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wada-s56dn\Desktop\新しいフォルダー (2)\"/>
    </mc:Choice>
  </mc:AlternateContent>
  <xr:revisionPtr revIDLastSave="0" documentId="13_ncr:1_{9A6B6C76-5977-48AC-9DCD-8DD72E5340D1}" xr6:coauthVersionLast="47" xr6:coauthVersionMax="47" xr10:uidLastSave="{00000000-0000-0000-0000-000000000000}"/>
  <bookViews>
    <workbookView xWindow="-120" yWindow="-120" windowWidth="29040" windowHeight="17520" xr2:uid="{2A77EFE6-B0C2-4DB0-97F4-EFF201215C3B}"/>
  </bookViews>
  <sheets>
    <sheet name="申込書" sheetId="5" r:id="rId1"/>
    <sheet name="リスト" sheetId="2" state="hidden" r:id="rId2"/>
  </sheets>
  <definedNames>
    <definedName name="_xlnm.Print_Area" localSheetId="0">申込書!$A$1:$O$24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5" l="1"/>
  <c r="F6" i="5"/>
  <c r="F11" i="5" l="1"/>
  <c r="F10" i="5"/>
  <c r="C10" i="5"/>
  <c r="D10" i="5" s="1"/>
  <c r="E10" i="5"/>
  <c r="F12" i="5"/>
  <c r="F13" i="5"/>
  <c r="F14" i="5"/>
  <c r="F15" i="5"/>
  <c r="F16" i="5"/>
  <c r="F17" i="5"/>
  <c r="F18" i="5"/>
  <c r="F19" i="5"/>
  <c r="E11" i="5"/>
  <c r="E6" i="5" l="1"/>
  <c r="D6" i="5"/>
  <c r="E19" i="5"/>
  <c r="C19" i="5"/>
  <c r="D19" i="5" s="1"/>
  <c r="E18" i="5"/>
  <c r="C18" i="5"/>
  <c r="D18" i="5" s="1"/>
  <c r="E17" i="5"/>
  <c r="C17" i="5"/>
  <c r="D17" i="5" s="1"/>
  <c r="E16" i="5"/>
  <c r="C16" i="5"/>
  <c r="D16" i="5" s="1"/>
  <c r="E15" i="5"/>
  <c r="C15" i="5"/>
  <c r="D15" i="5" s="1"/>
  <c r="E14" i="5"/>
  <c r="C14" i="5"/>
  <c r="D14" i="5" s="1"/>
  <c r="E13" i="5"/>
  <c r="C13" i="5"/>
  <c r="D13" i="5" s="1"/>
  <c r="E12" i="5"/>
  <c r="C12" i="5"/>
  <c r="D12" i="5" s="1"/>
  <c r="C11" i="5"/>
  <c r="D11" i="5" s="1"/>
</calcChain>
</file>

<file path=xl/sharedStrings.xml><?xml version="1.0" encoding="utf-8"?>
<sst xmlns="http://schemas.openxmlformats.org/spreadsheetml/2006/main" count="56" uniqueCount="42">
  <si>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</si>
  <si>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</si>
  <si>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業態</t>
    <rPh sb="0" eb="2">
      <t>ギョウタイ</t>
    </rPh>
    <phoneticPr fontId="1"/>
  </si>
  <si>
    <t>研修回</t>
    <rPh sb="0" eb="3">
      <t>ケンシュウカイ</t>
    </rPh>
    <phoneticPr fontId="1"/>
  </si>
  <si>
    <t>会場</t>
    <rPh sb="0" eb="2">
      <t>カイジョウ</t>
    </rPh>
    <phoneticPr fontId="1"/>
  </si>
  <si>
    <t>静岡　太郎</t>
    <rPh sb="0" eb="2">
      <t>シズオカ</t>
    </rPh>
    <rPh sb="3" eb="5">
      <t>タロウ</t>
    </rPh>
    <phoneticPr fontId="1"/>
  </si>
  <si>
    <t>トラック</t>
    <phoneticPr fontId="1"/>
  </si>
  <si>
    <t>バス</t>
    <phoneticPr fontId="1"/>
  </si>
  <si>
    <t>タクシー</t>
    <phoneticPr fontId="1"/>
  </si>
  <si>
    <t>レンタカー</t>
    <phoneticPr fontId="1"/>
  </si>
  <si>
    <t>軽貨物</t>
    <rPh sb="0" eb="3">
      <t>ケイカモツ</t>
    </rPh>
    <phoneticPr fontId="1"/>
  </si>
  <si>
    <t>自家用</t>
    <rPh sb="0" eb="3">
      <t>ジカヨウ</t>
    </rPh>
    <phoneticPr fontId="1"/>
  </si>
  <si>
    <t>その他</t>
    <rPh sb="2" eb="3">
      <t>タ</t>
    </rPh>
    <phoneticPr fontId="1"/>
  </si>
  <si>
    <t>開催日</t>
    <rPh sb="0" eb="3">
      <t>カイサイビ</t>
    </rPh>
    <phoneticPr fontId="1"/>
  </si>
  <si>
    <t>人数</t>
    <rPh sb="0" eb="2">
      <t>ニンズウ</t>
    </rPh>
    <phoneticPr fontId="1"/>
  </si>
  <si>
    <t>返信先メールアドレス</t>
    <rPh sb="0" eb="2">
      <t>ヘンシン</t>
    </rPh>
    <rPh sb="2" eb="3">
      <t>サキ</t>
    </rPh>
    <phoneticPr fontId="1"/>
  </si>
  <si>
    <t>シズオカ　タロウ</t>
    <phoneticPr fontId="1"/>
  </si>
  <si>
    <t>フリガナ</t>
    <phoneticPr fontId="1"/>
  </si>
  <si>
    <t>記　載　例</t>
    <rPh sb="0" eb="1">
      <t>キ</t>
    </rPh>
    <rPh sb="2" eb="3">
      <t>サイ</t>
    </rPh>
    <rPh sb="4" eb="5">
      <t>レイ</t>
    </rPh>
    <phoneticPr fontId="1"/>
  </si>
  <si>
    <t>申込期間
（期間外の申込は受付できませんのでご注意ください）</t>
    <rPh sb="0" eb="2">
      <t>モウシコミ</t>
    </rPh>
    <rPh sb="2" eb="4">
      <t>キカン</t>
    </rPh>
    <rPh sb="6" eb="9">
      <t>キカンガイ</t>
    </rPh>
    <rPh sb="10" eb="12">
      <t>モウシコミ</t>
    </rPh>
    <rPh sb="13" eb="15">
      <t>ウケツケ</t>
    </rPh>
    <rPh sb="23" eb="25">
      <t>チュウイ</t>
    </rPh>
    <phoneticPr fontId="1"/>
  </si>
  <si>
    <t>・</t>
    <phoneticPr fontId="1"/>
  </si>
  <si>
    <t>メールを送信していただいた後、返信まで１～２週間ほどかかる場合があります。</t>
    <phoneticPr fontId="1"/>
  </si>
  <si>
    <t>送信先メールアドレス：　</t>
    <rPh sb="2" eb="3">
      <t>サキ</t>
    </rPh>
    <phoneticPr fontId="1"/>
  </si>
  <si>
    <t>営業所名</t>
    <rPh sb="0" eb="3">
      <t>エイギョウショ</t>
    </rPh>
    <rPh sb="3" eb="4">
      <t>メイ</t>
    </rPh>
    <phoneticPr fontId="1"/>
  </si>
  <si>
    <t>××営業所</t>
    <phoneticPr fontId="1"/>
  </si>
  <si>
    <t>□□運輸株式会社</t>
    <rPh sb="2" eb="4">
      <t>ウンユ</t>
    </rPh>
    <rPh sb="4" eb="8">
      <t>カブシキガイシャ</t>
    </rPh>
    <phoneticPr fontId="1"/>
  </si>
  <si>
    <t>トラック</t>
  </si>
  <si>
    <t>営業所名</t>
    <phoneticPr fontId="1"/>
  </si>
  <si>
    <t>定員に達し、受付ができない場合等でも返信致します。</t>
    <rPh sb="20" eb="21">
      <t>イタ</t>
    </rPh>
    <phoneticPr fontId="1"/>
  </si>
  <si>
    <t>cbt-shizu-seikanmae@ki.mlit.go.jp</t>
    <phoneticPr fontId="1"/>
  </si>
  <si>
    <t>事業者名</t>
    <rPh sb="0" eb="3">
      <t>ジギョウシャ</t>
    </rPh>
    <rPh sb="3" eb="4">
      <t>メイ</t>
    </rPh>
    <phoneticPr fontId="1"/>
  </si>
  <si>
    <t>令和６年５月２７日（月）～令和６年５月３１日（金）</t>
    <rPh sb="0" eb="2">
      <t>レイワ</t>
    </rPh>
    <rPh sb="3" eb="4">
      <t>ネン</t>
    </rPh>
    <rPh sb="5" eb="6">
      <t>ガツ</t>
    </rPh>
    <rPh sb="8" eb="9">
      <t>ニチ</t>
    </rPh>
    <rPh sb="12" eb="14">
      <t>レイワ</t>
    </rPh>
    <rPh sb="19" eb="20">
      <t>ニチ</t>
    </rPh>
    <rPh sb="22" eb="23">
      <t>キン</t>
    </rPh>
    <phoneticPr fontId="1"/>
  </si>
  <si>
    <t>令和６年６月１７日（月）～令和６年６月２１日（金）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キン</t>
    </rPh>
    <phoneticPr fontId="1"/>
  </si>
  <si>
    <t>令和６年１０月２８日（月）～令和６年１１月１日（金）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2" eb="23">
      <t>ニチ</t>
    </rPh>
    <rPh sb="24" eb="25">
      <t>キン</t>
    </rPh>
    <phoneticPr fontId="1"/>
  </si>
  <si>
    <t>令和７年１月６日（月）～令和７年１月１０日（金）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キン</t>
    </rPh>
    <phoneticPr fontId="1"/>
  </si>
  <si>
    <t>令和６年８月１３日（火）～令和６年８月１６日（金）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キン</t>
    </rPh>
    <phoneticPr fontId="1"/>
  </si>
  <si>
    <t>浜松卸商センター</t>
    <rPh sb="0" eb="2">
      <t>ハママツ</t>
    </rPh>
    <rPh sb="2" eb="4">
      <t>オロショウ</t>
    </rPh>
    <phoneticPr fontId="1"/>
  </si>
  <si>
    <t>裾野市生涯学習センター</t>
    <rPh sb="0" eb="3">
      <t>スソノシ</t>
    </rPh>
    <rPh sb="3" eb="5">
      <t>ショウガイ</t>
    </rPh>
    <rPh sb="5" eb="7">
      <t>ガクシュウ</t>
    </rPh>
    <phoneticPr fontId="1"/>
  </si>
  <si>
    <t>島田市　夢づくり会館</t>
    <rPh sb="0" eb="3">
      <t>シマダシ</t>
    </rPh>
    <rPh sb="4" eb="5">
      <t>ユメ</t>
    </rPh>
    <rPh sb="8" eb="10">
      <t>カイカン</t>
    </rPh>
    <phoneticPr fontId="1"/>
  </si>
  <si>
    <t>令和６年度整備管理者選任前研修　受講申請</t>
    <rPh sb="0" eb="2">
      <t>レイワ</t>
    </rPh>
    <rPh sb="3" eb="5">
      <t>ネンド</t>
    </rPh>
    <rPh sb="5" eb="7">
      <t>セイビ</t>
    </rPh>
    <rPh sb="7" eb="10">
      <t>カンリシャ</t>
    </rPh>
    <rPh sb="10" eb="12">
      <t>センニン</t>
    </rPh>
    <rPh sb="12" eb="13">
      <t>マエ</t>
    </rPh>
    <rPh sb="13" eb="15">
      <t>ケンシュウ</t>
    </rPh>
    <rPh sb="16" eb="18">
      <t>ジュコウ</t>
    </rPh>
    <rPh sb="18" eb="20">
      <t>シンセイ</t>
    </rPh>
    <phoneticPr fontId="1"/>
  </si>
  <si>
    <r>
      <t>↓青色のセルについて選択・記入してください</t>
    </r>
    <r>
      <rPr>
        <b/>
        <sz val="16"/>
        <color rgb="FFFF0000"/>
        <rFont val="ＭＳ Ｐゴシック"/>
        <family val="3"/>
        <charset val="128"/>
      </rPr>
      <t>（氏名については、入力した字体がそのまま研修修了証に反映されます。ご注意ください）</t>
    </r>
    <rPh sb="1" eb="2">
      <t>アオ</t>
    </rPh>
    <rPh sb="22" eb="24">
      <t>シメイ</t>
    </rPh>
    <rPh sb="30" eb="32">
      <t>ニュウリョク</t>
    </rPh>
    <rPh sb="34" eb="36">
      <t>ジタイ</t>
    </rPh>
    <rPh sb="41" eb="43">
      <t>ケンシュウ</t>
    </rPh>
    <rPh sb="43" eb="46">
      <t>シュウリョウショウ</t>
    </rPh>
    <rPh sb="47" eb="49">
      <t>ハンエイ</t>
    </rPh>
    <rPh sb="55" eb="57">
      <t>チュウイ</t>
    </rPh>
    <phoneticPr fontId="1"/>
  </si>
  <si>
    <r>
      <t>青色のセルについて選択・記入の上、</t>
    </r>
    <r>
      <rPr>
        <b/>
        <sz val="18"/>
        <color rgb="FFFF0000"/>
        <rFont val="ＭＳ Ｐゴシック"/>
        <family val="3"/>
        <charset val="128"/>
      </rPr>
      <t>電子メールに本ファイルを添付して送信してください。</t>
    </r>
    <rPh sb="0" eb="2">
      <t>アオイロ</t>
    </rPh>
    <rPh sb="9" eb="11">
      <t>センタク</t>
    </rPh>
    <rPh sb="12" eb="1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</si>
</sst>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$]ggge&quot;年&quot;m&quot;月&quot;d&quot;日&quot;;@" x16r2:formatCode16="[$-ja-JP-x-gannen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u/>
      <sz val="20"/>
      <color theme="10"/>
      <name val="ＭＳ Ｐゴシック"/>
      <family val="3"/>
      <charset val="128"/>
    </font>
    <font>
      <sz val="14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25"/>
      <color rgb="FFFF0000"/>
      <name val="ＭＳ Ｐゴシック"/>
      <family val="3"/>
      <charset val="128"/>
    </font>
    <font>
      <u/>
      <sz val="18"/>
      <color theme="1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6DBF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177" fontId="5" fillId="0" borderId="10" xfId="0" applyNumberFormat="1" applyFont="1" applyBorder="1" applyAlignment="1" applyProtection="1">
      <alignment horizontal="center" vertical="center"/>
    </xf>
    <xf numFmtId="177" fontId="5" fillId="0" borderId="11" xfId="0" applyNumberFormat="1" applyFont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6" fontId="4" fillId="0" borderId="0" xfId="0" applyNumberFormat="1" applyFont="1" applyProtection="1">
      <alignment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 wrapText="1"/>
    </xf>
    <xf numFmtId="176" fontId="5" fillId="0" borderId="23" xfId="0" applyNumberFormat="1" applyFont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177" fontId="5" fillId="0" borderId="16" xfId="0" applyNumberFormat="1" applyFont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77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>
      <alignment vertical="center"/>
    </xf>
    <xf numFmtId="176" fontId="6" fillId="0" borderId="0" xfId="0" applyNumberFormat="1" applyFont="1" applyFill="1" applyBorder="1" applyProtection="1">
      <alignment vertical="center"/>
    </xf>
    <xf numFmtId="0" fontId="12" fillId="0" borderId="0" xfId="1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top" wrapText="1"/>
    </xf>
    <xf numFmtId="0" fontId="15" fillId="0" borderId="0" xfId="1" applyFont="1" applyAlignment="1" applyProtection="1">
      <alignment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Protection="1">
      <alignment vertical="center"/>
    </xf>
    <xf numFmtId="176" fontId="6" fillId="2" borderId="12" xfId="0" applyNumberFormat="1" applyFont="1" applyFill="1" applyBorder="1" applyProtection="1">
      <alignment vertical="center"/>
    </xf>
    <xf numFmtId="0" fontId="6" fillId="2" borderId="13" xfId="1" applyFont="1" applyFill="1" applyBorder="1" applyProtection="1">
      <alignment vertical="center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Protection="1">
      <alignment vertical="center"/>
      <protection locked="0"/>
    </xf>
    <xf numFmtId="176" fontId="6" fillId="2" borderId="18" xfId="0" applyNumberFormat="1" applyFont="1" applyFill="1" applyBorder="1" applyProtection="1">
      <alignment vertical="center"/>
      <protection locked="0"/>
    </xf>
    <xf numFmtId="0" fontId="5" fillId="2" borderId="19" xfId="1" applyFont="1" applyFill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Protection="1">
      <alignment vertical="center"/>
      <protection locked="0"/>
    </xf>
    <xf numFmtId="176" fontId="6" fillId="2" borderId="1" xfId="0" applyNumberFormat="1" applyFont="1" applyFill="1" applyBorder="1" applyProtection="1">
      <alignment vertical="center"/>
      <protection locked="0"/>
    </xf>
    <xf numFmtId="0" fontId="5" fillId="2" borderId="9" xfId="0" applyFont="1" applyFill="1" applyBorder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Protection="1">
      <alignment vertical="center"/>
      <protection locked="0"/>
    </xf>
    <xf numFmtId="176" fontId="5" fillId="2" borderId="1" xfId="0" applyNumberFormat="1" applyFont="1" applyFill="1" applyBorder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Protection="1">
      <alignment vertical="center"/>
      <protection locked="0"/>
    </xf>
    <xf numFmtId="176" fontId="5" fillId="2" borderId="12" xfId="0" applyNumberFormat="1" applyFont="1" applyFill="1" applyBorder="1" applyProtection="1">
      <alignment vertical="center"/>
      <protection locked="0"/>
    </xf>
    <xf numFmtId="0" fontId="5" fillId="2" borderId="13" xfId="0" applyFont="1" applyFill="1" applyBorder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center" vertical="center"/>
    </xf>
    <xf numFmtId="177" fontId="14" fillId="0" borderId="6" xfId="0" applyNumberFormat="1" applyFont="1" applyFill="1" applyBorder="1" applyAlignment="1" applyProtection="1">
      <alignment horizontal="center" vertical="center"/>
    </xf>
    <xf numFmtId="177" fontId="14" fillId="0" borderId="7" xfId="0" applyNumberFormat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177" fontId="0" fillId="0" borderId="0" xfId="0" applyNumberForma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96DBF4"/>
      <color rgb="FF7BB0F1"/>
      <color rgb="FF5198E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bt-shizu-seikanmae@ki.mlit.g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BE113-011C-4154-ACB3-59A52E0F659F}">
  <sheetPr>
    <pageSetUpPr fitToPage="1"/>
  </sheetPr>
  <dimension ref="B1:N27"/>
  <sheetViews>
    <sheetView tabSelected="1" zoomScale="75" zoomScaleNormal="75" zoomScaleSheetLayoutView="70" workbookViewId="0">
      <selection activeCell="G10" sqref="G10"/>
    </sheetView>
  </sheetViews>
  <sheetFormatPr defaultColWidth="8.875" defaultRowHeight="30" customHeight="1" x14ac:dyDescent="0.4"/>
  <cols>
    <col min="1" max="1" width="3.625" style="2" customWidth="1"/>
    <col min="2" max="2" width="6.5" style="10" bestFit="1" customWidth="1"/>
    <col min="3" max="3" width="20.625" style="10" customWidth="1"/>
    <col min="4" max="4" width="6.625" style="10" customWidth="1"/>
    <col min="5" max="5" width="25.625" style="10" customWidth="1"/>
    <col min="6" max="6" width="60.125" style="10" customWidth="1"/>
    <col min="7" max="7" width="8.875" style="2" bestFit="1" customWidth="1"/>
    <col min="8" max="9" width="20.625" style="2" customWidth="1"/>
    <col min="10" max="10" width="11.625" style="11" customWidth="1"/>
    <col min="11" max="11" width="32.375" style="2" bestFit="1" customWidth="1"/>
    <col min="12" max="12" width="23.625" style="2" customWidth="1"/>
    <col min="13" max="13" width="11.375" style="2" customWidth="1"/>
    <col min="14" max="14" width="44.5" style="2" bestFit="1" customWidth="1"/>
    <col min="15" max="15" width="3.375" style="2" customWidth="1"/>
    <col min="16" max="16384" width="8.875" style="2"/>
  </cols>
  <sheetData>
    <row r="1" spans="2:14" ht="20.100000000000001" customHeight="1" x14ac:dyDescent="0.4"/>
    <row r="2" spans="2:14" ht="39.950000000000003" customHeight="1" x14ac:dyDescent="0.4">
      <c r="B2" s="64" t="s">
        <v>39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2:14" ht="20.100000000000001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39.950000000000003" customHeight="1" thickTop="1" x14ac:dyDescent="0.4">
      <c r="B4" s="3"/>
      <c r="C4" s="69" t="s">
        <v>18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2:14" ht="39.950000000000003" customHeight="1" x14ac:dyDescent="0.4">
      <c r="B5" s="3"/>
      <c r="C5" s="72" t="s">
        <v>13</v>
      </c>
      <c r="D5" s="73"/>
      <c r="E5" s="4" t="s">
        <v>4</v>
      </c>
      <c r="F5" s="4"/>
      <c r="G5" s="4" t="s">
        <v>3</v>
      </c>
      <c r="H5" s="4" t="s">
        <v>0</v>
      </c>
      <c r="I5" s="4" t="s">
        <v>17</v>
      </c>
      <c r="J5" s="5" t="s">
        <v>1</v>
      </c>
      <c r="K5" s="4" t="s">
        <v>30</v>
      </c>
      <c r="L5" s="4" t="s">
        <v>23</v>
      </c>
      <c r="M5" s="4" t="s">
        <v>2</v>
      </c>
      <c r="N5" s="6" t="s">
        <v>15</v>
      </c>
    </row>
    <row r="6" spans="2:14" ht="39.950000000000003" customHeight="1" thickBot="1" x14ac:dyDescent="0.45">
      <c r="B6" s="3"/>
      <c r="C6" s="7">
        <f>IF(G6="","",(VLOOKUP(G6,リスト!$B$2:$C$8,2,FALSE)))</f>
        <v>45462</v>
      </c>
      <c r="D6" s="8" t="str">
        <f>DBCS(TEXT(C6,"(aaa)"))</f>
        <v>（水）</v>
      </c>
      <c r="E6" s="9" t="str">
        <f>IF(G6="","",VLOOKUP($G6,リスト!$B$2:$D$8,3,FALSE))</f>
        <v>浜松卸商センター</v>
      </c>
      <c r="F6" s="27" t="str">
        <f>IF(G6="","",VLOOKUP($G6,リスト!$B$2:$E$8,4,FALSE))</f>
        <v>令和６年５月２７日（月）～令和６年５月３１日（金）</v>
      </c>
      <c r="G6" s="45">
        <v>1</v>
      </c>
      <c r="H6" s="46" t="s">
        <v>5</v>
      </c>
      <c r="I6" s="46" t="s">
        <v>16</v>
      </c>
      <c r="J6" s="47">
        <v>33970</v>
      </c>
      <c r="K6" s="46" t="s">
        <v>25</v>
      </c>
      <c r="L6" s="46" t="s">
        <v>24</v>
      </c>
      <c r="M6" s="46" t="s">
        <v>26</v>
      </c>
      <c r="N6" s="48" t="s">
        <v>29</v>
      </c>
    </row>
    <row r="7" spans="2:14" s="40" customFormat="1" ht="20.100000000000001" customHeight="1" thickTop="1" x14ac:dyDescent="0.4">
      <c r="B7" s="35"/>
      <c r="C7" s="36"/>
      <c r="D7" s="36"/>
      <c r="E7" s="34"/>
      <c r="F7" s="34"/>
      <c r="G7" s="34"/>
      <c r="H7" s="37"/>
      <c r="I7" s="37"/>
      <c r="J7" s="38"/>
      <c r="K7" s="37"/>
      <c r="L7" s="37"/>
      <c r="M7" s="37"/>
      <c r="N7" s="39"/>
    </row>
    <row r="8" spans="2:14" ht="39.950000000000003" customHeight="1" thickBot="1" x14ac:dyDescent="0.45">
      <c r="G8" s="31" t="s">
        <v>40</v>
      </c>
    </row>
    <row r="9" spans="2:14" ht="63" customHeight="1" thickTop="1" thickBot="1" x14ac:dyDescent="0.45">
      <c r="B9" s="12" t="s">
        <v>14</v>
      </c>
      <c r="C9" s="67" t="s">
        <v>13</v>
      </c>
      <c r="D9" s="68"/>
      <c r="E9" s="13" t="s">
        <v>4</v>
      </c>
      <c r="F9" s="14" t="s">
        <v>19</v>
      </c>
      <c r="G9" s="13" t="s">
        <v>3</v>
      </c>
      <c r="H9" s="13" t="s">
        <v>0</v>
      </c>
      <c r="I9" s="13" t="s">
        <v>17</v>
      </c>
      <c r="J9" s="15" t="s">
        <v>1</v>
      </c>
      <c r="K9" s="13" t="s">
        <v>30</v>
      </c>
      <c r="L9" s="13" t="s">
        <v>27</v>
      </c>
      <c r="M9" s="13" t="s">
        <v>2</v>
      </c>
      <c r="N9" s="16" t="s">
        <v>15</v>
      </c>
    </row>
    <row r="10" spans="2:14" ht="39.950000000000003" customHeight="1" thickTop="1" x14ac:dyDescent="0.4">
      <c r="B10" s="17">
        <v>1</v>
      </c>
      <c r="C10" s="18" t="str">
        <f>IF(G10="","",(VLOOKUP(G10,リスト!$B$2:$C$8,2,FALSE)))</f>
        <v/>
      </c>
      <c r="D10" s="19" t="str">
        <f t="shared" ref="D10" si="0">DBCS(TEXT(C10,"(aaa)"))</f>
        <v/>
      </c>
      <c r="E10" s="20" t="str">
        <f>IF(G10="","",VLOOKUP($G10,リスト!$B$2:$D$8,3,FALSE))</f>
        <v/>
      </c>
      <c r="F10" s="21" t="str">
        <f>IF(G10="","",VLOOKUP($G10,リスト!$B$2:$E$8,4,FALSE))</f>
        <v/>
      </c>
      <c r="G10" s="49"/>
      <c r="H10" s="50"/>
      <c r="I10" s="50"/>
      <c r="J10" s="51"/>
      <c r="K10" s="50"/>
      <c r="L10" s="50"/>
      <c r="M10" s="50"/>
      <c r="N10" s="52"/>
    </row>
    <row r="11" spans="2:14" ht="39.950000000000003" customHeight="1" x14ac:dyDescent="0.4">
      <c r="B11" s="22">
        <v>2</v>
      </c>
      <c r="C11" s="18" t="str">
        <f>IF(G11="","",(VLOOKUP(G11,リスト!$B$2:$C$8,2,FALSE)))</f>
        <v/>
      </c>
      <c r="D11" s="19" t="str">
        <f t="shared" ref="D11:D19" si="1">DBCS(TEXT(C11,"(aaa)"))</f>
        <v/>
      </c>
      <c r="E11" s="20" t="str">
        <f>IF(G11="","",VLOOKUP($G11,リスト!$B$2:$D$8,3,FALSE))</f>
        <v/>
      </c>
      <c r="F11" s="21" t="str">
        <f>IF(G11="","",VLOOKUP($G11,リスト!$B$2:$E$8,4,FALSE))</f>
        <v/>
      </c>
      <c r="G11" s="53"/>
      <c r="H11" s="54"/>
      <c r="I11" s="54"/>
      <c r="J11" s="55"/>
      <c r="K11" s="54"/>
      <c r="L11" s="54"/>
      <c r="M11" s="54"/>
      <c r="N11" s="56"/>
    </row>
    <row r="12" spans="2:14" ht="39.950000000000003" customHeight="1" x14ac:dyDescent="0.4">
      <c r="B12" s="22">
        <v>3</v>
      </c>
      <c r="C12" s="18" t="str">
        <f>IF(G12="","",(VLOOKUP(G12,リスト!$B$2:$C$8,2,FALSE)))</f>
        <v/>
      </c>
      <c r="D12" s="19" t="str">
        <f t="shared" si="1"/>
        <v/>
      </c>
      <c r="E12" s="23" t="str">
        <f>IF(G12="","",VLOOKUP($G12,リスト!$B$2:$D$8,3,FALSE))</f>
        <v/>
      </c>
      <c r="F12" s="21" t="str">
        <f>IF(G12="","",VLOOKUP($G12,リスト!$B$2:$E$8,4,FALSE))</f>
        <v/>
      </c>
      <c r="G12" s="57"/>
      <c r="H12" s="58"/>
      <c r="I12" s="58"/>
      <c r="J12" s="59"/>
      <c r="K12" s="58"/>
      <c r="L12" s="58"/>
      <c r="M12" s="58"/>
      <c r="N12" s="56"/>
    </row>
    <row r="13" spans="2:14" ht="39.950000000000003" customHeight="1" x14ac:dyDescent="0.4">
      <c r="B13" s="22">
        <v>4</v>
      </c>
      <c r="C13" s="18" t="str">
        <f>IF(G13="","",(VLOOKUP(G13,リスト!$B$2:$C$8,2,FALSE)))</f>
        <v/>
      </c>
      <c r="D13" s="19" t="str">
        <f t="shared" si="1"/>
        <v/>
      </c>
      <c r="E13" s="23" t="str">
        <f>IF(G13="","",VLOOKUP($G13,リスト!$B$2:$D$8,3,FALSE))</f>
        <v/>
      </c>
      <c r="F13" s="21" t="str">
        <f>IF(G13="","",VLOOKUP($G13,リスト!$B$2:$E$8,4,FALSE))</f>
        <v/>
      </c>
      <c r="G13" s="57"/>
      <c r="H13" s="58"/>
      <c r="I13" s="58"/>
      <c r="J13" s="59"/>
      <c r="K13" s="58"/>
      <c r="L13" s="58"/>
      <c r="M13" s="58"/>
      <c r="N13" s="56"/>
    </row>
    <row r="14" spans="2:14" ht="39.950000000000003" customHeight="1" x14ac:dyDescent="0.4">
      <c r="B14" s="22">
        <v>5</v>
      </c>
      <c r="C14" s="18" t="str">
        <f>IF(G14="","",(VLOOKUP(G14,リスト!$B$2:$C$8,2,FALSE)))</f>
        <v/>
      </c>
      <c r="D14" s="19" t="str">
        <f t="shared" si="1"/>
        <v/>
      </c>
      <c r="E14" s="23" t="str">
        <f>IF(G14="","",VLOOKUP($G14,リスト!$B$2:$D$8,3,FALSE))</f>
        <v/>
      </c>
      <c r="F14" s="21" t="str">
        <f>IF(G14="","",VLOOKUP($G14,リスト!$B$2:$E$8,4,FALSE))</f>
        <v/>
      </c>
      <c r="G14" s="57"/>
      <c r="H14" s="58"/>
      <c r="I14" s="58"/>
      <c r="J14" s="59"/>
      <c r="K14" s="58"/>
      <c r="L14" s="58"/>
      <c r="M14" s="58"/>
      <c r="N14" s="56"/>
    </row>
    <row r="15" spans="2:14" ht="39.950000000000003" customHeight="1" x14ac:dyDescent="0.4">
      <c r="B15" s="22">
        <v>6</v>
      </c>
      <c r="C15" s="18" t="str">
        <f>IF(G15="","",(VLOOKUP(G15,リスト!$B$2:$C$8,2,FALSE)))</f>
        <v/>
      </c>
      <c r="D15" s="19" t="str">
        <f t="shared" si="1"/>
        <v/>
      </c>
      <c r="E15" s="23" t="str">
        <f>IF(G15="","",VLOOKUP($G15,リスト!$B$2:$D$8,3,FALSE))</f>
        <v/>
      </c>
      <c r="F15" s="21" t="str">
        <f>IF(G15="","",VLOOKUP($G15,リスト!$B$2:$E$8,4,FALSE))</f>
        <v/>
      </c>
      <c r="G15" s="57"/>
      <c r="H15" s="58"/>
      <c r="I15" s="58"/>
      <c r="J15" s="59"/>
      <c r="K15" s="58"/>
      <c r="L15" s="58"/>
      <c r="M15" s="58"/>
      <c r="N15" s="56"/>
    </row>
    <row r="16" spans="2:14" ht="39.950000000000003" customHeight="1" x14ac:dyDescent="0.4">
      <c r="B16" s="22">
        <v>7</v>
      </c>
      <c r="C16" s="18" t="str">
        <f>IF(G16="","",(VLOOKUP(G16,リスト!$B$2:$C$8,2,FALSE)))</f>
        <v/>
      </c>
      <c r="D16" s="19" t="str">
        <f t="shared" si="1"/>
        <v/>
      </c>
      <c r="E16" s="23" t="str">
        <f>IF(G16="","",VLOOKUP($G16,リスト!$B$2:$D$8,3,FALSE))</f>
        <v/>
      </c>
      <c r="F16" s="21" t="str">
        <f>IF(G16="","",VLOOKUP($G16,リスト!$B$2:$E$8,4,FALSE))</f>
        <v/>
      </c>
      <c r="G16" s="57"/>
      <c r="H16" s="58"/>
      <c r="I16" s="58"/>
      <c r="J16" s="59"/>
      <c r="K16" s="58"/>
      <c r="L16" s="58"/>
      <c r="M16" s="58"/>
      <c r="N16" s="56"/>
    </row>
    <row r="17" spans="2:14" ht="39.950000000000003" customHeight="1" x14ac:dyDescent="0.4">
      <c r="B17" s="22">
        <v>8</v>
      </c>
      <c r="C17" s="18" t="str">
        <f>IF(G17="","",(VLOOKUP(G17,リスト!$B$2:$C$8,2,FALSE)))</f>
        <v/>
      </c>
      <c r="D17" s="19" t="str">
        <f t="shared" si="1"/>
        <v/>
      </c>
      <c r="E17" s="23" t="str">
        <f>IF(G17="","",VLOOKUP($G17,リスト!$B$2:$D$8,3,FALSE))</f>
        <v/>
      </c>
      <c r="F17" s="21" t="str">
        <f>IF(G17="","",VLOOKUP($G17,リスト!$B$2:$E$8,4,FALSE))</f>
        <v/>
      </c>
      <c r="G17" s="57"/>
      <c r="H17" s="58"/>
      <c r="I17" s="58"/>
      <c r="J17" s="59"/>
      <c r="K17" s="58"/>
      <c r="L17" s="58"/>
      <c r="M17" s="58"/>
      <c r="N17" s="56"/>
    </row>
    <row r="18" spans="2:14" ht="39.950000000000003" customHeight="1" x14ac:dyDescent="0.4">
      <c r="B18" s="22">
        <v>9</v>
      </c>
      <c r="C18" s="18" t="str">
        <f>IF(G18="","",(VLOOKUP(G18,リスト!$B$2:$C$8,2,FALSE)))</f>
        <v/>
      </c>
      <c r="D18" s="19" t="str">
        <f t="shared" si="1"/>
        <v/>
      </c>
      <c r="E18" s="23" t="str">
        <f>IF(G18="","",VLOOKUP($G18,リスト!$B$2:$D$8,3,FALSE))</f>
        <v/>
      </c>
      <c r="F18" s="21" t="str">
        <f>IF(G18="","",VLOOKUP($G18,リスト!$B$2:$E$8,4,FALSE))</f>
        <v/>
      </c>
      <c r="G18" s="57"/>
      <c r="H18" s="58"/>
      <c r="I18" s="58"/>
      <c r="J18" s="59"/>
      <c r="K18" s="58"/>
      <c r="L18" s="58"/>
      <c r="M18" s="58"/>
      <c r="N18" s="56"/>
    </row>
    <row r="19" spans="2:14" ht="39.950000000000003" customHeight="1" thickBot="1" x14ac:dyDescent="0.45">
      <c r="B19" s="24">
        <v>10</v>
      </c>
      <c r="C19" s="25" t="str">
        <f>IF(G19="","",(VLOOKUP(G19,リスト!$B$2:$C$8,2,FALSE)))</f>
        <v/>
      </c>
      <c r="D19" s="8" t="str">
        <f t="shared" si="1"/>
        <v/>
      </c>
      <c r="E19" s="26" t="str">
        <f>IF(G19="","",VLOOKUP($G19,リスト!$B$2:$D$8,3,FALSE))</f>
        <v/>
      </c>
      <c r="F19" s="27" t="str">
        <f>IF(G19="","",VLOOKUP($G19,リスト!$B$2:$E$8,4,FALSE))</f>
        <v/>
      </c>
      <c r="G19" s="60"/>
      <c r="H19" s="61"/>
      <c r="I19" s="61"/>
      <c r="J19" s="62"/>
      <c r="K19" s="61"/>
      <c r="L19" s="61"/>
      <c r="M19" s="61"/>
      <c r="N19" s="63"/>
    </row>
    <row r="20" spans="2:14" ht="20.100000000000001" customHeight="1" thickTop="1" x14ac:dyDescent="0.4">
      <c r="E20" s="28"/>
      <c r="F20" s="28"/>
      <c r="G20" s="29"/>
      <c r="H20" s="29"/>
      <c r="I20" s="29"/>
      <c r="J20" s="29"/>
      <c r="K20" s="30"/>
      <c r="L20" s="30"/>
      <c r="M20" s="30"/>
    </row>
    <row r="21" spans="2:14" ht="30" customHeight="1" x14ac:dyDescent="0.4">
      <c r="B21" s="42" t="s">
        <v>20</v>
      </c>
      <c r="C21" s="41" t="s">
        <v>41</v>
      </c>
      <c r="E21" s="28"/>
      <c r="F21" s="28"/>
      <c r="G21" s="29"/>
      <c r="I21" s="42" t="s">
        <v>22</v>
      </c>
      <c r="J21" s="44" t="s">
        <v>29</v>
      </c>
      <c r="L21" s="29"/>
      <c r="M21" s="29"/>
    </row>
    <row r="22" spans="2:14" ht="30" customHeight="1" x14ac:dyDescent="0.4">
      <c r="B22" s="42" t="s">
        <v>20</v>
      </c>
      <c r="C22" s="41" t="s">
        <v>21</v>
      </c>
      <c r="E22" s="28"/>
      <c r="F22" s="28"/>
      <c r="G22" s="31"/>
      <c r="H22" s="32"/>
      <c r="I22" s="32"/>
      <c r="J22" s="2"/>
      <c r="K22" s="32"/>
      <c r="L22" s="32"/>
      <c r="M22" s="32"/>
    </row>
    <row r="23" spans="2:14" ht="30" customHeight="1" x14ac:dyDescent="0.4">
      <c r="B23" s="42" t="s">
        <v>20</v>
      </c>
      <c r="C23" s="41" t="s">
        <v>28</v>
      </c>
      <c r="E23" s="28"/>
      <c r="F23" s="28"/>
      <c r="G23" s="31"/>
      <c r="H23" s="32"/>
      <c r="I23" s="32"/>
      <c r="J23" s="32"/>
      <c r="K23" s="32"/>
      <c r="L23" s="32"/>
      <c r="M23" s="32"/>
    </row>
    <row r="24" spans="2:14" ht="30" customHeight="1" x14ac:dyDescent="0.4">
      <c r="B24" s="42"/>
      <c r="C24" s="41"/>
      <c r="E24" s="28"/>
      <c r="F24" s="28"/>
      <c r="G24" s="43"/>
      <c r="H24" s="43"/>
      <c r="I24" s="43"/>
      <c r="J24" s="43"/>
      <c r="K24" s="43"/>
      <c r="L24" s="43"/>
      <c r="M24" s="43"/>
      <c r="N24" s="43"/>
    </row>
    <row r="25" spans="2:14" ht="30" customHeight="1" x14ac:dyDescent="0.4">
      <c r="B25" s="42"/>
      <c r="C25" s="41"/>
      <c r="E25" s="33"/>
      <c r="F25" s="33"/>
      <c r="G25" s="43"/>
      <c r="H25" s="43"/>
      <c r="I25" s="43"/>
      <c r="J25" s="43"/>
      <c r="K25" s="43"/>
      <c r="L25" s="43"/>
      <c r="M25" s="43"/>
      <c r="N25" s="43"/>
    </row>
    <row r="26" spans="2:14" ht="30" customHeight="1" x14ac:dyDescent="0.4">
      <c r="B26" s="42"/>
      <c r="C26" s="41"/>
      <c r="G26" s="43"/>
      <c r="H26" s="43"/>
      <c r="I26" s="43"/>
      <c r="J26" s="43"/>
      <c r="K26" s="43"/>
      <c r="L26" s="43"/>
      <c r="M26" s="43"/>
      <c r="N26" s="43"/>
    </row>
    <row r="27" spans="2:14" ht="30" customHeight="1" x14ac:dyDescent="0.4">
      <c r="B27" s="42"/>
      <c r="C27" s="41"/>
      <c r="G27" s="43"/>
      <c r="H27" s="43"/>
      <c r="I27" s="43"/>
      <c r="J27" s="43"/>
      <c r="K27" s="43"/>
      <c r="L27" s="43"/>
      <c r="M27" s="43"/>
      <c r="N27" s="43"/>
    </row>
  </sheetData>
  <sheetProtection algorithmName="SHA-512" hashValue="O0BHr2IftMdrt0L+SRZuE3OCld51GOf73F4mGwtvyLy4etQB7EtBniFnTLv58UnKMlFUUy+y3ebx5EbLReW0+w==" saltValue="EHHlhvr1o67GaGMFR+9c+Q==" spinCount="100000" sheet="1" objects="1" scenarios="1"/>
  <mergeCells count="4">
    <mergeCell ref="B2:N2"/>
    <mergeCell ref="C9:D9"/>
    <mergeCell ref="C4:N4"/>
    <mergeCell ref="C5:D5"/>
  </mergeCells>
  <phoneticPr fontId="1"/>
  <hyperlinks>
    <hyperlink ref="J21" r:id="rId1" xr:uid="{53A20F20-7B7B-45BE-B67C-C7549EA1B227}"/>
  </hyperlinks>
  <printOptions horizontalCentered="1"/>
  <pageMargins left="0.39370078740157483" right="0.39370078740157483" top="0.78740157480314965" bottom="0.59055118110236227" header="0.31496062992125984" footer="0.31496062992125984"/>
  <pageSetup paperSize="9" scale="42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2E08620-EFA9-4722-81A7-16C2DBB5F0C3}">
          <x14:formula1>
            <xm:f>リスト!$B$2:$B$8</xm:f>
          </x14:formula1>
          <xm:sqref>G10:G19 G6:G7</xm:sqref>
        </x14:dataValidation>
        <x14:dataValidation type="list" allowBlank="1" showInputMessage="1" showErrorMessage="1" xr:uid="{3492357D-0F7D-45EB-BF6D-5900DB60FB3B}">
          <x14:formula1>
            <xm:f>リスト!$F$2:$F$8</xm:f>
          </x14:formula1>
          <xm:sqref>M10:M19 M6:M7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A1051-12B9-4BA0-9BA2-A0D2B489C082}">
  <dimension ref="B2:F8"/>
  <sheetViews>
    <sheetView workbookViewId="0">
      <selection activeCell="E16" sqref="E16"/>
    </sheetView>
  </sheetViews>
  <sheetFormatPr defaultRowHeight="18.75" x14ac:dyDescent="0.4"/>
  <cols>
    <col min="2" max="2" width="6.625" customWidth="1"/>
    <col min="3" max="3" width="16.5" style="74" bestFit="1" customWidth="1"/>
    <col min="4" max="4" width="25.625" customWidth="1"/>
    <col min="5" max="5" width="56.75" bestFit="1" customWidth="1"/>
    <col min="6" max="6" width="11" bestFit="1" customWidth="1"/>
  </cols>
  <sheetData>
    <row r="2" spans="2:6" x14ac:dyDescent="0.4">
      <c r="B2" s="1">
        <v>1</v>
      </c>
      <c r="C2" s="74">
        <v>45462</v>
      </c>
      <c r="D2" t="s">
        <v>36</v>
      </c>
      <c r="E2" t="s">
        <v>31</v>
      </c>
      <c r="F2" t="s">
        <v>6</v>
      </c>
    </row>
    <row r="3" spans="2:6" x14ac:dyDescent="0.4">
      <c r="B3" s="1">
        <v>2</v>
      </c>
      <c r="C3" s="74">
        <v>45484</v>
      </c>
      <c r="D3" t="s">
        <v>38</v>
      </c>
      <c r="E3" t="s">
        <v>32</v>
      </c>
      <c r="F3" t="s">
        <v>7</v>
      </c>
    </row>
    <row r="4" spans="2:6" x14ac:dyDescent="0.4">
      <c r="B4" s="1">
        <v>3</v>
      </c>
      <c r="C4" s="74">
        <v>45539</v>
      </c>
      <c r="D4" t="s">
        <v>37</v>
      </c>
      <c r="E4" t="s">
        <v>35</v>
      </c>
      <c r="F4" t="s">
        <v>8</v>
      </c>
    </row>
    <row r="5" spans="2:6" x14ac:dyDescent="0.4">
      <c r="B5" s="1">
        <v>4</v>
      </c>
      <c r="C5" s="74">
        <v>45614</v>
      </c>
      <c r="D5" t="s">
        <v>36</v>
      </c>
      <c r="E5" t="s">
        <v>33</v>
      </c>
      <c r="F5" t="s">
        <v>9</v>
      </c>
    </row>
    <row r="6" spans="2:6" x14ac:dyDescent="0.4">
      <c r="B6" s="1">
        <v>5</v>
      </c>
      <c r="C6" s="74">
        <v>45685</v>
      </c>
      <c r="D6" t="s">
        <v>37</v>
      </c>
      <c r="E6" t="s">
        <v>34</v>
      </c>
      <c r="F6" t="s">
        <v>10</v>
      </c>
    </row>
    <row r="7" spans="2:6" x14ac:dyDescent="0.4">
      <c r="F7" t="s">
        <v>11</v>
      </c>
    </row>
    <row r="8" spans="2:6" x14ac:dyDescent="0.4">
      <c r="B8" s="1"/>
      <c r="F8" t="s">
        <v>12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リスト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川田 真司</cp:lastModifiedBy>
  <cp:lastPrinted>2024-03-29T01:31:05Z</cp:lastPrinted>
  <dcterms:created xsi:type="dcterms:W3CDTF">2023-03-16T06:34:55Z</dcterms:created>
  <dcterms:modified xsi:type="dcterms:W3CDTF">2024-03-29T01:36:51Z</dcterms:modified>
</cp:coreProperties>
</file>