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 01.(共有)管理課\管理課専門官\ＨＰ関係\HP原稿\統計\20日\①管内保有車両数のページ\五月末\"/>
    </mc:Choice>
  </mc:AlternateContent>
  <bookViews>
    <workbookView xWindow="11895" yWindow="-15" windowWidth="9165" windowHeight="8295" tabRatio="697"/>
  </bookViews>
  <sheets>
    <sheet name="R3.5" sheetId="4" r:id="rId1"/>
  </sheets>
  <definedNames>
    <definedName name="_xlnm.Print_Area" localSheetId="0">'R3.5'!$A$1:$L$23</definedName>
    <definedName name="え１４">#REF!</definedName>
    <definedName name="岡山">#REF!</definedName>
    <definedName name="県別">#REF!</definedName>
    <definedName name="広島">#REF!</definedName>
    <definedName name="山口">#REF!</definedName>
    <definedName name="全国">#REF!</definedName>
    <definedName name="鳥取">#REF!</definedName>
    <definedName name="島根">#REF!</definedName>
  </definedNames>
  <calcPr calcId="152511"/>
</workbook>
</file>

<file path=xl/calcChain.xml><?xml version="1.0" encoding="utf-8"?>
<calcChain xmlns="http://schemas.openxmlformats.org/spreadsheetml/2006/main">
  <c r="E5" i="4" l="1"/>
  <c r="I18" i="4" l="1"/>
  <c r="H18" i="4"/>
  <c r="G18" i="4"/>
  <c r="F18" i="4"/>
  <c r="K18" i="4" l="1"/>
  <c r="K12" i="4"/>
  <c r="K8" i="4"/>
  <c r="K14" i="4" s="1"/>
  <c r="K20" i="4" s="1"/>
  <c r="I12" i="4"/>
  <c r="H12" i="4"/>
  <c r="G12" i="4"/>
  <c r="F12" i="4"/>
  <c r="D18" i="4"/>
  <c r="C18" i="4"/>
  <c r="D12" i="4"/>
  <c r="C12" i="4"/>
  <c r="I8" i="4"/>
  <c r="I14" i="4" s="1"/>
  <c r="I20" i="4" s="1"/>
  <c r="I22" i="4" s="1"/>
  <c r="H8" i="4"/>
  <c r="H14" i="4" s="1"/>
  <c r="H20" i="4" s="1"/>
  <c r="H22" i="4" s="1"/>
  <c r="G8" i="4"/>
  <c r="F8" i="4"/>
  <c r="D8" i="4"/>
  <c r="C8" i="4"/>
  <c r="J19" i="4"/>
  <c r="L19" i="4"/>
  <c r="E21" i="4"/>
  <c r="J21" i="4" s="1"/>
  <c r="E19" i="4"/>
  <c r="E17" i="4"/>
  <c r="J17" i="4" s="1"/>
  <c r="L17" i="4" s="1"/>
  <c r="E16" i="4"/>
  <c r="J16" i="4" s="1"/>
  <c r="L16" i="4" s="1"/>
  <c r="E15" i="4"/>
  <c r="J15" i="4" s="1"/>
  <c r="L15" i="4" s="1"/>
  <c r="E13" i="4"/>
  <c r="J13" i="4" s="1"/>
  <c r="L13" i="4" s="1"/>
  <c r="E11" i="4"/>
  <c r="J11" i="4" s="1"/>
  <c r="L11" i="4" s="1"/>
  <c r="E10" i="4"/>
  <c r="J10" i="4" s="1"/>
  <c r="L10" i="4" s="1"/>
  <c r="E9" i="4"/>
  <c r="J9" i="4" s="1"/>
  <c r="L9" i="4" s="1"/>
  <c r="E7" i="4"/>
  <c r="J7" i="4" s="1"/>
  <c r="L7" i="4" s="1"/>
  <c r="E6" i="4"/>
  <c r="J6" i="4" s="1"/>
  <c r="L6" i="4" s="1"/>
  <c r="J5" i="4"/>
  <c r="L5" i="4" s="1"/>
  <c r="D14" i="4" l="1"/>
  <c r="D20" i="4" s="1"/>
  <c r="D22" i="4" s="1"/>
  <c r="E8" i="4"/>
  <c r="J8" i="4" s="1"/>
  <c r="C14" i="4"/>
  <c r="C20" i="4" s="1"/>
  <c r="C22" i="4" s="1"/>
  <c r="G14" i="4"/>
  <c r="G20" i="4" s="1"/>
  <c r="G22" i="4" s="1"/>
  <c r="F14" i="4"/>
  <c r="F20" i="4" s="1"/>
  <c r="F22" i="4" s="1"/>
  <c r="E18" i="4"/>
  <c r="J18" i="4" s="1"/>
  <c r="L18" i="4" s="1"/>
  <c r="E12" i="4"/>
  <c r="J12" i="4" s="1"/>
  <c r="L12" i="4" s="1"/>
  <c r="E14" i="4" l="1"/>
  <c r="J14" i="4" s="1"/>
  <c r="L14" i="4" s="1"/>
  <c r="E20" i="4"/>
  <c r="J20" i="4" s="1"/>
  <c r="L8" i="4"/>
  <c r="E22" i="4" l="1"/>
  <c r="L20" i="4"/>
  <c r="J22" i="4"/>
</calcChain>
</file>

<file path=xl/sharedStrings.xml><?xml version="1.0" encoding="utf-8"?>
<sst xmlns="http://schemas.openxmlformats.org/spreadsheetml/2006/main" count="43" uniqueCount="41">
  <si>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</si>
  <si>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</si>
  <si>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</si>
  <si>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</si>
  <si>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</si>
  <si>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</si>
  <si>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</si>
  <si>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</si>
  <si>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</si>
  <si>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</si>
  <si>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</si>
  <si>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</si>
  <si>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</si>
  <si>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</si>
  <si>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</si>
  <si>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</si>
  <si>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</si>
  <si>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</si>
  <si>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</si>
  <si>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</si>
  <si>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</si>
  <si>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</si>
  <si>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</si>
  <si>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</si>
  <si>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</si>
  <si>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</si>
  <si>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</si>
  <si>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</si>
  <si>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</si>
  <si>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</si>
  <si>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</si>
  <si>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</si>
  <si>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</si>
  <si>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</t>
    <rPh sb="0" eb="5">
      <t>チ</t>
    </rPh>
    <rPh sb="6" eb="14">
      <t>ジ</t>
    </rPh>
    <rPh sb="14" eb="17">
      <t>カンリカ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</si>
  <si>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</si>
  <si>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</si>
  <si>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　</t>
    <phoneticPr fontId="1"/>
  </si>
  <si>
    <t>※軽二輪車は含まない</t>
    <rPh sb="1" eb="2">
      <t>ケイ</t>
    </rPh>
    <rPh sb="2" eb="4">
      <t>ニリン</t>
    </rPh>
    <rPh sb="4" eb="5">
      <t>クルマ</t>
    </rPh>
    <rPh sb="6" eb="7">
      <t>フク</t>
    </rPh>
    <phoneticPr fontId="1"/>
  </si>
  <si>
    <t>軽自動車</t>
    <rPh sb="0" eb="4">
      <t>ケイジドウシャ</t>
    </rPh>
    <phoneticPr fontId="1"/>
  </si>
  <si>
    <t>　</t>
    <phoneticPr fontId="1"/>
  </si>
  <si>
    <t>中国運輸局管内保有車両数（令和3年5月末現在）</t>
    <rPh sb="13" eb="15">
      <t>レイワ</t>
    </rPh>
    <rPh sb="16" eb="17">
      <t>ネン</t>
    </rPh>
    <rPh sb="18" eb="19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</si>
</sst>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.0%"/>
    <numFmt numFmtId="178" formatCode="yyyy&quot;年&quot;m&quot;月&quot;;@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0" fontId="3" fillId="0" borderId="0">
      <alignment vertical="center"/>
    </xf>
  </cellStyleXfs>
  <cellXfs count="49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/>
    <xf numFmtId="176" fontId="5" fillId="0" borderId="0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76" fontId="0" fillId="0" borderId="0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0" borderId="11" xfId="0" applyNumberFormat="1" applyFill="1" applyBorder="1" applyAlignment="1">
      <alignment vertical="center"/>
    </xf>
    <xf numFmtId="0" fontId="0" fillId="2" borderId="8" xfId="0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2" borderId="4" xfId="0" applyFont="1" applyFill="1" applyBorder="1" applyAlignment="1">
      <alignment horizontal="center"/>
    </xf>
    <xf numFmtId="176" fontId="5" fillId="0" borderId="17" xfId="0" applyNumberFormat="1" applyFon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textRotation="255"/>
    </xf>
    <xf numFmtId="0" fontId="0" fillId="2" borderId="13" xfId="0" applyFill="1" applyBorder="1" applyAlignment="1">
      <alignment horizontal="center" vertical="center" textRotation="255"/>
    </xf>
    <xf numFmtId="0" fontId="0" fillId="2" borderId="1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178" fontId="6" fillId="0" borderId="16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colors>
    <mruColors>
      <color rgb="FFFFFF99"/>
      <color rgb="FFFFCC66"/>
      <color rgb="FF33CC33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/>
        <xdr:cNvCxnSpPr/>
      </xdr:nvCxnSpPr>
      <xdr:spPr>
        <a:xfrm>
          <a:off x="0" y="609600"/>
          <a:ext cx="1333500" cy="609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tabSelected="1" zoomScaleNormal="100" zoomScaleSheetLayoutView="100" zoomScalePageLayoutView="75" workbookViewId="0">
      <selection activeCell="K20" sqref="K20"/>
    </sheetView>
  </sheetViews>
  <sheetFormatPr defaultColWidth="9" defaultRowHeight="13.5"/>
  <cols>
    <col min="1" max="1" width="7.5" style="1" customWidth="1"/>
    <col min="2" max="2" width="10" style="1" customWidth="1"/>
    <col min="3" max="10" width="10.625" style="1" customWidth="1"/>
    <col min="11" max="11" width="10.625" style="2" customWidth="1"/>
    <col min="12" max="12" width="10.625" style="1" customWidth="1"/>
    <col min="13" max="16384" width="9" style="1"/>
  </cols>
  <sheetData>
    <row r="1" spans="1:12" ht="24" customHeight="1">
      <c r="A1" s="44" t="s">
        <v>40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4" customHeight="1">
      <c r="A2" s="43">
        <v>43556</v>
      </c>
      <c r="B2" s="43"/>
      <c r="L2" s="3" t="s">
        <v>33</v>
      </c>
    </row>
    <row r="3" spans="1:12" ht="24" customHeight="1">
      <c r="A3" s="39" t="s">
        <v>8</v>
      </c>
      <c r="B3" s="40"/>
      <c r="C3" s="7" t="s">
        <v>36</v>
      </c>
      <c r="D3" s="8" t="s">
        <v>36</v>
      </c>
      <c r="E3" s="45" t="s">
        <v>9</v>
      </c>
      <c r="F3" s="47" t="s">
        <v>10</v>
      </c>
      <c r="G3" s="47" t="s">
        <v>11</v>
      </c>
      <c r="H3" s="47" t="s">
        <v>12</v>
      </c>
      <c r="I3" s="47" t="s">
        <v>13</v>
      </c>
      <c r="J3" s="47" t="s">
        <v>14</v>
      </c>
      <c r="K3" s="26" t="s">
        <v>15</v>
      </c>
      <c r="L3" s="47" t="s">
        <v>16</v>
      </c>
    </row>
    <row r="4" spans="1:12" s="25" customFormat="1" ht="24" customHeight="1">
      <c r="A4" s="41" t="s">
        <v>17</v>
      </c>
      <c r="B4" s="42"/>
      <c r="C4" s="13" t="s">
        <v>34</v>
      </c>
      <c r="D4" s="14" t="s">
        <v>35</v>
      </c>
      <c r="E4" s="46"/>
      <c r="F4" s="48"/>
      <c r="G4" s="48"/>
      <c r="H4" s="48"/>
      <c r="I4" s="48"/>
      <c r="J4" s="48"/>
      <c r="K4" s="24" t="s">
        <v>18</v>
      </c>
      <c r="L4" s="48"/>
    </row>
    <row r="5" spans="1:12" ht="24" customHeight="1">
      <c r="A5" s="9" t="s">
        <v>19</v>
      </c>
      <c r="B5" s="11" t="s">
        <v>20</v>
      </c>
      <c r="C5" s="29">
        <v>33968</v>
      </c>
      <c r="D5" s="30">
        <v>17546</v>
      </c>
      <c r="E5" s="18">
        <f>SUM(C5:D5)</f>
        <v>51514</v>
      </c>
      <c r="F5" s="31">
        <v>11226</v>
      </c>
      <c r="G5" s="31">
        <v>13094</v>
      </c>
      <c r="H5" s="31">
        <v>45230</v>
      </c>
      <c r="I5" s="31">
        <v>25271</v>
      </c>
      <c r="J5" s="19">
        <f>SUM(E5:I5)</f>
        <v>146335</v>
      </c>
      <c r="K5" s="32">
        <v>145149</v>
      </c>
      <c r="L5" s="21">
        <f>J5/K5</f>
        <v>1.0081709140262765</v>
      </c>
    </row>
    <row r="6" spans="1:12" ht="24" customHeight="1">
      <c r="A6" s="12"/>
      <c r="B6" s="11" t="s">
        <v>21</v>
      </c>
      <c r="C6" s="29">
        <v>48868</v>
      </c>
      <c r="D6" s="30">
        <v>20723</v>
      </c>
      <c r="E6" s="18">
        <f t="shared" ref="E6:E21" si="0">SUM(C6:D6)</f>
        <v>69591</v>
      </c>
      <c r="F6" s="31">
        <v>13291</v>
      </c>
      <c r="G6" s="31">
        <v>16382</v>
      </c>
      <c r="H6" s="31">
        <v>54682</v>
      </c>
      <c r="I6" s="31">
        <v>38901</v>
      </c>
      <c r="J6" s="19">
        <f t="shared" ref="J6:J21" si="1">SUM(E6:I6)</f>
        <v>192847</v>
      </c>
      <c r="K6" s="32">
        <v>191933</v>
      </c>
      <c r="L6" s="21">
        <f t="shared" ref="L6:L20" si="2">J6/K6</f>
        <v>1.00476207843362</v>
      </c>
    </row>
    <row r="7" spans="1:12" ht="24" customHeight="1">
      <c r="A7" s="12"/>
      <c r="B7" s="11" t="s">
        <v>22</v>
      </c>
      <c r="C7" s="29">
        <v>1441</v>
      </c>
      <c r="D7" s="30">
        <v>930</v>
      </c>
      <c r="E7" s="18">
        <f t="shared" si="0"/>
        <v>2371</v>
      </c>
      <c r="F7" s="31">
        <v>351</v>
      </c>
      <c r="G7" s="31">
        <v>307</v>
      </c>
      <c r="H7" s="31">
        <v>2333</v>
      </c>
      <c r="I7" s="31">
        <v>1958</v>
      </c>
      <c r="J7" s="19">
        <f t="shared" si="1"/>
        <v>7320</v>
      </c>
      <c r="K7" s="32">
        <v>7214</v>
      </c>
      <c r="L7" s="21">
        <f t="shared" si="2"/>
        <v>1.0146936512337121</v>
      </c>
    </row>
    <row r="8" spans="1:12" ht="24" customHeight="1">
      <c r="A8" s="10" t="s">
        <v>0</v>
      </c>
      <c r="B8" s="11" t="s">
        <v>23</v>
      </c>
      <c r="C8" s="16">
        <f>SUM(C5:C7)</f>
        <v>84277</v>
      </c>
      <c r="D8" s="17">
        <f>SUM(D5:D7)</f>
        <v>39199</v>
      </c>
      <c r="E8" s="18">
        <f t="shared" si="0"/>
        <v>123476</v>
      </c>
      <c r="F8" s="19">
        <f>SUM(F5:F7)</f>
        <v>24868</v>
      </c>
      <c r="G8" s="19">
        <f>SUM(G5:G7)</f>
        <v>29783</v>
      </c>
      <c r="H8" s="19">
        <f>SUM(H5:H7)</f>
        <v>102245</v>
      </c>
      <c r="I8" s="19">
        <f>SUM(I5:I7)</f>
        <v>66130</v>
      </c>
      <c r="J8" s="19">
        <f t="shared" si="1"/>
        <v>346502</v>
      </c>
      <c r="K8" s="19">
        <f>SUM(K5:K7)</f>
        <v>344296</v>
      </c>
      <c r="L8" s="21">
        <f t="shared" si="2"/>
        <v>1.0064072774589308</v>
      </c>
    </row>
    <row r="9" spans="1:12" ht="24" customHeight="1">
      <c r="A9" s="35" t="s">
        <v>4</v>
      </c>
      <c r="B9" s="36"/>
      <c r="C9" s="29">
        <v>3713</v>
      </c>
      <c r="D9" s="30">
        <v>1278</v>
      </c>
      <c r="E9" s="18">
        <f t="shared" si="0"/>
        <v>4991</v>
      </c>
      <c r="F9" s="31">
        <v>1139</v>
      </c>
      <c r="G9" s="31">
        <v>1644</v>
      </c>
      <c r="H9" s="31">
        <v>2951</v>
      </c>
      <c r="I9" s="31">
        <v>2371</v>
      </c>
      <c r="J9" s="19">
        <f t="shared" si="1"/>
        <v>13096</v>
      </c>
      <c r="K9" s="32">
        <v>13605</v>
      </c>
      <c r="L9" s="21">
        <f t="shared" si="2"/>
        <v>0.96258728408673278</v>
      </c>
    </row>
    <row r="10" spans="1:12" ht="24" customHeight="1">
      <c r="A10" s="9" t="s">
        <v>24</v>
      </c>
      <c r="B10" s="11" t="s">
        <v>7</v>
      </c>
      <c r="C10" s="29">
        <v>310721</v>
      </c>
      <c r="D10" s="30">
        <v>121214</v>
      </c>
      <c r="E10" s="18">
        <f t="shared" si="0"/>
        <v>431935</v>
      </c>
      <c r="F10" s="31">
        <v>84504</v>
      </c>
      <c r="G10" s="31">
        <v>92316</v>
      </c>
      <c r="H10" s="31">
        <v>320838</v>
      </c>
      <c r="I10" s="31">
        <v>217667</v>
      </c>
      <c r="J10" s="19">
        <f t="shared" si="1"/>
        <v>1147260</v>
      </c>
      <c r="K10" s="32">
        <v>1120972</v>
      </c>
      <c r="L10" s="21">
        <f t="shared" si="2"/>
        <v>1.0234510763872782</v>
      </c>
    </row>
    <row r="11" spans="1:12" ht="24" customHeight="1">
      <c r="A11" s="12"/>
      <c r="B11" s="11" t="s">
        <v>5</v>
      </c>
      <c r="C11" s="29">
        <v>293094</v>
      </c>
      <c r="D11" s="30">
        <v>124048</v>
      </c>
      <c r="E11" s="18">
        <f t="shared" si="0"/>
        <v>417142</v>
      </c>
      <c r="F11" s="31">
        <v>97172</v>
      </c>
      <c r="G11" s="31">
        <v>119060</v>
      </c>
      <c r="H11" s="31">
        <v>319235</v>
      </c>
      <c r="I11" s="31">
        <v>240489</v>
      </c>
      <c r="J11" s="19">
        <f t="shared" si="1"/>
        <v>1193098</v>
      </c>
      <c r="K11" s="32">
        <v>1220416</v>
      </c>
      <c r="L11" s="21">
        <f t="shared" si="2"/>
        <v>0.97761582935654723</v>
      </c>
    </row>
    <row r="12" spans="1:12" ht="24" customHeight="1">
      <c r="A12" s="10" t="s">
        <v>1</v>
      </c>
      <c r="B12" s="11" t="s">
        <v>3</v>
      </c>
      <c r="C12" s="16">
        <f>SUM(C10:C11)</f>
        <v>603815</v>
      </c>
      <c r="D12" s="17">
        <f>SUM(D10:D11)</f>
        <v>245262</v>
      </c>
      <c r="E12" s="18">
        <f t="shared" si="0"/>
        <v>849077</v>
      </c>
      <c r="F12" s="19">
        <f>SUM(F10:F11)</f>
        <v>181676</v>
      </c>
      <c r="G12" s="19">
        <f>SUM(G10:G11)</f>
        <v>211376</v>
      </c>
      <c r="H12" s="19">
        <f>SUM(H10:H11)</f>
        <v>640073</v>
      </c>
      <c r="I12" s="19">
        <f>SUM(I10:I11)</f>
        <v>458156</v>
      </c>
      <c r="J12" s="19">
        <f t="shared" si="1"/>
        <v>2340358</v>
      </c>
      <c r="K12" s="20">
        <f>SUM(K10:K11)</f>
        <v>2341388</v>
      </c>
      <c r="L12" s="21">
        <f t="shared" si="2"/>
        <v>0.99956008999789869</v>
      </c>
    </row>
    <row r="13" spans="1:12" ht="24" customHeight="1">
      <c r="A13" s="35" t="s">
        <v>25</v>
      </c>
      <c r="B13" s="36"/>
      <c r="C13" s="29">
        <v>24955</v>
      </c>
      <c r="D13" s="30">
        <v>10897</v>
      </c>
      <c r="E13" s="18">
        <f t="shared" si="0"/>
        <v>35852</v>
      </c>
      <c r="F13" s="31">
        <v>8733</v>
      </c>
      <c r="G13" s="31">
        <v>10427</v>
      </c>
      <c r="H13" s="31">
        <v>28784</v>
      </c>
      <c r="I13" s="31">
        <v>17952</v>
      </c>
      <c r="J13" s="19">
        <f t="shared" si="1"/>
        <v>101748</v>
      </c>
      <c r="K13" s="32">
        <v>100893</v>
      </c>
      <c r="L13" s="21">
        <f t="shared" si="2"/>
        <v>1.0084743242841425</v>
      </c>
    </row>
    <row r="14" spans="1:12" ht="24" customHeight="1">
      <c r="A14" s="35" t="s">
        <v>26</v>
      </c>
      <c r="B14" s="36"/>
      <c r="C14" s="16">
        <f>SUM(C8,C9,C12,C13)</f>
        <v>716760</v>
      </c>
      <c r="D14" s="17">
        <f>SUM(D8,D9,D12,D13)</f>
        <v>296636</v>
      </c>
      <c r="E14" s="18">
        <f t="shared" si="0"/>
        <v>1013396</v>
      </c>
      <c r="F14" s="19">
        <f>SUM(F8,F9,F12,F13)</f>
        <v>216416</v>
      </c>
      <c r="G14" s="19">
        <f t="shared" ref="G14:I14" si="3">SUM(G8,G9,G12,G13)</f>
        <v>253230</v>
      </c>
      <c r="H14" s="19">
        <f t="shared" si="3"/>
        <v>774053</v>
      </c>
      <c r="I14" s="19">
        <f t="shared" si="3"/>
        <v>544609</v>
      </c>
      <c r="J14" s="19">
        <f t="shared" si="1"/>
        <v>2801704</v>
      </c>
      <c r="K14" s="20">
        <f>SUM(K8,K9,K12,K13)</f>
        <v>2800182</v>
      </c>
      <c r="L14" s="21">
        <f t="shared" si="2"/>
        <v>1.0005435360987249</v>
      </c>
    </row>
    <row r="15" spans="1:12" ht="24" customHeight="1">
      <c r="A15" s="35" t="s">
        <v>27</v>
      </c>
      <c r="B15" s="36"/>
      <c r="C15" s="29">
        <v>27174</v>
      </c>
      <c r="D15" s="30">
        <v>10656</v>
      </c>
      <c r="E15" s="18">
        <f t="shared" si="0"/>
        <v>37830</v>
      </c>
      <c r="F15" s="31">
        <v>5887</v>
      </c>
      <c r="G15" s="31">
        <v>6325</v>
      </c>
      <c r="H15" s="31">
        <v>28250</v>
      </c>
      <c r="I15" s="31">
        <v>16708</v>
      </c>
      <c r="J15" s="19">
        <f t="shared" si="1"/>
        <v>95000</v>
      </c>
      <c r="K15" s="32">
        <v>92370</v>
      </c>
      <c r="L15" s="21">
        <f t="shared" si="2"/>
        <v>1.0284724477644256</v>
      </c>
    </row>
    <row r="16" spans="1:12" ht="24" customHeight="1">
      <c r="A16" s="37" t="s">
        <v>38</v>
      </c>
      <c r="B16" s="11" t="s">
        <v>2</v>
      </c>
      <c r="C16" s="29">
        <v>126452</v>
      </c>
      <c r="D16" s="30">
        <v>76844</v>
      </c>
      <c r="E16" s="18">
        <f t="shared" si="0"/>
        <v>203296</v>
      </c>
      <c r="F16" s="31">
        <v>75280</v>
      </c>
      <c r="G16" s="31">
        <v>89923</v>
      </c>
      <c r="H16" s="31">
        <v>197773</v>
      </c>
      <c r="I16" s="31">
        <v>130404</v>
      </c>
      <c r="J16" s="19">
        <f t="shared" si="1"/>
        <v>696676</v>
      </c>
      <c r="K16" s="32">
        <v>696793</v>
      </c>
      <c r="L16" s="21">
        <f t="shared" si="2"/>
        <v>0.99983208786540623</v>
      </c>
    </row>
    <row r="17" spans="1:12" ht="24" customHeight="1">
      <c r="A17" s="38"/>
      <c r="B17" s="11" t="s">
        <v>6</v>
      </c>
      <c r="C17" s="29">
        <v>393917</v>
      </c>
      <c r="D17" s="30">
        <v>227827</v>
      </c>
      <c r="E17" s="18">
        <f t="shared" si="0"/>
        <v>621744</v>
      </c>
      <c r="F17" s="31">
        <v>166249</v>
      </c>
      <c r="G17" s="31">
        <v>199975</v>
      </c>
      <c r="H17" s="31">
        <v>529836</v>
      </c>
      <c r="I17" s="31">
        <v>364826</v>
      </c>
      <c r="J17" s="19">
        <f t="shared" si="1"/>
        <v>1882630</v>
      </c>
      <c r="K17" s="32">
        <v>1868319</v>
      </c>
      <c r="L17" s="21">
        <f t="shared" si="2"/>
        <v>1.0076598268282879</v>
      </c>
    </row>
    <row r="18" spans="1:12" ht="24" customHeight="1">
      <c r="A18" s="38"/>
      <c r="B18" s="11" t="s">
        <v>3</v>
      </c>
      <c r="C18" s="16">
        <f>SUM(C16:C17)</f>
        <v>520369</v>
      </c>
      <c r="D18" s="17">
        <f>SUM(D16:D17)</f>
        <v>304671</v>
      </c>
      <c r="E18" s="18">
        <f t="shared" si="0"/>
        <v>825040</v>
      </c>
      <c r="F18" s="19">
        <f>SUM(F16:F17)</f>
        <v>241529</v>
      </c>
      <c r="G18" s="19">
        <f t="shared" ref="G18:I18" si="4">SUM(G16:G17)</f>
        <v>289898</v>
      </c>
      <c r="H18" s="19">
        <f t="shared" si="4"/>
        <v>727609</v>
      </c>
      <c r="I18" s="19">
        <f t="shared" si="4"/>
        <v>495230</v>
      </c>
      <c r="J18" s="19">
        <f t="shared" si="1"/>
        <v>2579306</v>
      </c>
      <c r="K18" s="20">
        <f>SUM(K16:K17)</f>
        <v>2565112</v>
      </c>
      <c r="L18" s="21">
        <f t="shared" si="2"/>
        <v>1.005533481578972</v>
      </c>
    </row>
    <row r="19" spans="1:12" ht="24" hidden="1" customHeight="1">
      <c r="A19" s="10" t="s">
        <v>28</v>
      </c>
      <c r="B19" s="11" t="s">
        <v>29</v>
      </c>
      <c r="C19" s="16">
        <v>0</v>
      </c>
      <c r="D19" s="17">
        <v>0</v>
      </c>
      <c r="E19" s="18">
        <f t="shared" si="0"/>
        <v>0</v>
      </c>
      <c r="F19" s="19">
        <v>0</v>
      </c>
      <c r="G19" s="19">
        <v>0</v>
      </c>
      <c r="H19" s="19">
        <v>0</v>
      </c>
      <c r="I19" s="19">
        <v>0</v>
      </c>
      <c r="J19" s="19">
        <f t="shared" si="1"/>
        <v>0</v>
      </c>
      <c r="K19" s="20">
        <v>97167</v>
      </c>
      <c r="L19" s="21">
        <f t="shared" si="2"/>
        <v>0</v>
      </c>
    </row>
    <row r="20" spans="1:12" ht="24" customHeight="1">
      <c r="A20" s="35" t="s">
        <v>30</v>
      </c>
      <c r="B20" s="36"/>
      <c r="C20" s="16">
        <f>SUM(C14,C15,C18,)</f>
        <v>1264303</v>
      </c>
      <c r="D20" s="17">
        <f>SUM(D14,D15,D18)</f>
        <v>611963</v>
      </c>
      <c r="E20" s="18">
        <f t="shared" si="0"/>
        <v>1876266</v>
      </c>
      <c r="F20" s="19">
        <f>SUM(F14,F15,F18)</f>
        <v>463832</v>
      </c>
      <c r="G20" s="19">
        <f t="shared" ref="G20:I20" si="5">SUM(G14,G15,G18)</f>
        <v>549453</v>
      </c>
      <c r="H20" s="19">
        <f t="shared" si="5"/>
        <v>1529912</v>
      </c>
      <c r="I20" s="19">
        <f t="shared" si="5"/>
        <v>1056547</v>
      </c>
      <c r="J20" s="19">
        <f t="shared" si="1"/>
        <v>5476010</v>
      </c>
      <c r="K20" s="20">
        <f>SUM(K14,K15,K18)</f>
        <v>5457664</v>
      </c>
      <c r="L20" s="21">
        <f t="shared" si="2"/>
        <v>1.0033615114451897</v>
      </c>
    </row>
    <row r="21" spans="1:12" ht="24" customHeight="1">
      <c r="A21" s="35" t="s">
        <v>31</v>
      </c>
      <c r="B21" s="36"/>
      <c r="C21" s="33">
        <v>1257262</v>
      </c>
      <c r="D21" s="34">
        <v>610451</v>
      </c>
      <c r="E21" s="18">
        <f t="shared" si="0"/>
        <v>1867713</v>
      </c>
      <c r="F21" s="32">
        <v>462474</v>
      </c>
      <c r="G21" s="32">
        <v>548038</v>
      </c>
      <c r="H21" s="32">
        <v>1523702</v>
      </c>
      <c r="I21" s="32">
        <v>1055737</v>
      </c>
      <c r="J21" s="19">
        <f t="shared" si="1"/>
        <v>5457664</v>
      </c>
      <c r="K21" s="27"/>
      <c r="L21" s="28"/>
    </row>
    <row r="22" spans="1:12" ht="24" customHeight="1">
      <c r="A22" s="35" t="s">
        <v>32</v>
      </c>
      <c r="B22" s="36"/>
      <c r="C22" s="22">
        <f>C20/C21</f>
        <v>1.0056002647021862</v>
      </c>
      <c r="D22" s="23">
        <f>D20/D21</f>
        <v>1.0024768572743759</v>
      </c>
      <c r="E22" s="23">
        <f>E20/E21</f>
        <v>1.0045793973699386</v>
      </c>
      <c r="F22" s="21">
        <f>F20/F21</f>
        <v>1.0029363812884615</v>
      </c>
      <c r="G22" s="21">
        <f t="shared" ref="G22:J22" si="6">G20/G21</f>
        <v>1.0025819377488423</v>
      </c>
      <c r="H22" s="21">
        <f t="shared" si="6"/>
        <v>1.004075600084531</v>
      </c>
      <c r="I22" s="21">
        <f t="shared" si="6"/>
        <v>1.0007672365371301</v>
      </c>
      <c r="J22" s="21">
        <f t="shared" si="6"/>
        <v>1.0033615114451897</v>
      </c>
      <c r="K22" s="27"/>
      <c r="L22" s="28"/>
    </row>
    <row r="23" spans="1:12" ht="24" customHeight="1">
      <c r="A23" s="4"/>
      <c r="B23" s="4"/>
      <c r="C23" s="5"/>
      <c r="D23" s="5"/>
      <c r="E23" s="5"/>
      <c r="F23" s="5"/>
      <c r="G23" s="5"/>
      <c r="H23" s="5"/>
      <c r="I23" s="5"/>
      <c r="J23" s="5"/>
      <c r="K23" s="6"/>
      <c r="L23" s="15" t="s">
        <v>37</v>
      </c>
    </row>
    <row r="24" spans="1:12">
      <c r="J24" s="1" t="s">
        <v>39</v>
      </c>
    </row>
  </sheetData>
  <sheetProtection sheet="1" objects="1" scenarios="1"/>
  <mergeCells count="19">
    <mergeCell ref="A3:B3"/>
    <mergeCell ref="A4:B4"/>
    <mergeCell ref="A9:B9"/>
    <mergeCell ref="A2:B2"/>
    <mergeCell ref="A1:L1"/>
    <mergeCell ref="E3:E4"/>
    <mergeCell ref="F3:F4"/>
    <mergeCell ref="G3:G4"/>
    <mergeCell ref="H3:H4"/>
    <mergeCell ref="I3:I4"/>
    <mergeCell ref="L3:L4"/>
    <mergeCell ref="J3:J4"/>
    <mergeCell ref="A13:B13"/>
    <mergeCell ref="A22:B22"/>
    <mergeCell ref="A14:B14"/>
    <mergeCell ref="A15:B15"/>
    <mergeCell ref="A20:B20"/>
    <mergeCell ref="A21:B21"/>
    <mergeCell ref="A16:A18"/>
  </mergeCells>
  <phoneticPr fontId="1"/>
  <printOptions horizontalCentered="1"/>
  <pageMargins left="0.39370078740157483" right="0.15748031496062992" top="0.59055118110236227" bottom="0.15748031496062992" header="0.15748031496062992" footer="0.16"/>
  <pageSetup paperSize="9" scale="110" orientation="landscape" r:id="rId1"/>
  <headerFooter alignWithMargins="0"/>
  <ignoredErrors>
    <ignoredError sqref="C12:D12 C18:D18" formulaRange="1"/>
    <ignoredError sqref="E12 E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R3.5</vt:lpstr>
      <vt:lpstr>R3.5!Print_Area</vt:lpstr>
    </vt:vector>
  </TitlesOfParts>
  <Company>登録資材課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なし</cp:lastModifiedBy>
  <cp:lastPrinted>2021-03-15T01:54:17Z</cp:lastPrinted>
  <dcterms:created xsi:type="dcterms:W3CDTF">1998-12-15T05:29:45Z</dcterms:created>
  <dcterms:modified xsi:type="dcterms:W3CDTF">2021-06-21T02:37:22Z</dcterms:modified>
</cp:coreProperties>
</file>