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 01.(共有)管理課\管理課専門官\ＨＰ関係\HP原稿\統計\20日\②管内新車登録・届出数のページ\令和３年５月末\"/>
    </mc:Choice>
  </mc:AlternateContent>
  <bookViews>
    <workbookView xWindow="11895" yWindow="-15" windowWidth="9165" windowHeight="8295" tabRatio="697"/>
  </bookViews>
  <sheets>
    <sheet name="R3.5" sheetId="4" r:id="rId1"/>
  </sheets>
  <definedNames>
    <definedName name="_xlnm.Print_Area" localSheetId="0">'R3.5'!$A$1:$L$22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52511"/>
</workbook>
</file>

<file path=xl/calcChain.xml><?xml version="1.0" encoding="utf-8"?>
<calcChain xmlns="http://schemas.openxmlformats.org/spreadsheetml/2006/main">
  <c r="K18" i="4" l="1"/>
  <c r="K12" i="4"/>
  <c r="K8" i="4"/>
  <c r="K14" i="4" s="1"/>
  <c r="K20" i="4" l="1"/>
  <c r="G18" i="4"/>
  <c r="I18" i="4"/>
  <c r="H18" i="4"/>
  <c r="F18" i="4"/>
  <c r="I12" i="4"/>
  <c r="H12" i="4"/>
  <c r="G12" i="4"/>
  <c r="F12" i="4"/>
  <c r="I8" i="4"/>
  <c r="I14" i="4" s="1"/>
  <c r="H8" i="4"/>
  <c r="H14" i="4" s="1"/>
  <c r="G8" i="4"/>
  <c r="G14" i="4" s="1"/>
  <c r="G20" i="4" s="1"/>
  <c r="G22" i="4" s="1"/>
  <c r="F8" i="4"/>
  <c r="D18" i="4"/>
  <c r="C18" i="4"/>
  <c r="E21" i="4"/>
  <c r="E19" i="4"/>
  <c r="J19" i="4" s="1"/>
  <c r="L19" i="4" s="1"/>
  <c r="E17" i="4"/>
  <c r="J17" i="4" s="1"/>
  <c r="L17" i="4" s="1"/>
  <c r="E16" i="4"/>
  <c r="J16" i="4" s="1"/>
  <c r="L16" i="4" s="1"/>
  <c r="E15" i="4"/>
  <c r="J15" i="4" s="1"/>
  <c r="L15" i="4" s="1"/>
  <c r="E13" i="4"/>
  <c r="J13" i="4" s="1"/>
  <c r="L13" i="4" s="1"/>
  <c r="E11" i="4"/>
  <c r="J11" i="4" s="1"/>
  <c r="L11" i="4" s="1"/>
  <c r="E10" i="4"/>
  <c r="J10" i="4" s="1"/>
  <c r="L10" i="4" s="1"/>
  <c r="E9" i="4"/>
  <c r="J9" i="4" s="1"/>
  <c r="L9" i="4" s="1"/>
  <c r="E7" i="4"/>
  <c r="J7" i="4" s="1"/>
  <c r="L7" i="4" s="1"/>
  <c r="E6" i="4"/>
  <c r="J6" i="4" s="1"/>
  <c r="L6" i="4" s="1"/>
  <c r="D12" i="4"/>
  <c r="C12" i="4"/>
  <c r="E12" i="4" s="1"/>
  <c r="E5" i="4"/>
  <c r="J5" i="4" s="1"/>
  <c r="L5" i="4" s="1"/>
  <c r="D8" i="4"/>
  <c r="D14" i="4" s="1"/>
  <c r="D20" i="4" s="1"/>
  <c r="D22" i="4" s="1"/>
  <c r="C8" i="4"/>
  <c r="H20" i="4" l="1"/>
  <c r="H22" i="4" s="1"/>
  <c r="F14" i="4"/>
  <c r="F20" i="4" s="1"/>
  <c r="F22" i="4" s="1"/>
  <c r="I20" i="4"/>
  <c r="I22" i="4" s="1"/>
  <c r="J12" i="4"/>
  <c r="L12" i="4" s="1"/>
  <c r="E8" i="4"/>
  <c r="J8" i="4" s="1"/>
  <c r="L8" i="4" s="1"/>
  <c r="E18" i="4"/>
  <c r="J18" i="4" s="1"/>
  <c r="L18" i="4" s="1"/>
  <c r="C14" i="4"/>
  <c r="E14" i="4" s="1"/>
  <c r="J14" i="4" l="1"/>
  <c r="L14" i="4" s="1"/>
  <c r="C20" i="4"/>
  <c r="C22" i="4" s="1"/>
  <c r="E20" i="4" l="1"/>
  <c r="E22" i="4" s="1"/>
  <c r="J20" i="4" l="1"/>
  <c r="L20" i="4" s="1"/>
  <c r="J22" i="4" l="1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<sst xmlns="http://schemas.openxmlformats.org/spreadsheetml/2006/main" count="43" uniqueCount="41">
  <si>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</si>
  <si>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</si>
  <si>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</si>
  <si>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</si>
  <si>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</si>
  <si>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</si>
  <si>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</si>
  <si>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</si>
  <si>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</si>
  <si>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</si>
  <si>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</si>
  <si>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</si>
  <si>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</si>
  <si>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</si>
  <si>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</si>
  <si>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</si>
  <si>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</si>
  <si>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</si>
  <si>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</si>
  <si>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</si>
  <si>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</si>
  <si>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</si>
  <si>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</si>
  <si>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</si>
  <si>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</si>
  <si>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</si>
  <si>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</si>
  <si>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</si>
  <si>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</si>
  <si>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</si>
  <si>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</si>
  <si>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</si>
  <si>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</si>
  <si>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</si>
  <si>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</si>
  <si>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</si>
  <si>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</si>
  <si>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</si>
  <si>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</si>
  <si>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</si>
  <si>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中国運輸局管内新車登録・届出数（令和3年5月末現在）</t>
    <rPh sb="7" eb="9">
      <t>シンシャ</t>
    </rPh>
    <rPh sb="9" eb="11">
      <t>トウロク</t>
    </rPh>
    <rPh sb="12" eb="14">
      <t>トドケデ</t>
    </rPh>
    <rPh sb="16" eb="18">
      <t>レイワ</t>
    </rPh>
    <rPh sb="19" eb="20">
      <t>ネン</t>
    </rPh>
    <rPh sb="21" eb="2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</si>
</sst>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yyyy&quot;年&quot;m&quot;月&quot;;@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7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177" fontId="0" fillId="0" borderId="17" xfId="0" applyNumberForma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zoomScaleNormal="100" zoomScaleSheetLayoutView="100" zoomScalePageLayoutView="75" workbookViewId="0">
      <selection activeCell="K23" sqref="K23"/>
    </sheetView>
  </sheetViews>
  <sheetFormatPr defaultColWidth="9" defaultRowHeight="13.5"/>
  <cols>
    <col min="1" max="1" width="7.5" style="1" customWidth="1"/>
    <col min="2" max="2" width="10" style="1" customWidth="1"/>
    <col min="3" max="10" width="10.625" style="1" customWidth="1"/>
    <col min="11" max="11" width="10.625" style="2" customWidth="1"/>
    <col min="12" max="12" width="10.625" style="1" customWidth="1"/>
    <col min="13" max="16384" width="9" style="1"/>
  </cols>
  <sheetData>
    <row r="1" spans="1:15" ht="24" customHeight="1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5" ht="24" customHeight="1">
      <c r="A2" s="37">
        <v>43556</v>
      </c>
      <c r="B2" s="37"/>
      <c r="L2" s="3" t="s">
        <v>36</v>
      </c>
    </row>
    <row r="3" spans="1:15" ht="24" customHeight="1">
      <c r="A3" s="43" t="s">
        <v>8</v>
      </c>
      <c r="B3" s="44"/>
      <c r="C3" s="7" t="s">
        <v>39</v>
      </c>
      <c r="D3" s="8" t="s">
        <v>39</v>
      </c>
      <c r="E3" s="39" t="s">
        <v>9</v>
      </c>
      <c r="F3" s="41" t="s">
        <v>10</v>
      </c>
      <c r="G3" s="41" t="s">
        <v>11</v>
      </c>
      <c r="H3" s="41" t="s">
        <v>12</v>
      </c>
      <c r="I3" s="41" t="s">
        <v>13</v>
      </c>
      <c r="J3" s="41" t="s">
        <v>14</v>
      </c>
      <c r="K3" s="22" t="s">
        <v>15</v>
      </c>
      <c r="L3" s="41" t="s">
        <v>16</v>
      </c>
    </row>
    <row r="4" spans="1:15" ht="24" customHeight="1">
      <c r="A4" s="45" t="s">
        <v>17</v>
      </c>
      <c r="B4" s="46"/>
      <c r="C4" s="13" t="s">
        <v>37</v>
      </c>
      <c r="D4" s="14" t="s">
        <v>38</v>
      </c>
      <c r="E4" s="40"/>
      <c r="F4" s="42"/>
      <c r="G4" s="42"/>
      <c r="H4" s="42"/>
      <c r="I4" s="42"/>
      <c r="J4" s="42"/>
      <c r="K4" s="21" t="s">
        <v>18</v>
      </c>
      <c r="L4" s="42"/>
    </row>
    <row r="5" spans="1:15" ht="24" customHeight="1">
      <c r="A5" s="9" t="s">
        <v>19</v>
      </c>
      <c r="B5" s="11" t="s">
        <v>20</v>
      </c>
      <c r="C5" s="28">
        <v>144</v>
      </c>
      <c r="D5" s="29">
        <v>61</v>
      </c>
      <c r="E5" s="17">
        <f>SUM(C5:D5)</f>
        <v>205</v>
      </c>
      <c r="F5" s="32">
        <v>37</v>
      </c>
      <c r="G5" s="32">
        <v>36</v>
      </c>
      <c r="H5" s="32">
        <v>143</v>
      </c>
      <c r="I5" s="32">
        <v>102</v>
      </c>
      <c r="J5" s="18">
        <f>SUM(E5:I5)</f>
        <v>523</v>
      </c>
      <c r="K5" s="33">
        <v>453</v>
      </c>
      <c r="L5" s="19">
        <f>J5/K5</f>
        <v>1.1545253863134657</v>
      </c>
      <c r="M5" s="20"/>
      <c r="N5" s="20"/>
      <c r="O5" s="20"/>
    </row>
    <row r="6" spans="1:15" ht="24" customHeight="1">
      <c r="A6" s="12"/>
      <c r="B6" s="11" t="s">
        <v>21</v>
      </c>
      <c r="C6" s="28">
        <v>333</v>
      </c>
      <c r="D6" s="29">
        <v>77</v>
      </c>
      <c r="E6" s="17">
        <f t="shared" ref="E6:E21" si="0">SUM(C6:D6)</f>
        <v>410</v>
      </c>
      <c r="F6" s="32">
        <v>46</v>
      </c>
      <c r="G6" s="32">
        <v>73</v>
      </c>
      <c r="H6" s="32">
        <v>211</v>
      </c>
      <c r="I6" s="32">
        <v>178</v>
      </c>
      <c r="J6" s="18">
        <f t="shared" ref="J6:J20" si="1">SUM(E6:I6)</f>
        <v>918</v>
      </c>
      <c r="K6" s="33">
        <v>811</v>
      </c>
      <c r="L6" s="19">
        <f t="shared" ref="L6:L20" si="2">J6/K6</f>
        <v>1.1319358816276202</v>
      </c>
      <c r="M6" s="20"/>
      <c r="N6" s="20"/>
      <c r="O6" s="20"/>
    </row>
    <row r="7" spans="1:15" ht="24" customHeight="1">
      <c r="A7" s="12"/>
      <c r="B7" s="11" t="s">
        <v>22</v>
      </c>
      <c r="C7" s="28">
        <v>5</v>
      </c>
      <c r="D7" s="29">
        <v>0</v>
      </c>
      <c r="E7" s="17">
        <f t="shared" si="0"/>
        <v>5</v>
      </c>
      <c r="F7" s="32">
        <v>4</v>
      </c>
      <c r="G7" s="32">
        <v>1</v>
      </c>
      <c r="H7" s="32">
        <v>1</v>
      </c>
      <c r="I7" s="32">
        <v>8</v>
      </c>
      <c r="J7" s="18">
        <f t="shared" si="1"/>
        <v>19</v>
      </c>
      <c r="K7" s="33">
        <v>18</v>
      </c>
      <c r="L7" s="19">
        <f t="shared" si="2"/>
        <v>1.0555555555555556</v>
      </c>
      <c r="M7" s="20"/>
      <c r="N7" s="20"/>
      <c r="O7" s="20"/>
    </row>
    <row r="8" spans="1:15" ht="24" customHeight="1">
      <c r="A8" s="10" t="s">
        <v>0</v>
      </c>
      <c r="B8" s="11" t="s">
        <v>23</v>
      </c>
      <c r="C8" s="15">
        <f>SUM(C5:C7)</f>
        <v>482</v>
      </c>
      <c r="D8" s="16">
        <f>SUM(D5:D7)</f>
        <v>138</v>
      </c>
      <c r="E8" s="17">
        <f t="shared" si="0"/>
        <v>620</v>
      </c>
      <c r="F8" s="18">
        <f>SUM(F5:F7)</f>
        <v>87</v>
      </c>
      <c r="G8" s="18">
        <f t="shared" ref="G8:I8" si="3">SUM(G5:G7)</f>
        <v>110</v>
      </c>
      <c r="H8" s="18">
        <f t="shared" si="3"/>
        <v>355</v>
      </c>
      <c r="I8" s="18">
        <f t="shared" si="3"/>
        <v>288</v>
      </c>
      <c r="J8" s="18">
        <f t="shared" si="1"/>
        <v>1460</v>
      </c>
      <c r="K8" s="34">
        <f>SUM(K5:K7)</f>
        <v>1282</v>
      </c>
      <c r="L8" s="19">
        <f t="shared" si="2"/>
        <v>1.1388455538221529</v>
      </c>
      <c r="M8" s="20"/>
      <c r="N8" s="20"/>
      <c r="O8" s="20"/>
    </row>
    <row r="9" spans="1:15" ht="24" customHeight="1">
      <c r="A9" s="35" t="s">
        <v>4</v>
      </c>
      <c r="B9" s="36"/>
      <c r="C9" s="28">
        <v>7</v>
      </c>
      <c r="D9" s="29">
        <v>1</v>
      </c>
      <c r="E9" s="17">
        <f t="shared" si="0"/>
        <v>8</v>
      </c>
      <c r="F9" s="32">
        <v>0</v>
      </c>
      <c r="G9" s="32">
        <v>4</v>
      </c>
      <c r="H9" s="32">
        <v>2</v>
      </c>
      <c r="I9" s="32">
        <v>1</v>
      </c>
      <c r="J9" s="18">
        <f t="shared" si="1"/>
        <v>15</v>
      </c>
      <c r="K9" s="33">
        <v>20</v>
      </c>
      <c r="L9" s="19">
        <f t="shared" si="2"/>
        <v>0.75</v>
      </c>
      <c r="M9" s="20"/>
      <c r="N9" s="20"/>
      <c r="O9" s="20"/>
    </row>
    <row r="10" spans="1:15" ht="24" customHeight="1">
      <c r="A10" s="9" t="s">
        <v>24</v>
      </c>
      <c r="B10" s="11" t="s">
        <v>7</v>
      </c>
      <c r="C10" s="28">
        <v>1838</v>
      </c>
      <c r="D10" s="29">
        <v>642</v>
      </c>
      <c r="E10" s="17">
        <f t="shared" si="0"/>
        <v>2480</v>
      </c>
      <c r="F10" s="32">
        <v>414</v>
      </c>
      <c r="G10" s="32">
        <v>514</v>
      </c>
      <c r="H10" s="32">
        <v>1448</v>
      </c>
      <c r="I10" s="32">
        <v>1092</v>
      </c>
      <c r="J10" s="18">
        <f t="shared" si="1"/>
        <v>5948</v>
      </c>
      <c r="K10" s="33">
        <v>3678</v>
      </c>
      <c r="L10" s="19">
        <f t="shared" si="2"/>
        <v>1.6171832517672649</v>
      </c>
      <c r="M10" s="20"/>
      <c r="N10" s="20"/>
      <c r="O10" s="20"/>
    </row>
    <row r="11" spans="1:15" ht="24" customHeight="1">
      <c r="A11" s="12"/>
      <c r="B11" s="11" t="s">
        <v>5</v>
      </c>
      <c r="C11" s="28">
        <v>1210</v>
      </c>
      <c r="D11" s="29">
        <v>477</v>
      </c>
      <c r="E11" s="17">
        <f t="shared" si="0"/>
        <v>1687</v>
      </c>
      <c r="F11" s="32">
        <v>333</v>
      </c>
      <c r="G11" s="32">
        <v>469</v>
      </c>
      <c r="H11" s="32">
        <v>1038</v>
      </c>
      <c r="I11" s="32">
        <v>912</v>
      </c>
      <c r="J11" s="18">
        <f t="shared" si="1"/>
        <v>4439</v>
      </c>
      <c r="K11" s="33">
        <v>4609</v>
      </c>
      <c r="L11" s="19">
        <f t="shared" si="2"/>
        <v>0.96311564330657407</v>
      </c>
      <c r="M11" s="20"/>
      <c r="N11" s="20"/>
      <c r="O11" s="20"/>
    </row>
    <row r="12" spans="1:15" ht="24" customHeight="1">
      <c r="A12" s="10" t="s">
        <v>1</v>
      </c>
      <c r="B12" s="11" t="s">
        <v>3</v>
      </c>
      <c r="C12" s="15">
        <f>SUM(C10:C11)</f>
        <v>3048</v>
      </c>
      <c r="D12" s="16">
        <f>SUM(D10:D11)</f>
        <v>1119</v>
      </c>
      <c r="E12" s="17">
        <f t="shared" si="0"/>
        <v>4167</v>
      </c>
      <c r="F12" s="18">
        <f>SUM(F10:F11)</f>
        <v>747</v>
      </c>
      <c r="G12" s="18">
        <f t="shared" ref="G12:I12" si="4">SUM(G10:G11)</f>
        <v>983</v>
      </c>
      <c r="H12" s="18">
        <f t="shared" si="4"/>
        <v>2486</v>
      </c>
      <c r="I12" s="18">
        <f t="shared" si="4"/>
        <v>2004</v>
      </c>
      <c r="J12" s="18">
        <f t="shared" si="1"/>
        <v>10387</v>
      </c>
      <c r="K12" s="34">
        <f>SUM(K10:K11)</f>
        <v>8287</v>
      </c>
      <c r="L12" s="19">
        <f t="shared" si="2"/>
        <v>1.2534089537830337</v>
      </c>
      <c r="M12" s="20"/>
      <c r="N12" s="20"/>
      <c r="O12" s="20"/>
    </row>
    <row r="13" spans="1:15" ht="24" customHeight="1">
      <c r="A13" s="35" t="s">
        <v>25</v>
      </c>
      <c r="B13" s="36"/>
      <c r="C13" s="28">
        <v>54</v>
      </c>
      <c r="D13" s="29">
        <v>26</v>
      </c>
      <c r="E13" s="17">
        <f t="shared" si="0"/>
        <v>80</v>
      </c>
      <c r="F13" s="32">
        <v>16</v>
      </c>
      <c r="G13" s="32">
        <v>13</v>
      </c>
      <c r="H13" s="32">
        <v>115</v>
      </c>
      <c r="I13" s="32">
        <v>64</v>
      </c>
      <c r="J13" s="18">
        <f t="shared" si="1"/>
        <v>288</v>
      </c>
      <c r="K13" s="33">
        <v>282</v>
      </c>
      <c r="L13" s="19">
        <f t="shared" si="2"/>
        <v>1.0212765957446808</v>
      </c>
      <c r="M13" s="20"/>
      <c r="N13" s="20"/>
      <c r="O13" s="20"/>
    </row>
    <row r="14" spans="1:15" ht="24" customHeight="1">
      <c r="A14" s="35" t="s">
        <v>26</v>
      </c>
      <c r="B14" s="36"/>
      <c r="C14" s="15">
        <f>SUM(C8,C9,C12,C13)</f>
        <v>3591</v>
      </c>
      <c r="D14" s="16">
        <f>SUM(D8,D9,D12,D13)</f>
        <v>1284</v>
      </c>
      <c r="E14" s="17">
        <f t="shared" si="0"/>
        <v>4875</v>
      </c>
      <c r="F14" s="18">
        <f>SUM(F8,F9,F12,F13)</f>
        <v>850</v>
      </c>
      <c r="G14" s="18">
        <f t="shared" ref="G14:I14" si="5">SUM(G8,G9,G12,G13)</f>
        <v>1110</v>
      </c>
      <c r="H14" s="18">
        <f t="shared" si="5"/>
        <v>2958</v>
      </c>
      <c r="I14" s="18">
        <f t="shared" si="5"/>
        <v>2357</v>
      </c>
      <c r="J14" s="18">
        <f t="shared" si="1"/>
        <v>12150</v>
      </c>
      <c r="K14" s="34">
        <f>SUM(K8,K9,K12,K13)</f>
        <v>9871</v>
      </c>
      <c r="L14" s="19">
        <f t="shared" si="2"/>
        <v>1.2308783304629722</v>
      </c>
      <c r="M14" s="20"/>
      <c r="N14" s="20"/>
      <c r="O14" s="20"/>
    </row>
    <row r="15" spans="1:15" ht="24" customHeight="1">
      <c r="A15" s="35" t="s">
        <v>27</v>
      </c>
      <c r="B15" s="36"/>
      <c r="C15" s="28">
        <v>95</v>
      </c>
      <c r="D15" s="29">
        <v>39</v>
      </c>
      <c r="E15" s="17">
        <f t="shared" si="0"/>
        <v>134</v>
      </c>
      <c r="F15" s="32">
        <v>19</v>
      </c>
      <c r="G15" s="32">
        <v>29</v>
      </c>
      <c r="H15" s="32">
        <v>74</v>
      </c>
      <c r="I15" s="32">
        <v>59</v>
      </c>
      <c r="J15" s="18">
        <f t="shared" si="1"/>
        <v>315</v>
      </c>
      <c r="K15" s="33">
        <v>244</v>
      </c>
      <c r="L15" s="19">
        <f t="shared" si="2"/>
        <v>1.290983606557377</v>
      </c>
      <c r="M15" s="20"/>
      <c r="N15" s="20"/>
      <c r="O15" s="20"/>
    </row>
    <row r="16" spans="1:15" ht="24" customHeight="1">
      <c r="A16" s="9" t="s">
        <v>28</v>
      </c>
      <c r="B16" s="11" t="s">
        <v>2</v>
      </c>
      <c r="C16" s="28">
        <v>548</v>
      </c>
      <c r="D16" s="29">
        <v>238</v>
      </c>
      <c r="E16" s="17">
        <f t="shared" si="0"/>
        <v>786</v>
      </c>
      <c r="F16" s="32">
        <v>269</v>
      </c>
      <c r="G16" s="32">
        <v>348</v>
      </c>
      <c r="H16" s="32">
        <v>672</v>
      </c>
      <c r="I16" s="32">
        <v>493</v>
      </c>
      <c r="J16" s="18">
        <f t="shared" si="1"/>
        <v>2568</v>
      </c>
      <c r="K16" s="33">
        <v>1786</v>
      </c>
      <c r="L16" s="19">
        <f t="shared" si="2"/>
        <v>1.4378499440089585</v>
      </c>
      <c r="M16" s="20"/>
      <c r="N16" s="20"/>
      <c r="O16" s="20"/>
    </row>
    <row r="17" spans="1:15" ht="24" customHeight="1">
      <c r="A17" s="12" t="s">
        <v>29</v>
      </c>
      <c r="B17" s="11" t="s">
        <v>6</v>
      </c>
      <c r="C17" s="28">
        <v>1658</v>
      </c>
      <c r="D17" s="29">
        <v>878</v>
      </c>
      <c r="E17" s="17">
        <f t="shared" si="0"/>
        <v>2536</v>
      </c>
      <c r="F17" s="32">
        <v>671</v>
      </c>
      <c r="G17" s="32">
        <v>983</v>
      </c>
      <c r="H17" s="32">
        <v>2293</v>
      </c>
      <c r="I17" s="32">
        <v>1700</v>
      </c>
      <c r="J17" s="18">
        <f t="shared" si="1"/>
        <v>8183</v>
      </c>
      <c r="K17" s="33">
        <v>4216</v>
      </c>
      <c r="L17" s="19">
        <f t="shared" si="2"/>
        <v>1.9409392789373814</v>
      </c>
      <c r="M17" s="20"/>
      <c r="N17" s="20"/>
      <c r="O17" s="20"/>
    </row>
    <row r="18" spans="1:15" ht="24" customHeight="1">
      <c r="A18" s="12" t="s">
        <v>30</v>
      </c>
      <c r="B18" s="11" t="s">
        <v>3</v>
      </c>
      <c r="C18" s="15">
        <f>SUM(C16:C17)</f>
        <v>2206</v>
      </c>
      <c r="D18" s="16">
        <f>SUM(D16:D17)</f>
        <v>1116</v>
      </c>
      <c r="E18" s="17">
        <f t="shared" si="0"/>
        <v>3322</v>
      </c>
      <c r="F18" s="18">
        <f>SUM(F16:F17)</f>
        <v>940</v>
      </c>
      <c r="G18" s="18">
        <f>SUM(G16:G17)</f>
        <v>1331</v>
      </c>
      <c r="H18" s="18">
        <f t="shared" ref="H18:I18" si="6">SUM(H16:H17)</f>
        <v>2965</v>
      </c>
      <c r="I18" s="18">
        <f t="shared" si="6"/>
        <v>2193</v>
      </c>
      <c r="J18" s="18">
        <f t="shared" si="1"/>
        <v>10751</v>
      </c>
      <c r="K18" s="34">
        <f>SUM(K16:K17)</f>
        <v>6002</v>
      </c>
      <c r="L18" s="19">
        <f t="shared" si="2"/>
        <v>1.7912362545818061</v>
      </c>
      <c r="M18" s="20"/>
      <c r="N18" s="20"/>
      <c r="O18" s="20"/>
    </row>
    <row r="19" spans="1:15" ht="24" customHeight="1">
      <c r="A19" s="10" t="s">
        <v>31</v>
      </c>
      <c r="B19" s="11" t="s">
        <v>32</v>
      </c>
      <c r="C19" s="28">
        <v>131</v>
      </c>
      <c r="D19" s="29">
        <v>30</v>
      </c>
      <c r="E19" s="17">
        <f t="shared" si="0"/>
        <v>161</v>
      </c>
      <c r="F19" s="32">
        <v>12</v>
      </c>
      <c r="G19" s="32">
        <v>19</v>
      </c>
      <c r="H19" s="32">
        <v>84</v>
      </c>
      <c r="I19" s="32">
        <v>65</v>
      </c>
      <c r="J19" s="18">
        <f t="shared" si="1"/>
        <v>341</v>
      </c>
      <c r="K19" s="33">
        <v>268</v>
      </c>
      <c r="L19" s="19">
        <f t="shared" si="2"/>
        <v>1.2723880597014925</v>
      </c>
      <c r="M19" s="20"/>
      <c r="N19" s="20"/>
      <c r="O19" s="20"/>
    </row>
    <row r="20" spans="1:15" ht="24" customHeight="1">
      <c r="A20" s="35" t="s">
        <v>33</v>
      </c>
      <c r="B20" s="36"/>
      <c r="C20" s="15">
        <f>SUM(C14,C15,C18,C19)</f>
        <v>6023</v>
      </c>
      <c r="D20" s="16">
        <f>SUM(D14,D15,D18,D19)</f>
        <v>2469</v>
      </c>
      <c r="E20" s="17">
        <f t="shared" si="0"/>
        <v>8492</v>
      </c>
      <c r="F20" s="18">
        <f>SUM(F14,F15,F18,F19)</f>
        <v>1821</v>
      </c>
      <c r="G20" s="18">
        <f t="shared" ref="G20:I20" si="7">SUM(G14,G15,G18,G19)</f>
        <v>2489</v>
      </c>
      <c r="H20" s="18">
        <f t="shared" si="7"/>
        <v>6081</v>
      </c>
      <c r="I20" s="18">
        <f t="shared" si="7"/>
        <v>4674</v>
      </c>
      <c r="J20" s="18">
        <f t="shared" si="1"/>
        <v>23557</v>
      </c>
      <c r="K20" s="34">
        <f>SUM(K14,K15,K18,K19)</f>
        <v>16385</v>
      </c>
      <c r="L20" s="19">
        <f t="shared" si="2"/>
        <v>1.437717424473604</v>
      </c>
      <c r="M20" s="20"/>
      <c r="N20" s="20"/>
      <c r="O20" s="20"/>
    </row>
    <row r="21" spans="1:15" ht="24" customHeight="1">
      <c r="A21" s="35" t="s">
        <v>34</v>
      </c>
      <c r="B21" s="36"/>
      <c r="C21" s="30">
        <v>4312</v>
      </c>
      <c r="D21" s="31">
        <v>1688</v>
      </c>
      <c r="E21" s="17">
        <f t="shared" si="0"/>
        <v>6000</v>
      </c>
      <c r="F21" s="33">
        <v>1288</v>
      </c>
      <c r="G21" s="33">
        <v>1738</v>
      </c>
      <c r="H21" s="33">
        <v>4104</v>
      </c>
      <c r="I21" s="33">
        <v>3255</v>
      </c>
      <c r="J21" s="33">
        <v>16385</v>
      </c>
      <c r="K21" s="26"/>
      <c r="L21" s="27"/>
      <c r="M21" s="20"/>
      <c r="N21" s="20"/>
      <c r="O21" s="20"/>
    </row>
    <row r="22" spans="1:15" ht="24" customHeight="1">
      <c r="A22" s="35" t="s">
        <v>35</v>
      </c>
      <c r="B22" s="36"/>
      <c r="C22" s="23">
        <f>C20/C21</f>
        <v>1.396799628942486</v>
      </c>
      <c r="D22" s="24">
        <f>D20/D21</f>
        <v>1.4626777251184835</v>
      </c>
      <c r="E22" s="25">
        <f>E20/E21</f>
        <v>1.4153333333333333</v>
      </c>
      <c r="F22" s="23">
        <f>F20/F21</f>
        <v>1.4138198757763976</v>
      </c>
      <c r="G22" s="23">
        <f t="shared" ref="G22:J22" si="8">G20/G21</f>
        <v>1.4321058688147297</v>
      </c>
      <c r="H22" s="23">
        <f t="shared" si="8"/>
        <v>1.4817251461988303</v>
      </c>
      <c r="I22" s="23">
        <f t="shared" si="8"/>
        <v>1.4359447004608294</v>
      </c>
      <c r="J22" s="23">
        <f t="shared" si="8"/>
        <v>1.437717424473604</v>
      </c>
      <c r="K22" s="26"/>
      <c r="L22" s="27"/>
      <c r="M22" s="20"/>
      <c r="N22" s="20"/>
      <c r="O22" s="20"/>
    </row>
    <row r="23" spans="1:15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5"/>
    </row>
  </sheetData>
  <sheetProtection sheet="1" objects="1" scenarios="1"/>
  <mergeCells count="18">
    <mergeCell ref="A22:B22"/>
    <mergeCell ref="A14:B14"/>
    <mergeCell ref="A15:B15"/>
    <mergeCell ref="A20:B20"/>
    <mergeCell ref="A21:B21"/>
    <mergeCell ref="A9:B9"/>
    <mergeCell ref="A2:B2"/>
    <mergeCell ref="A13:B13"/>
    <mergeCell ref="A1:L1"/>
    <mergeCell ref="E3:E4"/>
    <mergeCell ref="F3:F4"/>
    <mergeCell ref="G3:G4"/>
    <mergeCell ref="H3:H4"/>
    <mergeCell ref="I3:I4"/>
    <mergeCell ref="L3:L4"/>
    <mergeCell ref="A3:B3"/>
    <mergeCell ref="A4:B4"/>
    <mergeCell ref="J3:J4"/>
  </mergeCells>
  <phoneticPr fontId="1"/>
  <printOptions horizontalCentered="1"/>
  <pageMargins left="0.39370078740157483" right="0.15748031496062992" top="0.6" bottom="0" header="0.12" footer="7.0000000000000007E-2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R3.5</vt:lpstr>
      <vt:lpstr>R3.5!Print_Area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2021-02-15T03:54:38Z</cp:lastPrinted>
  <dcterms:created xsi:type="dcterms:W3CDTF">1998-12-15T05:29:45Z</dcterms:created>
  <dcterms:modified xsi:type="dcterms:W3CDTF">2021-06-21T03:07:54Z</dcterms:modified>
</cp:coreProperties>
</file>