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 01.(共有)管理課\管理課専門官\ＨＰ関係\HP原稿　令和３年度\統計\20日\②管内新車登録・届出数のページ\令和３年１１月末\"/>
    </mc:Choice>
  </mc:AlternateContent>
  <bookViews>
    <workbookView xWindow="11895" yWindow="-15" windowWidth="9165" windowHeight="8295" tabRatio="697"/>
  </bookViews>
  <sheets>
    <sheet name="R3.11" sheetId="4" r:id="rId1"/>
  </sheets>
  <definedNames>
    <definedName name="_xlnm.Print_Area" localSheetId="0">'R3.11'!$A$1:$L$22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52511"/>
</workbook>
</file>

<file path=xl/calcChain.xml><?xml version="1.0" encoding="utf-8"?>
<calcChain xmlns="http://schemas.openxmlformats.org/spreadsheetml/2006/main">
  <c r="K18" i="4" l="1"/>
  <c r="K12" i="4"/>
  <c r="K8" i="4"/>
  <c r="K14" i="4" l="1"/>
  <c r="K20" i="4" s="1"/>
  <c r="G18" i="4"/>
  <c r="I18" i="4"/>
  <c r="H18" i="4"/>
  <c r="F18" i="4"/>
  <c r="I12" i="4"/>
  <c r="H12" i="4"/>
  <c r="G12" i="4"/>
  <c r="F12" i="4"/>
  <c r="I8" i="4"/>
  <c r="I14" i="4" s="1"/>
  <c r="H8" i="4"/>
  <c r="H14" i="4" s="1"/>
  <c r="G8" i="4"/>
  <c r="G14" i="4" s="1"/>
  <c r="F8" i="4"/>
  <c r="D18" i="4"/>
  <c r="C18" i="4"/>
  <c r="E21" i="4"/>
  <c r="J21" i="4" s="1"/>
  <c r="E19" i="4"/>
  <c r="J19" i="4" s="1"/>
  <c r="L19" i="4" s="1"/>
  <c r="E17" i="4"/>
  <c r="J17" i="4" s="1"/>
  <c r="L17" i="4" s="1"/>
  <c r="E16" i="4"/>
  <c r="J16" i="4" s="1"/>
  <c r="L16" i="4" s="1"/>
  <c r="E15" i="4"/>
  <c r="J15" i="4" s="1"/>
  <c r="L15" i="4" s="1"/>
  <c r="E13" i="4"/>
  <c r="J13" i="4" s="1"/>
  <c r="L13" i="4" s="1"/>
  <c r="E11" i="4"/>
  <c r="J11" i="4" s="1"/>
  <c r="L11" i="4" s="1"/>
  <c r="E10" i="4"/>
  <c r="J10" i="4" s="1"/>
  <c r="L10" i="4" s="1"/>
  <c r="E9" i="4"/>
  <c r="J9" i="4" s="1"/>
  <c r="L9" i="4" s="1"/>
  <c r="E7" i="4"/>
  <c r="J7" i="4" s="1"/>
  <c r="L7" i="4" s="1"/>
  <c r="E6" i="4"/>
  <c r="J6" i="4" s="1"/>
  <c r="L6" i="4" s="1"/>
  <c r="D12" i="4"/>
  <c r="C12" i="4"/>
  <c r="E5" i="4"/>
  <c r="J5" i="4" s="1"/>
  <c r="L5" i="4" s="1"/>
  <c r="D8" i="4"/>
  <c r="C8" i="4"/>
  <c r="H20" i="4" l="1"/>
  <c r="H22" i="4" s="1"/>
  <c r="F14" i="4"/>
  <c r="F20" i="4" s="1"/>
  <c r="F22" i="4" s="1"/>
  <c r="G20" i="4"/>
  <c r="G22" i="4" s="1"/>
  <c r="C14" i="4"/>
  <c r="C20" i="4" s="1"/>
  <c r="C22" i="4" s="1"/>
  <c r="E12" i="4"/>
  <c r="J12" i="4" s="1"/>
  <c r="L12" i="4" s="1"/>
  <c r="I20" i="4"/>
  <c r="I22" i="4" s="1"/>
  <c r="E18" i="4"/>
  <c r="J18" i="4" s="1"/>
  <c r="L18" i="4" s="1"/>
  <c r="D14" i="4"/>
  <c r="D20" i="4" s="1"/>
  <c r="D22" i="4" s="1"/>
  <c r="E8" i="4"/>
  <c r="J8" i="4" s="1"/>
  <c r="L8" i="4" s="1"/>
  <c r="E14" i="4" l="1"/>
  <c r="J14" i="4" s="1"/>
  <c r="L14" i="4" s="1"/>
  <c r="E20" i="4"/>
  <c r="J20" i="4" l="1"/>
  <c r="E22" i="4"/>
  <c r="J22" i="4" l="1"/>
  <c r="L20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<sst xmlns="http://schemas.openxmlformats.org/spreadsheetml/2006/main" count="43" uniqueCount="41">
  <si>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</si>
  <si>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</si>
  <si>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</si>
  <si>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</si>
  <si>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</si>
  <si>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</si>
  <si>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</si>
  <si>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</si>
  <si>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</si>
  <si>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</si>
  <si>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</si>
  <si>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</si>
  <si>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</si>
  <si>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</si>
  <si>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</si>
  <si>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</si>
  <si>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</si>
  <si>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</si>
  <si>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</si>
  <si>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</si>
  <si>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</si>
  <si>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</si>
  <si>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</si>
  <si>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</si>
  <si>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</si>
  <si>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</si>
  <si>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</si>
  <si>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</si>
  <si>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</si>
  <si>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</si>
  <si>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</si>
  <si>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</si>
  <si>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</si>
  <si>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</si>
  <si>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</si>
  <si>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</si>
  <si>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</si>
  <si>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</si>
  <si>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</si>
  <si>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</si>
  <si>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中国運輸局管内新車登録・届出数（令和３年１１月末現在）</t>
    <rPh sb="7" eb="9">
      <t>シンシャ</t>
    </rPh>
    <rPh sb="9" eb="11">
      <t>トウロク</t>
    </rPh>
    <rPh sb="12" eb="14">
      <t>トドケデ</t>
    </rPh>
    <rPh sb="16" eb="18">
      <t>レイワ</t>
    </rPh>
    <rPh sb="19" eb="20">
      <t>ネン</t>
    </rPh>
    <rPh sb="22" eb="23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</si>
</sst>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yyyy&quot;年&quot;m&quot;月&quot;;@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7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177" fontId="0" fillId="0" borderId="17" xfId="0" applyNumberForma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zoomScaleNormal="100" zoomScaleSheetLayoutView="100" zoomScalePageLayoutView="75" workbookViewId="0">
      <selection activeCell="H23" sqref="H23"/>
    </sheetView>
  </sheetViews>
  <sheetFormatPr defaultColWidth="9" defaultRowHeight="13.5"/>
  <cols>
    <col min="1" max="1" width="7.5" style="1" customWidth="1"/>
    <col min="2" max="2" width="10" style="1" customWidth="1"/>
    <col min="3" max="10" width="10.625" style="1" customWidth="1"/>
    <col min="11" max="11" width="10.625" style="2" customWidth="1"/>
    <col min="12" max="12" width="10.625" style="1" customWidth="1"/>
    <col min="13" max="16384" width="9" style="1"/>
  </cols>
  <sheetData>
    <row r="1" spans="1:15" ht="24" customHeight="1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5" ht="24" customHeight="1">
      <c r="A2" s="37">
        <v>43556</v>
      </c>
      <c r="B2" s="37"/>
      <c r="L2" s="3" t="s">
        <v>36</v>
      </c>
    </row>
    <row r="3" spans="1:15" ht="24" customHeight="1">
      <c r="A3" s="43" t="s">
        <v>8</v>
      </c>
      <c r="B3" s="44"/>
      <c r="C3" s="7" t="s">
        <v>39</v>
      </c>
      <c r="D3" s="8" t="s">
        <v>39</v>
      </c>
      <c r="E3" s="39" t="s">
        <v>9</v>
      </c>
      <c r="F3" s="41" t="s">
        <v>10</v>
      </c>
      <c r="G3" s="41" t="s">
        <v>11</v>
      </c>
      <c r="H3" s="41" t="s">
        <v>12</v>
      </c>
      <c r="I3" s="41" t="s">
        <v>13</v>
      </c>
      <c r="J3" s="41" t="s">
        <v>14</v>
      </c>
      <c r="K3" s="22" t="s">
        <v>15</v>
      </c>
      <c r="L3" s="41" t="s">
        <v>16</v>
      </c>
    </row>
    <row r="4" spans="1:15" ht="24" customHeight="1">
      <c r="A4" s="45" t="s">
        <v>17</v>
      </c>
      <c r="B4" s="46"/>
      <c r="C4" s="13" t="s">
        <v>37</v>
      </c>
      <c r="D4" s="14" t="s">
        <v>38</v>
      </c>
      <c r="E4" s="40"/>
      <c r="F4" s="42"/>
      <c r="G4" s="42"/>
      <c r="H4" s="42"/>
      <c r="I4" s="42"/>
      <c r="J4" s="42"/>
      <c r="K4" s="21" t="s">
        <v>18</v>
      </c>
      <c r="L4" s="42"/>
    </row>
    <row r="5" spans="1:15" ht="24" customHeight="1">
      <c r="A5" s="9" t="s">
        <v>19</v>
      </c>
      <c r="B5" s="11" t="s">
        <v>20</v>
      </c>
      <c r="C5" s="28">
        <v>132</v>
      </c>
      <c r="D5" s="29">
        <v>64</v>
      </c>
      <c r="E5" s="17">
        <f>SUM(C5:D5)</f>
        <v>196</v>
      </c>
      <c r="F5" s="32">
        <v>37</v>
      </c>
      <c r="G5" s="32">
        <v>57</v>
      </c>
      <c r="H5" s="32">
        <v>141</v>
      </c>
      <c r="I5" s="32">
        <v>125</v>
      </c>
      <c r="J5" s="18">
        <f>SUM(E5:I5)</f>
        <v>556</v>
      </c>
      <c r="K5" s="33">
        <v>646</v>
      </c>
      <c r="L5" s="19">
        <f>J5/K5</f>
        <v>0.86068111455108354</v>
      </c>
      <c r="M5" s="20"/>
      <c r="N5" s="20"/>
      <c r="O5" s="20"/>
    </row>
    <row r="6" spans="1:15" ht="24" customHeight="1">
      <c r="A6" s="12"/>
      <c r="B6" s="11" t="s">
        <v>21</v>
      </c>
      <c r="C6" s="28">
        <v>316</v>
      </c>
      <c r="D6" s="29">
        <v>91</v>
      </c>
      <c r="E6" s="17">
        <f t="shared" ref="E6:E21" si="0">SUM(C6:D6)</f>
        <v>407</v>
      </c>
      <c r="F6" s="32">
        <v>55</v>
      </c>
      <c r="G6" s="32">
        <v>83</v>
      </c>
      <c r="H6" s="32">
        <v>270</v>
      </c>
      <c r="I6" s="32">
        <v>196</v>
      </c>
      <c r="J6" s="18">
        <f t="shared" ref="J6:J20" si="1">SUM(E6:I6)</f>
        <v>1011</v>
      </c>
      <c r="K6" s="33">
        <v>1072</v>
      </c>
      <c r="L6" s="19">
        <f t="shared" ref="L6:L20" si="2">J6/K6</f>
        <v>0.94309701492537312</v>
      </c>
      <c r="M6" s="20"/>
      <c r="N6" s="20"/>
      <c r="O6" s="20"/>
    </row>
    <row r="7" spans="1:15" ht="24" customHeight="1">
      <c r="A7" s="12"/>
      <c r="B7" s="11" t="s">
        <v>22</v>
      </c>
      <c r="C7" s="28">
        <v>6</v>
      </c>
      <c r="D7" s="29">
        <v>2</v>
      </c>
      <c r="E7" s="17">
        <f t="shared" si="0"/>
        <v>8</v>
      </c>
      <c r="F7" s="32">
        <v>1</v>
      </c>
      <c r="G7" s="32">
        <v>3</v>
      </c>
      <c r="H7" s="32">
        <v>14</v>
      </c>
      <c r="I7" s="32">
        <v>4</v>
      </c>
      <c r="J7" s="18">
        <f t="shared" si="1"/>
        <v>30</v>
      </c>
      <c r="K7" s="33">
        <v>33</v>
      </c>
      <c r="L7" s="19">
        <f t="shared" si="2"/>
        <v>0.90909090909090906</v>
      </c>
      <c r="M7" s="20"/>
      <c r="N7" s="20"/>
      <c r="O7" s="20"/>
    </row>
    <row r="8" spans="1:15" ht="24" customHeight="1">
      <c r="A8" s="10" t="s">
        <v>0</v>
      </c>
      <c r="B8" s="11" t="s">
        <v>23</v>
      </c>
      <c r="C8" s="15">
        <f>SUM(C5:C7)</f>
        <v>454</v>
      </c>
      <c r="D8" s="16">
        <f>SUM(D5:D7)</f>
        <v>157</v>
      </c>
      <c r="E8" s="17">
        <f t="shared" si="0"/>
        <v>611</v>
      </c>
      <c r="F8" s="18">
        <f>SUM(F5:F7)</f>
        <v>93</v>
      </c>
      <c r="G8" s="18">
        <f t="shared" ref="G8:I8" si="3">SUM(G5:G7)</f>
        <v>143</v>
      </c>
      <c r="H8" s="18">
        <f t="shared" si="3"/>
        <v>425</v>
      </c>
      <c r="I8" s="18">
        <f t="shared" si="3"/>
        <v>325</v>
      </c>
      <c r="J8" s="18">
        <f t="shared" si="1"/>
        <v>1597</v>
      </c>
      <c r="K8" s="34">
        <f>SUM(K5:K7)</f>
        <v>1751</v>
      </c>
      <c r="L8" s="19">
        <f t="shared" si="2"/>
        <v>0.91205025699600228</v>
      </c>
      <c r="M8" s="20"/>
      <c r="N8" s="20"/>
      <c r="O8" s="20"/>
    </row>
    <row r="9" spans="1:15" ht="24" customHeight="1">
      <c r="A9" s="35" t="s">
        <v>4</v>
      </c>
      <c r="B9" s="36"/>
      <c r="C9" s="28">
        <v>8</v>
      </c>
      <c r="D9" s="29">
        <v>4</v>
      </c>
      <c r="E9" s="17">
        <f t="shared" si="0"/>
        <v>12</v>
      </c>
      <c r="F9" s="32">
        <v>3</v>
      </c>
      <c r="G9" s="32">
        <v>1</v>
      </c>
      <c r="H9" s="32">
        <v>4</v>
      </c>
      <c r="I9" s="32">
        <v>2</v>
      </c>
      <c r="J9" s="18">
        <f t="shared" si="1"/>
        <v>22</v>
      </c>
      <c r="K9" s="33">
        <v>20</v>
      </c>
      <c r="L9" s="19">
        <f t="shared" si="2"/>
        <v>1.1000000000000001</v>
      </c>
      <c r="M9" s="20"/>
      <c r="N9" s="20"/>
      <c r="O9" s="20"/>
    </row>
    <row r="10" spans="1:15" ht="24" customHeight="1">
      <c r="A10" s="9" t="s">
        <v>24</v>
      </c>
      <c r="B10" s="11" t="s">
        <v>7</v>
      </c>
      <c r="C10" s="28">
        <v>2151</v>
      </c>
      <c r="D10" s="29">
        <v>755</v>
      </c>
      <c r="E10" s="17">
        <f t="shared" si="0"/>
        <v>2906</v>
      </c>
      <c r="F10" s="32">
        <v>471</v>
      </c>
      <c r="G10" s="32">
        <v>605</v>
      </c>
      <c r="H10" s="32">
        <v>1668</v>
      </c>
      <c r="I10" s="32">
        <v>1283</v>
      </c>
      <c r="J10" s="18">
        <f t="shared" si="1"/>
        <v>6933</v>
      </c>
      <c r="K10" s="33">
        <v>8494</v>
      </c>
      <c r="L10" s="19">
        <f t="shared" si="2"/>
        <v>0.81622321638803863</v>
      </c>
      <c r="M10" s="20"/>
      <c r="N10" s="20"/>
      <c r="O10" s="20"/>
    </row>
    <row r="11" spans="1:15" ht="24" customHeight="1">
      <c r="A11" s="12"/>
      <c r="B11" s="11" t="s">
        <v>5</v>
      </c>
      <c r="C11" s="28">
        <v>1418</v>
      </c>
      <c r="D11" s="29">
        <v>549</v>
      </c>
      <c r="E11" s="17">
        <f t="shared" si="0"/>
        <v>1967</v>
      </c>
      <c r="F11" s="32">
        <v>393</v>
      </c>
      <c r="G11" s="32">
        <v>537</v>
      </c>
      <c r="H11" s="32">
        <v>1296</v>
      </c>
      <c r="I11" s="32">
        <v>1091</v>
      </c>
      <c r="J11" s="18">
        <f t="shared" si="1"/>
        <v>5284</v>
      </c>
      <c r="K11" s="33">
        <v>5824</v>
      </c>
      <c r="L11" s="19">
        <f t="shared" si="2"/>
        <v>0.90728021978021978</v>
      </c>
      <c r="M11" s="20"/>
      <c r="N11" s="20"/>
      <c r="O11" s="20"/>
    </row>
    <row r="12" spans="1:15" ht="24" customHeight="1">
      <c r="A12" s="10" t="s">
        <v>1</v>
      </c>
      <c r="B12" s="11" t="s">
        <v>3</v>
      </c>
      <c r="C12" s="15">
        <f>SUM(C10:C11)</f>
        <v>3569</v>
      </c>
      <c r="D12" s="16">
        <f>SUM(D10:D11)</f>
        <v>1304</v>
      </c>
      <c r="E12" s="17">
        <f t="shared" si="0"/>
        <v>4873</v>
      </c>
      <c r="F12" s="18">
        <f>SUM(F10:F11)</f>
        <v>864</v>
      </c>
      <c r="G12" s="18">
        <f t="shared" ref="G12:I12" si="4">SUM(G10:G11)</f>
        <v>1142</v>
      </c>
      <c r="H12" s="18">
        <f t="shared" si="4"/>
        <v>2964</v>
      </c>
      <c r="I12" s="18">
        <f t="shared" si="4"/>
        <v>2374</v>
      </c>
      <c r="J12" s="18">
        <f t="shared" si="1"/>
        <v>12217</v>
      </c>
      <c r="K12" s="34">
        <f>SUM(K10:K11)</f>
        <v>14318</v>
      </c>
      <c r="L12" s="19">
        <f t="shared" si="2"/>
        <v>0.85326162871909483</v>
      </c>
      <c r="M12" s="20"/>
      <c r="N12" s="20"/>
      <c r="O12" s="20"/>
    </row>
    <row r="13" spans="1:15" ht="24" customHeight="1">
      <c r="A13" s="35" t="s">
        <v>25</v>
      </c>
      <c r="B13" s="36"/>
      <c r="C13" s="28">
        <v>149</v>
      </c>
      <c r="D13" s="29">
        <v>26</v>
      </c>
      <c r="E13" s="17">
        <f t="shared" si="0"/>
        <v>175</v>
      </c>
      <c r="F13" s="32">
        <v>44</v>
      </c>
      <c r="G13" s="32">
        <v>41</v>
      </c>
      <c r="H13" s="32">
        <v>90</v>
      </c>
      <c r="I13" s="32">
        <v>88</v>
      </c>
      <c r="J13" s="18">
        <f t="shared" si="1"/>
        <v>438</v>
      </c>
      <c r="K13" s="33">
        <v>359</v>
      </c>
      <c r="L13" s="19">
        <f t="shared" si="2"/>
        <v>1.2200557103064067</v>
      </c>
      <c r="M13" s="20"/>
      <c r="N13" s="20"/>
      <c r="O13" s="20"/>
    </row>
    <row r="14" spans="1:15" ht="24" customHeight="1">
      <c r="A14" s="35" t="s">
        <v>26</v>
      </c>
      <c r="B14" s="36"/>
      <c r="C14" s="15">
        <f>SUM(C8,C9,C12,C13)</f>
        <v>4180</v>
      </c>
      <c r="D14" s="16">
        <f>SUM(D8,D9,D12,D13)</f>
        <v>1491</v>
      </c>
      <c r="E14" s="17">
        <f t="shared" si="0"/>
        <v>5671</v>
      </c>
      <c r="F14" s="18">
        <f>SUM(F8,F9,F12,F13)</f>
        <v>1004</v>
      </c>
      <c r="G14" s="18">
        <f t="shared" ref="G14:I14" si="5">SUM(G8,G9,G12,G13)</f>
        <v>1327</v>
      </c>
      <c r="H14" s="18">
        <f t="shared" si="5"/>
        <v>3483</v>
      </c>
      <c r="I14" s="18">
        <f t="shared" si="5"/>
        <v>2789</v>
      </c>
      <c r="J14" s="18">
        <f t="shared" si="1"/>
        <v>14274</v>
      </c>
      <c r="K14" s="34">
        <f>SUM(K8,K9,K12,K13)</f>
        <v>16448</v>
      </c>
      <c r="L14" s="19">
        <f t="shared" si="2"/>
        <v>0.86782587548638135</v>
      </c>
      <c r="M14" s="20"/>
      <c r="N14" s="20"/>
      <c r="O14" s="20"/>
    </row>
    <row r="15" spans="1:15" ht="24" customHeight="1">
      <c r="A15" s="35" t="s">
        <v>27</v>
      </c>
      <c r="B15" s="36"/>
      <c r="C15" s="28">
        <v>107</v>
      </c>
      <c r="D15" s="29">
        <v>51</v>
      </c>
      <c r="E15" s="17">
        <f t="shared" si="0"/>
        <v>158</v>
      </c>
      <c r="F15" s="32">
        <v>23</v>
      </c>
      <c r="G15" s="32">
        <v>24</v>
      </c>
      <c r="H15" s="32">
        <v>120</v>
      </c>
      <c r="I15" s="32">
        <v>83</v>
      </c>
      <c r="J15" s="18">
        <f t="shared" si="1"/>
        <v>408</v>
      </c>
      <c r="K15" s="33">
        <v>262</v>
      </c>
      <c r="L15" s="19">
        <f t="shared" si="2"/>
        <v>1.5572519083969465</v>
      </c>
      <c r="M15" s="20"/>
      <c r="N15" s="20"/>
      <c r="O15" s="20"/>
    </row>
    <row r="16" spans="1:15" ht="24" customHeight="1">
      <c r="A16" s="9" t="s">
        <v>28</v>
      </c>
      <c r="B16" s="11" t="s">
        <v>2</v>
      </c>
      <c r="C16" s="28">
        <v>658</v>
      </c>
      <c r="D16" s="29">
        <v>259</v>
      </c>
      <c r="E16" s="17">
        <f t="shared" si="0"/>
        <v>917</v>
      </c>
      <c r="F16" s="32">
        <v>263</v>
      </c>
      <c r="G16" s="32">
        <v>413</v>
      </c>
      <c r="H16" s="32">
        <v>612</v>
      </c>
      <c r="I16" s="32">
        <v>519</v>
      </c>
      <c r="J16" s="18">
        <f t="shared" si="1"/>
        <v>2724</v>
      </c>
      <c r="K16" s="33">
        <v>3706</v>
      </c>
      <c r="L16" s="19">
        <f t="shared" si="2"/>
        <v>0.73502428494333516</v>
      </c>
      <c r="M16" s="20"/>
      <c r="N16" s="20"/>
      <c r="O16" s="20"/>
    </row>
    <row r="17" spans="1:15" ht="24" customHeight="1">
      <c r="A17" s="12" t="s">
        <v>29</v>
      </c>
      <c r="B17" s="11" t="s">
        <v>6</v>
      </c>
      <c r="C17" s="28">
        <v>2216</v>
      </c>
      <c r="D17" s="29">
        <v>1056</v>
      </c>
      <c r="E17" s="17">
        <f t="shared" si="0"/>
        <v>3272</v>
      </c>
      <c r="F17" s="32">
        <v>749</v>
      </c>
      <c r="G17" s="32">
        <v>1104</v>
      </c>
      <c r="H17" s="32">
        <v>2609</v>
      </c>
      <c r="I17" s="32">
        <v>1726</v>
      </c>
      <c r="J17" s="18">
        <f t="shared" si="1"/>
        <v>9460</v>
      </c>
      <c r="K17" s="33">
        <v>10625</v>
      </c>
      <c r="L17" s="19">
        <f t="shared" si="2"/>
        <v>0.89035294117647057</v>
      </c>
      <c r="M17" s="20"/>
      <c r="N17" s="20"/>
      <c r="O17" s="20"/>
    </row>
    <row r="18" spans="1:15" ht="24" customHeight="1">
      <c r="A18" s="12" t="s">
        <v>30</v>
      </c>
      <c r="B18" s="11" t="s">
        <v>3</v>
      </c>
      <c r="C18" s="15">
        <f>SUM(C16:C17)</f>
        <v>2874</v>
      </c>
      <c r="D18" s="16">
        <f>SUM(D16:D17)</f>
        <v>1315</v>
      </c>
      <c r="E18" s="17">
        <f t="shared" si="0"/>
        <v>4189</v>
      </c>
      <c r="F18" s="18">
        <f>SUM(F16:F17)</f>
        <v>1012</v>
      </c>
      <c r="G18" s="18">
        <f>SUM(G16:G17)</f>
        <v>1517</v>
      </c>
      <c r="H18" s="18">
        <f t="shared" ref="H18:I18" si="6">SUM(H16:H17)</f>
        <v>3221</v>
      </c>
      <c r="I18" s="18">
        <f t="shared" si="6"/>
        <v>2245</v>
      </c>
      <c r="J18" s="18">
        <f t="shared" si="1"/>
        <v>12184</v>
      </c>
      <c r="K18" s="34">
        <f>SUM(K16:K17)</f>
        <v>14331</v>
      </c>
      <c r="L18" s="19">
        <f t="shared" si="2"/>
        <v>0.85018491382318051</v>
      </c>
      <c r="M18" s="20"/>
      <c r="N18" s="20"/>
      <c r="O18" s="20"/>
    </row>
    <row r="19" spans="1:15" ht="24" customHeight="1">
      <c r="A19" s="10" t="s">
        <v>31</v>
      </c>
      <c r="B19" s="11" t="s">
        <v>32</v>
      </c>
      <c r="C19" s="28">
        <v>135</v>
      </c>
      <c r="D19" s="29">
        <v>43</v>
      </c>
      <c r="E19" s="17">
        <f t="shared" si="0"/>
        <v>178</v>
      </c>
      <c r="F19" s="32">
        <v>24</v>
      </c>
      <c r="G19" s="32">
        <v>24</v>
      </c>
      <c r="H19" s="32">
        <v>95</v>
      </c>
      <c r="I19" s="32">
        <v>57</v>
      </c>
      <c r="J19" s="18">
        <f t="shared" si="1"/>
        <v>378</v>
      </c>
      <c r="K19" s="33">
        <v>395</v>
      </c>
      <c r="L19" s="19">
        <f t="shared" si="2"/>
        <v>0.95696202531645569</v>
      </c>
      <c r="M19" s="20"/>
      <c r="N19" s="20"/>
      <c r="O19" s="20"/>
    </row>
    <row r="20" spans="1:15" ht="24" customHeight="1">
      <c r="A20" s="35" t="s">
        <v>33</v>
      </c>
      <c r="B20" s="36"/>
      <c r="C20" s="15">
        <f>SUM(C14,C15,C18,C19)</f>
        <v>7296</v>
      </c>
      <c r="D20" s="16">
        <f>SUM(D14,D15,D18,D19)</f>
        <v>2900</v>
      </c>
      <c r="E20" s="17">
        <f t="shared" si="0"/>
        <v>10196</v>
      </c>
      <c r="F20" s="18">
        <f>SUM(F14,F15,F18,F19)</f>
        <v>2063</v>
      </c>
      <c r="G20" s="18">
        <f t="shared" ref="G20:I20" si="7">SUM(G14,G15,G18,G19)</f>
        <v>2892</v>
      </c>
      <c r="H20" s="18">
        <f t="shared" si="7"/>
        <v>6919</v>
      </c>
      <c r="I20" s="18">
        <f t="shared" si="7"/>
        <v>5174</v>
      </c>
      <c r="J20" s="18">
        <f t="shared" si="1"/>
        <v>27244</v>
      </c>
      <c r="K20" s="34">
        <f>SUM(K14,K15,K18,K19)</f>
        <v>31436</v>
      </c>
      <c r="L20" s="19">
        <f t="shared" si="2"/>
        <v>0.86664970097976846</v>
      </c>
      <c r="M20" s="20"/>
      <c r="N20" s="20"/>
      <c r="O20" s="20"/>
    </row>
    <row r="21" spans="1:15" ht="24" customHeight="1">
      <c r="A21" s="35" t="s">
        <v>34</v>
      </c>
      <c r="B21" s="36"/>
      <c r="C21" s="30">
        <v>7995</v>
      </c>
      <c r="D21" s="31">
        <v>3234</v>
      </c>
      <c r="E21" s="17">
        <f t="shared" si="0"/>
        <v>11229</v>
      </c>
      <c r="F21" s="33">
        <v>2316</v>
      </c>
      <c r="G21" s="33">
        <v>3341</v>
      </c>
      <c r="H21" s="33">
        <v>8275</v>
      </c>
      <c r="I21" s="33">
        <v>6275</v>
      </c>
      <c r="J21" s="33">
        <f>SUM(E21:I21)</f>
        <v>31436</v>
      </c>
      <c r="K21" s="26"/>
      <c r="L21" s="27"/>
      <c r="M21" s="20"/>
      <c r="N21" s="20"/>
      <c r="O21" s="20"/>
    </row>
    <row r="22" spans="1:15" ht="24" customHeight="1">
      <c r="A22" s="35" t="s">
        <v>35</v>
      </c>
      <c r="B22" s="36"/>
      <c r="C22" s="23">
        <f>C20/C21</f>
        <v>0.9125703564727955</v>
      </c>
      <c r="D22" s="24">
        <f>D20/D21</f>
        <v>0.89672232529375384</v>
      </c>
      <c r="E22" s="25">
        <f>E20/E21</f>
        <v>0.90800605574850835</v>
      </c>
      <c r="F22" s="23">
        <f>F20/F21</f>
        <v>0.89075993091537131</v>
      </c>
      <c r="G22" s="23">
        <f t="shared" ref="G22:J22" si="8">G20/G21</f>
        <v>0.86560909907213412</v>
      </c>
      <c r="H22" s="23">
        <f t="shared" si="8"/>
        <v>0.83613293051359516</v>
      </c>
      <c r="I22" s="23">
        <f t="shared" si="8"/>
        <v>0.82454183266932268</v>
      </c>
      <c r="J22" s="23">
        <f t="shared" si="8"/>
        <v>0.86664970097976846</v>
      </c>
      <c r="K22" s="26"/>
      <c r="L22" s="27"/>
      <c r="M22" s="20"/>
      <c r="N22" s="20"/>
      <c r="O22" s="20"/>
    </row>
    <row r="23" spans="1:15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5"/>
    </row>
  </sheetData>
  <sheetProtection sheet="1" objects="1" scenarios="1"/>
  <mergeCells count="18">
    <mergeCell ref="A22:B22"/>
    <mergeCell ref="A14:B14"/>
    <mergeCell ref="A15:B15"/>
    <mergeCell ref="A20:B20"/>
    <mergeCell ref="A21:B21"/>
    <mergeCell ref="A9:B9"/>
    <mergeCell ref="A2:B2"/>
    <mergeCell ref="A13:B13"/>
    <mergeCell ref="A1:L1"/>
    <mergeCell ref="E3:E4"/>
    <mergeCell ref="F3:F4"/>
    <mergeCell ref="G3:G4"/>
    <mergeCell ref="H3:H4"/>
    <mergeCell ref="I3:I4"/>
    <mergeCell ref="L3:L4"/>
    <mergeCell ref="A3:B3"/>
    <mergeCell ref="A4:B4"/>
    <mergeCell ref="J3:J4"/>
  </mergeCells>
  <phoneticPr fontId="1"/>
  <printOptions horizontalCentered="1"/>
  <pageMargins left="0.39370078740157483" right="0.15748031496062992" top="0.6" bottom="0" header="0.12" footer="7.0000000000000007E-2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R3.11</vt:lpstr>
      <vt:lpstr>R3.11!Print_Area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2021-12-20T02:46:05Z</cp:lastPrinted>
  <dcterms:created xsi:type="dcterms:W3CDTF">1998-12-15T05:29:45Z</dcterms:created>
  <dcterms:modified xsi:type="dcterms:W3CDTF">2021-12-20T02:46:54Z</dcterms:modified>
</cp:coreProperties>
</file>