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ＨＰ原稿　令和４年度\統計\20日\①管内保有車両数のページ\7月末\"/>
    </mc:Choice>
  </mc:AlternateContent>
  <bookViews>
    <workbookView xWindow="11895" yWindow="-15" windowWidth="9165" windowHeight="8295" tabRatio="697"/>
  </bookViews>
  <sheets>
    <sheet name="R4.7" sheetId="4" r:id="rId1"/>
  </sheets>
  <definedNames>
    <definedName name="_xlnm.Print_Area" localSheetId="0">'R4.7'!$A$1:$L$23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C8" i="4" l="1"/>
  <c r="E8" i="4" s="1"/>
  <c r="D8" i="4"/>
  <c r="C12" i="4"/>
  <c r="E12" i="4" s="1"/>
  <c r="D12" i="4"/>
  <c r="I18" i="4" l="1"/>
  <c r="H18" i="4"/>
  <c r="G18" i="4"/>
  <c r="F18" i="4"/>
  <c r="K18" i="4" l="1"/>
  <c r="K20" i="4" s="1"/>
  <c r="I12" i="4"/>
  <c r="H12" i="4"/>
  <c r="G12" i="4"/>
  <c r="F12" i="4"/>
  <c r="D18" i="4"/>
  <c r="C18" i="4"/>
  <c r="I8" i="4"/>
  <c r="H8" i="4"/>
  <c r="H14" i="4" s="1"/>
  <c r="H20" i="4" s="1"/>
  <c r="H22" i="4" s="1"/>
  <c r="G8" i="4"/>
  <c r="F8" i="4"/>
  <c r="D14" i="4"/>
  <c r="J19" i="4"/>
  <c r="L19" i="4"/>
  <c r="E19" i="4"/>
  <c r="L17" i="4"/>
  <c r="L16" i="4"/>
  <c r="L15" i="4"/>
  <c r="L13" i="4"/>
  <c r="L11" i="4"/>
  <c r="L10" i="4"/>
  <c r="L9" i="4"/>
  <c r="L7" i="4"/>
  <c r="L6" i="4"/>
  <c r="L5" i="4"/>
  <c r="D20" i="4" l="1"/>
  <c r="D22" i="4" s="1"/>
  <c r="I14" i="4"/>
  <c r="I20" i="4" s="1"/>
  <c r="I22" i="4" s="1"/>
  <c r="J8" i="4"/>
  <c r="C14" i="4"/>
  <c r="C20" i="4" s="1"/>
  <c r="C22" i="4" s="1"/>
  <c r="G14" i="4"/>
  <c r="G20" i="4" s="1"/>
  <c r="G22" i="4" s="1"/>
  <c r="F14" i="4"/>
  <c r="F20" i="4" s="1"/>
  <c r="F22" i="4" s="1"/>
  <c r="E18" i="4"/>
  <c r="J18" i="4" s="1"/>
  <c r="L18" i="4" s="1"/>
  <c r="J12" i="4"/>
  <c r="L12" i="4" s="1"/>
  <c r="E14" i="4" l="1"/>
  <c r="J14" i="4" s="1"/>
  <c r="L14" i="4" s="1"/>
  <c r="E20" i="4"/>
  <c r="J20" i="4" s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<sst xmlns="http://schemas.openxmlformats.org/spreadsheetml/2006/main" count="43" uniqueCount="41">
  <si>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</si>
  <si>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</si>
  <si>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</si>
  <si>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</si>
  <si>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</si>
  <si>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</si>
  <si>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</si>
  <si>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</si>
  <si>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</si>
  <si>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</si>
  <si>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</si>
  <si>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</si>
  <si>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</si>
  <si>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</si>
  <si>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</si>
  <si>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</si>
  <si>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</si>
  <si>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</si>
  <si>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</si>
  <si>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</si>
  <si>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</si>
  <si>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</si>
  <si>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</si>
  <si>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</si>
  <si>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</si>
  <si>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</si>
  <si>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</si>
  <si>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</si>
  <si>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</si>
  <si>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</si>
  <si>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</si>
  <si>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</si>
  <si>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</si>
  <si>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</si>
  <si>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</si>
  <si>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</si>
  <si>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</si>
  <si>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</si>
  <si>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</si>
  <si>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</si>
  <si>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中国運輸局管内保有車両数（令和４年7月末現在）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</si>
</sst>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zoomScaleSheetLayoutView="100" zoomScalePageLayoutView="75" workbookViewId="0">
      <selection activeCell="Q13" sqref="Q13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" customHeight="1">
      <c r="A2" s="41">
        <v>43556</v>
      </c>
      <c r="B2" s="41"/>
      <c r="L2" s="3" t="s">
        <v>33</v>
      </c>
    </row>
    <row r="3" spans="1:12" ht="24" customHeight="1">
      <c r="A3" s="35" t="s">
        <v>8</v>
      </c>
      <c r="B3" s="36"/>
      <c r="C3" s="7" t="s">
        <v>36</v>
      </c>
      <c r="D3" s="8" t="s">
        <v>36</v>
      </c>
      <c r="E3" s="43" t="s">
        <v>9</v>
      </c>
      <c r="F3" s="45" t="s">
        <v>10</v>
      </c>
      <c r="G3" s="45" t="s">
        <v>11</v>
      </c>
      <c r="H3" s="45" t="s">
        <v>12</v>
      </c>
      <c r="I3" s="45" t="s">
        <v>13</v>
      </c>
      <c r="J3" s="45" t="s">
        <v>14</v>
      </c>
      <c r="K3" s="26" t="s">
        <v>15</v>
      </c>
      <c r="L3" s="45" t="s">
        <v>16</v>
      </c>
    </row>
    <row r="4" spans="1:12" s="25" customFormat="1" ht="24" customHeight="1">
      <c r="A4" s="37" t="s">
        <v>17</v>
      </c>
      <c r="B4" s="38"/>
      <c r="C4" s="13" t="s">
        <v>34</v>
      </c>
      <c r="D4" s="14" t="s">
        <v>35</v>
      </c>
      <c r="E4" s="44"/>
      <c r="F4" s="46"/>
      <c r="G4" s="46"/>
      <c r="H4" s="46"/>
      <c r="I4" s="46"/>
      <c r="J4" s="46"/>
      <c r="K4" s="24" t="s">
        <v>18</v>
      </c>
      <c r="L4" s="46"/>
    </row>
    <row r="5" spans="1:12" ht="24" customHeight="1">
      <c r="A5" s="9" t="s">
        <v>19</v>
      </c>
      <c r="B5" s="11" t="s">
        <v>20</v>
      </c>
      <c r="C5" s="29">
        <v>34242</v>
      </c>
      <c r="D5" s="30">
        <v>17669</v>
      </c>
      <c r="E5" s="18">
        <v>51911</v>
      </c>
      <c r="F5" s="31">
        <v>11356</v>
      </c>
      <c r="G5" s="31">
        <v>13137</v>
      </c>
      <c r="H5" s="31">
        <v>45635</v>
      </c>
      <c r="I5" s="31">
        <v>25488</v>
      </c>
      <c r="J5" s="19">
        <v>147527</v>
      </c>
      <c r="K5" s="32">
        <v>146582</v>
      </c>
      <c r="L5" s="21">
        <f>J5/K5</f>
        <v>1.006446903439713</v>
      </c>
    </row>
    <row r="6" spans="1:12" ht="24" customHeight="1">
      <c r="A6" s="12"/>
      <c r="B6" s="11" t="s">
        <v>21</v>
      </c>
      <c r="C6" s="29">
        <v>49073</v>
      </c>
      <c r="D6" s="30">
        <v>20740</v>
      </c>
      <c r="E6" s="18">
        <v>69813</v>
      </c>
      <c r="F6" s="31">
        <v>13271</v>
      </c>
      <c r="G6" s="31">
        <v>16382</v>
      </c>
      <c r="H6" s="31">
        <v>54822</v>
      </c>
      <c r="I6" s="31">
        <v>39139</v>
      </c>
      <c r="J6" s="19">
        <v>193427</v>
      </c>
      <c r="K6" s="32">
        <v>193154</v>
      </c>
      <c r="L6" s="21">
        <f t="shared" ref="L6:L20" si="0">J6/K6</f>
        <v>1.001413379997308</v>
      </c>
    </row>
    <row r="7" spans="1:12" ht="24" customHeight="1">
      <c r="A7" s="12"/>
      <c r="B7" s="11" t="s">
        <v>22</v>
      </c>
      <c r="C7" s="29">
        <v>1463</v>
      </c>
      <c r="D7" s="30">
        <v>953</v>
      </c>
      <c r="E7" s="18">
        <v>2416</v>
      </c>
      <c r="F7" s="31">
        <v>377</v>
      </c>
      <c r="G7" s="31">
        <v>317</v>
      </c>
      <c r="H7" s="31">
        <v>2466</v>
      </c>
      <c r="I7" s="31">
        <v>2002</v>
      </c>
      <c r="J7" s="19">
        <v>7578</v>
      </c>
      <c r="K7" s="32">
        <v>7343</v>
      </c>
      <c r="L7" s="21">
        <f t="shared" si="0"/>
        <v>1.0320032684189024</v>
      </c>
    </row>
    <row r="8" spans="1:12" ht="24" customHeight="1">
      <c r="A8" s="10" t="s">
        <v>0</v>
      </c>
      <c r="B8" s="11" t="s">
        <v>23</v>
      </c>
      <c r="C8" s="16">
        <f>SUM(C5:C7)</f>
        <v>84778</v>
      </c>
      <c r="D8" s="17">
        <f>SUM(D5:D7)</f>
        <v>39362</v>
      </c>
      <c r="E8" s="18">
        <f t="shared" ref="E6:E21" si="1">SUM(C8:D8)</f>
        <v>124140</v>
      </c>
      <c r="F8" s="19">
        <f>SUM(F5:F7)</f>
        <v>25004</v>
      </c>
      <c r="G8" s="19">
        <f>SUM(G5:G7)</f>
        <v>29836</v>
      </c>
      <c r="H8" s="19">
        <f>SUM(H5:H7)</f>
        <v>102923</v>
      </c>
      <c r="I8" s="19">
        <f>SUM(I5:I7)</f>
        <v>66629</v>
      </c>
      <c r="J8" s="19">
        <f t="shared" ref="J6:J21" si="2">SUM(E8:I8)</f>
        <v>348532</v>
      </c>
      <c r="K8" s="19">
        <v>347079</v>
      </c>
      <c r="L8" s="21">
        <f t="shared" si="0"/>
        <v>1.0041863667925746</v>
      </c>
    </row>
    <row r="9" spans="1:12" ht="24" customHeight="1">
      <c r="A9" s="39" t="s">
        <v>4</v>
      </c>
      <c r="B9" s="40"/>
      <c r="C9" s="29">
        <v>3656</v>
      </c>
      <c r="D9" s="30">
        <v>1235</v>
      </c>
      <c r="E9" s="18">
        <v>4891</v>
      </c>
      <c r="F9" s="31">
        <v>1092</v>
      </c>
      <c r="G9" s="31">
        <v>1612</v>
      </c>
      <c r="H9" s="31">
        <v>2841</v>
      </c>
      <c r="I9" s="31">
        <v>2284</v>
      </c>
      <c r="J9" s="19">
        <v>12720</v>
      </c>
      <c r="K9" s="32">
        <v>13038</v>
      </c>
      <c r="L9" s="21">
        <f t="shared" si="0"/>
        <v>0.97560975609756095</v>
      </c>
    </row>
    <row r="10" spans="1:12" ht="24" customHeight="1">
      <c r="A10" s="9" t="s">
        <v>24</v>
      </c>
      <c r="B10" s="11" t="s">
        <v>7</v>
      </c>
      <c r="C10" s="29">
        <v>313472</v>
      </c>
      <c r="D10" s="30">
        <v>122960</v>
      </c>
      <c r="E10" s="18">
        <v>436432</v>
      </c>
      <c r="F10" s="31">
        <v>86368</v>
      </c>
      <c r="G10" s="31">
        <v>94384</v>
      </c>
      <c r="H10" s="31">
        <v>326759</v>
      </c>
      <c r="I10" s="31">
        <v>221226</v>
      </c>
      <c r="J10" s="19">
        <v>1165169</v>
      </c>
      <c r="K10" s="32">
        <v>1152434</v>
      </c>
      <c r="L10" s="21">
        <f t="shared" si="0"/>
        <v>1.0110505243684238</v>
      </c>
    </row>
    <row r="11" spans="1:12" ht="24" customHeight="1">
      <c r="A11" s="12"/>
      <c r="B11" s="11" t="s">
        <v>5</v>
      </c>
      <c r="C11" s="29">
        <v>285311</v>
      </c>
      <c r="D11" s="30">
        <v>120666</v>
      </c>
      <c r="E11" s="18">
        <v>405977</v>
      </c>
      <c r="F11" s="31">
        <v>94531</v>
      </c>
      <c r="G11" s="31">
        <v>115554</v>
      </c>
      <c r="H11" s="31">
        <v>310209</v>
      </c>
      <c r="I11" s="31">
        <v>234464</v>
      </c>
      <c r="J11" s="19">
        <v>1160735</v>
      </c>
      <c r="K11" s="32">
        <v>1190049</v>
      </c>
      <c r="L11" s="21">
        <f t="shared" si="0"/>
        <v>0.97536740083811679</v>
      </c>
    </row>
    <row r="12" spans="1:12" ht="24" customHeight="1">
      <c r="A12" s="10" t="s">
        <v>1</v>
      </c>
      <c r="B12" s="11" t="s">
        <v>3</v>
      </c>
      <c r="C12" s="16">
        <f>SUM(C10:C11)</f>
        <v>598783</v>
      </c>
      <c r="D12" s="17">
        <f>SUM(D10:D11)</f>
        <v>243626</v>
      </c>
      <c r="E12" s="18">
        <f t="shared" si="1"/>
        <v>842409</v>
      </c>
      <c r="F12" s="19">
        <f>SUM(F10:F11)</f>
        <v>180899</v>
      </c>
      <c r="G12" s="19">
        <f>SUM(G10:G11)</f>
        <v>209938</v>
      </c>
      <c r="H12" s="19">
        <f>SUM(H10:H11)</f>
        <v>636968</v>
      </c>
      <c r="I12" s="19">
        <f>SUM(I10:I11)</f>
        <v>455690</v>
      </c>
      <c r="J12" s="19">
        <f t="shared" si="2"/>
        <v>2325904</v>
      </c>
      <c r="K12" s="20">
        <v>2342483</v>
      </c>
      <c r="L12" s="21">
        <f t="shared" si="0"/>
        <v>0.99292246731353018</v>
      </c>
    </row>
    <row r="13" spans="1:12" ht="24" customHeight="1">
      <c r="A13" s="39" t="s">
        <v>25</v>
      </c>
      <c r="B13" s="40"/>
      <c r="C13" s="29">
        <v>25327</v>
      </c>
      <c r="D13" s="30">
        <v>11000</v>
      </c>
      <c r="E13" s="18">
        <v>36327</v>
      </c>
      <c r="F13" s="31">
        <v>8890</v>
      </c>
      <c r="G13" s="31">
        <v>10408</v>
      </c>
      <c r="H13" s="31">
        <v>29115</v>
      </c>
      <c r="I13" s="31">
        <v>17973</v>
      </c>
      <c r="J13" s="19">
        <v>102713</v>
      </c>
      <c r="K13" s="32">
        <v>101864</v>
      </c>
      <c r="L13" s="21">
        <f t="shared" si="0"/>
        <v>1.0083346422681223</v>
      </c>
    </row>
    <row r="14" spans="1:12" ht="24" customHeight="1">
      <c r="A14" s="39" t="s">
        <v>26</v>
      </c>
      <c r="B14" s="40"/>
      <c r="C14" s="16">
        <f>SUM(C8,C9,C12,C13)</f>
        <v>712544</v>
      </c>
      <c r="D14" s="17">
        <f>SUM(D8,D9,D12,D13)</f>
        <v>295223</v>
      </c>
      <c r="E14" s="18">
        <f t="shared" si="1"/>
        <v>1007767</v>
      </c>
      <c r="F14" s="19">
        <f>SUM(F8,F9,F12,F13)</f>
        <v>215885</v>
      </c>
      <c r="G14" s="19">
        <f t="shared" ref="G14:I14" si="3">SUM(G8,G9,G12,G13)</f>
        <v>251794</v>
      </c>
      <c r="H14" s="19">
        <f t="shared" si="3"/>
        <v>771847</v>
      </c>
      <c r="I14" s="19">
        <f t="shared" si="3"/>
        <v>542576</v>
      </c>
      <c r="J14" s="19">
        <f t="shared" si="2"/>
        <v>2789869</v>
      </c>
      <c r="K14" s="20">
        <v>2804464</v>
      </c>
      <c r="L14" s="21">
        <f t="shared" si="0"/>
        <v>0.99479579698651865</v>
      </c>
    </row>
    <row r="15" spans="1:12" ht="24" customHeight="1">
      <c r="A15" s="39" t="s">
        <v>27</v>
      </c>
      <c r="B15" s="40"/>
      <c r="C15" s="29">
        <v>27942</v>
      </c>
      <c r="D15" s="30">
        <v>11240</v>
      </c>
      <c r="E15" s="18">
        <v>39182</v>
      </c>
      <c r="F15" s="31">
        <v>6313</v>
      </c>
      <c r="G15" s="31">
        <v>6670</v>
      </c>
      <c r="H15" s="31">
        <v>29532</v>
      </c>
      <c r="I15" s="31">
        <v>17621</v>
      </c>
      <c r="J15" s="19">
        <v>99318</v>
      </c>
      <c r="K15" s="32">
        <v>96084</v>
      </c>
      <c r="L15" s="21">
        <f t="shared" si="0"/>
        <v>1.0336580492069438</v>
      </c>
    </row>
    <row r="16" spans="1:12" ht="24" customHeight="1">
      <c r="A16" s="47" t="s">
        <v>38</v>
      </c>
      <c r="B16" s="11" t="s">
        <v>2</v>
      </c>
      <c r="C16" s="29">
        <v>127235</v>
      </c>
      <c r="D16" s="30">
        <v>77011</v>
      </c>
      <c r="E16" s="18">
        <v>204246</v>
      </c>
      <c r="F16" s="31">
        <v>75360</v>
      </c>
      <c r="G16" s="31">
        <v>89870</v>
      </c>
      <c r="H16" s="31">
        <v>198113</v>
      </c>
      <c r="I16" s="31">
        <v>129768</v>
      </c>
      <c r="J16" s="19">
        <v>697357</v>
      </c>
      <c r="K16" s="32">
        <v>698135</v>
      </c>
      <c r="L16" s="21">
        <f t="shared" si="0"/>
        <v>0.99888560235484536</v>
      </c>
    </row>
    <row r="17" spans="1:12" ht="24" customHeight="1">
      <c r="A17" s="48"/>
      <c r="B17" s="11" t="s">
        <v>6</v>
      </c>
      <c r="C17" s="29">
        <v>397869</v>
      </c>
      <c r="D17" s="30">
        <v>227777</v>
      </c>
      <c r="E17" s="18">
        <v>625646</v>
      </c>
      <c r="F17" s="31">
        <v>166413</v>
      </c>
      <c r="G17" s="31">
        <v>200782</v>
      </c>
      <c r="H17" s="31">
        <v>530588</v>
      </c>
      <c r="I17" s="31">
        <v>363972</v>
      </c>
      <c r="J17" s="19">
        <v>1887401</v>
      </c>
      <c r="K17" s="32">
        <v>1885477</v>
      </c>
      <c r="L17" s="21">
        <f t="shared" si="0"/>
        <v>1.0010204314345919</v>
      </c>
    </row>
    <row r="18" spans="1:12" ht="24" customHeight="1">
      <c r="A18" s="48"/>
      <c r="B18" s="11" t="s">
        <v>3</v>
      </c>
      <c r="C18" s="16">
        <f>SUM(C16:C17)</f>
        <v>525104</v>
      </c>
      <c r="D18" s="17">
        <f>SUM(D16:D17)</f>
        <v>304788</v>
      </c>
      <c r="E18" s="18">
        <f t="shared" si="1"/>
        <v>829892</v>
      </c>
      <c r="F18" s="19">
        <f>SUM(F16:F17)</f>
        <v>241773</v>
      </c>
      <c r="G18" s="19">
        <f t="shared" ref="G18:I18" si="4">SUM(G16:G17)</f>
        <v>290652</v>
      </c>
      <c r="H18" s="19">
        <f t="shared" si="4"/>
        <v>728701</v>
      </c>
      <c r="I18" s="19">
        <f t="shared" si="4"/>
        <v>493740</v>
      </c>
      <c r="J18" s="19">
        <f t="shared" si="2"/>
        <v>2584758</v>
      </c>
      <c r="K18" s="20">
        <f>SUM(K16:K17)</f>
        <v>2583612</v>
      </c>
      <c r="L18" s="21">
        <f t="shared" si="0"/>
        <v>1.000443565055434</v>
      </c>
    </row>
    <row r="19" spans="1:12" ht="24" hidden="1" customHeight="1">
      <c r="A19" s="10" t="s">
        <v>28</v>
      </c>
      <c r="B19" s="11" t="s">
        <v>29</v>
      </c>
      <c r="C19" s="16">
        <v>0</v>
      </c>
      <c r="D19" s="17">
        <v>0</v>
      </c>
      <c r="E19" s="18">
        <f t="shared" si="1"/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2"/>
        <v>0</v>
      </c>
      <c r="K19" s="20">
        <v>97167</v>
      </c>
      <c r="L19" s="21">
        <f t="shared" si="0"/>
        <v>0</v>
      </c>
    </row>
    <row r="20" spans="1:12" ht="24" customHeight="1">
      <c r="A20" s="39" t="s">
        <v>30</v>
      </c>
      <c r="B20" s="40"/>
      <c r="C20" s="16">
        <f>SUM(C14,C15,C18,)</f>
        <v>1265590</v>
      </c>
      <c r="D20" s="17">
        <f>SUM(D14,D15,D18)</f>
        <v>611251</v>
      </c>
      <c r="E20" s="18">
        <f t="shared" si="1"/>
        <v>1876841</v>
      </c>
      <c r="F20" s="19">
        <f>SUM(F14,F15,F18)</f>
        <v>463971</v>
      </c>
      <c r="G20" s="19">
        <f t="shared" ref="G20:I20" si="5">SUM(G14,G15,G18)</f>
        <v>549116</v>
      </c>
      <c r="H20" s="19">
        <f t="shared" si="5"/>
        <v>1530080</v>
      </c>
      <c r="I20" s="19">
        <f t="shared" si="5"/>
        <v>1053937</v>
      </c>
      <c r="J20" s="19">
        <f t="shared" si="2"/>
        <v>5473945</v>
      </c>
      <c r="K20" s="20">
        <f>SUM(K14,K15,K18)</f>
        <v>5484160</v>
      </c>
      <c r="L20" s="21">
        <f t="shared" si="0"/>
        <v>0.9981373628778154</v>
      </c>
    </row>
    <row r="21" spans="1:12" ht="24" customHeight="1">
      <c r="A21" s="39" t="s">
        <v>31</v>
      </c>
      <c r="B21" s="40"/>
      <c r="C21" s="33">
        <v>1266546</v>
      </c>
      <c r="D21" s="34">
        <v>612973</v>
      </c>
      <c r="E21" s="18">
        <v>1879519</v>
      </c>
      <c r="F21" s="32">
        <v>464682</v>
      </c>
      <c r="G21" s="32">
        <v>550050</v>
      </c>
      <c r="H21" s="32">
        <v>1531884</v>
      </c>
      <c r="I21" s="32">
        <v>1058025</v>
      </c>
      <c r="J21" s="19">
        <v>5484160</v>
      </c>
      <c r="K21" s="27"/>
      <c r="L21" s="28"/>
    </row>
    <row r="22" spans="1:12" ht="24" customHeight="1">
      <c r="A22" s="39" t="s">
        <v>32</v>
      </c>
      <c r="B22" s="40"/>
      <c r="C22" s="22">
        <f>C20/C21</f>
        <v>0.99924519125242983</v>
      </c>
      <c r="D22" s="23">
        <f>D20/D21</f>
        <v>0.9971907408646058</v>
      </c>
      <c r="E22" s="23">
        <f>E20/E21</f>
        <v>0.99857516736994945</v>
      </c>
      <c r="F22" s="21">
        <f>F20/F21</f>
        <v>0.99846992136557899</v>
      </c>
      <c r="G22" s="21">
        <f t="shared" ref="G22:J22" si="6">G20/G21</f>
        <v>0.99830197254795017</v>
      </c>
      <c r="H22" s="21">
        <f t="shared" si="6"/>
        <v>0.99882236513991918</v>
      </c>
      <c r="I22" s="21">
        <f t="shared" si="6"/>
        <v>0.99613619715980251</v>
      </c>
      <c r="J22" s="21">
        <f t="shared" si="6"/>
        <v>0.9981373628778154</v>
      </c>
      <c r="K22" s="27"/>
      <c r="L22" s="28"/>
    </row>
    <row r="23" spans="1:12" ht="24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>
      <c r="J24" s="1" t="s">
        <v>39</v>
      </c>
    </row>
  </sheetData>
  <mergeCells count="19">
    <mergeCell ref="A13:B13"/>
    <mergeCell ref="A22:B22"/>
    <mergeCell ref="A14:B14"/>
    <mergeCell ref="A15:B15"/>
    <mergeCell ref="A20:B20"/>
    <mergeCell ref="A21:B21"/>
    <mergeCell ref="A16:A18"/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ignoredErrors>
    <ignoredError sqref="C12:D12 C18:D18" formulaRange="1"/>
    <ignoredError sqref="E12 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R4.7</vt:lpstr>
      <vt:lpstr>R4.7!Print_Area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2021-03-15T01:54:17Z</cp:lastPrinted>
  <dcterms:created xsi:type="dcterms:W3CDTF">1998-12-15T05:29:45Z</dcterms:created>
  <dcterms:modified xsi:type="dcterms:W3CDTF">2022-08-18T04:01:22Z</dcterms:modified>
</cp:coreProperties>
</file>