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95" yWindow="1170" windowWidth="15480" windowHeight="4695" tabRatio="599"/>
  </bookViews>
  <sheets>
    <sheet name="H27" sheetId="7" r:id="rId1"/>
    <sheet name="H26" sheetId="8" r:id="rId2"/>
  </sheets>
  <definedNames>
    <definedName name="_xlnm.Print_Area" localSheetId="1">'H26'!$B$1:$M$52</definedName>
    <definedName name="_xlnm.Print_Area" localSheetId="0">'H27'!$B$1:$M$52</definedName>
  </definedNames>
  <calcPr calcId="125725"/>
</workbook>
</file>

<file path=xl/calcChain.xml><?xml version="1.0" encoding="utf-8"?>
<calcChain xmlns="http://schemas.openxmlformats.org/spreadsheetml/2006/main">
  <c r="L51" i="7"/>
  <c r="K51"/>
  <c r="J51"/>
  <c r="G51"/>
  <c r="F51"/>
  <c r="E51"/>
  <c r="L49"/>
  <c r="K49"/>
  <c r="J49"/>
  <c r="G49"/>
  <c r="F49"/>
  <c r="E49"/>
  <c r="L47"/>
  <c r="K47"/>
  <c r="J47"/>
  <c r="G47"/>
  <c r="F47"/>
  <c r="E47"/>
  <c r="L45"/>
  <c r="K45"/>
  <c r="J45"/>
  <c r="G45"/>
  <c r="F45"/>
  <c r="E45"/>
  <c r="L43"/>
  <c r="K43"/>
  <c r="J43"/>
  <c r="G43"/>
  <c r="F43"/>
  <c r="E43"/>
  <c r="L41"/>
  <c r="K41"/>
  <c r="J41"/>
  <c r="G41"/>
  <c r="F41"/>
  <c r="E41"/>
  <c r="L39"/>
  <c r="K39"/>
  <c r="J39"/>
  <c r="G39"/>
  <c r="F39"/>
  <c r="E39"/>
  <c r="L37"/>
  <c r="K37"/>
  <c r="J37"/>
  <c r="G37"/>
  <c r="F37"/>
  <c r="E37"/>
  <c r="M35"/>
  <c r="L35"/>
  <c r="K35"/>
  <c r="J35"/>
  <c r="I35"/>
  <c r="G35"/>
  <c r="F35"/>
  <c r="E35"/>
  <c r="L33"/>
  <c r="K33"/>
  <c r="J33"/>
  <c r="H33"/>
  <c r="G33"/>
  <c r="F33"/>
  <c r="E33"/>
  <c r="L31"/>
  <c r="K31"/>
  <c r="J31"/>
  <c r="G31"/>
  <c r="F31"/>
  <c r="E31"/>
  <c r="L29"/>
  <c r="K29"/>
  <c r="J29"/>
  <c r="G29"/>
  <c r="F29"/>
  <c r="E29"/>
  <c r="L27"/>
  <c r="K27"/>
  <c r="J27"/>
  <c r="G27"/>
  <c r="F27"/>
  <c r="E27"/>
  <c r="M25"/>
  <c r="L25"/>
  <c r="K25"/>
  <c r="J25"/>
  <c r="I25"/>
  <c r="H25"/>
  <c r="G25"/>
  <c r="F25"/>
  <c r="E25"/>
  <c r="M12"/>
  <c r="I12"/>
  <c r="L9"/>
  <c r="K9"/>
  <c r="J9"/>
  <c r="H9"/>
  <c r="G9"/>
  <c r="F9"/>
  <c r="E9"/>
  <c r="L50"/>
  <c r="G50"/>
  <c r="L48"/>
  <c r="G48"/>
  <c r="L46"/>
  <c r="K46"/>
  <c r="J46"/>
  <c r="G46"/>
  <c r="F46"/>
  <c r="E46"/>
  <c r="L44"/>
  <c r="G44"/>
  <c r="L42"/>
  <c r="G42"/>
  <c r="L40"/>
  <c r="K40"/>
  <c r="J40"/>
  <c r="J22"/>
  <c r="J23"/>
  <c r="G40"/>
  <c r="F40"/>
  <c r="E40"/>
  <c r="L38"/>
  <c r="G38"/>
  <c r="L36"/>
  <c r="G36"/>
  <c r="L34"/>
  <c r="L24"/>
  <c r="L22"/>
  <c r="L23"/>
  <c r="G34"/>
  <c r="G24"/>
  <c r="G22"/>
  <c r="G23"/>
  <c r="L32"/>
  <c r="G32"/>
  <c r="L30"/>
  <c r="G30"/>
  <c r="L28"/>
  <c r="G28"/>
  <c r="L26"/>
  <c r="G26"/>
  <c r="M24"/>
  <c r="M22"/>
  <c r="M23"/>
  <c r="K24"/>
  <c r="J24"/>
  <c r="I24"/>
  <c r="I22"/>
  <c r="I23"/>
  <c r="H24"/>
  <c r="H22"/>
  <c r="H23"/>
  <c r="F24"/>
  <c r="E24"/>
  <c r="E22"/>
  <c r="E23"/>
  <c r="F23"/>
  <c r="K22"/>
  <c r="K23"/>
  <c r="F22"/>
  <c r="L8"/>
  <c r="G8"/>
</calcChain>
</file>

<file path=xl/sharedStrings.xml><?xml version="1.0" encoding="utf-8"?>
<sst xmlns="http://schemas.openxmlformats.org/spreadsheetml/2006/main" count="92" uniqueCount="42">
  <si>
    <t>定期外</t>
    <rPh sb="0" eb="2">
      <t>テイキ</t>
    </rPh>
    <rPh sb="2" eb="3">
      <t>ガイ</t>
    </rPh>
    <phoneticPr fontId="2"/>
  </si>
  <si>
    <t>計</t>
    <rPh sb="0" eb="1">
      <t>ケイ</t>
    </rPh>
    <phoneticPr fontId="2"/>
  </si>
  <si>
    <t>手荷物</t>
    <rPh sb="0" eb="3">
      <t>テニモツ</t>
    </rPh>
    <phoneticPr fontId="2"/>
  </si>
  <si>
    <t>年度別事業者別</t>
    <rPh sb="0" eb="2">
      <t>ネンド</t>
    </rPh>
    <rPh sb="2" eb="3">
      <t>ベツ</t>
    </rPh>
    <rPh sb="3" eb="6">
      <t>ジギョウシャ</t>
    </rPh>
    <rPh sb="6" eb="7">
      <t>ベツ</t>
    </rPh>
    <phoneticPr fontId="2"/>
  </si>
  <si>
    <t>西日本旅客鉄道(株）</t>
    <rPh sb="0" eb="3">
      <t>ニシニホン</t>
    </rPh>
    <rPh sb="3" eb="5">
      <t>リョキャク</t>
    </rPh>
    <rPh sb="5" eb="7">
      <t>テツドウ</t>
    </rPh>
    <rPh sb="8" eb="9">
      <t>カブ</t>
    </rPh>
    <phoneticPr fontId="2"/>
  </si>
  <si>
    <t>日本貨物鉄道(株）</t>
    <rPh sb="0" eb="2">
      <t>ニホン</t>
    </rPh>
    <rPh sb="2" eb="4">
      <t>カモツ</t>
    </rPh>
    <rPh sb="4" eb="6">
      <t>テツドウ</t>
    </rPh>
    <rPh sb="7" eb="8">
      <t>カブ</t>
    </rPh>
    <phoneticPr fontId="2"/>
  </si>
  <si>
    <t>広島電鉄(株）</t>
    <rPh sb="0" eb="2">
      <t>ヒロシマ</t>
    </rPh>
    <rPh sb="2" eb="4">
      <t>デンテツ</t>
    </rPh>
    <rPh sb="5" eb="6">
      <t>カブ</t>
    </rPh>
    <phoneticPr fontId="2"/>
  </si>
  <si>
    <t>若桜鉄道(株）</t>
    <rPh sb="0" eb="2">
      <t>ワカサ</t>
    </rPh>
    <rPh sb="2" eb="4">
      <t>テツドウ</t>
    </rPh>
    <rPh sb="5" eb="6">
      <t>カブ</t>
    </rPh>
    <phoneticPr fontId="2"/>
  </si>
  <si>
    <t>智頭急行(株）</t>
    <rPh sb="0" eb="2">
      <t>チズ</t>
    </rPh>
    <rPh sb="2" eb="4">
      <t>キュウコウ</t>
    </rPh>
    <rPh sb="5" eb="6">
      <t>カブ</t>
    </rPh>
    <phoneticPr fontId="2"/>
  </si>
  <si>
    <t>水島臨海鉄道(株）</t>
    <rPh sb="0" eb="2">
      <t>ミズシマ</t>
    </rPh>
    <rPh sb="2" eb="4">
      <t>リンカイ</t>
    </rPh>
    <rPh sb="4" eb="6">
      <t>テツドウ</t>
    </rPh>
    <rPh sb="7" eb="8">
      <t>カブ</t>
    </rPh>
    <phoneticPr fontId="2"/>
  </si>
  <si>
    <t>井原鉄道(株）</t>
    <rPh sb="0" eb="2">
      <t>イハラ</t>
    </rPh>
    <rPh sb="2" eb="4">
      <t>テツドウ</t>
    </rPh>
    <rPh sb="5" eb="6">
      <t>カブ</t>
    </rPh>
    <phoneticPr fontId="2"/>
  </si>
  <si>
    <t>錦川鉄道(株）</t>
    <rPh sb="0" eb="1">
      <t>ニシキ</t>
    </rPh>
    <rPh sb="1" eb="2">
      <t>ガワ</t>
    </rPh>
    <rPh sb="2" eb="4">
      <t>テツドウ</t>
    </rPh>
    <rPh sb="5" eb="6">
      <t>カブ</t>
    </rPh>
    <phoneticPr fontId="2"/>
  </si>
  <si>
    <t>岡山電気軌道(株）</t>
    <rPh sb="0" eb="2">
      <t>オカヤマ</t>
    </rPh>
    <rPh sb="2" eb="4">
      <t>デンキ</t>
    </rPh>
    <rPh sb="4" eb="6">
      <t>キドウ</t>
    </rPh>
    <rPh sb="7" eb="8">
      <t>カブ</t>
    </rPh>
    <phoneticPr fontId="2"/>
  </si>
  <si>
    <t>広島高速交通(株）</t>
    <rPh sb="0" eb="2">
      <t>ヒロシマ</t>
    </rPh>
    <rPh sb="2" eb="4">
      <t>コウソク</t>
    </rPh>
    <rPh sb="4" eb="6">
      <t>コウツウ</t>
    </rPh>
    <rPh sb="7" eb="8">
      <t>カブ</t>
    </rPh>
    <phoneticPr fontId="2"/>
  </si>
  <si>
    <t>スカイレールサービス(株）</t>
    <rPh sb="11" eb="12">
      <t>カブ</t>
    </rPh>
    <phoneticPr fontId="2"/>
  </si>
  <si>
    <t>(千個）</t>
    <rPh sb="1" eb="3">
      <t>センコ</t>
    </rPh>
    <phoneticPr fontId="2"/>
  </si>
  <si>
    <t>定　期</t>
    <rPh sb="0" eb="1">
      <t>サダム</t>
    </rPh>
    <rPh sb="2" eb="3">
      <t>キ</t>
    </rPh>
    <phoneticPr fontId="2"/>
  </si>
  <si>
    <t>貨　物</t>
    <rPh sb="0" eb="1">
      <t>カ</t>
    </rPh>
    <rPh sb="2" eb="3">
      <t>モノ</t>
    </rPh>
    <phoneticPr fontId="2"/>
  </si>
  <si>
    <t>一畑電車(株）</t>
    <rPh sb="0" eb="1">
      <t>１</t>
    </rPh>
    <rPh sb="1" eb="2">
      <t>ハタケ</t>
    </rPh>
    <rPh sb="2" eb="3">
      <t>デン</t>
    </rPh>
    <rPh sb="3" eb="4">
      <t>シャ</t>
    </rPh>
    <rPh sb="5" eb="6">
      <t>カブ</t>
    </rPh>
    <phoneticPr fontId="2"/>
  </si>
  <si>
    <t>(全　　　体）</t>
    <rPh sb="1" eb="2">
      <t>ゼン</t>
    </rPh>
    <rPh sb="5" eb="6">
      <t>カラダ</t>
    </rPh>
    <phoneticPr fontId="2"/>
  </si>
  <si>
    <t>旅客人キロ</t>
    <rPh sb="0" eb="1">
      <t>タビ</t>
    </rPh>
    <rPh sb="1" eb="2">
      <t>キャク</t>
    </rPh>
    <rPh sb="2" eb="3">
      <t>ニン</t>
    </rPh>
    <phoneticPr fontId="2"/>
  </si>
  <si>
    <t>旅客数量</t>
    <rPh sb="0" eb="1">
      <t>タビ</t>
    </rPh>
    <rPh sb="1" eb="2">
      <t>キャク</t>
    </rPh>
    <rPh sb="2" eb="3">
      <t>カズ</t>
    </rPh>
    <rPh sb="3" eb="4">
      <t>リョウ</t>
    </rPh>
    <phoneticPr fontId="2"/>
  </si>
  <si>
    <t>貨物数量</t>
    <rPh sb="0" eb="1">
      <t>カ</t>
    </rPh>
    <rPh sb="1" eb="2">
      <t>モノ</t>
    </rPh>
    <rPh sb="2" eb="3">
      <t>カズ</t>
    </rPh>
    <rPh sb="3" eb="4">
      <t>リョウ</t>
    </rPh>
    <phoneticPr fontId="2"/>
  </si>
  <si>
    <t xml:space="preserve"> 鉄　　道</t>
    <rPh sb="1" eb="2">
      <t>テツ</t>
    </rPh>
    <rPh sb="4" eb="5">
      <t>ミチ</t>
    </rPh>
    <phoneticPr fontId="2"/>
  </si>
  <si>
    <t xml:space="preserve"> 軌　　道</t>
    <rPh sb="1" eb="2">
      <t>キ</t>
    </rPh>
    <rPh sb="4" eb="5">
      <t>ミチ</t>
    </rPh>
    <phoneticPr fontId="2"/>
  </si>
  <si>
    <t xml:space="preserve"> 新　交　通</t>
    <rPh sb="1" eb="2">
      <t>シン</t>
    </rPh>
    <rPh sb="3" eb="4">
      <t>コウ</t>
    </rPh>
    <rPh sb="5" eb="6">
      <t>ツウ</t>
    </rPh>
    <phoneticPr fontId="2"/>
  </si>
  <si>
    <t>民　　　　　鉄</t>
  </si>
  <si>
    <t>運輸数量</t>
    <rPh sb="0" eb="1">
      <t>ウン</t>
    </rPh>
    <rPh sb="1" eb="2">
      <t>ユ</t>
    </rPh>
    <rPh sb="2" eb="3">
      <t>カズ</t>
    </rPh>
    <rPh sb="3" eb="4">
      <t>リョウ</t>
    </rPh>
    <phoneticPr fontId="2"/>
  </si>
  <si>
    <t>貨物
千トン
キロ</t>
    <rPh sb="0" eb="2">
      <t>カモツ</t>
    </rPh>
    <rPh sb="3" eb="4">
      <t>セン</t>
    </rPh>
    <phoneticPr fontId="2"/>
  </si>
  <si>
    <t>J   R</t>
    <phoneticPr fontId="2"/>
  </si>
  <si>
    <t>注　（　）内は対前年比を示す。（小数点以下は四捨五入）</t>
    <rPh sb="0" eb="1">
      <t>チュウ</t>
    </rPh>
    <rPh sb="5" eb="6">
      <t>ナイ</t>
    </rPh>
    <rPh sb="7" eb="8">
      <t>タイ</t>
    </rPh>
    <rPh sb="8" eb="11">
      <t>ゼンネンヒ</t>
    </rPh>
    <rPh sb="12" eb="13">
      <t>シメ</t>
    </rPh>
    <rPh sb="16" eb="19">
      <t>ショウスウテン</t>
    </rPh>
    <rPh sb="19" eb="21">
      <t>イカ</t>
    </rPh>
    <rPh sb="22" eb="26">
      <t>シシャゴニュウ</t>
    </rPh>
    <phoneticPr fontId="2"/>
  </si>
  <si>
    <t xml:space="preserve"> </t>
    <phoneticPr fontId="2"/>
  </si>
  <si>
    <t>平成23年度</t>
    <phoneticPr fontId="2"/>
  </si>
  <si>
    <t>平成24年度</t>
    <phoneticPr fontId="2"/>
  </si>
  <si>
    <t>平成25年度</t>
    <phoneticPr fontId="2"/>
  </si>
  <si>
    <t>平成26年度</t>
    <phoneticPr fontId="2"/>
  </si>
  <si>
    <t>平成27年度</t>
    <phoneticPr fontId="2"/>
  </si>
  <si>
    <t>平成27年度(単位:千人、千トン）</t>
    <rPh sb="0" eb="2">
      <t>ヘイセイ</t>
    </rPh>
    <rPh sb="4" eb="5">
      <t>ネン</t>
    </rPh>
    <rPh sb="5" eb="6">
      <t>ド</t>
    </rPh>
    <rPh sb="7" eb="9">
      <t>タンイ</t>
    </rPh>
    <rPh sb="10" eb="12">
      <t>センニン</t>
    </rPh>
    <rPh sb="13" eb="14">
      <t>セン</t>
    </rPh>
    <phoneticPr fontId="2"/>
  </si>
  <si>
    <t>鉄道及び軌道事業者の運輸実績</t>
    <rPh sb="0" eb="2">
      <t>テツドウ</t>
    </rPh>
    <rPh sb="2" eb="3">
      <t>オヨ</t>
    </rPh>
    <rPh sb="4" eb="6">
      <t>キドウ</t>
    </rPh>
    <rPh sb="6" eb="7">
      <t>ジ</t>
    </rPh>
    <rPh sb="7" eb="9">
      <t>ギョウシャ</t>
    </rPh>
    <rPh sb="10" eb="12">
      <t>ウンユ</t>
    </rPh>
    <rPh sb="12" eb="14">
      <t>ジッセキ</t>
    </rPh>
    <phoneticPr fontId="2"/>
  </si>
  <si>
    <t>３．鉄道及び軌道事業者の運輸実績</t>
    <rPh sb="2" eb="4">
      <t>テツドウ</t>
    </rPh>
    <rPh sb="4" eb="5">
      <t>オヨ</t>
    </rPh>
    <rPh sb="6" eb="8">
      <t>キドウ</t>
    </rPh>
    <rPh sb="8" eb="9">
      <t>ジ</t>
    </rPh>
    <rPh sb="9" eb="11">
      <t>ギョウシャ</t>
    </rPh>
    <rPh sb="12" eb="14">
      <t>ウンユ</t>
    </rPh>
    <rPh sb="14" eb="16">
      <t>ジッセキ</t>
    </rPh>
    <phoneticPr fontId="2"/>
  </si>
  <si>
    <t>平成26年度(単位:千人、千トン）</t>
    <rPh sb="0" eb="2">
      <t>ヘイセイ</t>
    </rPh>
    <rPh sb="4" eb="5">
      <t>ネン</t>
    </rPh>
    <rPh sb="5" eb="6">
      <t>ド</t>
    </rPh>
    <rPh sb="7" eb="9">
      <t>タンイ</t>
    </rPh>
    <rPh sb="10" eb="12">
      <t>センニン</t>
    </rPh>
    <rPh sb="13" eb="14">
      <t>セン</t>
    </rPh>
    <phoneticPr fontId="2"/>
  </si>
  <si>
    <t>平成22年度</t>
    <phoneticPr fontId="2"/>
  </si>
</sst>
</file>

<file path=xl/styles.xml><?xml version="1.0" encoding="utf-8"?>
<styleSheet xmlns="http://schemas.openxmlformats.org/spreadsheetml/2006/main">
  <numFmts count="3">
    <numFmt numFmtId="176" formatCode="0.0_);\(0.0\)"/>
    <numFmt numFmtId="177" formatCode="\(0\)"/>
    <numFmt numFmtId="178" formatCode="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indent="1"/>
    </xf>
    <xf numFmtId="0" fontId="4" fillId="0" borderId="0" xfId="0" applyFont="1"/>
    <xf numFmtId="3" fontId="4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0" fontId="8" fillId="0" borderId="0" xfId="0" applyFont="1"/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0" fillId="0" borderId="0" xfId="0" applyFont="1"/>
    <xf numFmtId="0" fontId="4" fillId="0" borderId="9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9" xfId="0" quotePrefix="1" applyFont="1" applyBorder="1" applyAlignment="1">
      <alignment horizontal="right" vertical="center" indent="1"/>
    </xf>
    <xf numFmtId="177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right" vertical="center" indent="1"/>
    </xf>
    <xf numFmtId="177" fontId="4" fillId="0" borderId="9" xfId="0" applyNumberFormat="1" applyFont="1" applyBorder="1" applyAlignment="1">
      <alignment horizontal="right" vertical="center" indent="1"/>
    </xf>
    <xf numFmtId="0" fontId="4" fillId="0" borderId="10" xfId="0" quotePrefix="1" applyFont="1" applyBorder="1" applyAlignment="1">
      <alignment horizontal="right" vertical="center" indent="1"/>
    </xf>
    <xf numFmtId="0" fontId="4" fillId="0" borderId="11" xfId="0" quotePrefix="1" applyFont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9" fillId="0" borderId="1" xfId="1" applyFont="1" applyBorder="1" applyAlignment="1">
      <alignment vertical="center"/>
    </xf>
    <xf numFmtId="0" fontId="4" fillId="0" borderId="1" xfId="0" quotePrefix="1" applyFont="1" applyBorder="1" applyAlignment="1">
      <alignment horizontal="right" vertical="center"/>
    </xf>
    <xf numFmtId="177" fontId="4" fillId="0" borderId="2" xfId="0" applyNumberFormat="1" applyFont="1" applyBorder="1" applyAlignment="1">
      <alignment vertical="center"/>
    </xf>
    <xf numFmtId="0" fontId="4" fillId="0" borderId="9" xfId="0" quotePrefix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right" vertical="center" indent="1"/>
    </xf>
    <xf numFmtId="177" fontId="4" fillId="0" borderId="2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0" fontId="4" fillId="0" borderId="4" xfId="0" quotePrefix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 indent="1"/>
    </xf>
    <xf numFmtId="177" fontId="4" fillId="0" borderId="1" xfId="0" applyNumberFormat="1" applyFont="1" applyBorder="1" applyAlignment="1">
      <alignment horizontal="right" vertical="center" indent="1"/>
    </xf>
    <xf numFmtId="178" fontId="4" fillId="0" borderId="1" xfId="0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horizontal="right" vertical="center" indent="1"/>
    </xf>
    <xf numFmtId="38" fontId="4" fillId="0" borderId="34" xfId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horizontal="right" vertical="center" indent="1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3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distributed" textRotation="255" indent="5"/>
    </xf>
    <xf numFmtId="0" fontId="0" fillId="0" borderId="13" xfId="0" applyFont="1" applyBorder="1" applyAlignment="1">
      <alignment horizontal="center" vertical="distributed" textRotation="255" indent="5"/>
    </xf>
    <xf numFmtId="0" fontId="0" fillId="0" borderId="14" xfId="0" applyFont="1" applyBorder="1" applyAlignment="1">
      <alignment horizontal="center" vertical="distributed" textRotation="255" indent="5"/>
    </xf>
    <xf numFmtId="0" fontId="0" fillId="0" borderId="15" xfId="0" applyFont="1" applyBorder="1" applyAlignment="1">
      <alignment horizontal="center" vertical="distributed" textRotation="255" indent="5"/>
    </xf>
    <xf numFmtId="0" fontId="3" fillId="0" borderId="16" xfId="0" applyFont="1" applyBorder="1" applyAlignment="1">
      <alignment horizontal="right"/>
    </xf>
    <xf numFmtId="0" fontId="4" fillId="0" borderId="17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0" fontId="4" fillId="0" borderId="20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2"/>
    </xf>
    <xf numFmtId="0" fontId="4" fillId="0" borderId="22" xfId="0" applyFont="1" applyBorder="1" applyAlignment="1">
      <alignment horizontal="distributed" vertical="center" indent="7"/>
    </xf>
    <xf numFmtId="0" fontId="4" fillId="0" borderId="23" xfId="0" applyFont="1" applyBorder="1" applyAlignment="1">
      <alignment horizontal="distributed" vertical="center" indent="7"/>
    </xf>
    <xf numFmtId="0" fontId="4" fillId="0" borderId="24" xfId="0" applyFont="1" applyBorder="1" applyAlignment="1">
      <alignment horizontal="distributed" vertical="center" indent="7"/>
    </xf>
    <xf numFmtId="0" fontId="4" fillId="0" borderId="25" xfId="0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distributed" vertical="center" indent="2"/>
    </xf>
    <xf numFmtId="0" fontId="4" fillId="0" borderId="27" xfId="0" applyFont="1" applyBorder="1" applyAlignment="1">
      <alignment horizontal="distributed" vertical="center" indent="2"/>
    </xf>
    <xf numFmtId="0" fontId="4" fillId="0" borderId="25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wrapText="1" indent="1"/>
    </xf>
    <xf numFmtId="0" fontId="0" fillId="0" borderId="28" xfId="0" applyFont="1" applyBorder="1" applyAlignment="1">
      <alignment horizontal="distributed" vertical="center" wrapText="1" indent="1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distributed" textRotation="255" indent="2"/>
    </xf>
    <xf numFmtId="0" fontId="4" fillId="0" borderId="13" xfId="0" applyFont="1" applyBorder="1" applyAlignment="1">
      <alignment horizontal="center" vertical="distributed" textRotation="255" indent="2"/>
    </xf>
    <xf numFmtId="0" fontId="4" fillId="0" borderId="29" xfId="0" applyFont="1" applyBorder="1" applyAlignment="1">
      <alignment horizontal="center" vertical="distributed" textRotation="255" indent="2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8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8" fontId="4" fillId="0" borderId="2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1"/>
  <sheetViews>
    <sheetView tabSelected="1" zoomScaleNormal="100" workbookViewId="0">
      <selection activeCell="L50" sqref="L50"/>
    </sheetView>
  </sheetViews>
  <sheetFormatPr defaultRowHeight="13.5"/>
  <cols>
    <col min="1" max="2" width="3" style="1" customWidth="1"/>
    <col min="3" max="3" width="11.625" style="1" customWidth="1"/>
    <col min="4" max="4" width="13.5" style="1" customWidth="1"/>
    <col min="5" max="7" width="11.125" style="1" customWidth="1"/>
    <col min="8" max="9" width="7.625" style="1" customWidth="1"/>
    <col min="10" max="12" width="11.125" style="1" customWidth="1"/>
    <col min="13" max="13" width="11.75" style="1" customWidth="1"/>
    <col min="14" max="16384" width="9" style="1"/>
  </cols>
  <sheetData>
    <row r="1" spans="2:13" s="17" customFormat="1" ht="20.100000000000001" customHeight="1">
      <c r="B1" s="13" t="s">
        <v>38</v>
      </c>
      <c r="C1" s="14"/>
    </row>
    <row r="2" spans="2:13" ht="20.100000000000001" customHeight="1" thickBot="1">
      <c r="K2" s="88" t="s">
        <v>37</v>
      </c>
      <c r="L2" s="88"/>
      <c r="M2" s="88"/>
    </row>
    <row r="3" spans="2:13" s="4" customFormat="1" ht="20.100000000000001" customHeight="1">
      <c r="B3" s="89" t="s">
        <v>3</v>
      </c>
      <c r="C3" s="90"/>
      <c r="D3" s="91"/>
      <c r="E3" s="98" t="s">
        <v>27</v>
      </c>
      <c r="F3" s="99"/>
      <c r="G3" s="99"/>
      <c r="H3" s="99"/>
      <c r="I3" s="99"/>
      <c r="J3" s="99"/>
      <c r="K3" s="99"/>
      <c r="L3" s="99"/>
      <c r="M3" s="100"/>
    </row>
    <row r="4" spans="2:13" s="4" customFormat="1" ht="20.100000000000001" customHeight="1">
      <c r="B4" s="92"/>
      <c r="C4" s="93"/>
      <c r="D4" s="94"/>
      <c r="E4" s="101" t="s">
        <v>21</v>
      </c>
      <c r="F4" s="102"/>
      <c r="G4" s="103"/>
      <c r="H4" s="104" t="s">
        <v>22</v>
      </c>
      <c r="I4" s="105"/>
      <c r="J4" s="101" t="s">
        <v>20</v>
      </c>
      <c r="K4" s="102"/>
      <c r="L4" s="103"/>
      <c r="M4" s="106" t="s">
        <v>28</v>
      </c>
    </row>
    <row r="5" spans="2:13" s="4" customFormat="1" ht="20.100000000000001" customHeight="1">
      <c r="B5" s="95"/>
      <c r="C5" s="96"/>
      <c r="D5" s="97"/>
      <c r="E5" s="6" t="s">
        <v>16</v>
      </c>
      <c r="F5" s="6" t="s">
        <v>0</v>
      </c>
      <c r="G5" s="6" t="s">
        <v>1</v>
      </c>
      <c r="H5" s="6" t="s">
        <v>2</v>
      </c>
      <c r="I5" s="6" t="s">
        <v>17</v>
      </c>
      <c r="J5" s="6" t="s">
        <v>16</v>
      </c>
      <c r="K5" s="6" t="s">
        <v>0</v>
      </c>
      <c r="L5" s="6" t="s">
        <v>1</v>
      </c>
      <c r="M5" s="107"/>
    </row>
    <row r="6" spans="2:13" s="10" customFormat="1" ht="20.100000000000001" customHeight="1">
      <c r="B6" s="110" t="s">
        <v>29</v>
      </c>
      <c r="C6" s="113" t="s">
        <v>23</v>
      </c>
      <c r="D6" s="114"/>
      <c r="E6" s="7"/>
      <c r="F6" s="7"/>
      <c r="G6" s="8"/>
      <c r="H6" s="35" t="s">
        <v>15</v>
      </c>
      <c r="I6" s="7"/>
      <c r="J6" s="7"/>
      <c r="K6" s="7"/>
      <c r="L6" s="7"/>
      <c r="M6" s="9"/>
    </row>
    <row r="7" spans="2:13" s="10" customFormat="1" ht="20.100000000000001" customHeight="1">
      <c r="B7" s="111"/>
      <c r="C7" s="75"/>
      <c r="D7" s="76"/>
      <c r="E7" s="22"/>
      <c r="F7" s="22"/>
      <c r="G7" s="8"/>
      <c r="H7" s="35"/>
      <c r="I7" s="22"/>
      <c r="J7" s="22"/>
      <c r="K7" s="22"/>
      <c r="L7" s="22"/>
      <c r="M7" s="18"/>
    </row>
    <row r="8" spans="2:13" s="10" customFormat="1" ht="20.100000000000001" customHeight="1">
      <c r="B8" s="111"/>
      <c r="C8" s="71" t="s">
        <v>4</v>
      </c>
      <c r="D8" s="72"/>
      <c r="E8" s="40">
        <v>1161583</v>
      </c>
      <c r="F8" s="40">
        <v>719230</v>
      </c>
      <c r="G8" s="40">
        <f>+E8+F8</f>
        <v>1880813</v>
      </c>
      <c r="H8" s="40">
        <v>39</v>
      </c>
      <c r="I8" s="41"/>
      <c r="J8" s="27">
        <v>23569393</v>
      </c>
      <c r="K8" s="27">
        <v>34771930</v>
      </c>
      <c r="L8" s="27">
        <f>+J8+K8</f>
        <v>58341323</v>
      </c>
      <c r="M8" s="18"/>
    </row>
    <row r="9" spans="2:13" s="10" customFormat="1" ht="20.100000000000001" customHeight="1">
      <c r="B9" s="111"/>
      <c r="C9" s="77" t="s">
        <v>19</v>
      </c>
      <c r="D9" s="77"/>
      <c r="E9" s="19">
        <f>+E8/'H26'!E8*100</f>
        <v>101.52366385526372</v>
      </c>
      <c r="F9" s="19">
        <f>+F8/'H26'!F8*100</f>
        <v>103.73918587175071</v>
      </c>
      <c r="G9" s="19">
        <f>+G8/'H26'!G8*100</f>
        <v>102.35967683562319</v>
      </c>
      <c r="H9" s="19">
        <f>+H8/'H26'!H8*100</f>
        <v>72.222222222222214</v>
      </c>
      <c r="I9" s="19"/>
      <c r="J9" s="19">
        <f>+J8/'H26'!J8*100</f>
        <v>101.15116162247553</v>
      </c>
      <c r="K9" s="19">
        <f>+K8/'H26'!K8*100</f>
        <v>106.08426131316544</v>
      </c>
      <c r="L9" s="19">
        <f>+L8/'H26'!L8*100</f>
        <v>104.03452205860783</v>
      </c>
      <c r="M9" s="20"/>
    </row>
    <row r="10" spans="2:13" s="10" customFormat="1" ht="13.5" customHeight="1">
      <c r="B10" s="111"/>
      <c r="C10" s="11"/>
      <c r="D10" s="12"/>
      <c r="E10" s="19"/>
      <c r="F10" s="19"/>
      <c r="G10" s="21"/>
      <c r="H10" s="19"/>
      <c r="I10" s="19"/>
      <c r="J10" s="19"/>
      <c r="K10" s="19"/>
      <c r="L10" s="42"/>
      <c r="M10" s="43"/>
    </row>
    <row r="11" spans="2:13" s="10" customFormat="1" ht="20.100000000000001" customHeight="1">
      <c r="B11" s="111"/>
      <c r="C11" s="71" t="s">
        <v>5</v>
      </c>
      <c r="D11" s="72"/>
      <c r="E11" s="22"/>
      <c r="F11" s="22"/>
      <c r="G11" s="8"/>
      <c r="H11" s="22"/>
      <c r="I11" s="27">
        <v>30564.772000000001</v>
      </c>
      <c r="J11" s="22"/>
      <c r="K11" s="22"/>
      <c r="L11" s="44"/>
      <c r="M11" s="45">
        <v>21211526.289999999</v>
      </c>
    </row>
    <row r="12" spans="2:13" s="10" customFormat="1" ht="20.100000000000001" customHeight="1">
      <c r="B12" s="111"/>
      <c r="C12" s="77" t="s">
        <v>19</v>
      </c>
      <c r="D12" s="77"/>
      <c r="E12" s="46"/>
      <c r="F12" s="46"/>
      <c r="G12" s="46"/>
      <c r="H12" s="46"/>
      <c r="I12" s="19">
        <f>+I11/'H26'!I11*100</f>
        <v>101.56433840632684</v>
      </c>
      <c r="J12" s="22"/>
      <c r="K12" s="22"/>
      <c r="L12" s="47"/>
      <c r="M12" s="33">
        <f>+M11/'H26'!M11*100</f>
        <v>102.35178547103936</v>
      </c>
    </row>
    <row r="13" spans="2:13" s="10" customFormat="1" ht="20.100000000000001" customHeight="1">
      <c r="B13" s="112"/>
      <c r="C13" s="115"/>
      <c r="D13" s="116"/>
      <c r="E13" s="49"/>
      <c r="F13" s="49"/>
      <c r="G13" s="50"/>
      <c r="H13" s="49"/>
      <c r="I13" s="51"/>
      <c r="J13" s="52"/>
      <c r="K13" s="52"/>
      <c r="L13" s="53" t="s">
        <v>31</v>
      </c>
      <c r="M13" s="54"/>
    </row>
    <row r="14" spans="2:13" s="10" customFormat="1" ht="20.100000000000001" customHeight="1">
      <c r="B14" s="84" t="s">
        <v>26</v>
      </c>
      <c r="C14" s="108" t="s">
        <v>32</v>
      </c>
      <c r="D14" s="109"/>
      <c r="E14" s="27">
        <v>25406</v>
      </c>
      <c r="F14" s="27">
        <v>57622</v>
      </c>
      <c r="G14" s="28">
        <v>83028</v>
      </c>
      <c r="H14" s="27">
        <v>1</v>
      </c>
      <c r="I14" s="27">
        <v>439</v>
      </c>
      <c r="J14" s="27">
        <v>156971</v>
      </c>
      <c r="K14" s="27">
        <v>287361</v>
      </c>
      <c r="L14" s="29">
        <v>444332</v>
      </c>
      <c r="M14" s="30">
        <v>5615</v>
      </c>
    </row>
    <row r="15" spans="2:13" s="10" customFormat="1" ht="20.100000000000001" customHeight="1">
      <c r="B15" s="85"/>
      <c r="C15" s="36"/>
      <c r="D15" s="37"/>
      <c r="E15" s="27"/>
      <c r="F15" s="27"/>
      <c r="G15" s="31"/>
      <c r="H15" s="27"/>
      <c r="I15" s="27"/>
      <c r="J15" s="27"/>
      <c r="K15" s="29"/>
      <c r="L15" s="29"/>
      <c r="M15" s="30"/>
    </row>
    <row r="16" spans="2:13" s="10" customFormat="1" ht="20.100000000000001" customHeight="1">
      <c r="B16" s="85"/>
      <c r="C16" s="81" t="s">
        <v>33</v>
      </c>
      <c r="D16" s="82"/>
      <c r="E16" s="27">
        <v>25767</v>
      </c>
      <c r="F16" s="27">
        <v>58186</v>
      </c>
      <c r="G16" s="28">
        <v>83953</v>
      </c>
      <c r="H16" s="27">
        <v>1</v>
      </c>
      <c r="I16" s="27">
        <v>401</v>
      </c>
      <c r="J16" s="27">
        <v>159044</v>
      </c>
      <c r="K16" s="27">
        <v>293017</v>
      </c>
      <c r="L16" s="29">
        <v>452061</v>
      </c>
      <c r="M16" s="30">
        <v>5133</v>
      </c>
    </row>
    <row r="17" spans="2:16" s="10" customFormat="1" ht="20.100000000000001" customHeight="1">
      <c r="B17" s="85"/>
      <c r="C17" s="36"/>
      <c r="D17" s="37"/>
      <c r="E17" s="27"/>
      <c r="F17" s="27"/>
      <c r="G17" s="31"/>
      <c r="H17" s="27"/>
      <c r="I17" s="27"/>
      <c r="J17" s="27"/>
      <c r="K17" s="29"/>
      <c r="L17" s="29"/>
      <c r="M17" s="30"/>
    </row>
    <row r="18" spans="2:16" s="10" customFormat="1" ht="20.100000000000001" customHeight="1">
      <c r="B18" s="85"/>
      <c r="C18" s="81" t="s">
        <v>34</v>
      </c>
      <c r="D18" s="82"/>
      <c r="E18" s="27">
        <v>26789</v>
      </c>
      <c r="F18" s="27">
        <v>59003</v>
      </c>
      <c r="G18" s="28">
        <v>85792</v>
      </c>
      <c r="H18" s="27">
        <v>1</v>
      </c>
      <c r="I18" s="27">
        <v>399</v>
      </c>
      <c r="J18" s="27">
        <v>165042</v>
      </c>
      <c r="K18" s="27">
        <v>299227</v>
      </c>
      <c r="L18" s="29">
        <v>464269</v>
      </c>
      <c r="M18" s="30">
        <v>5104</v>
      </c>
      <c r="P18" s="8"/>
    </row>
    <row r="19" spans="2:16" s="10" customFormat="1" ht="20.100000000000001" customHeight="1">
      <c r="B19" s="85"/>
      <c r="C19" s="38"/>
      <c r="D19" s="39"/>
      <c r="E19" s="19"/>
      <c r="F19" s="32"/>
      <c r="G19" s="19"/>
      <c r="H19" s="19"/>
      <c r="I19" s="19"/>
      <c r="J19" s="19"/>
      <c r="K19" s="19"/>
      <c r="L19" s="21"/>
      <c r="M19" s="33"/>
    </row>
    <row r="20" spans="2:16" s="10" customFormat="1" ht="20.100000000000001" customHeight="1">
      <c r="B20" s="85"/>
      <c r="C20" s="80" t="s">
        <v>35</v>
      </c>
      <c r="D20" s="80"/>
      <c r="E20" s="27">
        <v>27652</v>
      </c>
      <c r="F20" s="27">
        <v>58280</v>
      </c>
      <c r="G20" s="28">
        <v>85931</v>
      </c>
      <c r="H20" s="27">
        <v>1</v>
      </c>
      <c r="I20" s="27">
        <v>405</v>
      </c>
      <c r="J20" s="27">
        <v>168180</v>
      </c>
      <c r="K20" s="27">
        <v>297264</v>
      </c>
      <c r="L20" s="29">
        <v>465444</v>
      </c>
      <c r="M20" s="30">
        <v>5185</v>
      </c>
    </row>
    <row r="21" spans="2:16" s="10" customFormat="1" ht="20.100000000000001" customHeight="1">
      <c r="B21" s="86"/>
      <c r="C21" s="38"/>
      <c r="D21" s="39"/>
      <c r="E21" s="34"/>
      <c r="F21" s="19"/>
      <c r="G21" s="19"/>
      <c r="H21" s="19"/>
      <c r="I21" s="19"/>
      <c r="J21" s="19"/>
      <c r="K21" s="19"/>
      <c r="L21" s="19"/>
      <c r="M21" s="33"/>
      <c r="N21" s="8"/>
    </row>
    <row r="22" spans="2:16" s="10" customFormat="1" ht="20.100000000000001" customHeight="1">
      <c r="B22" s="85"/>
      <c r="C22" s="80" t="s">
        <v>36</v>
      </c>
      <c r="D22" s="80"/>
      <c r="E22" s="27">
        <f>+E24+E40+E46</f>
        <v>29241</v>
      </c>
      <c r="F22" s="27">
        <f t="shared" ref="F22:M22" si="0">+F24+F40+F46</f>
        <v>59693</v>
      </c>
      <c r="G22" s="27">
        <f t="shared" si="0"/>
        <v>88934</v>
      </c>
      <c r="H22" s="27">
        <f t="shared" si="0"/>
        <v>2</v>
      </c>
      <c r="I22" s="27">
        <f t="shared" si="0"/>
        <v>380.63499999999999</v>
      </c>
      <c r="J22" s="27">
        <f t="shared" si="0"/>
        <v>182047</v>
      </c>
      <c r="K22" s="27">
        <f t="shared" si="0"/>
        <v>304088</v>
      </c>
      <c r="L22" s="27">
        <f t="shared" si="0"/>
        <v>486135</v>
      </c>
      <c r="M22" s="30">
        <f t="shared" si="0"/>
        <v>4782.1279999999997</v>
      </c>
    </row>
    <row r="23" spans="2:16" s="10" customFormat="1" ht="20.100000000000001" customHeight="1">
      <c r="B23" s="85"/>
      <c r="C23" s="15"/>
      <c r="D23" s="16"/>
      <c r="E23" s="55">
        <f>+E22/E20*100</f>
        <v>105.74641978880371</v>
      </c>
      <c r="F23" s="56">
        <f t="shared" ref="F23:M23" si="1">+F22/F20*100</f>
        <v>102.4245024021963</v>
      </c>
      <c r="G23" s="56">
        <f t="shared" si="1"/>
        <v>103.49466432370158</v>
      </c>
      <c r="H23" s="56">
        <f t="shared" si="1"/>
        <v>200</v>
      </c>
      <c r="I23" s="56">
        <f t="shared" si="1"/>
        <v>93.983950617283952</v>
      </c>
      <c r="J23" s="56">
        <f t="shared" si="1"/>
        <v>108.24533238197169</v>
      </c>
      <c r="K23" s="56">
        <f t="shared" si="1"/>
        <v>102.2956025620324</v>
      </c>
      <c r="L23" s="56">
        <f t="shared" si="1"/>
        <v>104.44543274808571</v>
      </c>
      <c r="M23" s="57">
        <f t="shared" si="1"/>
        <v>92.230048216007702</v>
      </c>
    </row>
    <row r="24" spans="2:16" s="10" customFormat="1" ht="20.100000000000001" customHeight="1">
      <c r="B24" s="85"/>
      <c r="C24" s="83" t="s">
        <v>23</v>
      </c>
      <c r="D24" s="83"/>
      <c r="E24" s="29">
        <f>+E26+E28+E30+E32+E34+E36+E38</f>
        <v>8294</v>
      </c>
      <c r="F24" s="29">
        <f t="shared" ref="F24:M24" si="2">+F26+F28+F30+F32+F34+F36+F38</f>
        <v>15316</v>
      </c>
      <c r="G24" s="29">
        <f t="shared" si="2"/>
        <v>23610</v>
      </c>
      <c r="H24" s="29">
        <f t="shared" si="2"/>
        <v>2</v>
      </c>
      <c r="I24" s="29">
        <f t="shared" si="2"/>
        <v>380.63499999999999</v>
      </c>
      <c r="J24" s="29">
        <f t="shared" si="2"/>
        <v>68280</v>
      </c>
      <c r="K24" s="29">
        <f t="shared" si="2"/>
        <v>145184</v>
      </c>
      <c r="L24" s="29">
        <f t="shared" si="2"/>
        <v>213464</v>
      </c>
      <c r="M24" s="58">
        <f t="shared" si="2"/>
        <v>4782.1279999999997</v>
      </c>
    </row>
    <row r="25" spans="2:16" s="10" customFormat="1" ht="20.100000000000001" customHeight="1">
      <c r="B25" s="85"/>
      <c r="C25" s="75"/>
      <c r="D25" s="76"/>
      <c r="E25" s="19">
        <f>+E24/'H26'!E24*100</f>
        <v>102.18060859923617</v>
      </c>
      <c r="F25" s="19">
        <f>+F24/'H26'!F24*100</f>
        <v>100.93581125609596</v>
      </c>
      <c r="G25" s="19">
        <f>+G24/'H26'!G24*100</f>
        <v>101.36962775320939</v>
      </c>
      <c r="H25" s="19">
        <f>+H24/'H26'!H24*100</f>
        <v>200</v>
      </c>
      <c r="I25" s="19">
        <f>+I24/'H26'!I24*100</f>
        <v>93.983950617283952</v>
      </c>
      <c r="J25" s="19">
        <f>+J24/'H26'!J24*100</f>
        <v>102.42256056401411</v>
      </c>
      <c r="K25" s="19">
        <f>+K24/'H26'!K24*100</f>
        <v>100.26519337016575</v>
      </c>
      <c r="L25" s="19">
        <f>+L24/'H26'!L24*100</f>
        <v>100.94531009859789</v>
      </c>
      <c r="M25" s="33">
        <f>+M24/'H26'!M24*100</f>
        <v>92.230048216007702</v>
      </c>
    </row>
    <row r="26" spans="2:16" s="10" customFormat="1" ht="20.100000000000001" customHeight="1">
      <c r="B26" s="85"/>
      <c r="C26" s="71" t="s">
        <v>6</v>
      </c>
      <c r="D26" s="72"/>
      <c r="E26" s="27">
        <v>5302</v>
      </c>
      <c r="F26" s="27">
        <v>12368</v>
      </c>
      <c r="G26" s="28">
        <f>+E26+F26</f>
        <v>17670</v>
      </c>
      <c r="H26" s="59"/>
      <c r="I26" s="59"/>
      <c r="J26" s="27">
        <v>33039</v>
      </c>
      <c r="K26" s="27">
        <v>66349</v>
      </c>
      <c r="L26" s="27">
        <f>+J26+K26</f>
        <v>99388</v>
      </c>
      <c r="M26" s="23"/>
    </row>
    <row r="27" spans="2:16" s="10" customFormat="1" ht="20.100000000000001" customHeight="1">
      <c r="B27" s="85"/>
      <c r="C27" s="81"/>
      <c r="D27" s="82"/>
      <c r="E27" s="19">
        <f>+E26/'H26'!E26*100</f>
        <v>101.68776371308017</v>
      </c>
      <c r="F27" s="19">
        <f>+F26/'H26'!F26*100</f>
        <v>100.73301840690667</v>
      </c>
      <c r="G27" s="19">
        <f>+G26/'H26'!G26*100</f>
        <v>101.01760804939401</v>
      </c>
      <c r="H27" s="60"/>
      <c r="I27" s="60"/>
      <c r="J27" s="19">
        <f>+J26/'H26'!J26*100</f>
        <v>100.56615834170395</v>
      </c>
      <c r="K27" s="19">
        <f>+K26/'H26'!K26*100</f>
        <v>99.887089003974467</v>
      </c>
      <c r="L27" s="19">
        <f>+L26/'H26'!L26*100</f>
        <v>100.11180837454799</v>
      </c>
      <c r="M27" s="20"/>
    </row>
    <row r="28" spans="2:16" s="10" customFormat="1" ht="20.100000000000001" customHeight="1">
      <c r="B28" s="85"/>
      <c r="C28" s="71" t="s">
        <v>7</v>
      </c>
      <c r="D28" s="72"/>
      <c r="E28" s="29">
        <v>227</v>
      </c>
      <c r="F28" s="27">
        <v>99</v>
      </c>
      <c r="G28" s="28">
        <f>+E28+F28</f>
        <v>326</v>
      </c>
      <c r="H28" s="59"/>
      <c r="I28" s="59"/>
      <c r="J28" s="27">
        <v>2089</v>
      </c>
      <c r="K28" s="27">
        <v>861</v>
      </c>
      <c r="L28" s="27">
        <f>+J28+K28</f>
        <v>2950</v>
      </c>
      <c r="M28" s="23"/>
    </row>
    <row r="29" spans="2:16" s="10" customFormat="1" ht="20.100000000000001" customHeight="1">
      <c r="B29" s="85"/>
      <c r="C29" s="81"/>
      <c r="D29" s="82"/>
      <c r="E29" s="19">
        <f>+E28/'H26'!E28*100</f>
        <v>93.032786885245898</v>
      </c>
      <c r="F29" s="19">
        <f>+F28/'H26'!F28*100</f>
        <v>96.116504854368941</v>
      </c>
      <c r="G29" s="19">
        <f>+G28/'H26'!G28*100</f>
        <v>93.948126801152739</v>
      </c>
      <c r="H29" s="60"/>
      <c r="I29" s="60"/>
      <c r="J29" s="19">
        <f>+J28/'H26'!J28*100</f>
        <v>101.80311890838207</v>
      </c>
      <c r="K29" s="19">
        <f>+K28/'H26'!K28*100</f>
        <v>105.51470588235294</v>
      </c>
      <c r="L29" s="19">
        <f>+L28/'H26'!L28*100</f>
        <v>102.85913528591352</v>
      </c>
      <c r="M29" s="20"/>
    </row>
    <row r="30" spans="2:16" s="10" customFormat="1" ht="20.100000000000001" customHeight="1">
      <c r="B30" s="85"/>
      <c r="C30" s="71" t="s">
        <v>8</v>
      </c>
      <c r="D30" s="72"/>
      <c r="E30" s="27">
        <v>124</v>
      </c>
      <c r="F30" s="27">
        <v>1001</v>
      </c>
      <c r="G30" s="28">
        <f>+E30+F30</f>
        <v>1125</v>
      </c>
      <c r="H30" s="59"/>
      <c r="I30" s="59"/>
      <c r="J30" s="27">
        <v>1973</v>
      </c>
      <c r="K30" s="27">
        <v>52945</v>
      </c>
      <c r="L30" s="27">
        <f>+J30+K30</f>
        <v>54918</v>
      </c>
      <c r="M30" s="23"/>
    </row>
    <row r="31" spans="2:16" s="10" customFormat="1" ht="20.100000000000001" customHeight="1">
      <c r="B31" s="85"/>
      <c r="C31" s="77" t="s">
        <v>19</v>
      </c>
      <c r="D31" s="77"/>
      <c r="E31" s="19">
        <f>+E30/'H26'!E30*100</f>
        <v>112.72727272727272</v>
      </c>
      <c r="F31" s="19">
        <f>+F30/'H26'!F30*100</f>
        <v>104.59770114942528</v>
      </c>
      <c r="G31" s="19">
        <f>+G30/'H26'!G30*100</f>
        <v>105.43580131208998</v>
      </c>
      <c r="H31" s="19"/>
      <c r="I31" s="19"/>
      <c r="J31" s="19">
        <f>+J30/'H26'!J30*100</f>
        <v>116.26399528579847</v>
      </c>
      <c r="K31" s="19">
        <f>+K30/'H26'!K30*100</f>
        <v>104.63231951937708</v>
      </c>
      <c r="L31" s="19">
        <f>+L30/'H26'!L30*100</f>
        <v>105.00975180695247</v>
      </c>
      <c r="M31" s="20"/>
    </row>
    <row r="32" spans="2:16" s="10" customFormat="1" ht="20.100000000000001" customHeight="1">
      <c r="B32" s="85"/>
      <c r="C32" s="80" t="s">
        <v>18</v>
      </c>
      <c r="D32" s="80"/>
      <c r="E32" s="29">
        <v>756</v>
      </c>
      <c r="F32" s="27">
        <v>641</v>
      </c>
      <c r="G32" s="28">
        <f>+E32+F32</f>
        <v>1397</v>
      </c>
      <c r="H32" s="22">
        <v>2</v>
      </c>
      <c r="I32" s="59"/>
      <c r="J32" s="27">
        <v>12490</v>
      </c>
      <c r="K32" s="27">
        <v>12254</v>
      </c>
      <c r="L32" s="27">
        <f>+J32+K32</f>
        <v>24744</v>
      </c>
      <c r="M32" s="23"/>
    </row>
    <row r="33" spans="2:13" s="10" customFormat="1" ht="20.100000000000001" customHeight="1">
      <c r="B33" s="85"/>
      <c r="C33" s="71"/>
      <c r="D33" s="72"/>
      <c r="E33" s="19">
        <f>+E32/'H26'!E32*100</f>
        <v>100</v>
      </c>
      <c r="F33" s="19">
        <f>+F32/'H26'!F32*100</f>
        <v>95.814648729446944</v>
      </c>
      <c r="G33" s="19">
        <f>+G32/'H26'!G32*100</f>
        <v>98.035087719298247</v>
      </c>
      <c r="H33" s="19">
        <f>+H32/'H26'!H32*100</f>
        <v>200</v>
      </c>
      <c r="I33" s="19"/>
      <c r="J33" s="19">
        <f>+J32/'H26'!J32*100</f>
        <v>100.60410793395087</v>
      </c>
      <c r="K33" s="19">
        <f>+K32/'H26'!K32*100</f>
        <v>88.145590562508985</v>
      </c>
      <c r="L33" s="19">
        <f>+L32/'H26'!L32*100</f>
        <v>94.022874947752399</v>
      </c>
      <c r="M33" s="43"/>
    </row>
    <row r="34" spans="2:13" s="10" customFormat="1" ht="20.100000000000001" customHeight="1">
      <c r="B34" s="85"/>
      <c r="C34" s="80" t="s">
        <v>9</v>
      </c>
      <c r="D34" s="80"/>
      <c r="E34" s="27">
        <v>1004</v>
      </c>
      <c r="F34" s="27">
        <v>737</v>
      </c>
      <c r="G34" s="28">
        <f>+E34+F34</f>
        <v>1741</v>
      </c>
      <c r="H34" s="59"/>
      <c r="I34" s="61">
        <v>380.63499999999999</v>
      </c>
      <c r="J34" s="27">
        <v>6606</v>
      </c>
      <c r="K34" s="27">
        <v>4811</v>
      </c>
      <c r="L34" s="27">
        <f>+J34+K34</f>
        <v>11417</v>
      </c>
      <c r="M34" s="30">
        <v>4782.1279999999997</v>
      </c>
    </row>
    <row r="35" spans="2:13" s="10" customFormat="1" ht="20.100000000000001" customHeight="1">
      <c r="B35" s="85"/>
      <c r="C35" s="71"/>
      <c r="D35" s="72"/>
      <c r="E35" s="19">
        <f>+E34/'H26'!E34*100</f>
        <v>103.18602261048304</v>
      </c>
      <c r="F35" s="19">
        <f>+F34/'H26'!F34*100</f>
        <v>107.27802037845706</v>
      </c>
      <c r="G35" s="19">
        <f>+G34/'H26'!G34*100</f>
        <v>104.87951807228914</v>
      </c>
      <c r="H35" s="60"/>
      <c r="I35" s="19">
        <f>+I34/'H26'!I34*100</f>
        <v>93.983950617283952</v>
      </c>
      <c r="J35" s="19">
        <f>+J34/'H26'!J34*100</f>
        <v>102.94530154277699</v>
      </c>
      <c r="K35" s="19">
        <f>+K34/'H26'!K34*100</f>
        <v>107.41236883232865</v>
      </c>
      <c r="L35" s="19">
        <f>+L34/'H26'!L34*100</f>
        <v>104.7815712187959</v>
      </c>
      <c r="M35" s="33">
        <f>+M34/'H26'!M34*100</f>
        <v>92.230048216007702</v>
      </c>
    </row>
    <row r="36" spans="2:13" s="10" customFormat="1" ht="20.100000000000001" customHeight="1">
      <c r="B36" s="85"/>
      <c r="C36" s="80" t="s">
        <v>10</v>
      </c>
      <c r="D36" s="80"/>
      <c r="E36" s="29">
        <v>760</v>
      </c>
      <c r="F36" s="27">
        <v>393</v>
      </c>
      <c r="G36" s="28">
        <f>+E36+F36</f>
        <v>1153</v>
      </c>
      <c r="H36" s="59"/>
      <c r="I36" s="59"/>
      <c r="J36" s="27">
        <v>9843</v>
      </c>
      <c r="K36" s="27">
        <v>6300</v>
      </c>
      <c r="L36" s="27">
        <f>+J36+K36</f>
        <v>16143</v>
      </c>
      <c r="M36" s="23"/>
    </row>
    <row r="37" spans="2:13" s="10" customFormat="1" ht="20.100000000000001" customHeight="1">
      <c r="B37" s="85"/>
      <c r="C37" s="71"/>
      <c r="D37" s="72"/>
      <c r="E37" s="19">
        <f>+E36/'H26'!E36*100</f>
        <v>107.1932299012694</v>
      </c>
      <c r="F37" s="19">
        <f>+F36/'H26'!F36*100</f>
        <v>97.518610421836229</v>
      </c>
      <c r="G37" s="19">
        <f>+G36/'H26'!G36*100</f>
        <v>103.68705035971225</v>
      </c>
      <c r="H37" s="60"/>
      <c r="I37" s="60"/>
      <c r="J37" s="19">
        <f>+J36/'H26'!J36*100</f>
        <v>107.15218811234489</v>
      </c>
      <c r="K37" s="19">
        <f>+K36/'H26'!K36*100</f>
        <v>91.06678230702515</v>
      </c>
      <c r="L37" s="19">
        <f>+L36/'H26'!L36*100</f>
        <v>100.24217585692996</v>
      </c>
      <c r="M37" s="20"/>
    </row>
    <row r="38" spans="2:13" s="10" customFormat="1" ht="20.100000000000001" customHeight="1">
      <c r="B38" s="85"/>
      <c r="C38" s="71" t="s">
        <v>11</v>
      </c>
      <c r="D38" s="72"/>
      <c r="E38" s="62">
        <v>121</v>
      </c>
      <c r="F38" s="27">
        <v>77</v>
      </c>
      <c r="G38" s="28">
        <f>+E38+F38</f>
        <v>198</v>
      </c>
      <c r="H38" s="59"/>
      <c r="I38" s="59"/>
      <c r="J38" s="27">
        <v>2240</v>
      </c>
      <c r="K38" s="27">
        <v>1664</v>
      </c>
      <c r="L38" s="27">
        <f>+J38+K38</f>
        <v>3904</v>
      </c>
      <c r="M38" s="24"/>
    </row>
    <row r="39" spans="2:13" s="10" customFormat="1" ht="20.100000000000001" customHeight="1">
      <c r="B39" s="85"/>
      <c r="C39" s="73"/>
      <c r="D39" s="73"/>
      <c r="E39" s="19">
        <f>+E38/'H26'!E38*100</f>
        <v>109.00900900900901</v>
      </c>
      <c r="F39" s="19">
        <f>+F38/'H26'!F38*100</f>
        <v>100</v>
      </c>
      <c r="G39" s="19">
        <f>+G38/'H26'!G38*100</f>
        <v>105.31914893617021</v>
      </c>
      <c r="H39" s="64"/>
      <c r="I39" s="64"/>
      <c r="J39" s="19">
        <f>+J38/'H26'!J38*100</f>
        <v>109.53545232273838</v>
      </c>
      <c r="K39" s="19">
        <f>+K38/'H26'!K38*100</f>
        <v>100.2409638554217</v>
      </c>
      <c r="L39" s="19">
        <f>+L38/'H26'!L38*100</f>
        <v>105.37112010796221</v>
      </c>
      <c r="M39" s="25"/>
    </row>
    <row r="40" spans="2:13" s="10" customFormat="1" ht="20.100000000000001" customHeight="1">
      <c r="B40" s="85"/>
      <c r="C40" s="74" t="s">
        <v>24</v>
      </c>
      <c r="D40" s="74"/>
      <c r="E40" s="65">
        <f>+E42+E44</f>
        <v>9359</v>
      </c>
      <c r="F40" s="65">
        <f t="shared" ref="F40:L40" si="3">+F42+F44</f>
        <v>33272</v>
      </c>
      <c r="G40" s="65">
        <f t="shared" si="3"/>
        <v>42631</v>
      </c>
      <c r="H40" s="65"/>
      <c r="I40" s="65"/>
      <c r="J40" s="65">
        <f t="shared" si="3"/>
        <v>23317</v>
      </c>
      <c r="K40" s="65">
        <f t="shared" si="3"/>
        <v>87423</v>
      </c>
      <c r="L40" s="65">
        <f t="shared" si="3"/>
        <v>110740</v>
      </c>
      <c r="M40" s="24"/>
    </row>
    <row r="41" spans="2:13" s="10" customFormat="1" ht="20.100000000000001" customHeight="1">
      <c r="B41" s="85"/>
      <c r="C41" s="75"/>
      <c r="D41" s="76"/>
      <c r="E41" s="19">
        <f>+E40/'H26'!E40*100</f>
        <v>101.5626695604992</v>
      </c>
      <c r="F41" s="19">
        <f>+F40/'H26'!F40*100</f>
        <v>100.65952683487626</v>
      </c>
      <c r="G41" s="19">
        <f>+G40/'H26'!G40*100</f>
        <v>100.85880571590802</v>
      </c>
      <c r="H41" s="60"/>
      <c r="I41" s="60"/>
      <c r="J41" s="19">
        <f>+J40/'H26'!J40*100</f>
        <v>101.56814914840788</v>
      </c>
      <c r="K41" s="19">
        <f>+K40/'H26'!K40*100</f>
        <v>100.5925806600083</v>
      </c>
      <c r="L41" s="19">
        <f>+L40/'H26'!L40*100</f>
        <v>100.79643198470851</v>
      </c>
      <c r="M41" s="20"/>
    </row>
    <row r="42" spans="2:13" s="10" customFormat="1" ht="20.100000000000001" customHeight="1">
      <c r="B42" s="85"/>
      <c r="C42" s="71" t="s">
        <v>6</v>
      </c>
      <c r="D42" s="72"/>
      <c r="E42" s="27">
        <v>8177</v>
      </c>
      <c r="F42" s="27">
        <v>30750</v>
      </c>
      <c r="G42" s="28">
        <f>+E42+F42</f>
        <v>38927</v>
      </c>
      <c r="H42" s="59"/>
      <c r="I42" s="59"/>
      <c r="J42" s="27">
        <v>20361</v>
      </c>
      <c r="K42" s="27">
        <v>83640</v>
      </c>
      <c r="L42" s="27">
        <f>+J42+K42</f>
        <v>104001</v>
      </c>
      <c r="M42" s="20"/>
    </row>
    <row r="43" spans="2:13" s="10" customFormat="1" ht="20.100000000000001" customHeight="1">
      <c r="B43" s="85"/>
      <c r="C43" s="71"/>
      <c r="D43" s="72"/>
      <c r="E43" s="19">
        <f>+E42/'H26'!E42*100</f>
        <v>102.1103896103896</v>
      </c>
      <c r="F43" s="19">
        <f>+F42/'H26'!F42*100</f>
        <v>100.50333376912015</v>
      </c>
      <c r="G43" s="19">
        <f>+G42/'H26'!G42*100</f>
        <v>100.83931300676112</v>
      </c>
      <c r="H43" s="60"/>
      <c r="I43" s="60"/>
      <c r="J43" s="19">
        <f>+J42/'H26'!J42*100</f>
        <v>102.11133400200603</v>
      </c>
      <c r="K43" s="19">
        <f>+K42/'H26'!K42*100</f>
        <v>100.50347868927314</v>
      </c>
      <c r="L43" s="19">
        <f>+L42/'H26'!L42*100</f>
        <v>100.81426120336174</v>
      </c>
      <c r="M43" s="20"/>
    </row>
    <row r="44" spans="2:13" s="10" customFormat="1" ht="20.100000000000001" customHeight="1">
      <c r="B44" s="85"/>
      <c r="C44" s="71" t="s">
        <v>12</v>
      </c>
      <c r="D44" s="72"/>
      <c r="E44" s="27">
        <v>1182</v>
      </c>
      <c r="F44" s="27">
        <v>2522</v>
      </c>
      <c r="G44" s="28">
        <f>+E44+F44</f>
        <v>3704</v>
      </c>
      <c r="H44" s="59"/>
      <c r="I44" s="59"/>
      <c r="J44" s="27">
        <v>2956</v>
      </c>
      <c r="K44" s="27">
        <v>3783</v>
      </c>
      <c r="L44" s="27">
        <f>+J44+K44</f>
        <v>6739</v>
      </c>
      <c r="M44" s="24"/>
    </row>
    <row r="45" spans="2:13" s="10" customFormat="1" ht="20.100000000000001" customHeight="1">
      <c r="B45" s="85"/>
      <c r="C45" s="73"/>
      <c r="D45" s="73"/>
      <c r="E45" s="63">
        <f>+E44/'H26'!E44*100</f>
        <v>97.928748964374478</v>
      </c>
      <c r="F45" s="63">
        <f>+F44/'H26'!F44*100</f>
        <v>102.60374288039056</v>
      </c>
      <c r="G45" s="63">
        <f>+G44/'H26'!G44*100</f>
        <v>101.06412005457027</v>
      </c>
      <c r="H45" s="64"/>
      <c r="I45" s="64"/>
      <c r="J45" s="63">
        <f>+J44/'H26'!J44*100</f>
        <v>97.978123964202851</v>
      </c>
      <c r="K45" s="63">
        <f>+K44/'H26'!K44*100</f>
        <v>102.60374288039056</v>
      </c>
      <c r="L45" s="63">
        <f>+L44/'H26'!L44*100</f>
        <v>100.52207637231503</v>
      </c>
      <c r="M45" s="25"/>
    </row>
    <row r="46" spans="2:13" s="10" customFormat="1" ht="20.100000000000001" customHeight="1">
      <c r="B46" s="85"/>
      <c r="C46" s="74" t="s">
        <v>25</v>
      </c>
      <c r="D46" s="74"/>
      <c r="E46" s="29">
        <f>+E48+E50</f>
        <v>11588</v>
      </c>
      <c r="F46" s="29">
        <f t="shared" ref="F46:L46" si="4">+F48+F50</f>
        <v>11105</v>
      </c>
      <c r="G46" s="29">
        <f t="shared" si="4"/>
        <v>22693</v>
      </c>
      <c r="H46" s="29"/>
      <c r="I46" s="29"/>
      <c r="J46" s="29">
        <f t="shared" si="4"/>
        <v>90450</v>
      </c>
      <c r="K46" s="29">
        <f t="shared" si="4"/>
        <v>71481</v>
      </c>
      <c r="L46" s="29">
        <f t="shared" si="4"/>
        <v>161931</v>
      </c>
      <c r="M46" s="20"/>
    </row>
    <row r="47" spans="2:13" s="10" customFormat="1" ht="20.100000000000001" customHeight="1">
      <c r="B47" s="85"/>
      <c r="C47" s="75"/>
      <c r="D47" s="76"/>
      <c r="E47" s="19">
        <f>+E46/'H26'!E46*100</f>
        <v>112.28682170542636</v>
      </c>
      <c r="F47" s="19">
        <f>+F46/'H26'!F46*100</f>
        <v>110.47552725825707</v>
      </c>
      <c r="G47" s="19">
        <f>+G46/'H26'!G46*100</f>
        <v>111.39308855291577</v>
      </c>
      <c r="H47" s="60"/>
      <c r="I47" s="60"/>
      <c r="J47" s="19">
        <f>+J46/'H26'!J46*100</f>
        <v>115.13785992515085</v>
      </c>
      <c r="K47" s="19">
        <f>+K46/'H26'!K46*100</f>
        <v>109.0380743181402</v>
      </c>
      <c r="L47" s="19">
        <f>+L46/'H26'!L46*100</f>
        <v>112.36312918939173</v>
      </c>
      <c r="M47" s="20"/>
    </row>
    <row r="48" spans="2:13" s="10" customFormat="1" ht="20.100000000000001" customHeight="1">
      <c r="B48" s="85"/>
      <c r="C48" s="71" t="s">
        <v>13</v>
      </c>
      <c r="D48" s="72"/>
      <c r="E48" s="29">
        <v>11333</v>
      </c>
      <c r="F48" s="27">
        <v>10912</v>
      </c>
      <c r="G48" s="28">
        <f>+E48+F48</f>
        <v>22245</v>
      </c>
      <c r="H48" s="59"/>
      <c r="I48" s="59"/>
      <c r="J48" s="27">
        <v>90142</v>
      </c>
      <c r="K48" s="27">
        <v>71245</v>
      </c>
      <c r="L48" s="27">
        <f>+J48+K48</f>
        <v>161387</v>
      </c>
      <c r="M48" s="20"/>
    </row>
    <row r="49" spans="2:13" s="10" customFormat="1" ht="20.100000000000001" customHeight="1">
      <c r="B49" s="85"/>
      <c r="C49" s="77"/>
      <c r="D49" s="77"/>
      <c r="E49" s="19">
        <f>+E48/'H26'!E48*100</f>
        <v>112.37481408031731</v>
      </c>
      <c r="F49" s="19">
        <f>+F48/'H26'!F48*100</f>
        <v>110.5236503595665</v>
      </c>
      <c r="G49" s="19">
        <f>+G48/'H26'!G48*100</f>
        <v>111.45906403447239</v>
      </c>
      <c r="H49" s="60"/>
      <c r="I49" s="60"/>
      <c r="J49" s="19">
        <f>+J48/'H26'!J48*100</f>
        <v>115.16653677607287</v>
      </c>
      <c r="K49" s="19">
        <f>+K48/'H26'!K48*100</f>
        <v>109.02566299906653</v>
      </c>
      <c r="L49" s="19">
        <f>+L48/'H26'!L48*100</f>
        <v>112.37240457324292</v>
      </c>
      <c r="M49" s="20"/>
    </row>
    <row r="50" spans="2:13" s="10" customFormat="1" ht="20.100000000000001" customHeight="1">
      <c r="B50" s="85"/>
      <c r="C50" s="78" t="s">
        <v>14</v>
      </c>
      <c r="D50" s="79"/>
      <c r="E50" s="27">
        <v>255</v>
      </c>
      <c r="F50" s="27">
        <v>193</v>
      </c>
      <c r="G50" s="28">
        <f>+E50+F50</f>
        <v>448</v>
      </c>
      <c r="H50" s="59"/>
      <c r="I50" s="59"/>
      <c r="J50" s="27">
        <v>308</v>
      </c>
      <c r="K50" s="27">
        <v>236</v>
      </c>
      <c r="L50" s="27">
        <f>+J50+K50</f>
        <v>544</v>
      </c>
      <c r="M50" s="20"/>
    </row>
    <row r="51" spans="2:13" s="10" customFormat="1" ht="20.100000000000001" customHeight="1" thickBot="1">
      <c r="B51" s="87"/>
      <c r="C51" s="70"/>
      <c r="D51" s="70"/>
      <c r="E51" s="68">
        <f>+E50/'H26'!E50*100</f>
        <v>108.51063829787233</v>
      </c>
      <c r="F51" s="68">
        <f>+F50/'H26'!F50*100</f>
        <v>107.82122905027933</v>
      </c>
      <c r="G51" s="68">
        <f>+G50/'H26'!G50*100</f>
        <v>108.21256038647343</v>
      </c>
      <c r="H51" s="69"/>
      <c r="I51" s="69"/>
      <c r="J51" s="68">
        <f>+J50/'H26'!J50*100</f>
        <v>107.31707317073172</v>
      </c>
      <c r="K51" s="68">
        <f>+K50/'H26'!K50*100</f>
        <v>112.91866028708132</v>
      </c>
      <c r="L51" s="68">
        <f>+L50/'H26'!L50*100</f>
        <v>109.6774193548387</v>
      </c>
      <c r="M51" s="26"/>
    </row>
    <row r="52" spans="2:13" s="4" customFormat="1" ht="20.100000000000001" customHeight="1">
      <c r="B52" s="3" t="s">
        <v>30</v>
      </c>
      <c r="C52" s="2"/>
    </row>
    <row r="53" spans="2:13" s="4" customFormat="1" ht="12"/>
    <row r="54" spans="2:13" s="4" customFormat="1" ht="12">
      <c r="E54" s="5"/>
      <c r="F54" s="5"/>
      <c r="G54" s="5"/>
      <c r="J54" s="5"/>
      <c r="K54" s="5"/>
      <c r="L54" s="5"/>
      <c r="M54" s="5"/>
    </row>
    <row r="55" spans="2:13" s="4" customFormat="1" ht="12"/>
    <row r="56" spans="2:13" s="4" customFormat="1" ht="12"/>
    <row r="57" spans="2:13" s="4" customFormat="1" ht="12"/>
    <row r="58" spans="2:13" s="4" customFormat="1" ht="12"/>
    <row r="59" spans="2:13" s="4" customFormat="1" ht="12"/>
    <row r="60" spans="2:13" s="4" customFormat="1" ht="12"/>
    <row r="61" spans="2:13" s="4" customFormat="1" ht="12"/>
    <row r="62" spans="2:13" s="4" customFormat="1" ht="12"/>
    <row r="63" spans="2:13" s="4" customFormat="1" ht="12"/>
    <row r="64" spans="2:13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</sheetData>
  <mergeCells count="49">
    <mergeCell ref="B14:B51"/>
    <mergeCell ref="K2:M2"/>
    <mergeCell ref="B3:D5"/>
    <mergeCell ref="E3:M3"/>
    <mergeCell ref="E4:G4"/>
    <mergeCell ref="H4:I4"/>
    <mergeCell ref="J4:L4"/>
    <mergeCell ref="M4:M5"/>
    <mergeCell ref="C14:D14"/>
    <mergeCell ref="B6:B13"/>
    <mergeCell ref="C6:D6"/>
    <mergeCell ref="C7:D7"/>
    <mergeCell ref="C9:D9"/>
    <mergeCell ref="C12:D12"/>
    <mergeCell ref="C13:D13"/>
    <mergeCell ref="C8:D8"/>
    <mergeCell ref="C11:D11"/>
    <mergeCell ref="C26:D26"/>
    <mergeCell ref="C27:D27"/>
    <mergeCell ref="C28:D28"/>
    <mergeCell ref="C16:D16"/>
    <mergeCell ref="C18:D18"/>
    <mergeCell ref="C20:D20"/>
    <mergeCell ref="C32:D32"/>
    <mergeCell ref="C33:D33"/>
    <mergeCell ref="C34:D34"/>
    <mergeCell ref="C35:D35"/>
    <mergeCell ref="C22:D22"/>
    <mergeCell ref="C29:D29"/>
    <mergeCell ref="C30:D30"/>
    <mergeCell ref="C31:D31"/>
    <mergeCell ref="C24:D24"/>
    <mergeCell ref="C25:D25"/>
    <mergeCell ref="C41:D41"/>
    <mergeCell ref="C42:D42"/>
    <mergeCell ref="C43:D43"/>
    <mergeCell ref="C36:D36"/>
    <mergeCell ref="C37:D37"/>
    <mergeCell ref="C38:D38"/>
    <mergeCell ref="C39:D39"/>
    <mergeCell ref="C40:D40"/>
    <mergeCell ref="C51:D51"/>
    <mergeCell ref="C44:D44"/>
    <mergeCell ref="C45:D45"/>
    <mergeCell ref="C46:D46"/>
    <mergeCell ref="C47:D47"/>
    <mergeCell ref="C48:D48"/>
    <mergeCell ref="C49:D49"/>
    <mergeCell ref="C50:D50"/>
  </mergeCells>
  <phoneticPr fontId="2"/>
  <pageMargins left="0.74803149606299213" right="3.937007874015748E-2" top="0.98425196850393704" bottom="0.98425196850393704" header="0.51181102362204722" footer="0.51181102362204722"/>
  <pageSetup paperSize="9" scale="72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P81"/>
  <sheetViews>
    <sheetView topLeftCell="C4" zoomScaleNormal="100" workbookViewId="0">
      <selection activeCell="E9" sqref="E9"/>
    </sheetView>
  </sheetViews>
  <sheetFormatPr defaultRowHeight="13.5"/>
  <cols>
    <col min="1" max="2" width="3" style="1" customWidth="1"/>
    <col min="3" max="3" width="11.625" style="1" customWidth="1"/>
    <col min="4" max="4" width="13.5" style="1" customWidth="1"/>
    <col min="5" max="7" width="11.125" style="1" customWidth="1"/>
    <col min="8" max="9" width="7.625" style="1" customWidth="1"/>
    <col min="10" max="12" width="11.125" style="1" customWidth="1"/>
    <col min="13" max="13" width="11.75" style="1" customWidth="1"/>
    <col min="14" max="256" width="9" style="1"/>
    <col min="257" max="258" width="3" style="1" customWidth="1"/>
    <col min="259" max="259" width="11.625" style="1" customWidth="1"/>
    <col min="260" max="260" width="13.5" style="1" customWidth="1"/>
    <col min="261" max="263" width="11.125" style="1" customWidth="1"/>
    <col min="264" max="265" width="7.625" style="1" customWidth="1"/>
    <col min="266" max="268" width="11.125" style="1" customWidth="1"/>
    <col min="269" max="269" width="11.75" style="1" customWidth="1"/>
    <col min="270" max="512" width="9" style="1"/>
    <col min="513" max="514" width="3" style="1" customWidth="1"/>
    <col min="515" max="515" width="11.625" style="1" customWidth="1"/>
    <col min="516" max="516" width="13.5" style="1" customWidth="1"/>
    <col min="517" max="519" width="11.125" style="1" customWidth="1"/>
    <col min="520" max="521" width="7.625" style="1" customWidth="1"/>
    <col min="522" max="524" width="11.125" style="1" customWidth="1"/>
    <col min="525" max="525" width="11.75" style="1" customWidth="1"/>
    <col min="526" max="768" width="9" style="1"/>
    <col min="769" max="770" width="3" style="1" customWidth="1"/>
    <col min="771" max="771" width="11.625" style="1" customWidth="1"/>
    <col min="772" max="772" width="13.5" style="1" customWidth="1"/>
    <col min="773" max="775" width="11.125" style="1" customWidth="1"/>
    <col min="776" max="777" width="7.625" style="1" customWidth="1"/>
    <col min="778" max="780" width="11.125" style="1" customWidth="1"/>
    <col min="781" max="781" width="11.75" style="1" customWidth="1"/>
    <col min="782" max="1024" width="9" style="1"/>
    <col min="1025" max="1026" width="3" style="1" customWidth="1"/>
    <col min="1027" max="1027" width="11.625" style="1" customWidth="1"/>
    <col min="1028" max="1028" width="13.5" style="1" customWidth="1"/>
    <col min="1029" max="1031" width="11.125" style="1" customWidth="1"/>
    <col min="1032" max="1033" width="7.625" style="1" customWidth="1"/>
    <col min="1034" max="1036" width="11.125" style="1" customWidth="1"/>
    <col min="1037" max="1037" width="11.75" style="1" customWidth="1"/>
    <col min="1038" max="1280" width="9" style="1"/>
    <col min="1281" max="1282" width="3" style="1" customWidth="1"/>
    <col min="1283" max="1283" width="11.625" style="1" customWidth="1"/>
    <col min="1284" max="1284" width="13.5" style="1" customWidth="1"/>
    <col min="1285" max="1287" width="11.125" style="1" customWidth="1"/>
    <col min="1288" max="1289" width="7.625" style="1" customWidth="1"/>
    <col min="1290" max="1292" width="11.125" style="1" customWidth="1"/>
    <col min="1293" max="1293" width="11.75" style="1" customWidth="1"/>
    <col min="1294" max="1536" width="9" style="1"/>
    <col min="1537" max="1538" width="3" style="1" customWidth="1"/>
    <col min="1539" max="1539" width="11.625" style="1" customWidth="1"/>
    <col min="1540" max="1540" width="13.5" style="1" customWidth="1"/>
    <col min="1541" max="1543" width="11.125" style="1" customWidth="1"/>
    <col min="1544" max="1545" width="7.625" style="1" customWidth="1"/>
    <col min="1546" max="1548" width="11.125" style="1" customWidth="1"/>
    <col min="1549" max="1549" width="11.75" style="1" customWidth="1"/>
    <col min="1550" max="1792" width="9" style="1"/>
    <col min="1793" max="1794" width="3" style="1" customWidth="1"/>
    <col min="1795" max="1795" width="11.625" style="1" customWidth="1"/>
    <col min="1796" max="1796" width="13.5" style="1" customWidth="1"/>
    <col min="1797" max="1799" width="11.125" style="1" customWidth="1"/>
    <col min="1800" max="1801" width="7.625" style="1" customWidth="1"/>
    <col min="1802" max="1804" width="11.125" style="1" customWidth="1"/>
    <col min="1805" max="1805" width="11.75" style="1" customWidth="1"/>
    <col min="1806" max="2048" width="9" style="1"/>
    <col min="2049" max="2050" width="3" style="1" customWidth="1"/>
    <col min="2051" max="2051" width="11.625" style="1" customWidth="1"/>
    <col min="2052" max="2052" width="13.5" style="1" customWidth="1"/>
    <col min="2053" max="2055" width="11.125" style="1" customWidth="1"/>
    <col min="2056" max="2057" width="7.625" style="1" customWidth="1"/>
    <col min="2058" max="2060" width="11.125" style="1" customWidth="1"/>
    <col min="2061" max="2061" width="11.75" style="1" customWidth="1"/>
    <col min="2062" max="2304" width="9" style="1"/>
    <col min="2305" max="2306" width="3" style="1" customWidth="1"/>
    <col min="2307" max="2307" width="11.625" style="1" customWidth="1"/>
    <col min="2308" max="2308" width="13.5" style="1" customWidth="1"/>
    <col min="2309" max="2311" width="11.125" style="1" customWidth="1"/>
    <col min="2312" max="2313" width="7.625" style="1" customWidth="1"/>
    <col min="2314" max="2316" width="11.125" style="1" customWidth="1"/>
    <col min="2317" max="2317" width="11.75" style="1" customWidth="1"/>
    <col min="2318" max="2560" width="9" style="1"/>
    <col min="2561" max="2562" width="3" style="1" customWidth="1"/>
    <col min="2563" max="2563" width="11.625" style="1" customWidth="1"/>
    <col min="2564" max="2564" width="13.5" style="1" customWidth="1"/>
    <col min="2565" max="2567" width="11.125" style="1" customWidth="1"/>
    <col min="2568" max="2569" width="7.625" style="1" customWidth="1"/>
    <col min="2570" max="2572" width="11.125" style="1" customWidth="1"/>
    <col min="2573" max="2573" width="11.75" style="1" customWidth="1"/>
    <col min="2574" max="2816" width="9" style="1"/>
    <col min="2817" max="2818" width="3" style="1" customWidth="1"/>
    <col min="2819" max="2819" width="11.625" style="1" customWidth="1"/>
    <col min="2820" max="2820" width="13.5" style="1" customWidth="1"/>
    <col min="2821" max="2823" width="11.125" style="1" customWidth="1"/>
    <col min="2824" max="2825" width="7.625" style="1" customWidth="1"/>
    <col min="2826" max="2828" width="11.125" style="1" customWidth="1"/>
    <col min="2829" max="2829" width="11.75" style="1" customWidth="1"/>
    <col min="2830" max="3072" width="9" style="1"/>
    <col min="3073" max="3074" width="3" style="1" customWidth="1"/>
    <col min="3075" max="3075" width="11.625" style="1" customWidth="1"/>
    <col min="3076" max="3076" width="13.5" style="1" customWidth="1"/>
    <col min="3077" max="3079" width="11.125" style="1" customWidth="1"/>
    <col min="3080" max="3081" width="7.625" style="1" customWidth="1"/>
    <col min="3082" max="3084" width="11.125" style="1" customWidth="1"/>
    <col min="3085" max="3085" width="11.75" style="1" customWidth="1"/>
    <col min="3086" max="3328" width="9" style="1"/>
    <col min="3329" max="3330" width="3" style="1" customWidth="1"/>
    <col min="3331" max="3331" width="11.625" style="1" customWidth="1"/>
    <col min="3332" max="3332" width="13.5" style="1" customWidth="1"/>
    <col min="3333" max="3335" width="11.125" style="1" customWidth="1"/>
    <col min="3336" max="3337" width="7.625" style="1" customWidth="1"/>
    <col min="3338" max="3340" width="11.125" style="1" customWidth="1"/>
    <col min="3341" max="3341" width="11.75" style="1" customWidth="1"/>
    <col min="3342" max="3584" width="9" style="1"/>
    <col min="3585" max="3586" width="3" style="1" customWidth="1"/>
    <col min="3587" max="3587" width="11.625" style="1" customWidth="1"/>
    <col min="3588" max="3588" width="13.5" style="1" customWidth="1"/>
    <col min="3589" max="3591" width="11.125" style="1" customWidth="1"/>
    <col min="3592" max="3593" width="7.625" style="1" customWidth="1"/>
    <col min="3594" max="3596" width="11.125" style="1" customWidth="1"/>
    <col min="3597" max="3597" width="11.75" style="1" customWidth="1"/>
    <col min="3598" max="3840" width="9" style="1"/>
    <col min="3841" max="3842" width="3" style="1" customWidth="1"/>
    <col min="3843" max="3843" width="11.625" style="1" customWidth="1"/>
    <col min="3844" max="3844" width="13.5" style="1" customWidth="1"/>
    <col min="3845" max="3847" width="11.125" style="1" customWidth="1"/>
    <col min="3848" max="3849" width="7.625" style="1" customWidth="1"/>
    <col min="3850" max="3852" width="11.125" style="1" customWidth="1"/>
    <col min="3853" max="3853" width="11.75" style="1" customWidth="1"/>
    <col min="3854" max="4096" width="9" style="1"/>
    <col min="4097" max="4098" width="3" style="1" customWidth="1"/>
    <col min="4099" max="4099" width="11.625" style="1" customWidth="1"/>
    <col min="4100" max="4100" width="13.5" style="1" customWidth="1"/>
    <col min="4101" max="4103" width="11.125" style="1" customWidth="1"/>
    <col min="4104" max="4105" width="7.625" style="1" customWidth="1"/>
    <col min="4106" max="4108" width="11.125" style="1" customWidth="1"/>
    <col min="4109" max="4109" width="11.75" style="1" customWidth="1"/>
    <col min="4110" max="4352" width="9" style="1"/>
    <col min="4353" max="4354" width="3" style="1" customWidth="1"/>
    <col min="4355" max="4355" width="11.625" style="1" customWidth="1"/>
    <col min="4356" max="4356" width="13.5" style="1" customWidth="1"/>
    <col min="4357" max="4359" width="11.125" style="1" customWidth="1"/>
    <col min="4360" max="4361" width="7.625" style="1" customWidth="1"/>
    <col min="4362" max="4364" width="11.125" style="1" customWidth="1"/>
    <col min="4365" max="4365" width="11.75" style="1" customWidth="1"/>
    <col min="4366" max="4608" width="9" style="1"/>
    <col min="4609" max="4610" width="3" style="1" customWidth="1"/>
    <col min="4611" max="4611" width="11.625" style="1" customWidth="1"/>
    <col min="4612" max="4612" width="13.5" style="1" customWidth="1"/>
    <col min="4613" max="4615" width="11.125" style="1" customWidth="1"/>
    <col min="4616" max="4617" width="7.625" style="1" customWidth="1"/>
    <col min="4618" max="4620" width="11.125" style="1" customWidth="1"/>
    <col min="4621" max="4621" width="11.75" style="1" customWidth="1"/>
    <col min="4622" max="4864" width="9" style="1"/>
    <col min="4865" max="4866" width="3" style="1" customWidth="1"/>
    <col min="4867" max="4867" width="11.625" style="1" customWidth="1"/>
    <col min="4868" max="4868" width="13.5" style="1" customWidth="1"/>
    <col min="4869" max="4871" width="11.125" style="1" customWidth="1"/>
    <col min="4872" max="4873" width="7.625" style="1" customWidth="1"/>
    <col min="4874" max="4876" width="11.125" style="1" customWidth="1"/>
    <col min="4877" max="4877" width="11.75" style="1" customWidth="1"/>
    <col min="4878" max="5120" width="9" style="1"/>
    <col min="5121" max="5122" width="3" style="1" customWidth="1"/>
    <col min="5123" max="5123" width="11.625" style="1" customWidth="1"/>
    <col min="5124" max="5124" width="13.5" style="1" customWidth="1"/>
    <col min="5125" max="5127" width="11.125" style="1" customWidth="1"/>
    <col min="5128" max="5129" width="7.625" style="1" customWidth="1"/>
    <col min="5130" max="5132" width="11.125" style="1" customWidth="1"/>
    <col min="5133" max="5133" width="11.75" style="1" customWidth="1"/>
    <col min="5134" max="5376" width="9" style="1"/>
    <col min="5377" max="5378" width="3" style="1" customWidth="1"/>
    <col min="5379" max="5379" width="11.625" style="1" customWidth="1"/>
    <col min="5380" max="5380" width="13.5" style="1" customWidth="1"/>
    <col min="5381" max="5383" width="11.125" style="1" customWidth="1"/>
    <col min="5384" max="5385" width="7.625" style="1" customWidth="1"/>
    <col min="5386" max="5388" width="11.125" style="1" customWidth="1"/>
    <col min="5389" max="5389" width="11.75" style="1" customWidth="1"/>
    <col min="5390" max="5632" width="9" style="1"/>
    <col min="5633" max="5634" width="3" style="1" customWidth="1"/>
    <col min="5635" max="5635" width="11.625" style="1" customWidth="1"/>
    <col min="5636" max="5636" width="13.5" style="1" customWidth="1"/>
    <col min="5637" max="5639" width="11.125" style="1" customWidth="1"/>
    <col min="5640" max="5641" width="7.625" style="1" customWidth="1"/>
    <col min="5642" max="5644" width="11.125" style="1" customWidth="1"/>
    <col min="5645" max="5645" width="11.75" style="1" customWidth="1"/>
    <col min="5646" max="5888" width="9" style="1"/>
    <col min="5889" max="5890" width="3" style="1" customWidth="1"/>
    <col min="5891" max="5891" width="11.625" style="1" customWidth="1"/>
    <col min="5892" max="5892" width="13.5" style="1" customWidth="1"/>
    <col min="5893" max="5895" width="11.125" style="1" customWidth="1"/>
    <col min="5896" max="5897" width="7.625" style="1" customWidth="1"/>
    <col min="5898" max="5900" width="11.125" style="1" customWidth="1"/>
    <col min="5901" max="5901" width="11.75" style="1" customWidth="1"/>
    <col min="5902" max="6144" width="9" style="1"/>
    <col min="6145" max="6146" width="3" style="1" customWidth="1"/>
    <col min="6147" max="6147" width="11.625" style="1" customWidth="1"/>
    <col min="6148" max="6148" width="13.5" style="1" customWidth="1"/>
    <col min="6149" max="6151" width="11.125" style="1" customWidth="1"/>
    <col min="6152" max="6153" width="7.625" style="1" customWidth="1"/>
    <col min="6154" max="6156" width="11.125" style="1" customWidth="1"/>
    <col min="6157" max="6157" width="11.75" style="1" customWidth="1"/>
    <col min="6158" max="6400" width="9" style="1"/>
    <col min="6401" max="6402" width="3" style="1" customWidth="1"/>
    <col min="6403" max="6403" width="11.625" style="1" customWidth="1"/>
    <col min="6404" max="6404" width="13.5" style="1" customWidth="1"/>
    <col min="6405" max="6407" width="11.125" style="1" customWidth="1"/>
    <col min="6408" max="6409" width="7.625" style="1" customWidth="1"/>
    <col min="6410" max="6412" width="11.125" style="1" customWidth="1"/>
    <col min="6413" max="6413" width="11.75" style="1" customWidth="1"/>
    <col min="6414" max="6656" width="9" style="1"/>
    <col min="6657" max="6658" width="3" style="1" customWidth="1"/>
    <col min="6659" max="6659" width="11.625" style="1" customWidth="1"/>
    <col min="6660" max="6660" width="13.5" style="1" customWidth="1"/>
    <col min="6661" max="6663" width="11.125" style="1" customWidth="1"/>
    <col min="6664" max="6665" width="7.625" style="1" customWidth="1"/>
    <col min="6666" max="6668" width="11.125" style="1" customWidth="1"/>
    <col min="6669" max="6669" width="11.75" style="1" customWidth="1"/>
    <col min="6670" max="6912" width="9" style="1"/>
    <col min="6913" max="6914" width="3" style="1" customWidth="1"/>
    <col min="6915" max="6915" width="11.625" style="1" customWidth="1"/>
    <col min="6916" max="6916" width="13.5" style="1" customWidth="1"/>
    <col min="6917" max="6919" width="11.125" style="1" customWidth="1"/>
    <col min="6920" max="6921" width="7.625" style="1" customWidth="1"/>
    <col min="6922" max="6924" width="11.125" style="1" customWidth="1"/>
    <col min="6925" max="6925" width="11.75" style="1" customWidth="1"/>
    <col min="6926" max="7168" width="9" style="1"/>
    <col min="7169" max="7170" width="3" style="1" customWidth="1"/>
    <col min="7171" max="7171" width="11.625" style="1" customWidth="1"/>
    <col min="7172" max="7172" width="13.5" style="1" customWidth="1"/>
    <col min="7173" max="7175" width="11.125" style="1" customWidth="1"/>
    <col min="7176" max="7177" width="7.625" style="1" customWidth="1"/>
    <col min="7178" max="7180" width="11.125" style="1" customWidth="1"/>
    <col min="7181" max="7181" width="11.75" style="1" customWidth="1"/>
    <col min="7182" max="7424" width="9" style="1"/>
    <col min="7425" max="7426" width="3" style="1" customWidth="1"/>
    <col min="7427" max="7427" width="11.625" style="1" customWidth="1"/>
    <col min="7428" max="7428" width="13.5" style="1" customWidth="1"/>
    <col min="7429" max="7431" width="11.125" style="1" customWidth="1"/>
    <col min="7432" max="7433" width="7.625" style="1" customWidth="1"/>
    <col min="7434" max="7436" width="11.125" style="1" customWidth="1"/>
    <col min="7437" max="7437" width="11.75" style="1" customWidth="1"/>
    <col min="7438" max="7680" width="9" style="1"/>
    <col min="7681" max="7682" width="3" style="1" customWidth="1"/>
    <col min="7683" max="7683" width="11.625" style="1" customWidth="1"/>
    <col min="7684" max="7684" width="13.5" style="1" customWidth="1"/>
    <col min="7685" max="7687" width="11.125" style="1" customWidth="1"/>
    <col min="7688" max="7689" width="7.625" style="1" customWidth="1"/>
    <col min="7690" max="7692" width="11.125" style="1" customWidth="1"/>
    <col min="7693" max="7693" width="11.75" style="1" customWidth="1"/>
    <col min="7694" max="7936" width="9" style="1"/>
    <col min="7937" max="7938" width="3" style="1" customWidth="1"/>
    <col min="7939" max="7939" width="11.625" style="1" customWidth="1"/>
    <col min="7940" max="7940" width="13.5" style="1" customWidth="1"/>
    <col min="7941" max="7943" width="11.125" style="1" customWidth="1"/>
    <col min="7944" max="7945" width="7.625" style="1" customWidth="1"/>
    <col min="7946" max="7948" width="11.125" style="1" customWidth="1"/>
    <col min="7949" max="7949" width="11.75" style="1" customWidth="1"/>
    <col min="7950" max="8192" width="9" style="1"/>
    <col min="8193" max="8194" width="3" style="1" customWidth="1"/>
    <col min="8195" max="8195" width="11.625" style="1" customWidth="1"/>
    <col min="8196" max="8196" width="13.5" style="1" customWidth="1"/>
    <col min="8197" max="8199" width="11.125" style="1" customWidth="1"/>
    <col min="8200" max="8201" width="7.625" style="1" customWidth="1"/>
    <col min="8202" max="8204" width="11.125" style="1" customWidth="1"/>
    <col min="8205" max="8205" width="11.75" style="1" customWidth="1"/>
    <col min="8206" max="8448" width="9" style="1"/>
    <col min="8449" max="8450" width="3" style="1" customWidth="1"/>
    <col min="8451" max="8451" width="11.625" style="1" customWidth="1"/>
    <col min="8452" max="8452" width="13.5" style="1" customWidth="1"/>
    <col min="8453" max="8455" width="11.125" style="1" customWidth="1"/>
    <col min="8456" max="8457" width="7.625" style="1" customWidth="1"/>
    <col min="8458" max="8460" width="11.125" style="1" customWidth="1"/>
    <col min="8461" max="8461" width="11.75" style="1" customWidth="1"/>
    <col min="8462" max="8704" width="9" style="1"/>
    <col min="8705" max="8706" width="3" style="1" customWidth="1"/>
    <col min="8707" max="8707" width="11.625" style="1" customWidth="1"/>
    <col min="8708" max="8708" width="13.5" style="1" customWidth="1"/>
    <col min="8709" max="8711" width="11.125" style="1" customWidth="1"/>
    <col min="8712" max="8713" width="7.625" style="1" customWidth="1"/>
    <col min="8714" max="8716" width="11.125" style="1" customWidth="1"/>
    <col min="8717" max="8717" width="11.75" style="1" customWidth="1"/>
    <col min="8718" max="8960" width="9" style="1"/>
    <col min="8961" max="8962" width="3" style="1" customWidth="1"/>
    <col min="8963" max="8963" width="11.625" style="1" customWidth="1"/>
    <col min="8964" max="8964" width="13.5" style="1" customWidth="1"/>
    <col min="8965" max="8967" width="11.125" style="1" customWidth="1"/>
    <col min="8968" max="8969" width="7.625" style="1" customWidth="1"/>
    <col min="8970" max="8972" width="11.125" style="1" customWidth="1"/>
    <col min="8973" max="8973" width="11.75" style="1" customWidth="1"/>
    <col min="8974" max="9216" width="9" style="1"/>
    <col min="9217" max="9218" width="3" style="1" customWidth="1"/>
    <col min="9219" max="9219" width="11.625" style="1" customWidth="1"/>
    <col min="9220" max="9220" width="13.5" style="1" customWidth="1"/>
    <col min="9221" max="9223" width="11.125" style="1" customWidth="1"/>
    <col min="9224" max="9225" width="7.625" style="1" customWidth="1"/>
    <col min="9226" max="9228" width="11.125" style="1" customWidth="1"/>
    <col min="9229" max="9229" width="11.75" style="1" customWidth="1"/>
    <col min="9230" max="9472" width="9" style="1"/>
    <col min="9473" max="9474" width="3" style="1" customWidth="1"/>
    <col min="9475" max="9475" width="11.625" style="1" customWidth="1"/>
    <col min="9476" max="9476" width="13.5" style="1" customWidth="1"/>
    <col min="9477" max="9479" width="11.125" style="1" customWidth="1"/>
    <col min="9480" max="9481" width="7.625" style="1" customWidth="1"/>
    <col min="9482" max="9484" width="11.125" style="1" customWidth="1"/>
    <col min="9485" max="9485" width="11.75" style="1" customWidth="1"/>
    <col min="9486" max="9728" width="9" style="1"/>
    <col min="9729" max="9730" width="3" style="1" customWidth="1"/>
    <col min="9731" max="9731" width="11.625" style="1" customWidth="1"/>
    <col min="9732" max="9732" width="13.5" style="1" customWidth="1"/>
    <col min="9733" max="9735" width="11.125" style="1" customWidth="1"/>
    <col min="9736" max="9737" width="7.625" style="1" customWidth="1"/>
    <col min="9738" max="9740" width="11.125" style="1" customWidth="1"/>
    <col min="9741" max="9741" width="11.75" style="1" customWidth="1"/>
    <col min="9742" max="9984" width="9" style="1"/>
    <col min="9985" max="9986" width="3" style="1" customWidth="1"/>
    <col min="9987" max="9987" width="11.625" style="1" customWidth="1"/>
    <col min="9988" max="9988" width="13.5" style="1" customWidth="1"/>
    <col min="9989" max="9991" width="11.125" style="1" customWidth="1"/>
    <col min="9992" max="9993" width="7.625" style="1" customWidth="1"/>
    <col min="9994" max="9996" width="11.125" style="1" customWidth="1"/>
    <col min="9997" max="9997" width="11.75" style="1" customWidth="1"/>
    <col min="9998" max="10240" width="9" style="1"/>
    <col min="10241" max="10242" width="3" style="1" customWidth="1"/>
    <col min="10243" max="10243" width="11.625" style="1" customWidth="1"/>
    <col min="10244" max="10244" width="13.5" style="1" customWidth="1"/>
    <col min="10245" max="10247" width="11.125" style="1" customWidth="1"/>
    <col min="10248" max="10249" width="7.625" style="1" customWidth="1"/>
    <col min="10250" max="10252" width="11.125" style="1" customWidth="1"/>
    <col min="10253" max="10253" width="11.75" style="1" customWidth="1"/>
    <col min="10254" max="10496" width="9" style="1"/>
    <col min="10497" max="10498" width="3" style="1" customWidth="1"/>
    <col min="10499" max="10499" width="11.625" style="1" customWidth="1"/>
    <col min="10500" max="10500" width="13.5" style="1" customWidth="1"/>
    <col min="10501" max="10503" width="11.125" style="1" customWidth="1"/>
    <col min="10504" max="10505" width="7.625" style="1" customWidth="1"/>
    <col min="10506" max="10508" width="11.125" style="1" customWidth="1"/>
    <col min="10509" max="10509" width="11.75" style="1" customWidth="1"/>
    <col min="10510" max="10752" width="9" style="1"/>
    <col min="10753" max="10754" width="3" style="1" customWidth="1"/>
    <col min="10755" max="10755" width="11.625" style="1" customWidth="1"/>
    <col min="10756" max="10756" width="13.5" style="1" customWidth="1"/>
    <col min="10757" max="10759" width="11.125" style="1" customWidth="1"/>
    <col min="10760" max="10761" width="7.625" style="1" customWidth="1"/>
    <col min="10762" max="10764" width="11.125" style="1" customWidth="1"/>
    <col min="10765" max="10765" width="11.75" style="1" customWidth="1"/>
    <col min="10766" max="11008" width="9" style="1"/>
    <col min="11009" max="11010" width="3" style="1" customWidth="1"/>
    <col min="11011" max="11011" width="11.625" style="1" customWidth="1"/>
    <col min="11012" max="11012" width="13.5" style="1" customWidth="1"/>
    <col min="11013" max="11015" width="11.125" style="1" customWidth="1"/>
    <col min="11016" max="11017" width="7.625" style="1" customWidth="1"/>
    <col min="11018" max="11020" width="11.125" style="1" customWidth="1"/>
    <col min="11021" max="11021" width="11.75" style="1" customWidth="1"/>
    <col min="11022" max="11264" width="9" style="1"/>
    <col min="11265" max="11266" width="3" style="1" customWidth="1"/>
    <col min="11267" max="11267" width="11.625" style="1" customWidth="1"/>
    <col min="11268" max="11268" width="13.5" style="1" customWidth="1"/>
    <col min="11269" max="11271" width="11.125" style="1" customWidth="1"/>
    <col min="11272" max="11273" width="7.625" style="1" customWidth="1"/>
    <col min="11274" max="11276" width="11.125" style="1" customWidth="1"/>
    <col min="11277" max="11277" width="11.75" style="1" customWidth="1"/>
    <col min="11278" max="11520" width="9" style="1"/>
    <col min="11521" max="11522" width="3" style="1" customWidth="1"/>
    <col min="11523" max="11523" width="11.625" style="1" customWidth="1"/>
    <col min="11524" max="11524" width="13.5" style="1" customWidth="1"/>
    <col min="11525" max="11527" width="11.125" style="1" customWidth="1"/>
    <col min="11528" max="11529" width="7.625" style="1" customWidth="1"/>
    <col min="11530" max="11532" width="11.125" style="1" customWidth="1"/>
    <col min="11533" max="11533" width="11.75" style="1" customWidth="1"/>
    <col min="11534" max="11776" width="9" style="1"/>
    <col min="11777" max="11778" width="3" style="1" customWidth="1"/>
    <col min="11779" max="11779" width="11.625" style="1" customWidth="1"/>
    <col min="11780" max="11780" width="13.5" style="1" customWidth="1"/>
    <col min="11781" max="11783" width="11.125" style="1" customWidth="1"/>
    <col min="11784" max="11785" width="7.625" style="1" customWidth="1"/>
    <col min="11786" max="11788" width="11.125" style="1" customWidth="1"/>
    <col min="11789" max="11789" width="11.75" style="1" customWidth="1"/>
    <col min="11790" max="12032" width="9" style="1"/>
    <col min="12033" max="12034" width="3" style="1" customWidth="1"/>
    <col min="12035" max="12035" width="11.625" style="1" customWidth="1"/>
    <col min="12036" max="12036" width="13.5" style="1" customWidth="1"/>
    <col min="12037" max="12039" width="11.125" style="1" customWidth="1"/>
    <col min="12040" max="12041" width="7.625" style="1" customWidth="1"/>
    <col min="12042" max="12044" width="11.125" style="1" customWidth="1"/>
    <col min="12045" max="12045" width="11.75" style="1" customWidth="1"/>
    <col min="12046" max="12288" width="9" style="1"/>
    <col min="12289" max="12290" width="3" style="1" customWidth="1"/>
    <col min="12291" max="12291" width="11.625" style="1" customWidth="1"/>
    <col min="12292" max="12292" width="13.5" style="1" customWidth="1"/>
    <col min="12293" max="12295" width="11.125" style="1" customWidth="1"/>
    <col min="12296" max="12297" width="7.625" style="1" customWidth="1"/>
    <col min="12298" max="12300" width="11.125" style="1" customWidth="1"/>
    <col min="12301" max="12301" width="11.75" style="1" customWidth="1"/>
    <col min="12302" max="12544" width="9" style="1"/>
    <col min="12545" max="12546" width="3" style="1" customWidth="1"/>
    <col min="12547" max="12547" width="11.625" style="1" customWidth="1"/>
    <col min="12548" max="12548" width="13.5" style="1" customWidth="1"/>
    <col min="12549" max="12551" width="11.125" style="1" customWidth="1"/>
    <col min="12552" max="12553" width="7.625" style="1" customWidth="1"/>
    <col min="12554" max="12556" width="11.125" style="1" customWidth="1"/>
    <col min="12557" max="12557" width="11.75" style="1" customWidth="1"/>
    <col min="12558" max="12800" width="9" style="1"/>
    <col min="12801" max="12802" width="3" style="1" customWidth="1"/>
    <col min="12803" max="12803" width="11.625" style="1" customWidth="1"/>
    <col min="12804" max="12804" width="13.5" style="1" customWidth="1"/>
    <col min="12805" max="12807" width="11.125" style="1" customWidth="1"/>
    <col min="12808" max="12809" width="7.625" style="1" customWidth="1"/>
    <col min="12810" max="12812" width="11.125" style="1" customWidth="1"/>
    <col min="12813" max="12813" width="11.75" style="1" customWidth="1"/>
    <col min="12814" max="13056" width="9" style="1"/>
    <col min="13057" max="13058" width="3" style="1" customWidth="1"/>
    <col min="13059" max="13059" width="11.625" style="1" customWidth="1"/>
    <col min="13060" max="13060" width="13.5" style="1" customWidth="1"/>
    <col min="13061" max="13063" width="11.125" style="1" customWidth="1"/>
    <col min="13064" max="13065" width="7.625" style="1" customWidth="1"/>
    <col min="13066" max="13068" width="11.125" style="1" customWidth="1"/>
    <col min="13069" max="13069" width="11.75" style="1" customWidth="1"/>
    <col min="13070" max="13312" width="9" style="1"/>
    <col min="13313" max="13314" width="3" style="1" customWidth="1"/>
    <col min="13315" max="13315" width="11.625" style="1" customWidth="1"/>
    <col min="13316" max="13316" width="13.5" style="1" customWidth="1"/>
    <col min="13317" max="13319" width="11.125" style="1" customWidth="1"/>
    <col min="13320" max="13321" width="7.625" style="1" customWidth="1"/>
    <col min="13322" max="13324" width="11.125" style="1" customWidth="1"/>
    <col min="13325" max="13325" width="11.75" style="1" customWidth="1"/>
    <col min="13326" max="13568" width="9" style="1"/>
    <col min="13569" max="13570" width="3" style="1" customWidth="1"/>
    <col min="13571" max="13571" width="11.625" style="1" customWidth="1"/>
    <col min="13572" max="13572" width="13.5" style="1" customWidth="1"/>
    <col min="13573" max="13575" width="11.125" style="1" customWidth="1"/>
    <col min="13576" max="13577" width="7.625" style="1" customWidth="1"/>
    <col min="13578" max="13580" width="11.125" style="1" customWidth="1"/>
    <col min="13581" max="13581" width="11.75" style="1" customWidth="1"/>
    <col min="13582" max="13824" width="9" style="1"/>
    <col min="13825" max="13826" width="3" style="1" customWidth="1"/>
    <col min="13827" max="13827" width="11.625" style="1" customWidth="1"/>
    <col min="13828" max="13828" width="13.5" style="1" customWidth="1"/>
    <col min="13829" max="13831" width="11.125" style="1" customWidth="1"/>
    <col min="13832" max="13833" width="7.625" style="1" customWidth="1"/>
    <col min="13834" max="13836" width="11.125" style="1" customWidth="1"/>
    <col min="13837" max="13837" width="11.75" style="1" customWidth="1"/>
    <col min="13838" max="14080" width="9" style="1"/>
    <col min="14081" max="14082" width="3" style="1" customWidth="1"/>
    <col min="14083" max="14083" width="11.625" style="1" customWidth="1"/>
    <col min="14084" max="14084" width="13.5" style="1" customWidth="1"/>
    <col min="14085" max="14087" width="11.125" style="1" customWidth="1"/>
    <col min="14088" max="14089" width="7.625" style="1" customWidth="1"/>
    <col min="14090" max="14092" width="11.125" style="1" customWidth="1"/>
    <col min="14093" max="14093" width="11.75" style="1" customWidth="1"/>
    <col min="14094" max="14336" width="9" style="1"/>
    <col min="14337" max="14338" width="3" style="1" customWidth="1"/>
    <col min="14339" max="14339" width="11.625" style="1" customWidth="1"/>
    <col min="14340" max="14340" width="13.5" style="1" customWidth="1"/>
    <col min="14341" max="14343" width="11.125" style="1" customWidth="1"/>
    <col min="14344" max="14345" width="7.625" style="1" customWidth="1"/>
    <col min="14346" max="14348" width="11.125" style="1" customWidth="1"/>
    <col min="14349" max="14349" width="11.75" style="1" customWidth="1"/>
    <col min="14350" max="14592" width="9" style="1"/>
    <col min="14593" max="14594" width="3" style="1" customWidth="1"/>
    <col min="14595" max="14595" width="11.625" style="1" customWidth="1"/>
    <col min="14596" max="14596" width="13.5" style="1" customWidth="1"/>
    <col min="14597" max="14599" width="11.125" style="1" customWidth="1"/>
    <col min="14600" max="14601" width="7.625" style="1" customWidth="1"/>
    <col min="14602" max="14604" width="11.125" style="1" customWidth="1"/>
    <col min="14605" max="14605" width="11.75" style="1" customWidth="1"/>
    <col min="14606" max="14848" width="9" style="1"/>
    <col min="14849" max="14850" width="3" style="1" customWidth="1"/>
    <col min="14851" max="14851" width="11.625" style="1" customWidth="1"/>
    <col min="14852" max="14852" width="13.5" style="1" customWidth="1"/>
    <col min="14853" max="14855" width="11.125" style="1" customWidth="1"/>
    <col min="14856" max="14857" width="7.625" style="1" customWidth="1"/>
    <col min="14858" max="14860" width="11.125" style="1" customWidth="1"/>
    <col min="14861" max="14861" width="11.75" style="1" customWidth="1"/>
    <col min="14862" max="15104" width="9" style="1"/>
    <col min="15105" max="15106" width="3" style="1" customWidth="1"/>
    <col min="15107" max="15107" width="11.625" style="1" customWidth="1"/>
    <col min="15108" max="15108" width="13.5" style="1" customWidth="1"/>
    <col min="15109" max="15111" width="11.125" style="1" customWidth="1"/>
    <col min="15112" max="15113" width="7.625" style="1" customWidth="1"/>
    <col min="15114" max="15116" width="11.125" style="1" customWidth="1"/>
    <col min="15117" max="15117" width="11.75" style="1" customWidth="1"/>
    <col min="15118" max="15360" width="9" style="1"/>
    <col min="15361" max="15362" width="3" style="1" customWidth="1"/>
    <col min="15363" max="15363" width="11.625" style="1" customWidth="1"/>
    <col min="15364" max="15364" width="13.5" style="1" customWidth="1"/>
    <col min="15365" max="15367" width="11.125" style="1" customWidth="1"/>
    <col min="15368" max="15369" width="7.625" style="1" customWidth="1"/>
    <col min="15370" max="15372" width="11.125" style="1" customWidth="1"/>
    <col min="15373" max="15373" width="11.75" style="1" customWidth="1"/>
    <col min="15374" max="15616" width="9" style="1"/>
    <col min="15617" max="15618" width="3" style="1" customWidth="1"/>
    <col min="15619" max="15619" width="11.625" style="1" customWidth="1"/>
    <col min="15620" max="15620" width="13.5" style="1" customWidth="1"/>
    <col min="15621" max="15623" width="11.125" style="1" customWidth="1"/>
    <col min="15624" max="15625" width="7.625" style="1" customWidth="1"/>
    <col min="15626" max="15628" width="11.125" style="1" customWidth="1"/>
    <col min="15629" max="15629" width="11.75" style="1" customWidth="1"/>
    <col min="15630" max="15872" width="9" style="1"/>
    <col min="15873" max="15874" width="3" style="1" customWidth="1"/>
    <col min="15875" max="15875" width="11.625" style="1" customWidth="1"/>
    <col min="15876" max="15876" width="13.5" style="1" customWidth="1"/>
    <col min="15877" max="15879" width="11.125" style="1" customWidth="1"/>
    <col min="15880" max="15881" width="7.625" style="1" customWidth="1"/>
    <col min="15882" max="15884" width="11.125" style="1" customWidth="1"/>
    <col min="15885" max="15885" width="11.75" style="1" customWidth="1"/>
    <col min="15886" max="16128" width="9" style="1"/>
    <col min="16129" max="16130" width="3" style="1" customWidth="1"/>
    <col min="16131" max="16131" width="11.625" style="1" customWidth="1"/>
    <col min="16132" max="16132" width="13.5" style="1" customWidth="1"/>
    <col min="16133" max="16135" width="11.125" style="1" customWidth="1"/>
    <col min="16136" max="16137" width="7.625" style="1" customWidth="1"/>
    <col min="16138" max="16140" width="11.125" style="1" customWidth="1"/>
    <col min="16141" max="16141" width="11.75" style="1" customWidth="1"/>
    <col min="16142" max="16384" width="9" style="1"/>
  </cols>
  <sheetData>
    <row r="1" spans="2:13" s="17" customFormat="1" ht="20.100000000000001" customHeight="1">
      <c r="B1" s="13" t="s">
        <v>39</v>
      </c>
      <c r="C1" s="14"/>
    </row>
    <row r="2" spans="2:13" ht="20.100000000000001" customHeight="1" thickBot="1">
      <c r="K2" s="88" t="s">
        <v>40</v>
      </c>
      <c r="L2" s="88"/>
      <c r="M2" s="88"/>
    </row>
    <row r="3" spans="2:13" s="4" customFormat="1" ht="20.100000000000001" customHeight="1">
      <c r="B3" s="89" t="s">
        <v>3</v>
      </c>
      <c r="C3" s="90"/>
      <c r="D3" s="91"/>
      <c r="E3" s="98" t="s">
        <v>27</v>
      </c>
      <c r="F3" s="99"/>
      <c r="G3" s="99"/>
      <c r="H3" s="99"/>
      <c r="I3" s="99"/>
      <c r="J3" s="99"/>
      <c r="K3" s="99"/>
      <c r="L3" s="99"/>
      <c r="M3" s="100"/>
    </row>
    <row r="4" spans="2:13" s="4" customFormat="1" ht="20.100000000000001" customHeight="1">
      <c r="B4" s="92"/>
      <c r="C4" s="93"/>
      <c r="D4" s="94"/>
      <c r="E4" s="101" t="s">
        <v>21</v>
      </c>
      <c r="F4" s="102"/>
      <c r="G4" s="103"/>
      <c r="H4" s="104" t="s">
        <v>22</v>
      </c>
      <c r="I4" s="105"/>
      <c r="J4" s="101" t="s">
        <v>20</v>
      </c>
      <c r="K4" s="102"/>
      <c r="L4" s="103"/>
      <c r="M4" s="106" t="s">
        <v>28</v>
      </c>
    </row>
    <row r="5" spans="2:13" s="4" customFormat="1" ht="20.100000000000001" customHeight="1">
      <c r="B5" s="95"/>
      <c r="C5" s="96"/>
      <c r="D5" s="97"/>
      <c r="E5" s="6" t="s">
        <v>16</v>
      </c>
      <c r="F5" s="6" t="s">
        <v>0</v>
      </c>
      <c r="G5" s="6" t="s">
        <v>1</v>
      </c>
      <c r="H5" s="6" t="s">
        <v>2</v>
      </c>
      <c r="I5" s="6" t="s">
        <v>17</v>
      </c>
      <c r="J5" s="6" t="s">
        <v>16</v>
      </c>
      <c r="K5" s="6" t="s">
        <v>0</v>
      </c>
      <c r="L5" s="6" t="s">
        <v>1</v>
      </c>
      <c r="M5" s="107"/>
    </row>
    <row r="6" spans="2:13" s="10" customFormat="1" ht="20.100000000000001" customHeight="1">
      <c r="B6" s="110" t="s">
        <v>29</v>
      </c>
      <c r="C6" s="113" t="s">
        <v>23</v>
      </c>
      <c r="D6" s="114"/>
      <c r="E6" s="7"/>
      <c r="F6" s="7"/>
      <c r="G6" s="8"/>
      <c r="H6" s="35" t="s">
        <v>15</v>
      </c>
      <c r="I6" s="7"/>
      <c r="J6" s="7"/>
      <c r="K6" s="7"/>
      <c r="L6" s="7"/>
      <c r="M6" s="9"/>
    </row>
    <row r="7" spans="2:13" s="10" customFormat="1" ht="20.100000000000001" customHeight="1">
      <c r="B7" s="111"/>
      <c r="C7" s="75"/>
      <c r="D7" s="76"/>
      <c r="E7" s="22"/>
      <c r="F7" s="22"/>
      <c r="G7" s="8"/>
      <c r="H7" s="35"/>
      <c r="I7" s="22"/>
      <c r="J7" s="22"/>
      <c r="K7" s="22"/>
      <c r="L7" s="22"/>
      <c r="M7" s="18"/>
    </row>
    <row r="8" spans="2:13" s="10" customFormat="1" ht="20.100000000000001" customHeight="1">
      <c r="B8" s="111"/>
      <c r="C8" s="71" t="s">
        <v>4</v>
      </c>
      <c r="D8" s="72"/>
      <c r="E8" s="40">
        <v>1144150</v>
      </c>
      <c r="F8" s="40">
        <v>693306</v>
      </c>
      <c r="G8" s="40">
        <v>1837455</v>
      </c>
      <c r="H8" s="40">
        <v>54</v>
      </c>
      <c r="I8" s="41"/>
      <c r="J8" s="27">
        <v>23301159</v>
      </c>
      <c r="K8" s="27">
        <v>32777652</v>
      </c>
      <c r="L8" s="27">
        <v>56078811</v>
      </c>
      <c r="M8" s="18"/>
    </row>
    <row r="9" spans="2:13" s="10" customFormat="1" ht="20.100000000000001" customHeight="1">
      <c r="B9" s="111"/>
      <c r="C9" s="77" t="s">
        <v>19</v>
      </c>
      <c r="D9" s="77"/>
      <c r="E9" s="19">
        <v>98.156293403999996</v>
      </c>
      <c r="F9" s="19">
        <v>100.101501148</v>
      </c>
      <c r="G9" s="19">
        <v>98.881308849000007</v>
      </c>
      <c r="H9" s="19">
        <v>96.428571427999998</v>
      </c>
      <c r="I9" s="19"/>
      <c r="J9" s="19">
        <v>97.410286138999993</v>
      </c>
      <c r="K9" s="19">
        <v>102.514022173</v>
      </c>
      <c r="L9" s="19">
        <v>100.32982339599999</v>
      </c>
      <c r="M9" s="20"/>
    </row>
    <row r="10" spans="2:13" s="10" customFormat="1" ht="13.5" customHeight="1">
      <c r="B10" s="111"/>
      <c r="C10" s="11"/>
      <c r="D10" s="12"/>
      <c r="E10" s="19"/>
      <c r="F10" s="19"/>
      <c r="G10" s="21"/>
      <c r="H10" s="19"/>
      <c r="I10" s="19"/>
      <c r="J10" s="19"/>
      <c r="K10" s="19"/>
      <c r="L10" s="42"/>
      <c r="M10" s="43"/>
    </row>
    <row r="11" spans="2:13" s="10" customFormat="1" ht="20.100000000000001" customHeight="1">
      <c r="B11" s="111"/>
      <c r="C11" s="71" t="s">
        <v>5</v>
      </c>
      <c r="D11" s="72"/>
      <c r="E11" s="22"/>
      <c r="F11" s="22"/>
      <c r="G11" s="8"/>
      <c r="H11" s="22"/>
      <c r="I11" s="27">
        <v>30094</v>
      </c>
      <c r="J11" s="22"/>
      <c r="K11" s="22"/>
      <c r="L11" s="44"/>
      <c r="M11" s="45">
        <v>20724139</v>
      </c>
    </row>
    <row r="12" spans="2:13" s="10" customFormat="1" ht="20.100000000000001" customHeight="1">
      <c r="B12" s="111"/>
      <c r="C12" s="77" t="s">
        <v>19</v>
      </c>
      <c r="D12" s="77"/>
      <c r="E12" s="46"/>
      <c r="F12" s="46"/>
      <c r="G12" s="46"/>
      <c r="H12" s="46"/>
      <c r="I12" s="19">
        <v>97.710964641000004</v>
      </c>
      <c r="J12" s="22"/>
      <c r="K12" s="22"/>
      <c r="L12" s="47"/>
      <c r="M12" s="48">
        <v>99.958037583999996</v>
      </c>
    </row>
    <row r="13" spans="2:13" s="10" customFormat="1" ht="20.100000000000001" customHeight="1">
      <c r="B13" s="112"/>
      <c r="C13" s="115"/>
      <c r="D13" s="116"/>
      <c r="E13" s="49"/>
      <c r="F13" s="49"/>
      <c r="G13" s="50"/>
      <c r="H13" s="49"/>
      <c r="I13" s="51"/>
      <c r="J13" s="52"/>
      <c r="K13" s="52"/>
      <c r="L13" s="53" t="s">
        <v>31</v>
      </c>
      <c r="M13" s="54"/>
    </row>
    <row r="14" spans="2:13" s="10" customFormat="1" ht="20.100000000000001" customHeight="1">
      <c r="B14" s="84" t="s">
        <v>26</v>
      </c>
      <c r="C14" s="71" t="s">
        <v>41</v>
      </c>
      <c r="D14" s="72"/>
      <c r="E14" s="27">
        <v>25473</v>
      </c>
      <c r="F14" s="27">
        <v>56518</v>
      </c>
      <c r="G14" s="28">
        <v>81991</v>
      </c>
      <c r="H14" s="27">
        <v>3</v>
      </c>
      <c r="I14" s="27">
        <v>454</v>
      </c>
      <c r="J14" s="27">
        <v>156668</v>
      </c>
      <c r="K14" s="27">
        <v>284262</v>
      </c>
      <c r="L14" s="29">
        <v>440930</v>
      </c>
      <c r="M14" s="30">
        <v>5806</v>
      </c>
    </row>
    <row r="15" spans="2:13" s="10" customFormat="1" ht="20.100000000000001" customHeight="1">
      <c r="B15" s="85"/>
      <c r="C15" s="36"/>
      <c r="D15" s="37"/>
      <c r="E15" s="27"/>
      <c r="F15" s="27"/>
      <c r="G15" s="31"/>
      <c r="H15" s="27"/>
      <c r="I15" s="27"/>
      <c r="J15" s="27"/>
      <c r="K15" s="29"/>
      <c r="L15" s="29"/>
      <c r="M15" s="30"/>
    </row>
    <row r="16" spans="2:13" s="10" customFormat="1" ht="20.100000000000001" customHeight="1">
      <c r="B16" s="85"/>
      <c r="C16" s="71" t="s">
        <v>32</v>
      </c>
      <c r="D16" s="72"/>
      <c r="E16" s="27">
        <v>25406</v>
      </c>
      <c r="F16" s="27">
        <v>57622</v>
      </c>
      <c r="G16" s="28">
        <v>83028</v>
      </c>
      <c r="H16" s="27">
        <v>1</v>
      </c>
      <c r="I16" s="27">
        <v>439</v>
      </c>
      <c r="J16" s="27">
        <v>156971</v>
      </c>
      <c r="K16" s="27">
        <v>287361</v>
      </c>
      <c r="L16" s="29">
        <v>444332</v>
      </c>
      <c r="M16" s="30">
        <v>5615</v>
      </c>
    </row>
    <row r="17" spans="2:16" s="10" customFormat="1" ht="20.100000000000001" customHeight="1">
      <c r="B17" s="85"/>
      <c r="C17" s="36"/>
      <c r="D17" s="37"/>
      <c r="E17" s="27"/>
      <c r="F17" s="27"/>
      <c r="G17" s="31"/>
      <c r="H17" s="27"/>
      <c r="I17" s="27"/>
      <c r="J17" s="27"/>
      <c r="K17" s="29"/>
      <c r="L17" s="29"/>
      <c r="M17" s="30"/>
    </row>
    <row r="18" spans="2:16" s="10" customFormat="1" ht="20.100000000000001" customHeight="1">
      <c r="B18" s="85"/>
      <c r="C18" s="71" t="s">
        <v>33</v>
      </c>
      <c r="D18" s="72"/>
      <c r="E18" s="27">
        <v>25767</v>
      </c>
      <c r="F18" s="27">
        <v>58186</v>
      </c>
      <c r="G18" s="28">
        <v>83953</v>
      </c>
      <c r="H18" s="27">
        <v>1</v>
      </c>
      <c r="I18" s="27">
        <v>401</v>
      </c>
      <c r="J18" s="27">
        <v>159044</v>
      </c>
      <c r="K18" s="27">
        <v>293017</v>
      </c>
      <c r="L18" s="29">
        <v>452061</v>
      </c>
      <c r="M18" s="30">
        <v>5133</v>
      </c>
      <c r="P18" s="8"/>
    </row>
    <row r="19" spans="2:16" s="10" customFormat="1" ht="20.100000000000001" customHeight="1">
      <c r="B19" s="85"/>
      <c r="C19" s="71"/>
      <c r="D19" s="72"/>
      <c r="E19" s="27"/>
      <c r="F19" s="27"/>
      <c r="G19" s="31"/>
      <c r="H19" s="27"/>
      <c r="I19" s="27"/>
      <c r="J19" s="27"/>
      <c r="K19" s="29"/>
      <c r="L19" s="29"/>
      <c r="M19" s="30"/>
    </row>
    <row r="20" spans="2:16" s="10" customFormat="1" ht="20.100000000000001" customHeight="1">
      <c r="B20" s="85"/>
      <c r="C20" s="80" t="s">
        <v>34</v>
      </c>
      <c r="D20" s="80"/>
      <c r="E20" s="27">
        <v>26789</v>
      </c>
      <c r="F20" s="27">
        <v>59003</v>
      </c>
      <c r="G20" s="28">
        <v>85792</v>
      </c>
      <c r="H20" s="27">
        <v>1</v>
      </c>
      <c r="I20" s="27">
        <v>399</v>
      </c>
      <c r="J20" s="27">
        <v>165042</v>
      </c>
      <c r="K20" s="27">
        <v>299227</v>
      </c>
      <c r="L20" s="29">
        <v>464269</v>
      </c>
      <c r="M20" s="30">
        <v>5104</v>
      </c>
    </row>
    <row r="21" spans="2:16" s="10" customFormat="1" ht="20.100000000000001" customHeight="1">
      <c r="B21" s="86"/>
      <c r="C21" s="38"/>
      <c r="D21" s="39"/>
      <c r="E21" s="19"/>
      <c r="F21" s="32"/>
      <c r="G21" s="19"/>
      <c r="H21" s="19"/>
      <c r="I21" s="19"/>
      <c r="J21" s="19"/>
      <c r="K21" s="19"/>
      <c r="L21" s="21"/>
      <c r="M21" s="33"/>
      <c r="N21" s="117"/>
    </row>
    <row r="22" spans="2:16" s="10" customFormat="1" ht="20.100000000000001" customHeight="1">
      <c r="B22" s="85"/>
      <c r="C22" s="80" t="s">
        <v>35</v>
      </c>
      <c r="D22" s="80"/>
      <c r="E22" s="27">
        <v>27652</v>
      </c>
      <c r="F22" s="27">
        <v>58280</v>
      </c>
      <c r="G22" s="28">
        <v>85931</v>
      </c>
      <c r="H22" s="27">
        <v>1</v>
      </c>
      <c r="I22" s="27">
        <v>405</v>
      </c>
      <c r="J22" s="27">
        <v>168180</v>
      </c>
      <c r="K22" s="27">
        <v>297264</v>
      </c>
      <c r="L22" s="29">
        <v>465444</v>
      </c>
      <c r="M22" s="30">
        <v>5185</v>
      </c>
    </row>
    <row r="23" spans="2:16" s="10" customFormat="1" ht="20.100000000000001" customHeight="1">
      <c r="B23" s="85"/>
      <c r="C23" s="15"/>
      <c r="D23" s="16"/>
      <c r="E23" s="55">
        <v>103.221471499</v>
      </c>
      <c r="F23" s="56">
        <v>98.774638577000005</v>
      </c>
      <c r="G23" s="56">
        <v>100.16201976799999</v>
      </c>
      <c r="H23" s="56">
        <v>100</v>
      </c>
      <c r="I23" s="56">
        <v>101.503759398</v>
      </c>
      <c r="J23" s="56">
        <v>101.901334205</v>
      </c>
      <c r="K23" s="56">
        <v>99.343976311999995</v>
      </c>
      <c r="L23" s="56">
        <v>100.25308603400001</v>
      </c>
      <c r="M23" s="57">
        <v>101.586990595</v>
      </c>
    </row>
    <row r="24" spans="2:16" s="10" customFormat="1" ht="20.100000000000001" customHeight="1">
      <c r="B24" s="85"/>
      <c r="C24" s="83" t="s">
        <v>23</v>
      </c>
      <c r="D24" s="83"/>
      <c r="E24" s="29">
        <v>8117</v>
      </c>
      <c r="F24" s="29">
        <v>15174</v>
      </c>
      <c r="G24" s="118">
        <v>23291</v>
      </c>
      <c r="H24" s="119">
        <v>1</v>
      </c>
      <c r="I24" s="119">
        <v>405</v>
      </c>
      <c r="J24" s="29">
        <v>66665</v>
      </c>
      <c r="K24" s="29">
        <v>144800</v>
      </c>
      <c r="L24" s="29">
        <v>211465</v>
      </c>
      <c r="M24" s="58">
        <v>5185</v>
      </c>
    </row>
    <row r="25" spans="2:16" s="10" customFormat="1" ht="20.100000000000001" customHeight="1">
      <c r="B25" s="85"/>
      <c r="C25" s="75"/>
      <c r="D25" s="76"/>
      <c r="E25" s="34">
        <v>99.656230816000004</v>
      </c>
      <c r="F25" s="19">
        <v>99.001761596999998</v>
      </c>
      <c r="G25" s="19">
        <v>99.228868438000006</v>
      </c>
      <c r="H25" s="19">
        <v>100</v>
      </c>
      <c r="I25" s="19">
        <v>101.503759398</v>
      </c>
      <c r="J25" s="19">
        <v>98.312908316000005</v>
      </c>
      <c r="K25" s="19">
        <v>100.26034454099999</v>
      </c>
      <c r="L25" s="19">
        <v>99.63813356</v>
      </c>
      <c r="M25" s="33">
        <v>101.586990595</v>
      </c>
    </row>
    <row r="26" spans="2:16" s="10" customFormat="1" ht="20.100000000000001" customHeight="1">
      <c r="B26" s="85"/>
      <c r="C26" s="71" t="s">
        <v>6</v>
      </c>
      <c r="D26" s="72"/>
      <c r="E26" s="27">
        <v>5214</v>
      </c>
      <c r="F26" s="27">
        <v>12278</v>
      </c>
      <c r="G26" s="28">
        <v>17492</v>
      </c>
      <c r="H26" s="59"/>
      <c r="I26" s="59"/>
      <c r="J26" s="27">
        <v>32853</v>
      </c>
      <c r="K26" s="27">
        <v>66424</v>
      </c>
      <c r="L26" s="27">
        <v>99277</v>
      </c>
      <c r="M26" s="23"/>
    </row>
    <row r="27" spans="2:16" s="10" customFormat="1" ht="20.100000000000001" customHeight="1">
      <c r="B27" s="85"/>
      <c r="C27" s="81"/>
      <c r="D27" s="82"/>
      <c r="E27" s="34">
        <v>103.88523610199999</v>
      </c>
      <c r="F27" s="19">
        <v>99.449214319999996</v>
      </c>
      <c r="G27" s="19">
        <v>100.73135617600001</v>
      </c>
      <c r="H27" s="60"/>
      <c r="I27" s="60"/>
      <c r="J27" s="19">
        <v>103.55229149500001</v>
      </c>
      <c r="K27" s="19">
        <v>99.452013773999994</v>
      </c>
      <c r="L27" s="19">
        <v>100.772463356</v>
      </c>
      <c r="M27" s="20"/>
    </row>
    <row r="28" spans="2:16" s="10" customFormat="1" ht="20.100000000000001" customHeight="1">
      <c r="B28" s="85"/>
      <c r="C28" s="71" t="s">
        <v>7</v>
      </c>
      <c r="D28" s="72"/>
      <c r="E28" s="29">
        <v>244</v>
      </c>
      <c r="F28" s="27">
        <v>103</v>
      </c>
      <c r="G28" s="28">
        <v>347</v>
      </c>
      <c r="H28" s="59"/>
      <c r="I28" s="59"/>
      <c r="J28" s="27">
        <v>2052</v>
      </c>
      <c r="K28" s="27">
        <v>816</v>
      </c>
      <c r="L28" s="27">
        <v>2868</v>
      </c>
      <c r="M28" s="23"/>
    </row>
    <row r="29" spans="2:16" s="10" customFormat="1" ht="20.100000000000001" customHeight="1">
      <c r="B29" s="85"/>
      <c r="C29" s="81"/>
      <c r="D29" s="82"/>
      <c r="E29" s="34">
        <v>76.971608832000001</v>
      </c>
      <c r="F29" s="34">
        <v>104.04040404</v>
      </c>
      <c r="G29" s="34">
        <v>83.413461538000007</v>
      </c>
      <c r="H29" s="60"/>
      <c r="I29" s="60"/>
      <c r="J29" s="19">
        <v>90.436315557</v>
      </c>
      <c r="K29" s="19">
        <v>102.90037830999999</v>
      </c>
      <c r="L29" s="19">
        <v>93.664271717000005</v>
      </c>
      <c r="M29" s="20"/>
    </row>
    <row r="30" spans="2:16" s="10" customFormat="1" ht="20.100000000000001" customHeight="1">
      <c r="B30" s="85"/>
      <c r="C30" s="71" t="s">
        <v>8</v>
      </c>
      <c r="D30" s="72"/>
      <c r="E30" s="27">
        <v>110</v>
      </c>
      <c r="F30" s="27">
        <v>957</v>
      </c>
      <c r="G30" s="28">
        <v>1067</v>
      </c>
      <c r="H30" s="59"/>
      <c r="I30" s="59"/>
      <c r="J30" s="27">
        <v>1697</v>
      </c>
      <c r="K30" s="27">
        <v>50601</v>
      </c>
      <c r="L30" s="27">
        <v>52298</v>
      </c>
      <c r="M30" s="23"/>
    </row>
    <row r="31" spans="2:16" s="10" customFormat="1" ht="20.100000000000001" customHeight="1">
      <c r="B31" s="85"/>
      <c r="C31" s="77" t="s">
        <v>19</v>
      </c>
      <c r="D31" s="77"/>
      <c r="E31" s="34">
        <v>88.709677419000002</v>
      </c>
      <c r="F31" s="34">
        <v>102.792696025</v>
      </c>
      <c r="G31" s="34">
        <v>101.137440758</v>
      </c>
      <c r="H31" s="19"/>
      <c r="I31" s="19"/>
      <c r="J31" s="34">
        <v>88.569937369000002</v>
      </c>
      <c r="K31" s="34">
        <v>102.31518925899999</v>
      </c>
      <c r="L31" s="34">
        <v>101.802538347</v>
      </c>
      <c r="M31" s="20"/>
    </row>
    <row r="32" spans="2:16" s="10" customFormat="1" ht="20.100000000000001" customHeight="1">
      <c r="B32" s="85"/>
      <c r="C32" s="80" t="s">
        <v>18</v>
      </c>
      <c r="D32" s="80"/>
      <c r="E32" s="29">
        <v>756</v>
      </c>
      <c r="F32" s="27">
        <v>669</v>
      </c>
      <c r="G32" s="28">
        <v>1425</v>
      </c>
      <c r="H32" s="22">
        <v>1</v>
      </c>
      <c r="I32" s="59"/>
      <c r="J32" s="27">
        <v>12415</v>
      </c>
      <c r="K32" s="27">
        <v>13902</v>
      </c>
      <c r="L32" s="27">
        <v>26317</v>
      </c>
      <c r="M32" s="23"/>
    </row>
    <row r="33" spans="2:13" s="10" customFormat="1" ht="20.100000000000001" customHeight="1">
      <c r="B33" s="85"/>
      <c r="C33" s="71"/>
      <c r="D33" s="72"/>
      <c r="E33" s="34">
        <v>91.747572814999998</v>
      </c>
      <c r="F33" s="19">
        <v>84.898477157000002</v>
      </c>
      <c r="G33" s="19">
        <v>88.399503722000006</v>
      </c>
      <c r="H33" s="19">
        <v>100</v>
      </c>
      <c r="I33" s="19"/>
      <c r="J33" s="19">
        <v>91.226394296999999</v>
      </c>
      <c r="K33" s="19">
        <v>93.270714525000002</v>
      </c>
      <c r="L33" s="19">
        <v>92.295012975999995</v>
      </c>
      <c r="M33" s="43"/>
    </row>
    <row r="34" spans="2:13" s="10" customFormat="1" ht="20.100000000000001" customHeight="1">
      <c r="B34" s="85"/>
      <c r="C34" s="80" t="s">
        <v>9</v>
      </c>
      <c r="D34" s="80"/>
      <c r="E34" s="27">
        <v>973</v>
      </c>
      <c r="F34" s="27">
        <v>687</v>
      </c>
      <c r="G34" s="28">
        <v>1660</v>
      </c>
      <c r="H34" s="59"/>
      <c r="I34" s="22">
        <v>405</v>
      </c>
      <c r="J34" s="27">
        <v>6417</v>
      </c>
      <c r="K34" s="27">
        <v>4479</v>
      </c>
      <c r="L34" s="27">
        <v>10896</v>
      </c>
      <c r="M34" s="30">
        <v>5185</v>
      </c>
    </row>
    <row r="35" spans="2:13" s="10" customFormat="1" ht="20.100000000000001" customHeight="1">
      <c r="B35" s="85"/>
      <c r="C35" s="71"/>
      <c r="D35" s="72"/>
      <c r="E35" s="34">
        <v>95.673549655000002</v>
      </c>
      <c r="F35" s="19">
        <v>98.283261801999998</v>
      </c>
      <c r="G35" s="19">
        <v>96.736596735999996</v>
      </c>
      <c r="H35" s="60"/>
      <c r="I35" s="19">
        <v>101.503759398</v>
      </c>
      <c r="J35" s="19">
        <v>95.776119402000006</v>
      </c>
      <c r="K35" s="19">
        <v>95.379045996000002</v>
      </c>
      <c r="L35" s="19">
        <v>95.612495612000004</v>
      </c>
      <c r="M35" s="33">
        <v>101.586990595</v>
      </c>
    </row>
    <row r="36" spans="2:13" s="10" customFormat="1" ht="20.100000000000001" customHeight="1">
      <c r="B36" s="85"/>
      <c r="C36" s="80" t="s">
        <v>10</v>
      </c>
      <c r="D36" s="80"/>
      <c r="E36" s="29">
        <v>709</v>
      </c>
      <c r="F36" s="27">
        <v>403</v>
      </c>
      <c r="G36" s="28">
        <v>1112</v>
      </c>
      <c r="H36" s="59"/>
      <c r="I36" s="59"/>
      <c r="J36" s="27">
        <v>9186</v>
      </c>
      <c r="K36" s="27">
        <v>6918</v>
      </c>
      <c r="L36" s="27">
        <v>16104</v>
      </c>
      <c r="M36" s="23"/>
    </row>
    <row r="37" spans="2:13" s="10" customFormat="1" ht="20.100000000000001" customHeight="1">
      <c r="B37" s="85"/>
      <c r="C37" s="71"/>
      <c r="D37" s="72"/>
      <c r="E37" s="34">
        <v>99.578651684999997</v>
      </c>
      <c r="F37" s="19">
        <v>104.404145077</v>
      </c>
      <c r="G37" s="19">
        <v>101.275045537</v>
      </c>
      <c r="H37" s="60"/>
      <c r="I37" s="60"/>
      <c r="J37" s="19">
        <v>100.28384279399999</v>
      </c>
      <c r="K37" s="19">
        <v>113.54012801499999</v>
      </c>
      <c r="L37" s="19">
        <v>105.579230315</v>
      </c>
      <c r="M37" s="20"/>
    </row>
    <row r="38" spans="2:13" s="10" customFormat="1" ht="20.100000000000001" customHeight="1">
      <c r="B38" s="85"/>
      <c r="C38" s="71" t="s">
        <v>11</v>
      </c>
      <c r="D38" s="72"/>
      <c r="E38" s="62">
        <v>111</v>
      </c>
      <c r="F38" s="27">
        <v>77</v>
      </c>
      <c r="G38" s="28">
        <v>188</v>
      </c>
      <c r="H38" s="59"/>
      <c r="I38" s="59"/>
      <c r="J38" s="27">
        <v>2045</v>
      </c>
      <c r="K38" s="27">
        <v>1660</v>
      </c>
      <c r="L38" s="27">
        <v>3705</v>
      </c>
      <c r="M38" s="24"/>
    </row>
    <row r="39" spans="2:13" s="10" customFormat="1" ht="20.100000000000001" customHeight="1">
      <c r="B39" s="85"/>
      <c r="C39" s="73"/>
      <c r="D39" s="73"/>
      <c r="E39" s="34">
        <v>84.090909089999997</v>
      </c>
      <c r="F39" s="63">
        <v>98.717948716999999</v>
      </c>
      <c r="G39" s="63">
        <v>89.523809522999997</v>
      </c>
      <c r="H39" s="64"/>
      <c r="I39" s="64"/>
      <c r="J39" s="63">
        <v>84.191025112999995</v>
      </c>
      <c r="K39" s="63">
        <v>98.166765226999999</v>
      </c>
      <c r="L39" s="63">
        <v>89.927184466</v>
      </c>
      <c r="M39" s="25"/>
    </row>
    <row r="40" spans="2:13" s="10" customFormat="1" ht="20.100000000000001" customHeight="1">
      <c r="B40" s="85"/>
      <c r="C40" s="74" t="s">
        <v>24</v>
      </c>
      <c r="D40" s="74"/>
      <c r="E40" s="65">
        <v>9215</v>
      </c>
      <c r="F40" s="27">
        <v>33054</v>
      </c>
      <c r="G40" s="28">
        <v>42268</v>
      </c>
      <c r="H40" s="59"/>
      <c r="I40" s="59"/>
      <c r="J40" s="27">
        <v>22957</v>
      </c>
      <c r="K40" s="27">
        <v>86908</v>
      </c>
      <c r="L40" s="27">
        <v>109865</v>
      </c>
      <c r="M40" s="24"/>
    </row>
    <row r="41" spans="2:13" s="10" customFormat="1" ht="20.100000000000001" customHeight="1">
      <c r="B41" s="85"/>
      <c r="C41" s="75"/>
      <c r="D41" s="76"/>
      <c r="E41" s="34">
        <v>106.15136505</v>
      </c>
      <c r="F41" s="19">
        <v>98.539232053000006</v>
      </c>
      <c r="G41" s="19">
        <v>100.11835404999999</v>
      </c>
      <c r="H41" s="60"/>
      <c r="I41" s="60"/>
      <c r="J41" s="19">
        <v>106.14481228</v>
      </c>
      <c r="K41" s="19">
        <v>98.405724895999995</v>
      </c>
      <c r="L41" s="19">
        <v>99.928145236999995</v>
      </c>
      <c r="M41" s="20"/>
    </row>
    <row r="42" spans="2:13" s="10" customFormat="1" ht="20.100000000000001" customHeight="1">
      <c r="B42" s="85"/>
      <c r="C42" s="71" t="s">
        <v>6</v>
      </c>
      <c r="D42" s="72"/>
      <c r="E42" s="27">
        <v>8008</v>
      </c>
      <c r="F42" s="27">
        <v>30596</v>
      </c>
      <c r="G42" s="28">
        <v>38603</v>
      </c>
      <c r="H42" s="59"/>
      <c r="I42" s="59"/>
      <c r="J42" s="27">
        <v>19940</v>
      </c>
      <c r="K42" s="27">
        <v>83221</v>
      </c>
      <c r="L42" s="27">
        <v>103161</v>
      </c>
      <c r="M42" s="20"/>
    </row>
    <row r="43" spans="2:13" s="10" customFormat="1" ht="20.100000000000001" customHeight="1">
      <c r="B43" s="85"/>
      <c r="C43" s="71"/>
      <c r="D43" s="72"/>
      <c r="E43" s="34">
        <v>106.122448979</v>
      </c>
      <c r="F43" s="19">
        <v>98.230969274000003</v>
      </c>
      <c r="G43" s="19">
        <v>99.767399788000006</v>
      </c>
      <c r="H43" s="60"/>
      <c r="I43" s="60"/>
      <c r="J43" s="19">
        <v>106.120276742</v>
      </c>
      <c r="K43" s="19">
        <v>98.229482653999995</v>
      </c>
      <c r="L43" s="19">
        <v>99.661871684999994</v>
      </c>
      <c r="M43" s="20"/>
    </row>
    <row r="44" spans="2:13" s="10" customFormat="1" ht="20.100000000000001" customHeight="1">
      <c r="B44" s="85"/>
      <c r="C44" s="71" t="s">
        <v>12</v>
      </c>
      <c r="D44" s="72"/>
      <c r="E44" s="27">
        <v>1207</v>
      </c>
      <c r="F44" s="27">
        <v>2458</v>
      </c>
      <c r="G44" s="28">
        <v>3665</v>
      </c>
      <c r="H44" s="59"/>
      <c r="I44" s="59"/>
      <c r="J44" s="27">
        <v>3017</v>
      </c>
      <c r="K44" s="27">
        <v>3687</v>
      </c>
      <c r="L44" s="27">
        <v>6704</v>
      </c>
      <c r="M44" s="24"/>
    </row>
    <row r="45" spans="2:13" s="10" customFormat="1" ht="20.100000000000001" customHeight="1">
      <c r="B45" s="85"/>
      <c r="C45" s="73"/>
      <c r="D45" s="73"/>
      <c r="E45" s="66">
        <v>106.343612334</v>
      </c>
      <c r="F45" s="63">
        <v>102.544847726</v>
      </c>
      <c r="G45" s="63">
        <v>103.765571913</v>
      </c>
      <c r="H45" s="64"/>
      <c r="I45" s="64"/>
      <c r="J45" s="63">
        <v>106.307258632</v>
      </c>
      <c r="K45" s="63">
        <v>102.559109874</v>
      </c>
      <c r="L45" s="63">
        <v>104.21265350500001</v>
      </c>
      <c r="M45" s="25"/>
    </row>
    <row r="46" spans="2:13" s="10" customFormat="1" ht="20.100000000000001" customHeight="1">
      <c r="B46" s="85"/>
      <c r="C46" s="74" t="s">
        <v>25</v>
      </c>
      <c r="D46" s="74"/>
      <c r="E46" s="29">
        <v>10320</v>
      </c>
      <c r="F46" s="27">
        <v>10052</v>
      </c>
      <c r="G46" s="28">
        <v>20372</v>
      </c>
      <c r="H46" s="59"/>
      <c r="I46" s="59"/>
      <c r="J46" s="27">
        <v>78558</v>
      </c>
      <c r="K46" s="27">
        <v>65556</v>
      </c>
      <c r="L46" s="27">
        <v>144114</v>
      </c>
      <c r="M46" s="20"/>
    </row>
    <row r="47" spans="2:13" s="10" customFormat="1" ht="20.100000000000001" customHeight="1">
      <c r="B47" s="85"/>
      <c r="C47" s="75"/>
      <c r="D47" s="76"/>
      <c r="E47" s="34">
        <v>103.583258054</v>
      </c>
      <c r="F47" s="19">
        <v>99.210422424000001</v>
      </c>
      <c r="G47" s="19">
        <v>101.37845235100001</v>
      </c>
      <c r="H47" s="60"/>
      <c r="I47" s="60"/>
      <c r="J47" s="19">
        <v>103.905826334</v>
      </c>
      <c r="K47" s="19">
        <v>98.599726262000004</v>
      </c>
      <c r="L47" s="19">
        <v>101.42302170400001</v>
      </c>
      <c r="M47" s="20"/>
    </row>
    <row r="48" spans="2:13" s="10" customFormat="1" ht="20.100000000000001" customHeight="1">
      <c r="B48" s="85"/>
      <c r="C48" s="71" t="s">
        <v>13</v>
      </c>
      <c r="D48" s="72"/>
      <c r="E48" s="29">
        <v>10085</v>
      </c>
      <c r="F48" s="27">
        <v>9873</v>
      </c>
      <c r="G48" s="28">
        <v>19958</v>
      </c>
      <c r="H48" s="59"/>
      <c r="I48" s="59"/>
      <c r="J48" s="27">
        <v>78271</v>
      </c>
      <c r="K48" s="27">
        <v>65347</v>
      </c>
      <c r="L48" s="27">
        <v>143618</v>
      </c>
      <c r="M48" s="20"/>
    </row>
    <row r="49" spans="2:13" s="10" customFormat="1" ht="20.100000000000001" customHeight="1">
      <c r="B49" s="85"/>
      <c r="C49" s="77"/>
      <c r="D49" s="77"/>
      <c r="E49" s="34">
        <v>103.382880574</v>
      </c>
      <c r="F49" s="34">
        <v>99.146414942000007</v>
      </c>
      <c r="G49" s="34">
        <v>101.242834677</v>
      </c>
      <c r="H49" s="60"/>
      <c r="I49" s="60"/>
      <c r="J49" s="19">
        <v>103.87244038</v>
      </c>
      <c r="K49" s="19">
        <v>98.599773670000005</v>
      </c>
      <c r="L49" s="19">
        <v>101.405089389</v>
      </c>
      <c r="M49" s="20"/>
    </row>
    <row r="50" spans="2:13" s="10" customFormat="1" ht="20.100000000000001" customHeight="1">
      <c r="B50" s="85"/>
      <c r="C50" s="78" t="s">
        <v>14</v>
      </c>
      <c r="D50" s="79"/>
      <c r="E50" s="27">
        <v>235</v>
      </c>
      <c r="F50" s="27">
        <v>179</v>
      </c>
      <c r="G50" s="28">
        <v>414</v>
      </c>
      <c r="H50" s="59"/>
      <c r="I50" s="59"/>
      <c r="J50" s="27">
        <v>287</v>
      </c>
      <c r="K50" s="27">
        <v>209</v>
      </c>
      <c r="L50" s="120">
        <v>496</v>
      </c>
      <c r="M50" s="20"/>
    </row>
    <row r="51" spans="2:13" s="10" customFormat="1" ht="20.100000000000001" customHeight="1" thickBot="1">
      <c r="B51" s="87"/>
      <c r="C51" s="70"/>
      <c r="D51" s="70"/>
      <c r="E51" s="67">
        <v>112.98076923000001</v>
      </c>
      <c r="F51" s="68">
        <v>102.873563218</v>
      </c>
      <c r="G51" s="68">
        <v>108.37696335</v>
      </c>
      <c r="H51" s="69"/>
      <c r="I51" s="69"/>
      <c r="J51" s="68">
        <v>113.888888888</v>
      </c>
      <c r="K51" s="68">
        <v>98.584905660000004</v>
      </c>
      <c r="L51" s="68">
        <v>106.89655172400001</v>
      </c>
      <c r="M51" s="26"/>
    </row>
    <row r="52" spans="2:13" s="4" customFormat="1" ht="20.100000000000001" customHeight="1">
      <c r="B52" s="3" t="s">
        <v>30</v>
      </c>
      <c r="C52" s="2"/>
    </row>
    <row r="53" spans="2:13" s="4" customFormat="1" ht="12"/>
    <row r="54" spans="2:13" s="4" customFormat="1" ht="12">
      <c r="E54" s="5"/>
      <c r="F54" s="5"/>
      <c r="G54" s="5"/>
      <c r="J54" s="5"/>
      <c r="K54" s="5"/>
      <c r="L54" s="5"/>
      <c r="M54" s="5"/>
    </row>
    <row r="55" spans="2:13" s="4" customFormat="1" ht="12"/>
    <row r="56" spans="2:13" s="4" customFormat="1" ht="12"/>
    <row r="57" spans="2:13" s="4" customFormat="1" ht="12"/>
    <row r="58" spans="2:13" s="4" customFormat="1" ht="12"/>
    <row r="59" spans="2:13" s="4" customFormat="1" ht="12"/>
    <row r="60" spans="2:13" s="4" customFormat="1" ht="12"/>
    <row r="61" spans="2:13" s="4" customFormat="1" ht="12"/>
    <row r="62" spans="2:13" s="4" customFormat="1" ht="12"/>
    <row r="63" spans="2:13" s="4" customFormat="1" ht="12"/>
    <row r="64" spans="2:13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</sheetData>
  <mergeCells count="50">
    <mergeCell ref="C51:D51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B14:B51"/>
    <mergeCell ref="C14:D14"/>
    <mergeCell ref="C16:D16"/>
    <mergeCell ref="C18:D18"/>
    <mergeCell ref="C19:D19"/>
    <mergeCell ref="C20:D20"/>
    <mergeCell ref="C22:D22"/>
    <mergeCell ref="C24:D24"/>
    <mergeCell ref="C25:D25"/>
    <mergeCell ref="C26:D26"/>
    <mergeCell ref="B6:B13"/>
    <mergeCell ref="C6:D6"/>
    <mergeCell ref="C7:D7"/>
    <mergeCell ref="C8:D8"/>
    <mergeCell ref="C9:D9"/>
    <mergeCell ref="C11:D11"/>
    <mergeCell ref="C12:D12"/>
    <mergeCell ref="C13:D13"/>
    <mergeCell ref="K2:M2"/>
    <mergeCell ref="B3:D5"/>
    <mergeCell ref="E3:M3"/>
    <mergeCell ref="E4:G4"/>
    <mergeCell ref="H4:I4"/>
    <mergeCell ref="J4:L4"/>
    <mergeCell ref="M4:M5"/>
  </mergeCells>
  <phoneticPr fontId="2"/>
  <pageMargins left="0.74803149606299213" right="3.937007874015748E-2" top="0.98425196850393704" bottom="0.98425196850393704" header="0.51181102362204722" footer="0.51181102362204722"/>
  <pageSetup paperSize="9" scale="72" orientation="portrait" verticalDpi="200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H27</vt:lpstr>
      <vt:lpstr>H26</vt:lpstr>
      <vt:lpstr>'H26'!Print_Area</vt:lpstr>
      <vt:lpstr>'H27'!Print_Area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</dc:creator>
  <cp:lastModifiedBy>国土交通省</cp:lastModifiedBy>
  <cp:lastPrinted>2015-11-24T07:27:03Z</cp:lastPrinted>
  <dcterms:created xsi:type="dcterms:W3CDTF">2002-05-07T00:19:28Z</dcterms:created>
  <dcterms:modified xsi:type="dcterms:W3CDTF">2016-12-28T02:14:57Z</dcterms:modified>
</cp:coreProperties>
</file>