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70" yWindow="2685" windowWidth="15045" windowHeight="5055" tabRatio="599"/>
  </bookViews>
  <sheets>
    <sheet name="H27" sheetId="8" r:id="rId1"/>
    <sheet name="H26" sheetId="9" r:id="rId2"/>
  </sheets>
  <definedNames>
    <definedName name="_xlnm.Print_Area" localSheetId="1">'H26'!$B$1:$M$53</definedName>
    <definedName name="_xlnm.Print_Area" localSheetId="0">'H27'!$B$1:$M$53</definedName>
  </definedNames>
  <calcPr calcId="125725"/>
</workbook>
</file>

<file path=xl/calcChain.xml><?xml version="1.0" encoding="utf-8"?>
<calcChain xmlns="http://schemas.openxmlformats.org/spreadsheetml/2006/main">
  <c r="L52" i="8"/>
  <c r="K52"/>
  <c r="J52"/>
  <c r="G52"/>
  <c r="F52"/>
  <c r="E52"/>
  <c r="L50"/>
  <c r="K50"/>
  <c r="J50"/>
  <c r="G50"/>
  <c r="F50"/>
  <c r="E50"/>
  <c r="L48"/>
  <c r="K48"/>
  <c r="J48"/>
  <c r="G48"/>
  <c r="F48"/>
  <c r="E48"/>
  <c r="L46"/>
  <c r="K46"/>
  <c r="J46"/>
  <c r="G46"/>
  <c r="F46"/>
  <c r="E46"/>
  <c r="L44"/>
  <c r="K44"/>
  <c r="J44"/>
  <c r="G44"/>
  <c r="F44"/>
  <c r="E44"/>
  <c r="L42"/>
  <c r="K42"/>
  <c r="J42"/>
  <c r="G42"/>
  <c r="F42"/>
  <c r="E42"/>
  <c r="L40"/>
  <c r="K40"/>
  <c r="J40"/>
  <c r="G40"/>
  <c r="F40"/>
  <c r="E40"/>
  <c r="L38"/>
  <c r="K38"/>
  <c r="J38"/>
  <c r="G38"/>
  <c r="F38"/>
  <c r="E38"/>
  <c r="L36"/>
  <c r="K36"/>
  <c r="J36"/>
  <c r="I36"/>
  <c r="G36"/>
  <c r="F36"/>
  <c r="E36"/>
  <c r="L34"/>
  <c r="K34"/>
  <c r="J34"/>
  <c r="H34"/>
  <c r="G34"/>
  <c r="F34"/>
  <c r="E34"/>
  <c r="L32"/>
  <c r="K32"/>
  <c r="J32"/>
  <c r="G32"/>
  <c r="F32"/>
  <c r="E32"/>
  <c r="L30"/>
  <c r="K30"/>
  <c r="J30"/>
  <c r="G30"/>
  <c r="F30"/>
  <c r="E30"/>
  <c r="L28"/>
  <c r="K28"/>
  <c r="J28"/>
  <c r="G28"/>
  <c r="F28"/>
  <c r="E28"/>
  <c r="L26"/>
  <c r="K26"/>
  <c r="J26"/>
  <c r="I26"/>
  <c r="H26"/>
  <c r="G26"/>
  <c r="F26"/>
  <c r="E26"/>
  <c r="L14"/>
  <c r="K14"/>
  <c r="J14"/>
  <c r="I14"/>
  <c r="J11"/>
  <c r="L8"/>
  <c r="K8"/>
  <c r="J8"/>
  <c r="H8"/>
  <c r="G8"/>
  <c r="F8"/>
  <c r="E8"/>
  <c r="G51"/>
  <c r="M49"/>
  <c r="K49"/>
  <c r="G49"/>
  <c r="L47"/>
  <c r="J47"/>
  <c r="G47"/>
  <c r="F47"/>
  <c r="E47"/>
  <c r="K45"/>
  <c r="M45" s="1"/>
  <c r="G45"/>
  <c r="M43"/>
  <c r="K43"/>
  <c r="G43"/>
  <c r="L41"/>
  <c r="J41"/>
  <c r="G41"/>
  <c r="F41"/>
  <c r="E41"/>
  <c r="G39"/>
  <c r="K37"/>
  <c r="M37" s="1"/>
  <c r="G37"/>
  <c r="M35"/>
  <c r="K35"/>
  <c r="G35"/>
  <c r="M33"/>
  <c r="G33"/>
  <c r="M31"/>
  <c r="K31"/>
  <c r="G31"/>
  <c r="M29"/>
  <c r="G29"/>
  <c r="G27"/>
  <c r="L25"/>
  <c r="J25"/>
  <c r="I25"/>
  <c r="I23" s="1"/>
  <c r="I24" s="1"/>
  <c r="H25"/>
  <c r="F25"/>
  <c r="E25"/>
  <c r="E23" s="1"/>
  <c r="E24" s="1"/>
  <c r="H23"/>
  <c r="H24" s="1"/>
  <c r="M21"/>
  <c r="M19"/>
  <c r="M17"/>
  <c r="M15"/>
  <c r="M13"/>
  <c r="M7"/>
  <c r="L23" l="1"/>
  <c r="L24" s="1"/>
  <c r="J23"/>
  <c r="J24" s="1"/>
  <c r="F23"/>
  <c r="F24" s="1"/>
  <c r="G25"/>
  <c r="K27"/>
  <c r="K39"/>
  <c r="K41"/>
  <c r="K51"/>
  <c r="M51" l="1"/>
  <c r="K47"/>
  <c r="G23"/>
  <c r="G24" s="1"/>
  <c r="K25"/>
  <c r="M27"/>
  <c r="M39"/>
  <c r="M41"/>
  <c r="M25" l="1"/>
  <c r="K23"/>
  <c r="M47"/>
  <c r="K24" l="1"/>
  <c r="M23"/>
</calcChain>
</file>

<file path=xl/sharedStrings.xml><?xml version="1.0" encoding="utf-8"?>
<sst xmlns="http://schemas.openxmlformats.org/spreadsheetml/2006/main" count="94" uniqueCount="47">
  <si>
    <t>定期外</t>
    <rPh sb="0" eb="2">
      <t>テイキ</t>
    </rPh>
    <rPh sb="2" eb="3">
      <t>ガイ</t>
    </rPh>
    <phoneticPr fontId="2"/>
  </si>
  <si>
    <t>計</t>
    <rPh sb="0" eb="1">
      <t>ケイ</t>
    </rPh>
    <phoneticPr fontId="2"/>
  </si>
  <si>
    <t>年度別事業者別</t>
    <rPh sb="0" eb="2">
      <t>ネンド</t>
    </rPh>
    <rPh sb="2" eb="3">
      <t>ベツ</t>
    </rPh>
    <rPh sb="3" eb="6">
      <t>ジギョウシャ</t>
    </rPh>
    <rPh sb="6" eb="7">
      <t>ベツ</t>
    </rPh>
    <phoneticPr fontId="2"/>
  </si>
  <si>
    <t>西日本旅客鉄道(株）</t>
    <rPh sb="0" eb="3">
      <t>ニシニホン</t>
    </rPh>
    <rPh sb="3" eb="5">
      <t>リョキャク</t>
    </rPh>
    <rPh sb="5" eb="7">
      <t>テツドウ</t>
    </rPh>
    <rPh sb="8" eb="9">
      <t>カブ</t>
    </rPh>
    <phoneticPr fontId="2"/>
  </si>
  <si>
    <t>日本貨物鉄道(株）</t>
    <rPh sb="0" eb="2">
      <t>ニホン</t>
    </rPh>
    <rPh sb="2" eb="4">
      <t>カモツ</t>
    </rPh>
    <rPh sb="4" eb="6">
      <t>テツドウ</t>
    </rPh>
    <rPh sb="7" eb="8">
      <t>カブ</t>
    </rPh>
    <phoneticPr fontId="2"/>
  </si>
  <si>
    <t>広島電鉄(株）</t>
    <rPh sb="0" eb="2">
      <t>ヒロシマ</t>
    </rPh>
    <rPh sb="2" eb="4">
      <t>デンテツ</t>
    </rPh>
    <rPh sb="5" eb="6">
      <t>カブ</t>
    </rPh>
    <phoneticPr fontId="2"/>
  </si>
  <si>
    <t>智頭急行(株）</t>
    <rPh sb="0" eb="2">
      <t>チズ</t>
    </rPh>
    <rPh sb="2" eb="4">
      <t>キュウコウ</t>
    </rPh>
    <rPh sb="5" eb="6">
      <t>カブ</t>
    </rPh>
    <phoneticPr fontId="2"/>
  </si>
  <si>
    <t>水島臨海鉄道(株）</t>
    <rPh sb="0" eb="2">
      <t>ミズシマ</t>
    </rPh>
    <rPh sb="2" eb="4">
      <t>リンカイ</t>
    </rPh>
    <rPh sb="4" eb="6">
      <t>テツドウ</t>
    </rPh>
    <rPh sb="7" eb="8">
      <t>カブ</t>
    </rPh>
    <phoneticPr fontId="2"/>
  </si>
  <si>
    <t>井原鉄道(株）</t>
    <rPh sb="0" eb="2">
      <t>イハラ</t>
    </rPh>
    <rPh sb="2" eb="4">
      <t>テツドウ</t>
    </rPh>
    <rPh sb="5" eb="6">
      <t>カブ</t>
    </rPh>
    <phoneticPr fontId="2"/>
  </si>
  <si>
    <t>錦川鉄道(株）</t>
    <rPh sb="0" eb="1">
      <t>ニシキ</t>
    </rPh>
    <rPh sb="1" eb="2">
      <t>ガワ</t>
    </rPh>
    <rPh sb="2" eb="4">
      <t>テツドウ</t>
    </rPh>
    <rPh sb="5" eb="6">
      <t>カブ</t>
    </rPh>
    <phoneticPr fontId="2"/>
  </si>
  <si>
    <t>軌　　道</t>
    <rPh sb="0" eb="1">
      <t>キ</t>
    </rPh>
    <rPh sb="3" eb="4">
      <t>ミチ</t>
    </rPh>
    <phoneticPr fontId="2"/>
  </si>
  <si>
    <t>岡山電気軌道(株）</t>
    <rPh sb="0" eb="2">
      <t>オカヤマ</t>
    </rPh>
    <rPh sb="2" eb="4">
      <t>デンキ</t>
    </rPh>
    <rPh sb="4" eb="6">
      <t>キドウ</t>
    </rPh>
    <rPh sb="7" eb="8">
      <t>カブ</t>
    </rPh>
    <phoneticPr fontId="2"/>
  </si>
  <si>
    <t>広島高速交通(株）</t>
    <rPh sb="0" eb="2">
      <t>ヒロシマ</t>
    </rPh>
    <rPh sb="2" eb="4">
      <t>コウソク</t>
    </rPh>
    <rPh sb="4" eb="6">
      <t>コウツウ</t>
    </rPh>
    <rPh sb="7" eb="8">
      <t>カブ</t>
    </rPh>
    <phoneticPr fontId="2"/>
  </si>
  <si>
    <t>スカイレールサービス(株）</t>
    <rPh sb="11" eb="12">
      <t>カブ</t>
    </rPh>
    <phoneticPr fontId="2"/>
  </si>
  <si>
    <t>運輸雑収</t>
    <rPh sb="0" eb="2">
      <t>ウンユ</t>
    </rPh>
    <rPh sb="2" eb="3">
      <t>ザツ</t>
    </rPh>
    <rPh sb="3" eb="4">
      <t>オサム</t>
    </rPh>
    <phoneticPr fontId="2"/>
  </si>
  <si>
    <t>営業費用</t>
    <rPh sb="0" eb="2">
      <t>エイギョウ</t>
    </rPh>
    <rPh sb="2" eb="4">
      <t>ヒヨウ</t>
    </rPh>
    <phoneticPr fontId="2"/>
  </si>
  <si>
    <t>営業係数</t>
    <rPh sb="0" eb="2">
      <t>エイギョウ</t>
    </rPh>
    <rPh sb="2" eb="4">
      <t>ケイスウ</t>
    </rPh>
    <phoneticPr fontId="2"/>
  </si>
  <si>
    <t>営業収入</t>
    <rPh sb="0" eb="2">
      <t>エイギョウ</t>
    </rPh>
    <rPh sb="2" eb="4">
      <t>シュウニュウ</t>
    </rPh>
    <phoneticPr fontId="2"/>
  </si>
  <si>
    <t>手小荷物</t>
    <rPh sb="0" eb="1">
      <t>テ</t>
    </rPh>
    <rPh sb="1" eb="4">
      <t>コニモツ</t>
    </rPh>
    <phoneticPr fontId="2"/>
  </si>
  <si>
    <t>定　期</t>
    <rPh sb="0" eb="1">
      <t>サダム</t>
    </rPh>
    <rPh sb="2" eb="3">
      <t>キ</t>
    </rPh>
    <phoneticPr fontId="2"/>
  </si>
  <si>
    <t>貨　物</t>
    <rPh sb="0" eb="1">
      <t>カ</t>
    </rPh>
    <rPh sb="2" eb="3">
      <t>モノ</t>
    </rPh>
    <phoneticPr fontId="2"/>
  </si>
  <si>
    <t>民　                                           　　　　鉄</t>
    <rPh sb="0" eb="1">
      <t>ミン</t>
    </rPh>
    <rPh sb="49" eb="50">
      <t>テツ</t>
    </rPh>
    <phoneticPr fontId="2"/>
  </si>
  <si>
    <t>新　交　通</t>
    <rPh sb="0" eb="1">
      <t>シン</t>
    </rPh>
    <rPh sb="2" eb="3">
      <t>コウ</t>
    </rPh>
    <rPh sb="4" eb="5">
      <t>ツウ</t>
    </rPh>
    <phoneticPr fontId="2"/>
  </si>
  <si>
    <t>一畑電車(株）</t>
    <rPh sb="0" eb="1">
      <t>１</t>
    </rPh>
    <rPh sb="1" eb="2">
      <t>ハタケ</t>
    </rPh>
    <rPh sb="2" eb="4">
      <t>デンシャ</t>
    </rPh>
    <rPh sb="5" eb="6">
      <t>カブ</t>
    </rPh>
    <phoneticPr fontId="2"/>
  </si>
  <si>
    <t>旅客収入</t>
    <rPh sb="0" eb="1">
      <t>タビ</t>
    </rPh>
    <rPh sb="1" eb="2">
      <t>キャク</t>
    </rPh>
    <rPh sb="2" eb="3">
      <t>オサム</t>
    </rPh>
    <rPh sb="3" eb="4">
      <t>イ</t>
    </rPh>
    <phoneticPr fontId="2"/>
  </si>
  <si>
    <t>貨物収入</t>
    <rPh sb="0" eb="1">
      <t>カ</t>
    </rPh>
    <rPh sb="1" eb="2">
      <t>モノ</t>
    </rPh>
    <rPh sb="2" eb="3">
      <t>オサム</t>
    </rPh>
    <rPh sb="3" eb="4">
      <t>イ</t>
    </rPh>
    <phoneticPr fontId="2"/>
  </si>
  <si>
    <t>(全　　　体）</t>
    <rPh sb="1" eb="2">
      <t>ゼン</t>
    </rPh>
    <rPh sb="5" eb="6">
      <t>カラダ</t>
    </rPh>
    <phoneticPr fontId="2"/>
  </si>
  <si>
    <t>運輸収入</t>
    <rPh sb="0" eb="1">
      <t>ウン</t>
    </rPh>
    <rPh sb="1" eb="2">
      <t>ユ</t>
    </rPh>
    <rPh sb="2" eb="3">
      <t>オサム</t>
    </rPh>
    <rPh sb="3" eb="4">
      <t>イ</t>
    </rPh>
    <phoneticPr fontId="2"/>
  </si>
  <si>
    <t xml:space="preserve"> 鉄　　道</t>
    <rPh sb="1" eb="2">
      <t>テツ</t>
    </rPh>
    <rPh sb="4" eb="5">
      <t>ミチ</t>
    </rPh>
    <phoneticPr fontId="2"/>
  </si>
  <si>
    <t>平成23年度</t>
    <rPh sb="0" eb="2">
      <t>ヘイセイ</t>
    </rPh>
    <rPh sb="4" eb="6">
      <t>ネンド</t>
    </rPh>
    <phoneticPr fontId="2"/>
  </si>
  <si>
    <t>線路使用料収入</t>
    <rPh sb="0" eb="2">
      <t>センロ</t>
    </rPh>
    <rPh sb="2" eb="5">
      <t>シヨウリョウ</t>
    </rPh>
    <rPh sb="5" eb="7">
      <t>シュウニュウ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</si>
  <si>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</si>
  <si>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</si>
  <si>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</si>
  <si>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Ｊ　　　　Ｒ</t>
    <phoneticPr fontId="2"/>
  </si>
  <si>
    <t>－</t>
    <phoneticPr fontId="2"/>
  </si>
  <si>
    <t>平成27年度</t>
    <rPh sb="0" eb="2">
      <t>ヘイセイ</t>
    </rPh>
    <rPh sb="4" eb="6">
      <t>ネンド</t>
    </rPh>
    <phoneticPr fontId="2"/>
  </si>
  <si>
    <t>若桜鉄道(株）※</t>
    <rPh sb="0" eb="2">
      <t>ワカサ</t>
    </rPh>
    <rPh sb="2" eb="4">
      <t>テツドウ</t>
    </rPh>
    <rPh sb="5" eb="6">
      <t>カブ</t>
    </rPh>
    <phoneticPr fontId="2"/>
  </si>
  <si>
    <t>注　（　）内は対前年比を示す。（小数点以下は四捨五入）　　※若桜鉄道の運輸雑収は受託費等を含む</t>
    <rPh sb="16" eb="19">
      <t>ショウスウテン</t>
    </rPh>
    <rPh sb="19" eb="21">
      <t>イカ</t>
    </rPh>
    <rPh sb="22" eb="26">
      <t>シシャゴニュウ</t>
    </rPh>
    <rPh sb="30" eb="32">
      <t>ワカサ</t>
    </rPh>
    <rPh sb="32" eb="34">
      <t>テツドウ</t>
    </rPh>
    <rPh sb="35" eb="37">
      <t>ウンユ</t>
    </rPh>
    <rPh sb="37" eb="38">
      <t>ザツ</t>
    </rPh>
    <rPh sb="38" eb="39">
      <t>オサム</t>
    </rPh>
    <rPh sb="40" eb="42">
      <t>ジュタク</t>
    </rPh>
    <rPh sb="42" eb="44">
      <t>ヒトウ</t>
    </rPh>
    <rPh sb="45" eb="46">
      <t>フク</t>
    </rPh>
    <phoneticPr fontId="2"/>
  </si>
  <si>
    <t>平成27年度(単位:千円）</t>
    <rPh sb="0" eb="2">
      <t>ヘイセイ</t>
    </rPh>
    <rPh sb="4" eb="5">
      <t>ネン</t>
    </rPh>
    <rPh sb="5" eb="6">
      <t>ド</t>
    </rPh>
    <rPh sb="7" eb="9">
      <t>タンイ</t>
    </rPh>
    <rPh sb="10" eb="12">
      <t>センエン</t>
    </rPh>
    <phoneticPr fontId="2"/>
  </si>
  <si>
    <t>平成26年度(単位:千円）</t>
    <rPh sb="0" eb="2">
      <t>ヘイセイ</t>
    </rPh>
    <rPh sb="4" eb="5">
      <t>ネン</t>
    </rPh>
    <rPh sb="5" eb="6">
      <t>ド</t>
    </rPh>
    <rPh sb="7" eb="9">
      <t>タンイ</t>
    </rPh>
    <rPh sb="10" eb="12">
      <t>センエン</t>
    </rPh>
    <phoneticPr fontId="2"/>
  </si>
  <si>
    <t>Ｊ　　　　Ｒ</t>
    <phoneticPr fontId="2"/>
  </si>
  <si>
    <t>－</t>
    <phoneticPr fontId="2"/>
  </si>
  <si>
    <t>平成22年度</t>
    <rPh sb="0" eb="2">
      <t>ヘイセイ</t>
    </rPh>
    <rPh sb="4" eb="6">
      <t>ネンド</t>
    </rPh>
    <phoneticPr fontId="2"/>
  </si>
  <si>
    <t>若桜鉄道(株）</t>
    <rPh sb="0" eb="2">
      <t>ワカサ</t>
    </rPh>
    <rPh sb="2" eb="4">
      <t>テツドウ</t>
    </rPh>
    <rPh sb="5" eb="6">
      <t>カブ</t>
    </rPh>
    <phoneticPr fontId="2"/>
  </si>
  <si>
    <t>注　（　）内は対前年比を示す。（小数点以下は四捨五入）</t>
    <rPh sb="16" eb="19">
      <t>ショウスウテン</t>
    </rPh>
    <rPh sb="19" eb="21">
      <t>イカ</t>
    </rPh>
    <rPh sb="22" eb="26">
      <t>シシャゴニュウ</t>
    </rPh>
    <phoneticPr fontId="2"/>
  </si>
  <si>
    <t xml:space="preserve">  スカイレールサービス(株）</t>
    <rPh sb="13" eb="14">
      <t>カブ</t>
    </rPh>
    <phoneticPr fontId="2"/>
  </si>
</sst>
</file>

<file path=xl/styles.xml><?xml version="1.0" encoding="utf-8"?>
<styleSheet xmlns="http://schemas.openxmlformats.org/spreadsheetml/2006/main">
  <numFmts count="3">
    <numFmt numFmtId="6" formatCode="&quot;¥&quot;#,##0;[Red]&quot;¥&quot;\-#,##0"/>
    <numFmt numFmtId="176" formatCode="\(0\)"/>
    <numFmt numFmtId="177" formatCode="0_);\(0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/>
    <xf numFmtId="0" fontId="3" fillId="0" borderId="3" xfId="0" quotePrefix="1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3" fillId="0" borderId="2" xfId="0" quotePrefix="1" applyFont="1" applyBorder="1" applyAlignment="1">
      <alignment horizontal="right" indent="1"/>
    </xf>
    <xf numFmtId="38" fontId="3" fillId="0" borderId="2" xfId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1" xfId="0" quotePrefix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38" fontId="3" fillId="0" borderId="0" xfId="0" applyNumberFormat="1" applyFont="1"/>
    <xf numFmtId="38" fontId="3" fillId="0" borderId="2" xfId="1" applyFont="1" applyBorder="1"/>
    <xf numFmtId="38" fontId="3" fillId="0" borderId="2" xfId="1" applyFont="1" applyFill="1" applyBorder="1"/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13" xfId="0" applyFont="1" applyBorder="1" applyAlignment="1">
      <alignment horizontal="distributed" indent="1"/>
    </xf>
    <xf numFmtId="0" fontId="3" fillId="0" borderId="14" xfId="0" applyFont="1" applyBorder="1" applyAlignment="1">
      <alignment horizontal="distributed" inden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38" fontId="3" fillId="0" borderId="3" xfId="2" applyNumberFormat="1" applyFont="1" applyBorder="1" applyAlignment="1">
      <alignment horizontal="right"/>
    </xf>
    <xf numFmtId="0" fontId="3" fillId="0" borderId="2" xfId="0" applyFont="1" applyBorder="1" applyAlignment="1">
      <alignment horizontal="center" shrinkToFit="1"/>
    </xf>
    <xf numFmtId="176" fontId="3" fillId="0" borderId="2" xfId="0" applyNumberFormat="1" applyFont="1" applyBorder="1" applyAlignment="1">
      <alignment horizontal="right"/>
    </xf>
    <xf numFmtId="176" fontId="3" fillId="0" borderId="1" xfId="0" applyNumberFormat="1" applyFont="1" applyBorder="1"/>
    <xf numFmtId="38" fontId="3" fillId="0" borderId="7" xfId="1" applyFont="1" applyBorder="1" applyAlignment="1">
      <alignment horizontal="right"/>
    </xf>
    <xf numFmtId="38" fontId="3" fillId="0" borderId="3" xfId="1" applyFont="1" applyBorder="1"/>
    <xf numFmtId="38" fontId="3" fillId="0" borderId="2" xfId="0" applyNumberFormat="1" applyFont="1" applyBorder="1"/>
    <xf numFmtId="0" fontId="3" fillId="0" borderId="2" xfId="0" applyFont="1" applyBorder="1" applyAlignment="1">
      <alignment horizontal="right" indent="1"/>
    </xf>
    <xf numFmtId="38" fontId="3" fillId="0" borderId="0" xfId="1" applyFont="1" applyBorder="1"/>
    <xf numFmtId="176" fontId="3" fillId="0" borderId="8" xfId="0" applyNumberFormat="1" applyFont="1" applyBorder="1"/>
    <xf numFmtId="38" fontId="3" fillId="0" borderId="9" xfId="1" applyFont="1" applyBorder="1"/>
    <xf numFmtId="38" fontId="3" fillId="0" borderId="37" xfId="1" applyFont="1" applyBorder="1" applyAlignment="1">
      <alignment horizontal="right"/>
    </xf>
    <xf numFmtId="176" fontId="3" fillId="0" borderId="2" xfId="0" applyNumberFormat="1" applyFont="1" applyBorder="1" applyAlignment="1">
      <alignment horizontal="right" indent="1"/>
    </xf>
    <xf numFmtId="0" fontId="3" fillId="0" borderId="10" xfId="0" applyFont="1" applyBorder="1" applyAlignment="1">
      <alignment horizontal="right"/>
    </xf>
    <xf numFmtId="176" fontId="3" fillId="0" borderId="11" xfId="0" applyNumberFormat="1" applyFont="1" applyBorder="1"/>
    <xf numFmtId="0" fontId="3" fillId="0" borderId="12" xfId="0" applyFont="1" applyBorder="1" applyAlignment="1">
      <alignment horizontal="right"/>
    </xf>
    <xf numFmtId="38" fontId="3" fillId="0" borderId="6" xfId="1" applyFont="1" applyBorder="1" applyAlignment="1">
      <alignment horizontal="right"/>
    </xf>
    <xf numFmtId="177" fontId="3" fillId="0" borderId="2" xfId="0" applyNumberFormat="1" applyFont="1" applyBorder="1" applyAlignment="1">
      <alignment horizontal="right" indent="1"/>
    </xf>
    <xf numFmtId="0" fontId="3" fillId="0" borderId="9" xfId="0" applyFont="1" applyBorder="1" applyAlignment="1">
      <alignment horizontal="right" indent="1"/>
    </xf>
    <xf numFmtId="176" fontId="3" fillId="0" borderId="39" xfId="0" applyNumberFormat="1" applyFont="1" applyBorder="1"/>
    <xf numFmtId="0" fontId="3" fillId="0" borderId="38" xfId="0" applyFont="1" applyBorder="1" applyAlignment="1">
      <alignment horizontal="right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right" shrinkToFit="1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 indent="5"/>
    </xf>
    <xf numFmtId="0" fontId="3" fillId="0" borderId="31" xfId="0" applyFont="1" applyBorder="1" applyAlignment="1">
      <alignment horizontal="distributed" vertical="center" indent="5"/>
    </xf>
    <xf numFmtId="0" fontId="3" fillId="0" borderId="32" xfId="0" applyFont="1" applyBorder="1" applyAlignment="1">
      <alignment horizontal="distributed" vertical="center" indent="5"/>
    </xf>
    <xf numFmtId="0" fontId="3" fillId="0" borderId="33" xfId="0" applyFont="1" applyBorder="1" applyAlignment="1">
      <alignment horizontal="distributed" vertical="center" indent="2"/>
    </xf>
    <xf numFmtId="0" fontId="3" fillId="0" borderId="34" xfId="0" applyFont="1" applyBorder="1" applyAlignment="1">
      <alignment horizontal="distributed" vertical="center" indent="2"/>
    </xf>
    <xf numFmtId="0" fontId="3" fillId="0" borderId="33" xfId="0" applyFont="1" applyBorder="1" applyAlignment="1">
      <alignment horizontal="distributed" vertical="center" indent="3"/>
    </xf>
    <xf numFmtId="0" fontId="3" fillId="0" borderId="35" xfId="0" applyFont="1" applyBorder="1" applyAlignment="1">
      <alignment horizontal="distributed" vertical="center" indent="3"/>
    </xf>
    <xf numFmtId="0" fontId="3" fillId="0" borderId="34" xfId="0" applyFont="1" applyBorder="1" applyAlignment="1">
      <alignment horizontal="distributed" vertical="center" indent="3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17" xfId="0" applyFont="1" applyBorder="1" applyAlignment="1">
      <alignment horizontal="distributed" vertical="center" indent="2"/>
    </xf>
    <xf numFmtId="0" fontId="3" fillId="0" borderId="18" xfId="0" applyFont="1" applyBorder="1" applyAlignment="1">
      <alignment horizontal="distributed" vertical="center" indent="2"/>
    </xf>
    <xf numFmtId="0" fontId="3" fillId="0" borderId="19" xfId="0" applyFont="1" applyBorder="1" applyAlignment="1">
      <alignment horizontal="distributed" vertical="center" indent="2"/>
    </xf>
    <xf numFmtId="0" fontId="3" fillId="0" borderId="20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distributed" vertical="center" indent="2"/>
    </xf>
    <xf numFmtId="0" fontId="3" fillId="0" borderId="14" xfId="0" applyFont="1" applyBorder="1" applyAlignment="1">
      <alignment horizontal="distributed" vertical="center" indent="2"/>
    </xf>
    <xf numFmtId="0" fontId="3" fillId="0" borderId="21" xfId="0" applyFont="1" applyBorder="1" applyAlignment="1">
      <alignment horizontal="distributed" vertical="center" indent="2"/>
    </xf>
    <xf numFmtId="0" fontId="3" fillId="0" borderId="22" xfId="0" applyFont="1" applyBorder="1" applyAlignment="1">
      <alignment horizontal="distributed" vertical="center" indent="2"/>
    </xf>
    <xf numFmtId="0" fontId="3" fillId="0" borderId="16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distributed" indent="1"/>
    </xf>
    <xf numFmtId="0" fontId="3" fillId="0" borderId="14" xfId="0" applyFont="1" applyBorder="1" applyAlignment="1">
      <alignment horizontal="distributed" indent="1"/>
    </xf>
    <xf numFmtId="0" fontId="3" fillId="0" borderId="15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distributed" indent="1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O77"/>
  <sheetViews>
    <sheetView tabSelected="1" zoomScale="90" zoomScaleNormal="90" workbookViewId="0">
      <pane ySplit="4" topLeftCell="A5" activePane="bottomLeft" state="frozen"/>
      <selection pane="bottomLeft" activeCell="E61" sqref="E61"/>
    </sheetView>
  </sheetViews>
  <sheetFormatPr defaultRowHeight="12"/>
  <cols>
    <col min="1" max="2" width="3" style="1" customWidth="1"/>
    <col min="3" max="3" width="12.625" style="1" customWidth="1"/>
    <col min="4" max="4" width="16.125" style="1" customWidth="1"/>
    <col min="5" max="9" width="12.625" style="1" customWidth="1"/>
    <col min="10" max="10" width="13.625" style="1" customWidth="1"/>
    <col min="11" max="12" width="12.625" style="1" customWidth="1"/>
    <col min="13" max="13" width="10.125" style="1" customWidth="1"/>
    <col min="14" max="14" width="9" style="1"/>
    <col min="15" max="15" width="11.375" style="1" bestFit="1" customWidth="1"/>
    <col min="16" max="16384" width="9" style="1"/>
  </cols>
  <sheetData>
    <row r="1" spans="2:13" ht="24.95" customHeight="1" thickBot="1">
      <c r="L1" s="55" t="s">
        <v>39</v>
      </c>
      <c r="M1" s="55"/>
    </row>
    <row r="2" spans="2:13" ht="24.95" customHeight="1">
      <c r="B2" s="75" t="s">
        <v>2</v>
      </c>
      <c r="C2" s="76"/>
      <c r="D2" s="77"/>
      <c r="E2" s="63" t="s">
        <v>27</v>
      </c>
      <c r="F2" s="64"/>
      <c r="G2" s="64"/>
      <c r="H2" s="64"/>
      <c r="I2" s="64"/>
      <c r="J2" s="65"/>
      <c r="K2" s="58" t="s">
        <v>17</v>
      </c>
      <c r="L2" s="58" t="s">
        <v>15</v>
      </c>
      <c r="M2" s="60" t="s">
        <v>16</v>
      </c>
    </row>
    <row r="3" spans="2:13" ht="24.95" customHeight="1">
      <c r="B3" s="78"/>
      <c r="C3" s="79"/>
      <c r="D3" s="80"/>
      <c r="E3" s="68" t="s">
        <v>24</v>
      </c>
      <c r="F3" s="69"/>
      <c r="G3" s="70"/>
      <c r="H3" s="66" t="s">
        <v>25</v>
      </c>
      <c r="I3" s="67"/>
      <c r="J3" s="56" t="s">
        <v>14</v>
      </c>
      <c r="K3" s="59"/>
      <c r="L3" s="59"/>
      <c r="M3" s="61"/>
    </row>
    <row r="4" spans="2:13" ht="24.95" customHeight="1">
      <c r="B4" s="81"/>
      <c r="C4" s="82"/>
      <c r="D4" s="83"/>
      <c r="E4" s="3" t="s">
        <v>19</v>
      </c>
      <c r="F4" s="3" t="s">
        <v>0</v>
      </c>
      <c r="G4" s="3" t="s">
        <v>1</v>
      </c>
      <c r="H4" s="3" t="s">
        <v>18</v>
      </c>
      <c r="I4" s="3" t="s">
        <v>20</v>
      </c>
      <c r="J4" s="57"/>
      <c r="K4" s="57"/>
      <c r="L4" s="57"/>
      <c r="M4" s="62"/>
    </row>
    <row r="5" spans="2:13" ht="24.95" customHeight="1">
      <c r="B5" s="47" t="s">
        <v>34</v>
      </c>
      <c r="C5" s="84" t="s">
        <v>28</v>
      </c>
      <c r="D5" s="84"/>
      <c r="E5" s="23"/>
      <c r="F5" s="23"/>
      <c r="G5" s="23"/>
      <c r="H5" s="24"/>
      <c r="I5" s="23"/>
      <c r="J5" s="23"/>
      <c r="K5" s="23"/>
      <c r="L5" s="23"/>
      <c r="M5" s="25"/>
    </row>
    <row r="6" spans="2:13" ht="24.95" customHeight="1">
      <c r="B6" s="48"/>
      <c r="C6" s="85"/>
      <c r="D6" s="86"/>
      <c r="E6" s="7"/>
      <c r="F6" s="7"/>
      <c r="G6" s="7"/>
      <c r="H6" s="18"/>
      <c r="I6" s="7"/>
      <c r="J6" s="7"/>
      <c r="K6" s="7"/>
      <c r="L6" s="7"/>
      <c r="M6" s="8"/>
    </row>
    <row r="7" spans="2:13" ht="24.95" customHeight="1">
      <c r="B7" s="48"/>
      <c r="C7" s="87" t="s">
        <v>3</v>
      </c>
      <c r="D7" s="88"/>
      <c r="E7" s="16">
        <v>151159789</v>
      </c>
      <c r="F7" s="16">
        <v>698884935</v>
      </c>
      <c r="G7" s="16">
        <v>850044724</v>
      </c>
      <c r="H7" s="17">
        <v>7171</v>
      </c>
      <c r="I7" s="7"/>
      <c r="J7" s="16">
        <v>73519581</v>
      </c>
      <c r="K7" s="16">
        <v>928184216</v>
      </c>
      <c r="L7" s="16">
        <v>817856704</v>
      </c>
      <c r="M7" s="26">
        <f>+L7/K7*100</f>
        <v>88.113619031849595</v>
      </c>
    </row>
    <row r="8" spans="2:13" ht="24.95" customHeight="1">
      <c r="B8" s="48"/>
      <c r="C8" s="72" t="s">
        <v>26</v>
      </c>
      <c r="D8" s="72"/>
      <c r="E8" s="4">
        <f>+E7/'H26'!E7*100</f>
        <v>99.694588275911926</v>
      </c>
      <c r="F8" s="4">
        <f>+F7/'H26'!F7*100</f>
        <v>108.29688803912023</v>
      </c>
      <c r="G8" s="4">
        <f>+G7/'H26'!G7*100</f>
        <v>106.65494367169977</v>
      </c>
      <c r="H8" s="4">
        <f>+H7/'H26'!H7*100</f>
        <v>80.419423572950549</v>
      </c>
      <c r="I8" s="9"/>
      <c r="J8" s="4">
        <f>+J7/'H26'!J7*100</f>
        <v>112.11036413309168</v>
      </c>
      <c r="K8" s="4">
        <f>+K7/'H26'!K7*100</f>
        <v>107.02222435568245</v>
      </c>
      <c r="L8" s="4">
        <f>+L7/'H26'!L7*100</f>
        <v>106.61683723641249</v>
      </c>
      <c r="M8" s="5"/>
    </row>
    <row r="9" spans="2:13" ht="24.95" customHeight="1">
      <c r="B9" s="49"/>
      <c r="C9" s="53"/>
      <c r="D9" s="54"/>
      <c r="E9" s="4"/>
      <c r="F9" s="4"/>
      <c r="G9" s="4"/>
      <c r="H9" s="4"/>
      <c r="I9" s="6"/>
      <c r="J9" s="27" t="s">
        <v>30</v>
      </c>
      <c r="K9" s="4"/>
      <c r="L9" s="4"/>
      <c r="M9" s="5"/>
    </row>
    <row r="10" spans="2:13" ht="24.95" customHeight="1">
      <c r="B10" s="48"/>
      <c r="C10" s="53"/>
      <c r="D10" s="54"/>
      <c r="E10" s="7"/>
      <c r="F10" s="7"/>
      <c r="G10" s="7"/>
      <c r="H10" s="7"/>
      <c r="I10" s="18"/>
      <c r="J10" s="10">
        <v>4612738</v>
      </c>
      <c r="K10" s="7"/>
      <c r="L10" s="7"/>
      <c r="M10" s="8"/>
    </row>
    <row r="11" spans="2:13" ht="24.95" customHeight="1">
      <c r="B11" s="48"/>
      <c r="C11" s="53"/>
      <c r="D11" s="54"/>
      <c r="E11" s="7"/>
      <c r="F11" s="7"/>
      <c r="G11" s="7"/>
      <c r="H11" s="7"/>
      <c r="I11" s="11"/>
      <c r="J11" s="4">
        <f>+J10/'H26'!J10*100</f>
        <v>98.343291521380166</v>
      </c>
      <c r="K11" s="7"/>
      <c r="L11" s="7"/>
      <c r="M11" s="12"/>
    </row>
    <row r="12" spans="2:13" ht="24.95" customHeight="1">
      <c r="B12" s="48"/>
      <c r="C12" s="87" t="s">
        <v>4</v>
      </c>
      <c r="D12" s="88"/>
      <c r="E12" s="7"/>
      <c r="F12" s="7"/>
      <c r="G12" s="7"/>
      <c r="H12" s="7"/>
      <c r="I12" s="11"/>
      <c r="J12" s="10"/>
      <c r="K12" s="7"/>
      <c r="L12" s="7"/>
      <c r="M12" s="12"/>
    </row>
    <row r="13" spans="2:13" ht="24.95" customHeight="1">
      <c r="B13" s="48"/>
      <c r="C13" s="72" t="s">
        <v>26</v>
      </c>
      <c r="D13" s="72"/>
      <c r="E13" s="9" t="s">
        <v>35</v>
      </c>
      <c r="F13" s="9" t="s">
        <v>35</v>
      </c>
      <c r="G13" s="9" t="s">
        <v>35</v>
      </c>
      <c r="H13" s="9" t="s">
        <v>35</v>
      </c>
      <c r="I13" s="16">
        <v>118399134</v>
      </c>
      <c r="J13" s="16">
        <v>17967437</v>
      </c>
      <c r="K13" s="16">
        <v>136366572</v>
      </c>
      <c r="L13" s="10">
        <v>139723602</v>
      </c>
      <c r="M13" s="26">
        <f t="shared" ref="M13:M51" si="0">+L13/K13*100</f>
        <v>102.46176900303689</v>
      </c>
    </row>
    <row r="14" spans="2:13" ht="24.95" customHeight="1">
      <c r="B14" s="50"/>
      <c r="C14" s="94"/>
      <c r="D14" s="95"/>
      <c r="E14" s="13"/>
      <c r="F14" s="13"/>
      <c r="G14" s="13"/>
      <c r="H14" s="13"/>
      <c r="I14" s="29">
        <f>+I13/'H26'!I13*100</f>
        <v>103.27955999515142</v>
      </c>
      <c r="J14" s="29">
        <f>+J13/'H26'!J13*100</f>
        <v>90.245065623096707</v>
      </c>
      <c r="K14" s="29">
        <f>+K13/'H26'!K13*100</f>
        <v>101.84229022085553</v>
      </c>
      <c r="L14" s="29">
        <f>+L13/'H26'!L13*100</f>
        <v>100.48960882817437</v>
      </c>
      <c r="M14" s="30"/>
    </row>
    <row r="15" spans="2:13" ht="24.95" customHeight="1">
      <c r="B15" s="48" t="s">
        <v>21</v>
      </c>
      <c r="C15" s="73" t="s">
        <v>29</v>
      </c>
      <c r="D15" s="74"/>
      <c r="E15" s="16">
        <v>2624475</v>
      </c>
      <c r="F15" s="16">
        <v>9505783</v>
      </c>
      <c r="G15" s="16">
        <v>12130258</v>
      </c>
      <c r="H15" s="16">
        <v>861</v>
      </c>
      <c r="I15" s="16">
        <v>389659</v>
      </c>
      <c r="J15" s="16">
        <v>2492464</v>
      </c>
      <c r="K15" s="16">
        <v>15013241</v>
      </c>
      <c r="L15" s="16">
        <v>15208439</v>
      </c>
      <c r="M15" s="14">
        <f t="shared" si="0"/>
        <v>101.30017229457651</v>
      </c>
    </row>
    <row r="16" spans="2:13" ht="24.95" customHeight="1">
      <c r="B16" s="51"/>
      <c r="C16" s="19"/>
      <c r="D16" s="20"/>
      <c r="E16" s="16"/>
      <c r="F16" s="16"/>
      <c r="G16" s="10"/>
      <c r="H16" s="16"/>
      <c r="I16" s="16"/>
      <c r="J16" s="16"/>
      <c r="K16" s="17"/>
      <c r="L16" s="16"/>
      <c r="M16" s="14"/>
    </row>
    <row r="17" spans="2:15" ht="24.95" customHeight="1">
      <c r="B17" s="51"/>
      <c r="C17" s="73" t="s">
        <v>31</v>
      </c>
      <c r="D17" s="74"/>
      <c r="E17" s="16">
        <v>2667330</v>
      </c>
      <c r="F17" s="16">
        <v>9601219</v>
      </c>
      <c r="G17" s="16">
        <v>12268551</v>
      </c>
      <c r="H17" s="16">
        <v>669</v>
      </c>
      <c r="I17" s="16">
        <v>359937</v>
      </c>
      <c r="J17" s="16">
        <v>2585055</v>
      </c>
      <c r="K17" s="16">
        <v>15214216</v>
      </c>
      <c r="L17" s="16">
        <v>15129840</v>
      </c>
      <c r="M17" s="14">
        <f t="shared" si="0"/>
        <v>99.445413421237078</v>
      </c>
    </row>
    <row r="18" spans="2:15" ht="24.95" customHeight="1">
      <c r="B18" s="51"/>
      <c r="C18" s="21"/>
      <c r="D18" s="22"/>
      <c r="E18" s="16"/>
      <c r="F18" s="16"/>
      <c r="G18" s="10"/>
      <c r="H18" s="16"/>
      <c r="I18" s="16"/>
      <c r="J18" s="16"/>
      <c r="K18" s="17"/>
      <c r="L18" s="16"/>
      <c r="M18" s="14"/>
    </row>
    <row r="19" spans="2:15" ht="24.95" customHeight="1">
      <c r="B19" s="51"/>
      <c r="C19" s="73" t="s">
        <v>32</v>
      </c>
      <c r="D19" s="74"/>
      <c r="E19" s="16">
        <v>2776072</v>
      </c>
      <c r="F19" s="16">
        <v>9801434</v>
      </c>
      <c r="G19" s="16">
        <v>12577511</v>
      </c>
      <c r="H19" s="16">
        <v>791</v>
      </c>
      <c r="I19" s="16">
        <v>359824</v>
      </c>
      <c r="J19" s="16">
        <v>2612123</v>
      </c>
      <c r="K19" s="16">
        <v>15550253</v>
      </c>
      <c r="L19" s="16">
        <v>15262530</v>
      </c>
      <c r="M19" s="14">
        <f t="shared" si="0"/>
        <v>98.149721422538917</v>
      </c>
    </row>
    <row r="20" spans="2:15" ht="24.95" customHeight="1">
      <c r="B20" s="51"/>
      <c r="C20" s="73"/>
      <c r="D20" s="74"/>
      <c r="E20" s="4"/>
      <c r="F20" s="4"/>
      <c r="G20" s="4"/>
      <c r="H20" s="4"/>
      <c r="I20" s="4"/>
      <c r="J20" s="4"/>
      <c r="K20" s="4"/>
      <c r="L20" s="4"/>
      <c r="M20" s="14"/>
    </row>
    <row r="21" spans="2:15" ht="24.95" customHeight="1">
      <c r="B21" s="51"/>
      <c r="C21" s="87" t="s">
        <v>33</v>
      </c>
      <c r="D21" s="88"/>
      <c r="E21" s="16">
        <v>2799280</v>
      </c>
      <c r="F21" s="16">
        <v>9655182</v>
      </c>
      <c r="G21" s="16">
        <v>12454463</v>
      </c>
      <c r="H21" s="16">
        <v>668</v>
      </c>
      <c r="I21" s="16">
        <v>360061</v>
      </c>
      <c r="J21" s="16">
        <v>2501661</v>
      </c>
      <c r="K21" s="16">
        <v>15315310</v>
      </c>
      <c r="L21" s="16">
        <v>15152426</v>
      </c>
      <c r="M21" s="14">
        <f t="shared" si="0"/>
        <v>98.936462925007717</v>
      </c>
    </row>
    <row r="22" spans="2:15" ht="24.95" customHeight="1">
      <c r="B22" s="51"/>
      <c r="C22" s="73"/>
      <c r="D22" s="74"/>
      <c r="E22" s="4"/>
      <c r="F22" s="4"/>
      <c r="G22" s="4"/>
      <c r="H22" s="4"/>
      <c r="I22" s="4"/>
      <c r="J22" s="4"/>
      <c r="K22" s="4"/>
      <c r="L22" s="4"/>
      <c r="M22" s="14"/>
      <c r="O22" s="15"/>
    </row>
    <row r="23" spans="2:15" ht="24.95" customHeight="1">
      <c r="B23" s="51"/>
      <c r="C23" s="87" t="s">
        <v>36</v>
      </c>
      <c r="D23" s="88"/>
      <c r="E23" s="16">
        <f>+E25+E41+E47</f>
        <v>3021701</v>
      </c>
      <c r="F23" s="16">
        <f t="shared" ref="F23:L23" si="1">+F25+F41+F47</f>
        <v>10008451</v>
      </c>
      <c r="G23" s="16">
        <f t="shared" si="1"/>
        <v>13030152</v>
      </c>
      <c r="H23" s="16">
        <f t="shared" si="1"/>
        <v>1497</v>
      </c>
      <c r="I23" s="16">
        <f t="shared" si="1"/>
        <v>373034</v>
      </c>
      <c r="J23" s="16">
        <f t="shared" si="1"/>
        <v>2451762</v>
      </c>
      <c r="K23" s="16">
        <f t="shared" si="1"/>
        <v>15867765.741</v>
      </c>
      <c r="L23" s="16">
        <f t="shared" si="1"/>
        <v>15677675</v>
      </c>
      <c r="M23" s="31">
        <f t="shared" si="0"/>
        <v>98.802032093851551</v>
      </c>
      <c r="O23" s="15"/>
    </row>
    <row r="24" spans="2:15" ht="24.95" customHeight="1">
      <c r="B24" s="51"/>
      <c r="C24" s="89"/>
      <c r="D24" s="90"/>
      <c r="E24" s="29">
        <f>+E23/E21*100</f>
        <v>107.94565031007974</v>
      </c>
      <c r="F24" s="29">
        <f t="shared" ref="F24:L24" si="2">+F23/F21*100</f>
        <v>103.6588538672808</v>
      </c>
      <c r="G24" s="29">
        <f t="shared" si="2"/>
        <v>104.62235103994448</v>
      </c>
      <c r="H24" s="29">
        <f t="shared" si="2"/>
        <v>224.10179640718565</v>
      </c>
      <c r="I24" s="29">
        <f t="shared" si="2"/>
        <v>103.60300060267566</v>
      </c>
      <c r="J24" s="29">
        <f t="shared" si="2"/>
        <v>98.005365235337635</v>
      </c>
      <c r="K24" s="29">
        <f t="shared" si="2"/>
        <v>103.60721226667955</v>
      </c>
      <c r="L24" s="29">
        <f t="shared" si="2"/>
        <v>103.46643501179283</v>
      </c>
      <c r="M24" s="30"/>
    </row>
    <row r="25" spans="2:15" ht="24.95" customHeight="1">
      <c r="B25" s="51"/>
      <c r="C25" s="91" t="s">
        <v>28</v>
      </c>
      <c r="D25" s="91"/>
      <c r="E25" s="16">
        <f>+E27+E29+E31+E33+E35+E37+E39</f>
        <v>787484</v>
      </c>
      <c r="F25" s="16">
        <f t="shared" ref="F25:L25" si="3">+F27+F29+F31+F33+F35+F37+F39</f>
        <v>3387129</v>
      </c>
      <c r="G25" s="16">
        <f t="shared" si="3"/>
        <v>4174613</v>
      </c>
      <c r="H25" s="16">
        <f t="shared" si="3"/>
        <v>1497</v>
      </c>
      <c r="I25" s="16">
        <f t="shared" si="3"/>
        <v>373034</v>
      </c>
      <c r="J25" s="16">
        <f t="shared" si="3"/>
        <v>1786126</v>
      </c>
      <c r="K25" s="16">
        <f t="shared" si="3"/>
        <v>6346590.7410000004</v>
      </c>
      <c r="L25" s="16">
        <f t="shared" si="3"/>
        <v>6630675</v>
      </c>
      <c r="M25" s="14">
        <f t="shared" si="0"/>
        <v>104.47617107504301</v>
      </c>
      <c r="O25" s="15"/>
    </row>
    <row r="26" spans="2:15" ht="24.95" customHeight="1">
      <c r="B26" s="51"/>
      <c r="C26" s="72"/>
      <c r="D26" s="72"/>
      <c r="E26" s="4">
        <f>+E25/'H26'!E25*100</f>
        <v>102.72973117529114</v>
      </c>
      <c r="F26" s="4">
        <f>+F25/'H26'!F25*100</f>
        <v>102.5435089433789</v>
      </c>
      <c r="G26" s="4">
        <f>+G25/'H26'!G25*100</f>
        <v>102.5785855522053</v>
      </c>
      <c r="H26" s="4">
        <f>+H25/'H26'!H25*100</f>
        <v>224.10179640718565</v>
      </c>
      <c r="I26" s="4">
        <f>+I25/'H26'!I25*100</f>
        <v>103.60300060267566</v>
      </c>
      <c r="J26" s="4">
        <f>+J25/'H26'!J25*100</f>
        <v>96.62611469240872</v>
      </c>
      <c r="K26" s="4">
        <f>+K25/'H26'!K25*100</f>
        <v>101.10299280652097</v>
      </c>
      <c r="L26" s="4">
        <f>+L25/'H26'!L25*100</f>
        <v>100.81473734048605</v>
      </c>
      <c r="M26" s="8"/>
    </row>
    <row r="27" spans="2:15" ht="24.95" customHeight="1">
      <c r="B27" s="51"/>
      <c r="C27" s="92" t="s">
        <v>5</v>
      </c>
      <c r="D27" s="92"/>
      <c r="E27" s="16">
        <v>324158</v>
      </c>
      <c r="F27" s="16">
        <v>1364007</v>
      </c>
      <c r="G27" s="32">
        <f>+E27+F27</f>
        <v>1688165</v>
      </c>
      <c r="H27" s="33"/>
      <c r="I27" s="33"/>
      <c r="J27" s="16">
        <v>170154</v>
      </c>
      <c r="K27" s="16">
        <f>+G27+H27+I27+J27</f>
        <v>1858319</v>
      </c>
      <c r="L27" s="16">
        <v>2110070</v>
      </c>
      <c r="M27" s="14">
        <f t="shared" si="0"/>
        <v>113.54724350340281</v>
      </c>
      <c r="O27" s="15"/>
    </row>
    <row r="28" spans="2:15" ht="24.95" customHeight="1">
      <c r="B28" s="51"/>
      <c r="C28" s="87"/>
      <c r="D28" s="88"/>
      <c r="E28" s="4">
        <f>+E27/'H26'!E27*100</f>
        <v>101.72534990271762</v>
      </c>
      <c r="F28" s="4">
        <f>+F27/'H26'!F27*100</f>
        <v>100.61007452778416</v>
      </c>
      <c r="G28" s="4">
        <f>+G27/'H26'!G27*100</f>
        <v>100.82232637918389</v>
      </c>
      <c r="H28" s="4"/>
      <c r="I28" s="4"/>
      <c r="J28" s="4">
        <f>+J27/'H26'!J27*100</f>
        <v>102.4592039501415</v>
      </c>
      <c r="K28" s="4">
        <f>+K27/'H26'!K27*100</f>
        <v>100.97002606948458</v>
      </c>
      <c r="L28" s="4">
        <f>+L27/'H26'!L27*100</f>
        <v>107.35166628679345</v>
      </c>
      <c r="M28" s="8"/>
      <c r="O28" s="15"/>
    </row>
    <row r="29" spans="2:15" ht="24.95" customHeight="1">
      <c r="B29" s="51"/>
      <c r="C29" s="92" t="s">
        <v>37</v>
      </c>
      <c r="D29" s="92"/>
      <c r="E29" s="17">
        <v>25936</v>
      </c>
      <c r="F29" s="16">
        <v>25040</v>
      </c>
      <c r="G29" s="32">
        <f>+E29+F29</f>
        <v>50976</v>
      </c>
      <c r="H29" s="33"/>
      <c r="I29" s="33"/>
      <c r="J29" s="16">
        <v>109515</v>
      </c>
      <c r="K29" s="16">
        <v>160490.74100000001</v>
      </c>
      <c r="L29" s="16">
        <v>208104</v>
      </c>
      <c r="M29" s="14">
        <f t="shared" si="0"/>
        <v>129.66729339233345</v>
      </c>
    </row>
    <row r="30" spans="2:15" ht="24.95" customHeight="1">
      <c r="B30" s="51"/>
      <c r="C30" s="87"/>
      <c r="D30" s="88"/>
      <c r="E30" s="4">
        <f>+E29/'H26'!E29*100</f>
        <v>88.968166849615798</v>
      </c>
      <c r="F30" s="4">
        <f>+F29/'H26'!F29*100</f>
        <v>102.9393627954779</v>
      </c>
      <c r="G30" s="4">
        <f>+G29/'H26'!G29*100</f>
        <v>95.323223067860951</v>
      </c>
      <c r="H30" s="4"/>
      <c r="I30" s="4"/>
      <c r="J30" s="4">
        <f>+J29/'H26'!J29*100</f>
        <v>83.902823958445055</v>
      </c>
      <c r="K30" s="4">
        <f>+K29/'H26'!K29*100</f>
        <v>92.966970781778585</v>
      </c>
      <c r="L30" s="4">
        <f>+L29/'H26'!L29*100</f>
        <v>98.819507099102523</v>
      </c>
      <c r="M30" s="8"/>
    </row>
    <row r="31" spans="2:15" ht="24.95" customHeight="1">
      <c r="B31" s="51"/>
      <c r="C31" s="92" t="s">
        <v>6</v>
      </c>
      <c r="D31" s="92"/>
      <c r="E31" s="16">
        <v>16852</v>
      </c>
      <c r="F31" s="16">
        <v>1355198</v>
      </c>
      <c r="G31" s="32">
        <f>+E31+F31</f>
        <v>1372050</v>
      </c>
      <c r="H31" s="33"/>
      <c r="I31" s="33"/>
      <c r="J31" s="16">
        <v>1405379</v>
      </c>
      <c r="K31" s="16">
        <f>+G31+H31+I31+J31</f>
        <v>2777429</v>
      </c>
      <c r="L31" s="16">
        <v>2332253</v>
      </c>
      <c r="M31" s="14">
        <f t="shared" si="0"/>
        <v>83.971651480559899</v>
      </c>
    </row>
    <row r="32" spans="2:15" ht="24.95" customHeight="1">
      <c r="B32" s="51"/>
      <c r="C32" s="72" t="s">
        <v>26</v>
      </c>
      <c r="D32" s="72"/>
      <c r="E32" s="4">
        <f>+E31/'H26'!E31*100</f>
        <v>117.45190967382213</v>
      </c>
      <c r="F32" s="4">
        <f>+F31/'H26'!F31*100</f>
        <v>105.34130649219617</v>
      </c>
      <c r="G32" s="4">
        <f>+G31/'H26'!G31*100</f>
        <v>105.47488490049821</v>
      </c>
      <c r="H32" s="4"/>
      <c r="I32" s="4"/>
      <c r="J32" s="4">
        <f>+J31/'H26'!J31*100</f>
        <v>96.720244178564172</v>
      </c>
      <c r="K32" s="4">
        <f>+K31/'H26'!K31*100</f>
        <v>100.85563349850719</v>
      </c>
      <c r="L32" s="4">
        <f>+L31/'H26'!L31*100</f>
        <v>96.933017905725833</v>
      </c>
      <c r="M32" s="8"/>
    </row>
    <row r="33" spans="2:15" ht="24.95" customHeight="1">
      <c r="B33" s="51"/>
      <c r="C33" s="92" t="s">
        <v>23</v>
      </c>
      <c r="D33" s="92"/>
      <c r="E33" s="17">
        <v>137052</v>
      </c>
      <c r="F33" s="16">
        <v>264241</v>
      </c>
      <c r="G33" s="32">
        <f>+E33+F33</f>
        <v>401293</v>
      </c>
      <c r="H33" s="16">
        <v>1497</v>
      </c>
      <c r="I33" s="33"/>
      <c r="J33" s="16">
        <v>39785</v>
      </c>
      <c r="K33" s="16">
        <v>453896</v>
      </c>
      <c r="L33" s="16">
        <v>628553</v>
      </c>
      <c r="M33" s="14">
        <f t="shared" si="0"/>
        <v>138.47951953751522</v>
      </c>
    </row>
    <row r="34" spans="2:15" ht="24.95" customHeight="1">
      <c r="B34" s="51"/>
      <c r="C34" s="87"/>
      <c r="D34" s="88"/>
      <c r="E34" s="4">
        <f>+E33/'H26'!E33*100</f>
        <v>99.553992997544782</v>
      </c>
      <c r="F34" s="4">
        <f>+F33/'H26'!F33*100</f>
        <v>94.880753183146737</v>
      </c>
      <c r="G34" s="4">
        <f>+G33/'H26'!G33*100</f>
        <v>96.42664910948568</v>
      </c>
      <c r="H34" s="4">
        <f>+H33/'H26'!H33*100</f>
        <v>224.10179640718565</v>
      </c>
      <c r="I34" s="4"/>
      <c r="J34" s="4">
        <f>+J33/'H26'!J33*100</f>
        <v>100.19643891505277</v>
      </c>
      <c r="K34" s="4">
        <f>+K33/'H26'!K33*100</f>
        <v>97.325508342106787</v>
      </c>
      <c r="L34" s="4">
        <f>+L33/'H26'!L33*100</f>
        <v>96.951341779805588</v>
      </c>
      <c r="M34" s="8"/>
    </row>
    <row r="35" spans="2:15" ht="24.95" customHeight="1">
      <c r="B35" s="51"/>
      <c r="C35" s="92" t="s">
        <v>7</v>
      </c>
      <c r="D35" s="92"/>
      <c r="E35" s="16">
        <v>111221</v>
      </c>
      <c r="F35" s="16">
        <v>177754</v>
      </c>
      <c r="G35" s="32">
        <f>+E35+F35</f>
        <v>288975</v>
      </c>
      <c r="H35" s="33"/>
      <c r="I35" s="16">
        <v>373034</v>
      </c>
      <c r="J35" s="16">
        <v>12780</v>
      </c>
      <c r="K35" s="16">
        <f>+G35+H35+I35+J35</f>
        <v>674789</v>
      </c>
      <c r="L35" s="16">
        <v>715590</v>
      </c>
      <c r="M35" s="14">
        <f t="shared" si="0"/>
        <v>106.04648267828907</v>
      </c>
    </row>
    <row r="36" spans="2:15" ht="24.95" customHeight="1">
      <c r="B36" s="51"/>
      <c r="C36" s="87"/>
      <c r="D36" s="88"/>
      <c r="E36" s="4">
        <f>+E35/'H26'!E35*100</f>
        <v>103.15815834384507</v>
      </c>
      <c r="F36" s="4">
        <f>+F35/'H26'!F35*100</f>
        <v>107.13751868460389</v>
      </c>
      <c r="G36" s="4">
        <f>+G35/'H26'!G35*100</f>
        <v>105.57012801028758</v>
      </c>
      <c r="H36" s="4"/>
      <c r="I36" s="4">
        <f>+I35/'H26'!I35*100</f>
        <v>103.60300060267566</v>
      </c>
      <c r="J36" s="4">
        <f>+J35/'H26'!J35*100</f>
        <v>101.46078120038106</v>
      </c>
      <c r="K36" s="4">
        <f>+K35/'H26'!K35*100</f>
        <v>104.39428513966136</v>
      </c>
      <c r="L36" s="4">
        <f>+L35/'H26'!L35*100</f>
        <v>104.20055246285729</v>
      </c>
      <c r="M36" s="8"/>
    </row>
    <row r="37" spans="2:15" ht="24.95" customHeight="1">
      <c r="B37" s="51"/>
      <c r="C37" s="92" t="s">
        <v>8</v>
      </c>
      <c r="D37" s="92"/>
      <c r="E37" s="17">
        <v>152891</v>
      </c>
      <c r="F37" s="16">
        <v>161811</v>
      </c>
      <c r="G37" s="32">
        <f>+E37+F37</f>
        <v>314702</v>
      </c>
      <c r="H37" s="33"/>
      <c r="I37" s="33"/>
      <c r="J37" s="16">
        <v>29025</v>
      </c>
      <c r="K37" s="16">
        <f>+G37+H37+I37+J37</f>
        <v>343727</v>
      </c>
      <c r="L37" s="16">
        <v>504587</v>
      </c>
      <c r="M37" s="14">
        <f t="shared" si="0"/>
        <v>146.79876762663392</v>
      </c>
    </row>
    <row r="38" spans="2:15" ht="24.95" customHeight="1">
      <c r="B38" s="51"/>
      <c r="C38" s="87"/>
      <c r="D38" s="88"/>
      <c r="E38" s="4">
        <f>+E37/'H26'!E37*100</f>
        <v>108.39643242016903</v>
      </c>
      <c r="F38" s="4">
        <f>+F37/'H26'!F37*100</f>
        <v>105.89378619809563</v>
      </c>
      <c r="G38" s="4">
        <f>+G37/'H26'!G37*100</f>
        <v>107.09504412069981</v>
      </c>
      <c r="H38" s="4"/>
      <c r="I38" s="4"/>
      <c r="J38" s="4">
        <f>+J37/'H26'!J37*100</f>
        <v>107.51991109464716</v>
      </c>
      <c r="K38" s="4">
        <f>+K37/'H26'!K37*100</f>
        <v>107.13112480403433</v>
      </c>
      <c r="L38" s="4">
        <f>+L37/'H26'!L37*100</f>
        <v>99.95008309579886</v>
      </c>
      <c r="M38" s="8"/>
    </row>
    <row r="39" spans="2:15" ht="24.95" customHeight="1">
      <c r="B39" s="51"/>
      <c r="C39" s="87" t="s">
        <v>9</v>
      </c>
      <c r="D39" s="88"/>
      <c r="E39" s="34">
        <v>19374</v>
      </c>
      <c r="F39" s="16">
        <v>39078</v>
      </c>
      <c r="G39" s="32">
        <f>+E39+F39</f>
        <v>58452</v>
      </c>
      <c r="H39" s="33"/>
      <c r="I39" s="33"/>
      <c r="J39" s="16">
        <v>19488</v>
      </c>
      <c r="K39" s="16">
        <f>+G39+H39+I39+J39</f>
        <v>77940</v>
      </c>
      <c r="L39" s="16">
        <v>131518</v>
      </c>
      <c r="M39" s="14">
        <f t="shared" si="0"/>
        <v>168.74262253015141</v>
      </c>
    </row>
    <row r="40" spans="2:15" ht="24.95" customHeight="1">
      <c r="B40" s="51"/>
      <c r="C40" s="93"/>
      <c r="D40" s="93"/>
      <c r="E40" s="4">
        <f>+E39/'H26'!E39*100</f>
        <v>108.4224075214058</v>
      </c>
      <c r="F40" s="4">
        <f>+F39/'H26'!F39*100</f>
        <v>99.296150425613007</v>
      </c>
      <c r="G40" s="4">
        <f>+G39/'H26'!G39*100</f>
        <v>102.14595274709912</v>
      </c>
      <c r="H40" s="7"/>
      <c r="I40" s="7"/>
      <c r="J40" s="4">
        <f>+J39/'H26'!J39*100</f>
        <v>99.616623217297956</v>
      </c>
      <c r="K40" s="4">
        <f>+K39/'H26'!K39*100</f>
        <v>101.50155625301159</v>
      </c>
      <c r="L40" s="4">
        <f>+L39/'H26'!L39*100</f>
        <v>84.858534696906148</v>
      </c>
      <c r="M40" s="8"/>
    </row>
    <row r="41" spans="2:15" ht="24.95" customHeight="1">
      <c r="B41" s="51"/>
      <c r="C41" s="91" t="s">
        <v>10</v>
      </c>
      <c r="D41" s="91"/>
      <c r="E41" s="36">
        <f>+E43+E45</f>
        <v>630354</v>
      </c>
      <c r="F41" s="36">
        <f t="shared" ref="F41:L41" si="4">+F43+F45</f>
        <v>3926822</v>
      </c>
      <c r="G41" s="36">
        <f t="shared" si="4"/>
        <v>4557176</v>
      </c>
      <c r="H41" s="36"/>
      <c r="I41" s="36"/>
      <c r="J41" s="36">
        <f t="shared" si="4"/>
        <v>354942</v>
      </c>
      <c r="K41" s="36">
        <f t="shared" si="4"/>
        <v>4912118</v>
      </c>
      <c r="L41" s="36">
        <f t="shared" si="4"/>
        <v>5005114</v>
      </c>
      <c r="M41" s="37">
        <f t="shared" si="0"/>
        <v>101.89319556248446</v>
      </c>
    </row>
    <row r="42" spans="2:15" ht="24.95" customHeight="1">
      <c r="B42" s="51"/>
      <c r="C42" s="53"/>
      <c r="D42" s="54"/>
      <c r="E42" s="4">
        <f>+E41/'H26'!E41*100</f>
        <v>102.68877199441557</v>
      </c>
      <c r="F42" s="4">
        <f>+F41/'H26'!F41*100</f>
        <v>100.65651426096005</v>
      </c>
      <c r="G42" s="4">
        <f>+G41/'H26'!G41*100</f>
        <v>100.93278937599943</v>
      </c>
      <c r="H42" s="38"/>
      <c r="I42" s="38"/>
      <c r="J42" s="4">
        <f>+J41/'H26'!J41*100</f>
        <v>100.65935561813527</v>
      </c>
      <c r="K42" s="4">
        <f>+K41/'H26'!K41*100</f>
        <v>100.91300242662003</v>
      </c>
      <c r="L42" s="4">
        <f>+L41/'H26'!L41*100</f>
        <v>104.13789415711294</v>
      </c>
      <c r="M42" s="8"/>
    </row>
    <row r="43" spans="2:15" ht="24.95" customHeight="1">
      <c r="B43" s="51"/>
      <c r="C43" s="92" t="s">
        <v>5</v>
      </c>
      <c r="D43" s="92"/>
      <c r="E43" s="16">
        <v>566566</v>
      </c>
      <c r="F43" s="16">
        <v>3655218</v>
      </c>
      <c r="G43" s="32">
        <f>+E43+F43</f>
        <v>4221784</v>
      </c>
      <c r="H43" s="33"/>
      <c r="I43" s="33"/>
      <c r="J43" s="16">
        <v>289592</v>
      </c>
      <c r="K43" s="16">
        <f>+G43+H43+I43+J43</f>
        <v>4511376</v>
      </c>
      <c r="L43" s="16">
        <v>4586058</v>
      </c>
      <c r="M43" s="14">
        <f t="shared" si="0"/>
        <v>101.65541511060042</v>
      </c>
      <c r="O43" s="15"/>
    </row>
    <row r="44" spans="2:15" ht="24.95" customHeight="1">
      <c r="B44" s="51"/>
      <c r="C44" s="87"/>
      <c r="D44" s="88"/>
      <c r="E44" s="4">
        <f>+E43/'H26'!E43*100</f>
        <v>103.10423142156256</v>
      </c>
      <c r="F44" s="4">
        <f>+F43/'H26'!F43*100</f>
        <v>100.52981968418742</v>
      </c>
      <c r="G44" s="4">
        <f>+G43/'H26'!G43*100</f>
        <v>100.86778929834045</v>
      </c>
      <c r="H44" s="38"/>
      <c r="I44" s="38"/>
      <c r="J44" s="4">
        <f>+J43/'H26'!J43*100</f>
        <v>100.83146474283089</v>
      </c>
      <c r="K44" s="4">
        <f>+K43/'H26'!K43*100</f>
        <v>100.86545678450911</v>
      </c>
      <c r="L44" s="4">
        <f>+L43/'H26'!L43*100</f>
        <v>104.30952561828654</v>
      </c>
      <c r="M44" s="8"/>
    </row>
    <row r="45" spans="2:15" ht="24.95" customHeight="1">
      <c r="B45" s="51"/>
      <c r="C45" s="92" t="s">
        <v>11</v>
      </c>
      <c r="D45" s="92"/>
      <c r="E45" s="16">
        <v>63788</v>
      </c>
      <c r="F45" s="16">
        <v>271604</v>
      </c>
      <c r="G45" s="32">
        <f>+E45+F45</f>
        <v>335392</v>
      </c>
      <c r="H45" s="33"/>
      <c r="I45" s="33"/>
      <c r="J45" s="16">
        <v>65350</v>
      </c>
      <c r="K45" s="16">
        <f>+G45+H45+I45+J45</f>
        <v>400742</v>
      </c>
      <c r="L45" s="16">
        <v>419056</v>
      </c>
      <c r="M45" s="14">
        <f t="shared" si="0"/>
        <v>104.57002260806205</v>
      </c>
    </row>
    <row r="46" spans="2:15" ht="24.95" customHeight="1">
      <c r="B46" s="51"/>
      <c r="C46" s="96"/>
      <c r="D46" s="96"/>
      <c r="E46" s="45">
        <f>+E45/'H26'!E45*100</f>
        <v>99.140516933215224</v>
      </c>
      <c r="F46" s="45">
        <f>+F45/'H26'!F45*100</f>
        <v>102.39315981542359</v>
      </c>
      <c r="G46" s="45">
        <f>+G45/'H26'!G45*100</f>
        <v>101.75820775067734</v>
      </c>
      <c r="H46" s="45"/>
      <c r="I46" s="45"/>
      <c r="J46" s="45">
        <f>+J45/'H26'!J45*100</f>
        <v>99.903688869185032</v>
      </c>
      <c r="K46" s="45">
        <f>+K45/'H26'!K45*100</f>
        <v>101.4513593361164</v>
      </c>
      <c r="L46" s="45">
        <f>+L45/'H26'!L45*100</f>
        <v>102.29585671705917</v>
      </c>
      <c r="M46" s="46"/>
    </row>
    <row r="47" spans="2:15" ht="24.95" customHeight="1">
      <c r="B47" s="51"/>
      <c r="C47" s="91" t="s">
        <v>22</v>
      </c>
      <c r="D47" s="91"/>
      <c r="E47" s="17">
        <f>+E49+E51</f>
        <v>1603863</v>
      </c>
      <c r="F47" s="17">
        <f t="shared" ref="F47:L47" si="5">+F49+F51</f>
        <v>2694500</v>
      </c>
      <c r="G47" s="17">
        <f t="shared" si="5"/>
        <v>4298363</v>
      </c>
      <c r="H47" s="17"/>
      <c r="I47" s="17"/>
      <c r="J47" s="17">
        <f t="shared" si="5"/>
        <v>310694</v>
      </c>
      <c r="K47" s="17">
        <f t="shared" si="5"/>
        <v>4609057</v>
      </c>
      <c r="L47" s="17">
        <f t="shared" si="5"/>
        <v>4041886</v>
      </c>
      <c r="M47" s="14">
        <f t="shared" si="0"/>
        <v>87.694424260754417</v>
      </c>
    </row>
    <row r="48" spans="2:15" ht="24.95" customHeight="1">
      <c r="B48" s="51"/>
      <c r="C48" s="53"/>
      <c r="D48" s="54"/>
      <c r="E48" s="4">
        <f>+E47/'H26'!E47*100</f>
        <v>113.03789207201214</v>
      </c>
      <c r="F48" s="4">
        <f>+F47/'H26'!F47*100</f>
        <v>109.94109001827115</v>
      </c>
      <c r="G48" s="4">
        <f>+G47/'H26'!G47*100</f>
        <v>111.07656089701348</v>
      </c>
      <c r="H48" s="38"/>
      <c r="I48" s="38"/>
      <c r="J48" s="4">
        <f>+J47/'H26'!J47*100</f>
        <v>103.37445766456388</v>
      </c>
      <c r="K48" s="4">
        <f>+K47/'H26'!K47*100</f>
        <v>110.52147073027676</v>
      </c>
      <c r="L48" s="4">
        <f>+L47/'H26'!L47*100</f>
        <v>107.23743068637074</v>
      </c>
      <c r="M48" s="8"/>
    </row>
    <row r="49" spans="2:13" ht="24.95" customHeight="1">
      <c r="B49" s="51"/>
      <c r="C49" s="87" t="s">
        <v>12</v>
      </c>
      <c r="D49" s="88"/>
      <c r="E49" s="17">
        <v>1583893</v>
      </c>
      <c r="F49" s="16">
        <v>2669024</v>
      </c>
      <c r="G49" s="32">
        <f>+E49+F49</f>
        <v>4252917</v>
      </c>
      <c r="H49" s="33"/>
      <c r="I49" s="33"/>
      <c r="J49" s="16">
        <v>197204</v>
      </c>
      <c r="K49" s="16">
        <f>+G49+H49+I49+J49</f>
        <v>4450121</v>
      </c>
      <c r="L49" s="16">
        <v>3852136</v>
      </c>
      <c r="M49" s="14">
        <f t="shared" si="0"/>
        <v>86.562500210668418</v>
      </c>
    </row>
    <row r="50" spans="2:13" ht="24.95" customHeight="1">
      <c r="B50" s="51"/>
      <c r="C50" s="92"/>
      <c r="D50" s="92"/>
      <c r="E50" s="4">
        <f>+E49/'H26'!E49*100</f>
        <v>113.02824112893155</v>
      </c>
      <c r="F50" s="4">
        <f>+F49/'H26'!F49*100</f>
        <v>109.95805646660028</v>
      </c>
      <c r="G50" s="4">
        <f>+G49/'H26'!G49*100</f>
        <v>111.08177951625593</v>
      </c>
      <c r="H50" s="38"/>
      <c r="I50" s="38"/>
      <c r="J50" s="4">
        <f>+J49/'H26'!J49*100</f>
        <v>103.64048203408716</v>
      </c>
      <c r="K50" s="4">
        <f>+K49/'H26'!K49*100</f>
        <v>110.72946839107986</v>
      </c>
      <c r="L50" s="4">
        <f>+L49/'H26'!L49*100</f>
        <v>107.42143829773707</v>
      </c>
      <c r="M50" s="8"/>
    </row>
    <row r="51" spans="2:13" ht="24.95" customHeight="1">
      <c r="B51" s="51"/>
      <c r="C51" s="73" t="s">
        <v>46</v>
      </c>
      <c r="D51" s="74"/>
      <c r="E51" s="16">
        <v>19970</v>
      </c>
      <c r="F51" s="16">
        <v>25476</v>
      </c>
      <c r="G51" s="32">
        <f>+E51+F51</f>
        <v>45446</v>
      </c>
      <c r="H51" s="33"/>
      <c r="I51" s="33"/>
      <c r="J51" s="16">
        <v>113490</v>
      </c>
      <c r="K51" s="16">
        <f>+G51+H51+I51+J51</f>
        <v>158936</v>
      </c>
      <c r="L51" s="16">
        <v>189750</v>
      </c>
      <c r="M51" s="14">
        <f t="shared" si="0"/>
        <v>119.38767805909296</v>
      </c>
    </row>
    <row r="52" spans="2:13" ht="24.95" customHeight="1" thickBot="1">
      <c r="B52" s="52"/>
      <c r="C52" s="71"/>
      <c r="D52" s="71"/>
      <c r="E52" s="40">
        <f>+E51/'H26'!E51*100</f>
        <v>113.80862825554226</v>
      </c>
      <c r="F52" s="40">
        <f>+F51/'H26'!F51*100</f>
        <v>108.19212638552682</v>
      </c>
      <c r="G52" s="40">
        <f>+G51/'H26'!G51*100</f>
        <v>110.59035382294252</v>
      </c>
      <c r="H52" s="40"/>
      <c r="I52" s="40"/>
      <c r="J52" s="40">
        <f>+J51/'H26'!J51*100</f>
        <v>102.91543867603718</v>
      </c>
      <c r="K52" s="40">
        <f>+K51/'H26'!K51*100</f>
        <v>104.99904207598649</v>
      </c>
      <c r="L52" s="40">
        <f>+L51/'H26'!L51*100</f>
        <v>103.63359312277099</v>
      </c>
      <c r="M52" s="41"/>
    </row>
    <row r="53" spans="2:13" ht="23.25" customHeight="1">
      <c r="B53" s="1" t="s">
        <v>38</v>
      </c>
    </row>
    <row r="55" spans="2:13">
      <c r="G55" s="15"/>
      <c r="J55" s="15"/>
      <c r="K55" s="15"/>
    </row>
    <row r="56" spans="2:13">
      <c r="E56" s="15"/>
      <c r="F56" s="15"/>
      <c r="G56" s="15"/>
      <c r="J56" s="15"/>
      <c r="K56" s="15"/>
    </row>
    <row r="57" spans="2:13">
      <c r="E57" s="2"/>
      <c r="F57" s="2"/>
      <c r="G57" s="2"/>
      <c r="H57" s="2"/>
      <c r="J57" s="2"/>
      <c r="K57" s="2"/>
      <c r="L57" s="2"/>
    </row>
    <row r="59" spans="2:13">
      <c r="E59" s="2"/>
      <c r="F59" s="2"/>
      <c r="G59" s="2"/>
      <c r="I59" s="2"/>
      <c r="J59" s="2"/>
      <c r="K59" s="2"/>
      <c r="L59" s="2"/>
    </row>
    <row r="61" spans="2:13">
      <c r="E61" s="2"/>
      <c r="F61" s="2"/>
      <c r="G61" s="2"/>
      <c r="J61" s="2"/>
      <c r="K61" s="2"/>
      <c r="L61" s="2"/>
    </row>
    <row r="63" spans="2:13">
      <c r="E63" s="2"/>
      <c r="F63" s="2"/>
      <c r="G63" s="2"/>
      <c r="J63" s="2"/>
      <c r="K63" s="2"/>
      <c r="L63" s="2"/>
    </row>
    <row r="66" spans="5:12">
      <c r="E66" s="2"/>
      <c r="F66" s="2"/>
      <c r="G66" s="2"/>
      <c r="J66" s="2"/>
      <c r="K66" s="2"/>
      <c r="L66" s="2"/>
    </row>
    <row r="68" spans="5:12">
      <c r="E68" s="2"/>
      <c r="F68" s="2"/>
      <c r="G68" s="2"/>
      <c r="J68" s="2"/>
      <c r="K68" s="2"/>
      <c r="L68" s="2"/>
    </row>
    <row r="70" spans="5:12">
      <c r="E70" s="2"/>
      <c r="F70" s="2"/>
      <c r="G70" s="2"/>
      <c r="J70" s="2"/>
      <c r="K70" s="2"/>
      <c r="L70" s="2"/>
    </row>
    <row r="73" spans="5:12">
      <c r="E73" s="2"/>
      <c r="F73" s="2"/>
      <c r="G73" s="2"/>
      <c r="J73" s="2"/>
      <c r="K73" s="2"/>
      <c r="L73" s="2"/>
    </row>
    <row r="75" spans="5:12">
      <c r="E75" s="2"/>
      <c r="F75" s="2"/>
      <c r="G75" s="2"/>
      <c r="J75" s="2"/>
      <c r="K75" s="2"/>
      <c r="L75" s="2"/>
    </row>
    <row r="77" spans="5:12">
      <c r="E77" s="2"/>
      <c r="F77" s="2"/>
      <c r="G77" s="2"/>
      <c r="J77" s="2"/>
      <c r="K77" s="2"/>
      <c r="L77" s="2"/>
    </row>
  </sheetData>
  <mergeCells count="57">
    <mergeCell ref="C34:D34"/>
    <mergeCell ref="C43:D43"/>
    <mergeCell ref="C33:D33"/>
    <mergeCell ref="C44:D44"/>
    <mergeCell ref="C41:D41"/>
    <mergeCell ref="C37:D37"/>
    <mergeCell ref="C36:D36"/>
    <mergeCell ref="C51:D51"/>
    <mergeCell ref="C49:D49"/>
    <mergeCell ref="C50:D50"/>
    <mergeCell ref="C45:D45"/>
    <mergeCell ref="C46:D46"/>
    <mergeCell ref="C48:D48"/>
    <mergeCell ref="C47:D47"/>
    <mergeCell ref="C32:D32"/>
    <mergeCell ref="C30:D30"/>
    <mergeCell ref="C31:D31"/>
    <mergeCell ref="C21:D21"/>
    <mergeCell ref="C7:D7"/>
    <mergeCell ref="C12:D12"/>
    <mergeCell ref="C23:D23"/>
    <mergeCell ref="C26:D26"/>
    <mergeCell ref="C15:D15"/>
    <mergeCell ref="C17:D17"/>
    <mergeCell ref="C14:D14"/>
    <mergeCell ref="C5:D5"/>
    <mergeCell ref="C6:D6"/>
    <mergeCell ref="C10:D10"/>
    <mergeCell ref="C11:D11"/>
    <mergeCell ref="C42:D42"/>
    <mergeCell ref="C39:D39"/>
    <mergeCell ref="C38:D38"/>
    <mergeCell ref="C24:D24"/>
    <mergeCell ref="C19:D19"/>
    <mergeCell ref="C22:D22"/>
    <mergeCell ref="C25:D25"/>
    <mergeCell ref="C35:D35"/>
    <mergeCell ref="C40:D40"/>
    <mergeCell ref="C27:D27"/>
    <mergeCell ref="C29:D29"/>
    <mergeCell ref="C28:D28"/>
    <mergeCell ref="B5:B14"/>
    <mergeCell ref="B15:B52"/>
    <mergeCell ref="C9:D9"/>
    <mergeCell ref="L1:M1"/>
    <mergeCell ref="J3:J4"/>
    <mergeCell ref="K2:K4"/>
    <mergeCell ref="L2:L4"/>
    <mergeCell ref="M2:M4"/>
    <mergeCell ref="E2:J2"/>
    <mergeCell ref="H3:I3"/>
    <mergeCell ref="E3:G3"/>
    <mergeCell ref="C52:D52"/>
    <mergeCell ref="C13:D13"/>
    <mergeCell ref="C8:D8"/>
    <mergeCell ref="C20:D20"/>
    <mergeCell ref="B2:D4"/>
  </mergeCells>
  <phoneticPr fontId="2"/>
  <pageMargins left="0.78740157480314965" right="0.43307086614173229" top="0.98425196850393704" bottom="0.82677165354330717" header="0.51181102362204722" footer="0.51181102362204722"/>
  <pageSetup paperSize="9" scale="57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7"/>
  <sheetViews>
    <sheetView topLeftCell="C1" zoomScale="90" zoomScaleNormal="90" workbookViewId="0">
      <pane ySplit="4" topLeftCell="A5" activePane="bottomLeft" state="frozen"/>
      <selection pane="bottomLeft" activeCell="G8" sqref="G8"/>
    </sheetView>
  </sheetViews>
  <sheetFormatPr defaultRowHeight="12"/>
  <cols>
    <col min="1" max="2" width="3" style="1" customWidth="1"/>
    <col min="3" max="3" width="12.625" style="1" customWidth="1"/>
    <col min="4" max="4" width="16.125" style="1" customWidth="1"/>
    <col min="5" max="9" width="12.625" style="1" customWidth="1"/>
    <col min="10" max="10" width="13.625" style="1" customWidth="1"/>
    <col min="11" max="12" width="12.625" style="1" customWidth="1"/>
    <col min="13" max="13" width="10.125" style="1" customWidth="1"/>
    <col min="14" max="14" width="9" style="1"/>
    <col min="15" max="15" width="11.375" style="1" bestFit="1" customWidth="1"/>
    <col min="16" max="256" width="9" style="1"/>
    <col min="257" max="258" width="3" style="1" customWidth="1"/>
    <col min="259" max="259" width="12.625" style="1" customWidth="1"/>
    <col min="260" max="260" width="16.125" style="1" customWidth="1"/>
    <col min="261" max="265" width="12.625" style="1" customWidth="1"/>
    <col min="266" max="266" width="13.625" style="1" customWidth="1"/>
    <col min="267" max="268" width="12.625" style="1" customWidth="1"/>
    <col min="269" max="269" width="10.125" style="1" customWidth="1"/>
    <col min="270" max="270" width="9" style="1"/>
    <col min="271" max="271" width="11.375" style="1" bestFit="1" customWidth="1"/>
    <col min="272" max="512" width="9" style="1"/>
    <col min="513" max="514" width="3" style="1" customWidth="1"/>
    <col min="515" max="515" width="12.625" style="1" customWidth="1"/>
    <col min="516" max="516" width="16.125" style="1" customWidth="1"/>
    <col min="517" max="521" width="12.625" style="1" customWidth="1"/>
    <col min="522" max="522" width="13.625" style="1" customWidth="1"/>
    <col min="523" max="524" width="12.625" style="1" customWidth="1"/>
    <col min="525" max="525" width="10.125" style="1" customWidth="1"/>
    <col min="526" max="526" width="9" style="1"/>
    <col min="527" max="527" width="11.375" style="1" bestFit="1" customWidth="1"/>
    <col min="528" max="768" width="9" style="1"/>
    <col min="769" max="770" width="3" style="1" customWidth="1"/>
    <col min="771" max="771" width="12.625" style="1" customWidth="1"/>
    <col min="772" max="772" width="16.125" style="1" customWidth="1"/>
    <col min="773" max="777" width="12.625" style="1" customWidth="1"/>
    <col min="778" max="778" width="13.625" style="1" customWidth="1"/>
    <col min="779" max="780" width="12.625" style="1" customWidth="1"/>
    <col min="781" max="781" width="10.125" style="1" customWidth="1"/>
    <col min="782" max="782" width="9" style="1"/>
    <col min="783" max="783" width="11.375" style="1" bestFit="1" customWidth="1"/>
    <col min="784" max="1024" width="9" style="1"/>
    <col min="1025" max="1026" width="3" style="1" customWidth="1"/>
    <col min="1027" max="1027" width="12.625" style="1" customWidth="1"/>
    <col min="1028" max="1028" width="16.125" style="1" customWidth="1"/>
    <col min="1029" max="1033" width="12.625" style="1" customWidth="1"/>
    <col min="1034" max="1034" width="13.625" style="1" customWidth="1"/>
    <col min="1035" max="1036" width="12.625" style="1" customWidth="1"/>
    <col min="1037" max="1037" width="10.125" style="1" customWidth="1"/>
    <col min="1038" max="1038" width="9" style="1"/>
    <col min="1039" max="1039" width="11.375" style="1" bestFit="1" customWidth="1"/>
    <col min="1040" max="1280" width="9" style="1"/>
    <col min="1281" max="1282" width="3" style="1" customWidth="1"/>
    <col min="1283" max="1283" width="12.625" style="1" customWidth="1"/>
    <col min="1284" max="1284" width="16.125" style="1" customWidth="1"/>
    <col min="1285" max="1289" width="12.625" style="1" customWidth="1"/>
    <col min="1290" max="1290" width="13.625" style="1" customWidth="1"/>
    <col min="1291" max="1292" width="12.625" style="1" customWidth="1"/>
    <col min="1293" max="1293" width="10.125" style="1" customWidth="1"/>
    <col min="1294" max="1294" width="9" style="1"/>
    <col min="1295" max="1295" width="11.375" style="1" bestFit="1" customWidth="1"/>
    <col min="1296" max="1536" width="9" style="1"/>
    <col min="1537" max="1538" width="3" style="1" customWidth="1"/>
    <col min="1539" max="1539" width="12.625" style="1" customWidth="1"/>
    <col min="1540" max="1540" width="16.125" style="1" customWidth="1"/>
    <col min="1541" max="1545" width="12.625" style="1" customWidth="1"/>
    <col min="1546" max="1546" width="13.625" style="1" customWidth="1"/>
    <col min="1547" max="1548" width="12.625" style="1" customWidth="1"/>
    <col min="1549" max="1549" width="10.125" style="1" customWidth="1"/>
    <col min="1550" max="1550" width="9" style="1"/>
    <col min="1551" max="1551" width="11.375" style="1" bestFit="1" customWidth="1"/>
    <col min="1552" max="1792" width="9" style="1"/>
    <col min="1793" max="1794" width="3" style="1" customWidth="1"/>
    <col min="1795" max="1795" width="12.625" style="1" customWidth="1"/>
    <col min="1796" max="1796" width="16.125" style="1" customWidth="1"/>
    <col min="1797" max="1801" width="12.625" style="1" customWidth="1"/>
    <col min="1802" max="1802" width="13.625" style="1" customWidth="1"/>
    <col min="1803" max="1804" width="12.625" style="1" customWidth="1"/>
    <col min="1805" max="1805" width="10.125" style="1" customWidth="1"/>
    <col min="1806" max="1806" width="9" style="1"/>
    <col min="1807" max="1807" width="11.375" style="1" bestFit="1" customWidth="1"/>
    <col min="1808" max="2048" width="9" style="1"/>
    <col min="2049" max="2050" width="3" style="1" customWidth="1"/>
    <col min="2051" max="2051" width="12.625" style="1" customWidth="1"/>
    <col min="2052" max="2052" width="16.125" style="1" customWidth="1"/>
    <col min="2053" max="2057" width="12.625" style="1" customWidth="1"/>
    <col min="2058" max="2058" width="13.625" style="1" customWidth="1"/>
    <col min="2059" max="2060" width="12.625" style="1" customWidth="1"/>
    <col min="2061" max="2061" width="10.125" style="1" customWidth="1"/>
    <col min="2062" max="2062" width="9" style="1"/>
    <col min="2063" max="2063" width="11.375" style="1" bestFit="1" customWidth="1"/>
    <col min="2064" max="2304" width="9" style="1"/>
    <col min="2305" max="2306" width="3" style="1" customWidth="1"/>
    <col min="2307" max="2307" width="12.625" style="1" customWidth="1"/>
    <col min="2308" max="2308" width="16.125" style="1" customWidth="1"/>
    <col min="2309" max="2313" width="12.625" style="1" customWidth="1"/>
    <col min="2314" max="2314" width="13.625" style="1" customWidth="1"/>
    <col min="2315" max="2316" width="12.625" style="1" customWidth="1"/>
    <col min="2317" max="2317" width="10.125" style="1" customWidth="1"/>
    <col min="2318" max="2318" width="9" style="1"/>
    <col min="2319" max="2319" width="11.375" style="1" bestFit="1" customWidth="1"/>
    <col min="2320" max="2560" width="9" style="1"/>
    <col min="2561" max="2562" width="3" style="1" customWidth="1"/>
    <col min="2563" max="2563" width="12.625" style="1" customWidth="1"/>
    <col min="2564" max="2564" width="16.125" style="1" customWidth="1"/>
    <col min="2565" max="2569" width="12.625" style="1" customWidth="1"/>
    <col min="2570" max="2570" width="13.625" style="1" customWidth="1"/>
    <col min="2571" max="2572" width="12.625" style="1" customWidth="1"/>
    <col min="2573" max="2573" width="10.125" style="1" customWidth="1"/>
    <col min="2574" max="2574" width="9" style="1"/>
    <col min="2575" max="2575" width="11.375" style="1" bestFit="1" customWidth="1"/>
    <col min="2576" max="2816" width="9" style="1"/>
    <col min="2817" max="2818" width="3" style="1" customWidth="1"/>
    <col min="2819" max="2819" width="12.625" style="1" customWidth="1"/>
    <col min="2820" max="2820" width="16.125" style="1" customWidth="1"/>
    <col min="2821" max="2825" width="12.625" style="1" customWidth="1"/>
    <col min="2826" max="2826" width="13.625" style="1" customWidth="1"/>
    <col min="2827" max="2828" width="12.625" style="1" customWidth="1"/>
    <col min="2829" max="2829" width="10.125" style="1" customWidth="1"/>
    <col min="2830" max="2830" width="9" style="1"/>
    <col min="2831" max="2831" width="11.375" style="1" bestFit="1" customWidth="1"/>
    <col min="2832" max="3072" width="9" style="1"/>
    <col min="3073" max="3074" width="3" style="1" customWidth="1"/>
    <col min="3075" max="3075" width="12.625" style="1" customWidth="1"/>
    <col min="3076" max="3076" width="16.125" style="1" customWidth="1"/>
    <col min="3077" max="3081" width="12.625" style="1" customWidth="1"/>
    <col min="3082" max="3082" width="13.625" style="1" customWidth="1"/>
    <col min="3083" max="3084" width="12.625" style="1" customWidth="1"/>
    <col min="3085" max="3085" width="10.125" style="1" customWidth="1"/>
    <col min="3086" max="3086" width="9" style="1"/>
    <col min="3087" max="3087" width="11.375" style="1" bestFit="1" customWidth="1"/>
    <col min="3088" max="3328" width="9" style="1"/>
    <col min="3329" max="3330" width="3" style="1" customWidth="1"/>
    <col min="3331" max="3331" width="12.625" style="1" customWidth="1"/>
    <col min="3332" max="3332" width="16.125" style="1" customWidth="1"/>
    <col min="3333" max="3337" width="12.625" style="1" customWidth="1"/>
    <col min="3338" max="3338" width="13.625" style="1" customWidth="1"/>
    <col min="3339" max="3340" width="12.625" style="1" customWidth="1"/>
    <col min="3341" max="3341" width="10.125" style="1" customWidth="1"/>
    <col min="3342" max="3342" width="9" style="1"/>
    <col min="3343" max="3343" width="11.375" style="1" bestFit="1" customWidth="1"/>
    <col min="3344" max="3584" width="9" style="1"/>
    <col min="3585" max="3586" width="3" style="1" customWidth="1"/>
    <col min="3587" max="3587" width="12.625" style="1" customWidth="1"/>
    <col min="3588" max="3588" width="16.125" style="1" customWidth="1"/>
    <col min="3589" max="3593" width="12.625" style="1" customWidth="1"/>
    <col min="3594" max="3594" width="13.625" style="1" customWidth="1"/>
    <col min="3595" max="3596" width="12.625" style="1" customWidth="1"/>
    <col min="3597" max="3597" width="10.125" style="1" customWidth="1"/>
    <col min="3598" max="3598" width="9" style="1"/>
    <col min="3599" max="3599" width="11.375" style="1" bestFit="1" customWidth="1"/>
    <col min="3600" max="3840" width="9" style="1"/>
    <col min="3841" max="3842" width="3" style="1" customWidth="1"/>
    <col min="3843" max="3843" width="12.625" style="1" customWidth="1"/>
    <col min="3844" max="3844" width="16.125" style="1" customWidth="1"/>
    <col min="3845" max="3849" width="12.625" style="1" customWidth="1"/>
    <col min="3850" max="3850" width="13.625" style="1" customWidth="1"/>
    <col min="3851" max="3852" width="12.625" style="1" customWidth="1"/>
    <col min="3853" max="3853" width="10.125" style="1" customWidth="1"/>
    <col min="3854" max="3854" width="9" style="1"/>
    <col min="3855" max="3855" width="11.375" style="1" bestFit="1" customWidth="1"/>
    <col min="3856" max="4096" width="9" style="1"/>
    <col min="4097" max="4098" width="3" style="1" customWidth="1"/>
    <col min="4099" max="4099" width="12.625" style="1" customWidth="1"/>
    <col min="4100" max="4100" width="16.125" style="1" customWidth="1"/>
    <col min="4101" max="4105" width="12.625" style="1" customWidth="1"/>
    <col min="4106" max="4106" width="13.625" style="1" customWidth="1"/>
    <col min="4107" max="4108" width="12.625" style="1" customWidth="1"/>
    <col min="4109" max="4109" width="10.125" style="1" customWidth="1"/>
    <col min="4110" max="4110" width="9" style="1"/>
    <col min="4111" max="4111" width="11.375" style="1" bestFit="1" customWidth="1"/>
    <col min="4112" max="4352" width="9" style="1"/>
    <col min="4353" max="4354" width="3" style="1" customWidth="1"/>
    <col min="4355" max="4355" width="12.625" style="1" customWidth="1"/>
    <col min="4356" max="4356" width="16.125" style="1" customWidth="1"/>
    <col min="4357" max="4361" width="12.625" style="1" customWidth="1"/>
    <col min="4362" max="4362" width="13.625" style="1" customWidth="1"/>
    <col min="4363" max="4364" width="12.625" style="1" customWidth="1"/>
    <col min="4365" max="4365" width="10.125" style="1" customWidth="1"/>
    <col min="4366" max="4366" width="9" style="1"/>
    <col min="4367" max="4367" width="11.375" style="1" bestFit="1" customWidth="1"/>
    <col min="4368" max="4608" width="9" style="1"/>
    <col min="4609" max="4610" width="3" style="1" customWidth="1"/>
    <col min="4611" max="4611" width="12.625" style="1" customWidth="1"/>
    <col min="4612" max="4612" width="16.125" style="1" customWidth="1"/>
    <col min="4613" max="4617" width="12.625" style="1" customWidth="1"/>
    <col min="4618" max="4618" width="13.625" style="1" customWidth="1"/>
    <col min="4619" max="4620" width="12.625" style="1" customWidth="1"/>
    <col min="4621" max="4621" width="10.125" style="1" customWidth="1"/>
    <col min="4622" max="4622" width="9" style="1"/>
    <col min="4623" max="4623" width="11.375" style="1" bestFit="1" customWidth="1"/>
    <col min="4624" max="4864" width="9" style="1"/>
    <col min="4865" max="4866" width="3" style="1" customWidth="1"/>
    <col min="4867" max="4867" width="12.625" style="1" customWidth="1"/>
    <col min="4868" max="4868" width="16.125" style="1" customWidth="1"/>
    <col min="4869" max="4873" width="12.625" style="1" customWidth="1"/>
    <col min="4874" max="4874" width="13.625" style="1" customWidth="1"/>
    <col min="4875" max="4876" width="12.625" style="1" customWidth="1"/>
    <col min="4877" max="4877" width="10.125" style="1" customWidth="1"/>
    <col min="4878" max="4878" width="9" style="1"/>
    <col min="4879" max="4879" width="11.375" style="1" bestFit="1" customWidth="1"/>
    <col min="4880" max="5120" width="9" style="1"/>
    <col min="5121" max="5122" width="3" style="1" customWidth="1"/>
    <col min="5123" max="5123" width="12.625" style="1" customWidth="1"/>
    <col min="5124" max="5124" width="16.125" style="1" customWidth="1"/>
    <col min="5125" max="5129" width="12.625" style="1" customWidth="1"/>
    <col min="5130" max="5130" width="13.625" style="1" customWidth="1"/>
    <col min="5131" max="5132" width="12.625" style="1" customWidth="1"/>
    <col min="5133" max="5133" width="10.125" style="1" customWidth="1"/>
    <col min="5134" max="5134" width="9" style="1"/>
    <col min="5135" max="5135" width="11.375" style="1" bestFit="1" customWidth="1"/>
    <col min="5136" max="5376" width="9" style="1"/>
    <col min="5377" max="5378" width="3" style="1" customWidth="1"/>
    <col min="5379" max="5379" width="12.625" style="1" customWidth="1"/>
    <col min="5380" max="5380" width="16.125" style="1" customWidth="1"/>
    <col min="5381" max="5385" width="12.625" style="1" customWidth="1"/>
    <col min="5386" max="5386" width="13.625" style="1" customWidth="1"/>
    <col min="5387" max="5388" width="12.625" style="1" customWidth="1"/>
    <col min="5389" max="5389" width="10.125" style="1" customWidth="1"/>
    <col min="5390" max="5390" width="9" style="1"/>
    <col min="5391" max="5391" width="11.375" style="1" bestFit="1" customWidth="1"/>
    <col min="5392" max="5632" width="9" style="1"/>
    <col min="5633" max="5634" width="3" style="1" customWidth="1"/>
    <col min="5635" max="5635" width="12.625" style="1" customWidth="1"/>
    <col min="5636" max="5636" width="16.125" style="1" customWidth="1"/>
    <col min="5637" max="5641" width="12.625" style="1" customWidth="1"/>
    <col min="5642" max="5642" width="13.625" style="1" customWidth="1"/>
    <col min="5643" max="5644" width="12.625" style="1" customWidth="1"/>
    <col min="5645" max="5645" width="10.125" style="1" customWidth="1"/>
    <col min="5646" max="5646" width="9" style="1"/>
    <col min="5647" max="5647" width="11.375" style="1" bestFit="1" customWidth="1"/>
    <col min="5648" max="5888" width="9" style="1"/>
    <col min="5889" max="5890" width="3" style="1" customWidth="1"/>
    <col min="5891" max="5891" width="12.625" style="1" customWidth="1"/>
    <col min="5892" max="5892" width="16.125" style="1" customWidth="1"/>
    <col min="5893" max="5897" width="12.625" style="1" customWidth="1"/>
    <col min="5898" max="5898" width="13.625" style="1" customWidth="1"/>
    <col min="5899" max="5900" width="12.625" style="1" customWidth="1"/>
    <col min="5901" max="5901" width="10.125" style="1" customWidth="1"/>
    <col min="5902" max="5902" width="9" style="1"/>
    <col min="5903" max="5903" width="11.375" style="1" bestFit="1" customWidth="1"/>
    <col min="5904" max="6144" width="9" style="1"/>
    <col min="6145" max="6146" width="3" style="1" customWidth="1"/>
    <col min="6147" max="6147" width="12.625" style="1" customWidth="1"/>
    <col min="6148" max="6148" width="16.125" style="1" customWidth="1"/>
    <col min="6149" max="6153" width="12.625" style="1" customWidth="1"/>
    <col min="6154" max="6154" width="13.625" style="1" customWidth="1"/>
    <col min="6155" max="6156" width="12.625" style="1" customWidth="1"/>
    <col min="6157" max="6157" width="10.125" style="1" customWidth="1"/>
    <col min="6158" max="6158" width="9" style="1"/>
    <col min="6159" max="6159" width="11.375" style="1" bestFit="1" customWidth="1"/>
    <col min="6160" max="6400" width="9" style="1"/>
    <col min="6401" max="6402" width="3" style="1" customWidth="1"/>
    <col min="6403" max="6403" width="12.625" style="1" customWidth="1"/>
    <col min="6404" max="6404" width="16.125" style="1" customWidth="1"/>
    <col min="6405" max="6409" width="12.625" style="1" customWidth="1"/>
    <col min="6410" max="6410" width="13.625" style="1" customWidth="1"/>
    <col min="6411" max="6412" width="12.625" style="1" customWidth="1"/>
    <col min="6413" max="6413" width="10.125" style="1" customWidth="1"/>
    <col min="6414" max="6414" width="9" style="1"/>
    <col min="6415" max="6415" width="11.375" style="1" bestFit="1" customWidth="1"/>
    <col min="6416" max="6656" width="9" style="1"/>
    <col min="6657" max="6658" width="3" style="1" customWidth="1"/>
    <col min="6659" max="6659" width="12.625" style="1" customWidth="1"/>
    <col min="6660" max="6660" width="16.125" style="1" customWidth="1"/>
    <col min="6661" max="6665" width="12.625" style="1" customWidth="1"/>
    <col min="6666" max="6666" width="13.625" style="1" customWidth="1"/>
    <col min="6667" max="6668" width="12.625" style="1" customWidth="1"/>
    <col min="6669" max="6669" width="10.125" style="1" customWidth="1"/>
    <col min="6670" max="6670" width="9" style="1"/>
    <col min="6671" max="6671" width="11.375" style="1" bestFit="1" customWidth="1"/>
    <col min="6672" max="6912" width="9" style="1"/>
    <col min="6913" max="6914" width="3" style="1" customWidth="1"/>
    <col min="6915" max="6915" width="12.625" style="1" customWidth="1"/>
    <col min="6916" max="6916" width="16.125" style="1" customWidth="1"/>
    <col min="6917" max="6921" width="12.625" style="1" customWidth="1"/>
    <col min="6922" max="6922" width="13.625" style="1" customWidth="1"/>
    <col min="6923" max="6924" width="12.625" style="1" customWidth="1"/>
    <col min="6925" max="6925" width="10.125" style="1" customWidth="1"/>
    <col min="6926" max="6926" width="9" style="1"/>
    <col min="6927" max="6927" width="11.375" style="1" bestFit="1" customWidth="1"/>
    <col min="6928" max="7168" width="9" style="1"/>
    <col min="7169" max="7170" width="3" style="1" customWidth="1"/>
    <col min="7171" max="7171" width="12.625" style="1" customWidth="1"/>
    <col min="7172" max="7172" width="16.125" style="1" customWidth="1"/>
    <col min="7173" max="7177" width="12.625" style="1" customWidth="1"/>
    <col min="7178" max="7178" width="13.625" style="1" customWidth="1"/>
    <col min="7179" max="7180" width="12.625" style="1" customWidth="1"/>
    <col min="7181" max="7181" width="10.125" style="1" customWidth="1"/>
    <col min="7182" max="7182" width="9" style="1"/>
    <col min="7183" max="7183" width="11.375" style="1" bestFit="1" customWidth="1"/>
    <col min="7184" max="7424" width="9" style="1"/>
    <col min="7425" max="7426" width="3" style="1" customWidth="1"/>
    <col min="7427" max="7427" width="12.625" style="1" customWidth="1"/>
    <col min="7428" max="7428" width="16.125" style="1" customWidth="1"/>
    <col min="7429" max="7433" width="12.625" style="1" customWidth="1"/>
    <col min="7434" max="7434" width="13.625" style="1" customWidth="1"/>
    <col min="7435" max="7436" width="12.625" style="1" customWidth="1"/>
    <col min="7437" max="7437" width="10.125" style="1" customWidth="1"/>
    <col min="7438" max="7438" width="9" style="1"/>
    <col min="7439" max="7439" width="11.375" style="1" bestFit="1" customWidth="1"/>
    <col min="7440" max="7680" width="9" style="1"/>
    <col min="7681" max="7682" width="3" style="1" customWidth="1"/>
    <col min="7683" max="7683" width="12.625" style="1" customWidth="1"/>
    <col min="7684" max="7684" width="16.125" style="1" customWidth="1"/>
    <col min="7685" max="7689" width="12.625" style="1" customWidth="1"/>
    <col min="7690" max="7690" width="13.625" style="1" customWidth="1"/>
    <col min="7691" max="7692" width="12.625" style="1" customWidth="1"/>
    <col min="7693" max="7693" width="10.125" style="1" customWidth="1"/>
    <col min="7694" max="7694" width="9" style="1"/>
    <col min="7695" max="7695" width="11.375" style="1" bestFit="1" customWidth="1"/>
    <col min="7696" max="7936" width="9" style="1"/>
    <col min="7937" max="7938" width="3" style="1" customWidth="1"/>
    <col min="7939" max="7939" width="12.625" style="1" customWidth="1"/>
    <col min="7940" max="7940" width="16.125" style="1" customWidth="1"/>
    <col min="7941" max="7945" width="12.625" style="1" customWidth="1"/>
    <col min="7946" max="7946" width="13.625" style="1" customWidth="1"/>
    <col min="7947" max="7948" width="12.625" style="1" customWidth="1"/>
    <col min="7949" max="7949" width="10.125" style="1" customWidth="1"/>
    <col min="7950" max="7950" width="9" style="1"/>
    <col min="7951" max="7951" width="11.375" style="1" bestFit="1" customWidth="1"/>
    <col min="7952" max="8192" width="9" style="1"/>
    <col min="8193" max="8194" width="3" style="1" customWidth="1"/>
    <col min="8195" max="8195" width="12.625" style="1" customWidth="1"/>
    <col min="8196" max="8196" width="16.125" style="1" customWidth="1"/>
    <col min="8197" max="8201" width="12.625" style="1" customWidth="1"/>
    <col min="8202" max="8202" width="13.625" style="1" customWidth="1"/>
    <col min="8203" max="8204" width="12.625" style="1" customWidth="1"/>
    <col min="8205" max="8205" width="10.125" style="1" customWidth="1"/>
    <col min="8206" max="8206" width="9" style="1"/>
    <col min="8207" max="8207" width="11.375" style="1" bestFit="1" customWidth="1"/>
    <col min="8208" max="8448" width="9" style="1"/>
    <col min="8449" max="8450" width="3" style="1" customWidth="1"/>
    <col min="8451" max="8451" width="12.625" style="1" customWidth="1"/>
    <col min="8452" max="8452" width="16.125" style="1" customWidth="1"/>
    <col min="8453" max="8457" width="12.625" style="1" customWidth="1"/>
    <col min="8458" max="8458" width="13.625" style="1" customWidth="1"/>
    <col min="8459" max="8460" width="12.625" style="1" customWidth="1"/>
    <col min="8461" max="8461" width="10.125" style="1" customWidth="1"/>
    <col min="8462" max="8462" width="9" style="1"/>
    <col min="8463" max="8463" width="11.375" style="1" bestFit="1" customWidth="1"/>
    <col min="8464" max="8704" width="9" style="1"/>
    <col min="8705" max="8706" width="3" style="1" customWidth="1"/>
    <col min="8707" max="8707" width="12.625" style="1" customWidth="1"/>
    <col min="8708" max="8708" width="16.125" style="1" customWidth="1"/>
    <col min="8709" max="8713" width="12.625" style="1" customWidth="1"/>
    <col min="8714" max="8714" width="13.625" style="1" customWidth="1"/>
    <col min="8715" max="8716" width="12.625" style="1" customWidth="1"/>
    <col min="8717" max="8717" width="10.125" style="1" customWidth="1"/>
    <col min="8718" max="8718" width="9" style="1"/>
    <col min="8719" max="8719" width="11.375" style="1" bestFit="1" customWidth="1"/>
    <col min="8720" max="8960" width="9" style="1"/>
    <col min="8961" max="8962" width="3" style="1" customWidth="1"/>
    <col min="8963" max="8963" width="12.625" style="1" customWidth="1"/>
    <col min="8964" max="8964" width="16.125" style="1" customWidth="1"/>
    <col min="8965" max="8969" width="12.625" style="1" customWidth="1"/>
    <col min="8970" max="8970" width="13.625" style="1" customWidth="1"/>
    <col min="8971" max="8972" width="12.625" style="1" customWidth="1"/>
    <col min="8973" max="8973" width="10.125" style="1" customWidth="1"/>
    <col min="8974" max="8974" width="9" style="1"/>
    <col min="8975" max="8975" width="11.375" style="1" bestFit="1" customWidth="1"/>
    <col min="8976" max="9216" width="9" style="1"/>
    <col min="9217" max="9218" width="3" style="1" customWidth="1"/>
    <col min="9219" max="9219" width="12.625" style="1" customWidth="1"/>
    <col min="9220" max="9220" width="16.125" style="1" customWidth="1"/>
    <col min="9221" max="9225" width="12.625" style="1" customWidth="1"/>
    <col min="9226" max="9226" width="13.625" style="1" customWidth="1"/>
    <col min="9227" max="9228" width="12.625" style="1" customWidth="1"/>
    <col min="9229" max="9229" width="10.125" style="1" customWidth="1"/>
    <col min="9230" max="9230" width="9" style="1"/>
    <col min="9231" max="9231" width="11.375" style="1" bestFit="1" customWidth="1"/>
    <col min="9232" max="9472" width="9" style="1"/>
    <col min="9473" max="9474" width="3" style="1" customWidth="1"/>
    <col min="9475" max="9475" width="12.625" style="1" customWidth="1"/>
    <col min="9476" max="9476" width="16.125" style="1" customWidth="1"/>
    <col min="9477" max="9481" width="12.625" style="1" customWidth="1"/>
    <col min="9482" max="9482" width="13.625" style="1" customWidth="1"/>
    <col min="9483" max="9484" width="12.625" style="1" customWidth="1"/>
    <col min="9485" max="9485" width="10.125" style="1" customWidth="1"/>
    <col min="9486" max="9486" width="9" style="1"/>
    <col min="9487" max="9487" width="11.375" style="1" bestFit="1" customWidth="1"/>
    <col min="9488" max="9728" width="9" style="1"/>
    <col min="9729" max="9730" width="3" style="1" customWidth="1"/>
    <col min="9731" max="9731" width="12.625" style="1" customWidth="1"/>
    <col min="9732" max="9732" width="16.125" style="1" customWidth="1"/>
    <col min="9733" max="9737" width="12.625" style="1" customWidth="1"/>
    <col min="9738" max="9738" width="13.625" style="1" customWidth="1"/>
    <col min="9739" max="9740" width="12.625" style="1" customWidth="1"/>
    <col min="9741" max="9741" width="10.125" style="1" customWidth="1"/>
    <col min="9742" max="9742" width="9" style="1"/>
    <col min="9743" max="9743" width="11.375" style="1" bestFit="1" customWidth="1"/>
    <col min="9744" max="9984" width="9" style="1"/>
    <col min="9985" max="9986" width="3" style="1" customWidth="1"/>
    <col min="9987" max="9987" width="12.625" style="1" customWidth="1"/>
    <col min="9988" max="9988" width="16.125" style="1" customWidth="1"/>
    <col min="9989" max="9993" width="12.625" style="1" customWidth="1"/>
    <col min="9994" max="9994" width="13.625" style="1" customWidth="1"/>
    <col min="9995" max="9996" width="12.625" style="1" customWidth="1"/>
    <col min="9997" max="9997" width="10.125" style="1" customWidth="1"/>
    <col min="9998" max="9998" width="9" style="1"/>
    <col min="9999" max="9999" width="11.375" style="1" bestFit="1" customWidth="1"/>
    <col min="10000" max="10240" width="9" style="1"/>
    <col min="10241" max="10242" width="3" style="1" customWidth="1"/>
    <col min="10243" max="10243" width="12.625" style="1" customWidth="1"/>
    <col min="10244" max="10244" width="16.125" style="1" customWidth="1"/>
    <col min="10245" max="10249" width="12.625" style="1" customWidth="1"/>
    <col min="10250" max="10250" width="13.625" style="1" customWidth="1"/>
    <col min="10251" max="10252" width="12.625" style="1" customWidth="1"/>
    <col min="10253" max="10253" width="10.125" style="1" customWidth="1"/>
    <col min="10254" max="10254" width="9" style="1"/>
    <col min="10255" max="10255" width="11.375" style="1" bestFit="1" customWidth="1"/>
    <col min="10256" max="10496" width="9" style="1"/>
    <col min="10497" max="10498" width="3" style="1" customWidth="1"/>
    <col min="10499" max="10499" width="12.625" style="1" customWidth="1"/>
    <col min="10500" max="10500" width="16.125" style="1" customWidth="1"/>
    <col min="10501" max="10505" width="12.625" style="1" customWidth="1"/>
    <col min="10506" max="10506" width="13.625" style="1" customWidth="1"/>
    <col min="10507" max="10508" width="12.625" style="1" customWidth="1"/>
    <col min="10509" max="10509" width="10.125" style="1" customWidth="1"/>
    <col min="10510" max="10510" width="9" style="1"/>
    <col min="10511" max="10511" width="11.375" style="1" bestFit="1" customWidth="1"/>
    <col min="10512" max="10752" width="9" style="1"/>
    <col min="10753" max="10754" width="3" style="1" customWidth="1"/>
    <col min="10755" max="10755" width="12.625" style="1" customWidth="1"/>
    <col min="10756" max="10756" width="16.125" style="1" customWidth="1"/>
    <col min="10757" max="10761" width="12.625" style="1" customWidth="1"/>
    <col min="10762" max="10762" width="13.625" style="1" customWidth="1"/>
    <col min="10763" max="10764" width="12.625" style="1" customWidth="1"/>
    <col min="10765" max="10765" width="10.125" style="1" customWidth="1"/>
    <col min="10766" max="10766" width="9" style="1"/>
    <col min="10767" max="10767" width="11.375" style="1" bestFit="1" customWidth="1"/>
    <col min="10768" max="11008" width="9" style="1"/>
    <col min="11009" max="11010" width="3" style="1" customWidth="1"/>
    <col min="11011" max="11011" width="12.625" style="1" customWidth="1"/>
    <col min="11012" max="11012" width="16.125" style="1" customWidth="1"/>
    <col min="11013" max="11017" width="12.625" style="1" customWidth="1"/>
    <col min="11018" max="11018" width="13.625" style="1" customWidth="1"/>
    <col min="11019" max="11020" width="12.625" style="1" customWidth="1"/>
    <col min="11021" max="11021" width="10.125" style="1" customWidth="1"/>
    <col min="11022" max="11022" width="9" style="1"/>
    <col min="11023" max="11023" width="11.375" style="1" bestFit="1" customWidth="1"/>
    <col min="11024" max="11264" width="9" style="1"/>
    <col min="11265" max="11266" width="3" style="1" customWidth="1"/>
    <col min="11267" max="11267" width="12.625" style="1" customWidth="1"/>
    <col min="11268" max="11268" width="16.125" style="1" customWidth="1"/>
    <col min="11269" max="11273" width="12.625" style="1" customWidth="1"/>
    <col min="11274" max="11274" width="13.625" style="1" customWidth="1"/>
    <col min="11275" max="11276" width="12.625" style="1" customWidth="1"/>
    <col min="11277" max="11277" width="10.125" style="1" customWidth="1"/>
    <col min="11278" max="11278" width="9" style="1"/>
    <col min="11279" max="11279" width="11.375" style="1" bestFit="1" customWidth="1"/>
    <col min="11280" max="11520" width="9" style="1"/>
    <col min="11521" max="11522" width="3" style="1" customWidth="1"/>
    <col min="11523" max="11523" width="12.625" style="1" customWidth="1"/>
    <col min="11524" max="11524" width="16.125" style="1" customWidth="1"/>
    <col min="11525" max="11529" width="12.625" style="1" customWidth="1"/>
    <col min="11530" max="11530" width="13.625" style="1" customWidth="1"/>
    <col min="11531" max="11532" width="12.625" style="1" customWidth="1"/>
    <col min="11533" max="11533" width="10.125" style="1" customWidth="1"/>
    <col min="11534" max="11534" width="9" style="1"/>
    <col min="11535" max="11535" width="11.375" style="1" bestFit="1" customWidth="1"/>
    <col min="11536" max="11776" width="9" style="1"/>
    <col min="11777" max="11778" width="3" style="1" customWidth="1"/>
    <col min="11779" max="11779" width="12.625" style="1" customWidth="1"/>
    <col min="11780" max="11780" width="16.125" style="1" customWidth="1"/>
    <col min="11781" max="11785" width="12.625" style="1" customWidth="1"/>
    <col min="11786" max="11786" width="13.625" style="1" customWidth="1"/>
    <col min="11787" max="11788" width="12.625" style="1" customWidth="1"/>
    <col min="11789" max="11789" width="10.125" style="1" customWidth="1"/>
    <col min="11790" max="11790" width="9" style="1"/>
    <col min="11791" max="11791" width="11.375" style="1" bestFit="1" customWidth="1"/>
    <col min="11792" max="12032" width="9" style="1"/>
    <col min="12033" max="12034" width="3" style="1" customWidth="1"/>
    <col min="12035" max="12035" width="12.625" style="1" customWidth="1"/>
    <col min="12036" max="12036" width="16.125" style="1" customWidth="1"/>
    <col min="12037" max="12041" width="12.625" style="1" customWidth="1"/>
    <col min="12042" max="12042" width="13.625" style="1" customWidth="1"/>
    <col min="12043" max="12044" width="12.625" style="1" customWidth="1"/>
    <col min="12045" max="12045" width="10.125" style="1" customWidth="1"/>
    <col min="12046" max="12046" width="9" style="1"/>
    <col min="12047" max="12047" width="11.375" style="1" bestFit="1" customWidth="1"/>
    <col min="12048" max="12288" width="9" style="1"/>
    <col min="12289" max="12290" width="3" style="1" customWidth="1"/>
    <col min="12291" max="12291" width="12.625" style="1" customWidth="1"/>
    <col min="12292" max="12292" width="16.125" style="1" customWidth="1"/>
    <col min="12293" max="12297" width="12.625" style="1" customWidth="1"/>
    <col min="12298" max="12298" width="13.625" style="1" customWidth="1"/>
    <col min="12299" max="12300" width="12.625" style="1" customWidth="1"/>
    <col min="12301" max="12301" width="10.125" style="1" customWidth="1"/>
    <col min="12302" max="12302" width="9" style="1"/>
    <col min="12303" max="12303" width="11.375" style="1" bestFit="1" customWidth="1"/>
    <col min="12304" max="12544" width="9" style="1"/>
    <col min="12545" max="12546" width="3" style="1" customWidth="1"/>
    <col min="12547" max="12547" width="12.625" style="1" customWidth="1"/>
    <col min="12548" max="12548" width="16.125" style="1" customWidth="1"/>
    <col min="12549" max="12553" width="12.625" style="1" customWidth="1"/>
    <col min="12554" max="12554" width="13.625" style="1" customWidth="1"/>
    <col min="12555" max="12556" width="12.625" style="1" customWidth="1"/>
    <col min="12557" max="12557" width="10.125" style="1" customWidth="1"/>
    <col min="12558" max="12558" width="9" style="1"/>
    <col min="12559" max="12559" width="11.375" style="1" bestFit="1" customWidth="1"/>
    <col min="12560" max="12800" width="9" style="1"/>
    <col min="12801" max="12802" width="3" style="1" customWidth="1"/>
    <col min="12803" max="12803" width="12.625" style="1" customWidth="1"/>
    <col min="12804" max="12804" width="16.125" style="1" customWidth="1"/>
    <col min="12805" max="12809" width="12.625" style="1" customWidth="1"/>
    <col min="12810" max="12810" width="13.625" style="1" customWidth="1"/>
    <col min="12811" max="12812" width="12.625" style="1" customWidth="1"/>
    <col min="12813" max="12813" width="10.125" style="1" customWidth="1"/>
    <col min="12814" max="12814" width="9" style="1"/>
    <col min="12815" max="12815" width="11.375" style="1" bestFit="1" customWidth="1"/>
    <col min="12816" max="13056" width="9" style="1"/>
    <col min="13057" max="13058" width="3" style="1" customWidth="1"/>
    <col min="13059" max="13059" width="12.625" style="1" customWidth="1"/>
    <col min="13060" max="13060" width="16.125" style="1" customWidth="1"/>
    <col min="13061" max="13065" width="12.625" style="1" customWidth="1"/>
    <col min="13066" max="13066" width="13.625" style="1" customWidth="1"/>
    <col min="13067" max="13068" width="12.625" style="1" customWidth="1"/>
    <col min="13069" max="13069" width="10.125" style="1" customWidth="1"/>
    <col min="13070" max="13070" width="9" style="1"/>
    <col min="13071" max="13071" width="11.375" style="1" bestFit="1" customWidth="1"/>
    <col min="13072" max="13312" width="9" style="1"/>
    <col min="13313" max="13314" width="3" style="1" customWidth="1"/>
    <col min="13315" max="13315" width="12.625" style="1" customWidth="1"/>
    <col min="13316" max="13316" width="16.125" style="1" customWidth="1"/>
    <col min="13317" max="13321" width="12.625" style="1" customWidth="1"/>
    <col min="13322" max="13322" width="13.625" style="1" customWidth="1"/>
    <col min="13323" max="13324" width="12.625" style="1" customWidth="1"/>
    <col min="13325" max="13325" width="10.125" style="1" customWidth="1"/>
    <col min="13326" max="13326" width="9" style="1"/>
    <col min="13327" max="13327" width="11.375" style="1" bestFit="1" customWidth="1"/>
    <col min="13328" max="13568" width="9" style="1"/>
    <col min="13569" max="13570" width="3" style="1" customWidth="1"/>
    <col min="13571" max="13571" width="12.625" style="1" customWidth="1"/>
    <col min="13572" max="13572" width="16.125" style="1" customWidth="1"/>
    <col min="13573" max="13577" width="12.625" style="1" customWidth="1"/>
    <col min="13578" max="13578" width="13.625" style="1" customWidth="1"/>
    <col min="13579" max="13580" width="12.625" style="1" customWidth="1"/>
    <col min="13581" max="13581" width="10.125" style="1" customWidth="1"/>
    <col min="13582" max="13582" width="9" style="1"/>
    <col min="13583" max="13583" width="11.375" style="1" bestFit="1" customWidth="1"/>
    <col min="13584" max="13824" width="9" style="1"/>
    <col min="13825" max="13826" width="3" style="1" customWidth="1"/>
    <col min="13827" max="13827" width="12.625" style="1" customWidth="1"/>
    <col min="13828" max="13828" width="16.125" style="1" customWidth="1"/>
    <col min="13829" max="13833" width="12.625" style="1" customWidth="1"/>
    <col min="13834" max="13834" width="13.625" style="1" customWidth="1"/>
    <col min="13835" max="13836" width="12.625" style="1" customWidth="1"/>
    <col min="13837" max="13837" width="10.125" style="1" customWidth="1"/>
    <col min="13838" max="13838" width="9" style="1"/>
    <col min="13839" max="13839" width="11.375" style="1" bestFit="1" customWidth="1"/>
    <col min="13840" max="14080" width="9" style="1"/>
    <col min="14081" max="14082" width="3" style="1" customWidth="1"/>
    <col min="14083" max="14083" width="12.625" style="1" customWidth="1"/>
    <col min="14084" max="14084" width="16.125" style="1" customWidth="1"/>
    <col min="14085" max="14089" width="12.625" style="1" customWidth="1"/>
    <col min="14090" max="14090" width="13.625" style="1" customWidth="1"/>
    <col min="14091" max="14092" width="12.625" style="1" customWidth="1"/>
    <col min="14093" max="14093" width="10.125" style="1" customWidth="1"/>
    <col min="14094" max="14094" width="9" style="1"/>
    <col min="14095" max="14095" width="11.375" style="1" bestFit="1" customWidth="1"/>
    <col min="14096" max="14336" width="9" style="1"/>
    <col min="14337" max="14338" width="3" style="1" customWidth="1"/>
    <col min="14339" max="14339" width="12.625" style="1" customWidth="1"/>
    <col min="14340" max="14340" width="16.125" style="1" customWidth="1"/>
    <col min="14341" max="14345" width="12.625" style="1" customWidth="1"/>
    <col min="14346" max="14346" width="13.625" style="1" customWidth="1"/>
    <col min="14347" max="14348" width="12.625" style="1" customWidth="1"/>
    <col min="14349" max="14349" width="10.125" style="1" customWidth="1"/>
    <col min="14350" max="14350" width="9" style="1"/>
    <col min="14351" max="14351" width="11.375" style="1" bestFit="1" customWidth="1"/>
    <col min="14352" max="14592" width="9" style="1"/>
    <col min="14593" max="14594" width="3" style="1" customWidth="1"/>
    <col min="14595" max="14595" width="12.625" style="1" customWidth="1"/>
    <col min="14596" max="14596" width="16.125" style="1" customWidth="1"/>
    <col min="14597" max="14601" width="12.625" style="1" customWidth="1"/>
    <col min="14602" max="14602" width="13.625" style="1" customWidth="1"/>
    <col min="14603" max="14604" width="12.625" style="1" customWidth="1"/>
    <col min="14605" max="14605" width="10.125" style="1" customWidth="1"/>
    <col min="14606" max="14606" width="9" style="1"/>
    <col min="14607" max="14607" width="11.375" style="1" bestFit="1" customWidth="1"/>
    <col min="14608" max="14848" width="9" style="1"/>
    <col min="14849" max="14850" width="3" style="1" customWidth="1"/>
    <col min="14851" max="14851" width="12.625" style="1" customWidth="1"/>
    <col min="14852" max="14852" width="16.125" style="1" customWidth="1"/>
    <col min="14853" max="14857" width="12.625" style="1" customWidth="1"/>
    <col min="14858" max="14858" width="13.625" style="1" customWidth="1"/>
    <col min="14859" max="14860" width="12.625" style="1" customWidth="1"/>
    <col min="14861" max="14861" width="10.125" style="1" customWidth="1"/>
    <col min="14862" max="14862" width="9" style="1"/>
    <col min="14863" max="14863" width="11.375" style="1" bestFit="1" customWidth="1"/>
    <col min="14864" max="15104" width="9" style="1"/>
    <col min="15105" max="15106" width="3" style="1" customWidth="1"/>
    <col min="15107" max="15107" width="12.625" style="1" customWidth="1"/>
    <col min="15108" max="15108" width="16.125" style="1" customWidth="1"/>
    <col min="15109" max="15113" width="12.625" style="1" customWidth="1"/>
    <col min="15114" max="15114" width="13.625" style="1" customWidth="1"/>
    <col min="15115" max="15116" width="12.625" style="1" customWidth="1"/>
    <col min="15117" max="15117" width="10.125" style="1" customWidth="1"/>
    <col min="15118" max="15118" width="9" style="1"/>
    <col min="15119" max="15119" width="11.375" style="1" bestFit="1" customWidth="1"/>
    <col min="15120" max="15360" width="9" style="1"/>
    <col min="15361" max="15362" width="3" style="1" customWidth="1"/>
    <col min="15363" max="15363" width="12.625" style="1" customWidth="1"/>
    <col min="15364" max="15364" width="16.125" style="1" customWidth="1"/>
    <col min="15365" max="15369" width="12.625" style="1" customWidth="1"/>
    <col min="15370" max="15370" width="13.625" style="1" customWidth="1"/>
    <col min="15371" max="15372" width="12.625" style="1" customWidth="1"/>
    <col min="15373" max="15373" width="10.125" style="1" customWidth="1"/>
    <col min="15374" max="15374" width="9" style="1"/>
    <col min="15375" max="15375" width="11.375" style="1" bestFit="1" customWidth="1"/>
    <col min="15376" max="15616" width="9" style="1"/>
    <col min="15617" max="15618" width="3" style="1" customWidth="1"/>
    <col min="15619" max="15619" width="12.625" style="1" customWidth="1"/>
    <col min="15620" max="15620" width="16.125" style="1" customWidth="1"/>
    <col min="15621" max="15625" width="12.625" style="1" customWidth="1"/>
    <col min="15626" max="15626" width="13.625" style="1" customWidth="1"/>
    <col min="15627" max="15628" width="12.625" style="1" customWidth="1"/>
    <col min="15629" max="15629" width="10.125" style="1" customWidth="1"/>
    <col min="15630" max="15630" width="9" style="1"/>
    <col min="15631" max="15631" width="11.375" style="1" bestFit="1" customWidth="1"/>
    <col min="15632" max="15872" width="9" style="1"/>
    <col min="15873" max="15874" width="3" style="1" customWidth="1"/>
    <col min="15875" max="15875" width="12.625" style="1" customWidth="1"/>
    <col min="15876" max="15876" width="16.125" style="1" customWidth="1"/>
    <col min="15877" max="15881" width="12.625" style="1" customWidth="1"/>
    <col min="15882" max="15882" width="13.625" style="1" customWidth="1"/>
    <col min="15883" max="15884" width="12.625" style="1" customWidth="1"/>
    <col min="15885" max="15885" width="10.125" style="1" customWidth="1"/>
    <col min="15886" max="15886" width="9" style="1"/>
    <col min="15887" max="15887" width="11.375" style="1" bestFit="1" customWidth="1"/>
    <col min="15888" max="16128" width="9" style="1"/>
    <col min="16129" max="16130" width="3" style="1" customWidth="1"/>
    <col min="16131" max="16131" width="12.625" style="1" customWidth="1"/>
    <col min="16132" max="16132" width="16.125" style="1" customWidth="1"/>
    <col min="16133" max="16137" width="12.625" style="1" customWidth="1"/>
    <col min="16138" max="16138" width="13.625" style="1" customWidth="1"/>
    <col min="16139" max="16140" width="12.625" style="1" customWidth="1"/>
    <col min="16141" max="16141" width="10.125" style="1" customWidth="1"/>
    <col min="16142" max="16142" width="9" style="1"/>
    <col min="16143" max="16143" width="11.375" style="1" bestFit="1" customWidth="1"/>
    <col min="16144" max="16384" width="9" style="1"/>
  </cols>
  <sheetData>
    <row r="1" spans="2:13" ht="24.95" customHeight="1" thickBot="1">
      <c r="L1" s="55" t="s">
        <v>40</v>
      </c>
      <c r="M1" s="55"/>
    </row>
    <row r="2" spans="2:13" ht="24.95" customHeight="1">
      <c r="B2" s="75" t="s">
        <v>2</v>
      </c>
      <c r="C2" s="76"/>
      <c r="D2" s="77"/>
      <c r="E2" s="63" t="s">
        <v>27</v>
      </c>
      <c r="F2" s="64"/>
      <c r="G2" s="64"/>
      <c r="H2" s="64"/>
      <c r="I2" s="64"/>
      <c r="J2" s="65"/>
      <c r="K2" s="58" t="s">
        <v>17</v>
      </c>
      <c r="L2" s="58" t="s">
        <v>15</v>
      </c>
      <c r="M2" s="60" t="s">
        <v>16</v>
      </c>
    </row>
    <row r="3" spans="2:13" ht="24.95" customHeight="1">
      <c r="B3" s="78"/>
      <c r="C3" s="79"/>
      <c r="D3" s="80"/>
      <c r="E3" s="68" t="s">
        <v>24</v>
      </c>
      <c r="F3" s="69"/>
      <c r="G3" s="70"/>
      <c r="H3" s="66" t="s">
        <v>25</v>
      </c>
      <c r="I3" s="67"/>
      <c r="J3" s="56" t="s">
        <v>14</v>
      </c>
      <c r="K3" s="59"/>
      <c r="L3" s="59"/>
      <c r="M3" s="61"/>
    </row>
    <row r="4" spans="2:13" ht="24.95" customHeight="1">
      <c r="B4" s="81"/>
      <c r="C4" s="82"/>
      <c r="D4" s="83"/>
      <c r="E4" s="3" t="s">
        <v>19</v>
      </c>
      <c r="F4" s="3" t="s">
        <v>0</v>
      </c>
      <c r="G4" s="3" t="s">
        <v>1</v>
      </c>
      <c r="H4" s="3" t="s">
        <v>18</v>
      </c>
      <c r="I4" s="3" t="s">
        <v>20</v>
      </c>
      <c r="J4" s="57"/>
      <c r="K4" s="57"/>
      <c r="L4" s="57"/>
      <c r="M4" s="62"/>
    </row>
    <row r="5" spans="2:13" ht="24.95" customHeight="1">
      <c r="B5" s="47" t="s">
        <v>41</v>
      </c>
      <c r="C5" s="84" t="s">
        <v>28</v>
      </c>
      <c r="D5" s="84"/>
      <c r="E5" s="23"/>
      <c r="F5" s="23"/>
      <c r="G5" s="23"/>
      <c r="H5" s="24"/>
      <c r="I5" s="23"/>
      <c r="J5" s="23"/>
      <c r="K5" s="23"/>
      <c r="L5" s="23"/>
      <c r="M5" s="25"/>
    </row>
    <row r="6" spans="2:13" ht="24.95" customHeight="1">
      <c r="B6" s="48"/>
      <c r="C6" s="85"/>
      <c r="D6" s="86"/>
      <c r="E6" s="7"/>
      <c r="F6" s="7"/>
      <c r="G6" s="7"/>
      <c r="H6" s="18"/>
      <c r="I6" s="7"/>
      <c r="J6" s="7"/>
      <c r="K6" s="7"/>
      <c r="L6" s="7"/>
      <c r="M6" s="8"/>
    </row>
    <row r="7" spans="2:13" ht="24.95" customHeight="1">
      <c r="B7" s="48"/>
      <c r="C7" s="87" t="s">
        <v>3</v>
      </c>
      <c r="D7" s="88"/>
      <c r="E7" s="16">
        <v>151622863</v>
      </c>
      <c r="F7" s="16">
        <v>645341660</v>
      </c>
      <c r="G7" s="16">
        <v>797004522</v>
      </c>
      <c r="H7" s="17">
        <v>8917</v>
      </c>
      <c r="I7" s="7"/>
      <c r="J7" s="16">
        <v>65577863</v>
      </c>
      <c r="K7" s="16">
        <v>867281746</v>
      </c>
      <c r="L7" s="16">
        <v>767099011</v>
      </c>
      <c r="M7" s="26">
        <v>88.448651725000005</v>
      </c>
    </row>
    <row r="8" spans="2:13" ht="24.95" customHeight="1">
      <c r="B8" s="48"/>
      <c r="C8" s="72" t="s">
        <v>26</v>
      </c>
      <c r="D8" s="72"/>
      <c r="E8" s="4">
        <v>100.823549664</v>
      </c>
      <c r="F8" s="4">
        <v>102.397396724</v>
      </c>
      <c r="G8" s="4">
        <v>102.099321936</v>
      </c>
      <c r="H8" s="4">
        <v>98.323960744999994</v>
      </c>
      <c r="I8" s="9"/>
      <c r="J8" s="4">
        <v>100.623681543</v>
      </c>
      <c r="K8" s="4">
        <v>101.96998661799999</v>
      </c>
      <c r="L8" s="4">
        <v>100.89248521</v>
      </c>
      <c r="M8" s="5"/>
    </row>
    <row r="9" spans="2:13" ht="24.95" customHeight="1">
      <c r="B9" s="49"/>
      <c r="C9" s="53"/>
      <c r="D9" s="54"/>
      <c r="E9" s="4"/>
      <c r="F9" s="4"/>
      <c r="G9" s="4"/>
      <c r="H9" s="4"/>
      <c r="I9" s="6"/>
      <c r="J9" s="27" t="s">
        <v>30</v>
      </c>
      <c r="K9" s="4"/>
      <c r="L9" s="4"/>
      <c r="M9" s="5"/>
    </row>
    <row r="10" spans="2:13" ht="24.95" customHeight="1">
      <c r="B10" s="48"/>
      <c r="C10" s="53"/>
      <c r="D10" s="54"/>
      <c r="E10" s="7"/>
      <c r="F10" s="7"/>
      <c r="G10" s="7"/>
      <c r="H10" s="7"/>
      <c r="I10" s="18"/>
      <c r="J10" s="10">
        <v>4690445</v>
      </c>
      <c r="K10" s="7"/>
      <c r="L10" s="7"/>
      <c r="M10" s="8"/>
    </row>
    <row r="11" spans="2:13" ht="24.95" customHeight="1">
      <c r="B11" s="48"/>
      <c r="C11" s="53"/>
      <c r="D11" s="54"/>
      <c r="E11" s="7"/>
      <c r="F11" s="7"/>
      <c r="G11" s="7"/>
      <c r="H11" s="7"/>
      <c r="I11" s="11"/>
      <c r="J11" s="28">
        <v>99.181439562999998</v>
      </c>
      <c r="K11" s="7"/>
      <c r="L11" s="7"/>
      <c r="M11" s="12"/>
    </row>
    <row r="12" spans="2:13" ht="24.95" customHeight="1">
      <c r="B12" s="48"/>
      <c r="C12" s="87" t="s">
        <v>4</v>
      </c>
      <c r="D12" s="88"/>
      <c r="E12" s="7"/>
      <c r="F12" s="7"/>
      <c r="G12" s="7"/>
      <c r="H12" s="7"/>
      <c r="I12" s="11"/>
      <c r="J12" s="10"/>
      <c r="K12" s="7"/>
      <c r="L12" s="7"/>
      <c r="M12" s="12"/>
    </row>
    <row r="13" spans="2:13" ht="24.95" customHeight="1">
      <c r="B13" s="48"/>
      <c r="C13" s="72" t="s">
        <v>26</v>
      </c>
      <c r="D13" s="72"/>
      <c r="E13" s="9" t="s">
        <v>42</v>
      </c>
      <c r="F13" s="9" t="s">
        <v>42</v>
      </c>
      <c r="G13" s="9" t="s">
        <v>42</v>
      </c>
      <c r="H13" s="9" t="s">
        <v>42</v>
      </c>
      <c r="I13" s="16">
        <v>114639464</v>
      </c>
      <c r="J13" s="16">
        <v>19909606</v>
      </c>
      <c r="K13" s="16">
        <v>133899750</v>
      </c>
      <c r="L13" s="10">
        <v>139042836</v>
      </c>
      <c r="M13" s="42">
        <v>103.840997462</v>
      </c>
    </row>
    <row r="14" spans="2:13" ht="24.95" customHeight="1">
      <c r="B14" s="50"/>
      <c r="C14" s="94"/>
      <c r="D14" s="95"/>
      <c r="E14" s="13"/>
      <c r="F14" s="13"/>
      <c r="G14" s="13"/>
      <c r="H14" s="13"/>
      <c r="I14" s="29">
        <v>100.148890052</v>
      </c>
      <c r="J14" s="29">
        <v>106.561503207</v>
      </c>
      <c r="K14" s="29">
        <v>100.561049844</v>
      </c>
      <c r="L14" s="29">
        <v>101.09574236</v>
      </c>
      <c r="M14" s="30"/>
    </row>
    <row r="15" spans="2:13" ht="24.95" customHeight="1">
      <c r="B15" s="48" t="s">
        <v>21</v>
      </c>
      <c r="C15" s="87" t="s">
        <v>43</v>
      </c>
      <c r="D15" s="88"/>
      <c r="E15" s="16">
        <v>2622954</v>
      </c>
      <c r="F15" s="16">
        <v>9426157</v>
      </c>
      <c r="G15" s="16">
        <v>12049114</v>
      </c>
      <c r="H15" s="16">
        <v>1414</v>
      </c>
      <c r="I15" s="16">
        <v>397226</v>
      </c>
      <c r="J15" s="16">
        <v>2528250</v>
      </c>
      <c r="K15" s="16">
        <v>14976011</v>
      </c>
      <c r="L15" s="16">
        <v>15043385</v>
      </c>
      <c r="M15" s="14">
        <v>100.449879477</v>
      </c>
    </row>
    <row r="16" spans="2:13" ht="24.95" customHeight="1">
      <c r="B16" s="51"/>
      <c r="C16" s="87"/>
      <c r="D16" s="88"/>
      <c r="E16" s="16"/>
      <c r="F16" s="16"/>
      <c r="G16" s="10"/>
      <c r="H16" s="16"/>
      <c r="I16" s="16"/>
      <c r="J16" s="16"/>
      <c r="K16" s="17"/>
      <c r="L16" s="16"/>
      <c r="M16" s="14"/>
    </row>
    <row r="17" spans="2:15" ht="24.95" customHeight="1">
      <c r="B17" s="51"/>
      <c r="C17" s="87" t="s">
        <v>29</v>
      </c>
      <c r="D17" s="88"/>
      <c r="E17" s="16">
        <v>2624475</v>
      </c>
      <c r="F17" s="16">
        <v>9505783</v>
      </c>
      <c r="G17" s="16">
        <v>12130258</v>
      </c>
      <c r="H17" s="16">
        <v>861</v>
      </c>
      <c r="I17" s="16">
        <v>389659</v>
      </c>
      <c r="J17" s="16">
        <v>2492464</v>
      </c>
      <c r="K17" s="16">
        <v>15013241</v>
      </c>
      <c r="L17" s="16">
        <v>15208439</v>
      </c>
      <c r="M17" s="14">
        <v>101.30017229400001</v>
      </c>
    </row>
    <row r="18" spans="2:15" ht="24.95" customHeight="1">
      <c r="B18" s="51"/>
      <c r="C18" s="53"/>
      <c r="D18" s="54"/>
      <c r="E18" s="16"/>
      <c r="F18" s="16"/>
      <c r="G18" s="10"/>
      <c r="H18" s="16"/>
      <c r="I18" s="16"/>
      <c r="J18" s="16"/>
      <c r="K18" s="17"/>
      <c r="L18" s="16"/>
      <c r="M18" s="14"/>
    </row>
    <row r="19" spans="2:15" ht="24.95" customHeight="1">
      <c r="B19" s="51"/>
      <c r="C19" s="87" t="s">
        <v>31</v>
      </c>
      <c r="D19" s="88"/>
      <c r="E19" s="16">
        <v>2667330</v>
      </c>
      <c r="F19" s="16">
        <v>9601219</v>
      </c>
      <c r="G19" s="16">
        <v>12268551</v>
      </c>
      <c r="H19" s="16">
        <v>669</v>
      </c>
      <c r="I19" s="16">
        <v>359937</v>
      </c>
      <c r="J19" s="16">
        <v>2585055</v>
      </c>
      <c r="K19" s="16">
        <v>15214216</v>
      </c>
      <c r="L19" s="16">
        <v>15129840</v>
      </c>
      <c r="M19" s="14">
        <v>99.445413420999998</v>
      </c>
    </row>
    <row r="20" spans="2:15" ht="24.95" customHeight="1">
      <c r="B20" s="51"/>
      <c r="C20" s="87"/>
      <c r="D20" s="88"/>
      <c r="E20" s="16"/>
      <c r="F20" s="16"/>
      <c r="G20" s="10"/>
      <c r="H20" s="16"/>
      <c r="I20" s="16"/>
      <c r="J20" s="16"/>
      <c r="K20" s="17"/>
      <c r="L20" s="16"/>
      <c r="M20" s="14"/>
    </row>
    <row r="21" spans="2:15" ht="24.95" customHeight="1">
      <c r="B21" s="51"/>
      <c r="C21" s="87" t="s">
        <v>32</v>
      </c>
      <c r="D21" s="88"/>
      <c r="E21" s="16">
        <v>2776072</v>
      </c>
      <c r="F21" s="16">
        <v>9801434</v>
      </c>
      <c r="G21" s="16">
        <v>12577511</v>
      </c>
      <c r="H21" s="16">
        <v>791</v>
      </c>
      <c r="I21" s="16">
        <v>359824</v>
      </c>
      <c r="J21" s="16">
        <v>2612123</v>
      </c>
      <c r="K21" s="16">
        <v>15550253</v>
      </c>
      <c r="L21" s="16">
        <v>15262530</v>
      </c>
      <c r="M21" s="14">
        <v>98.149721421999999</v>
      </c>
    </row>
    <row r="22" spans="2:15" ht="24.95" customHeight="1">
      <c r="B22" s="51"/>
      <c r="C22" s="73"/>
      <c r="D22" s="74"/>
      <c r="E22" s="4"/>
      <c r="F22" s="4"/>
      <c r="G22" s="4"/>
      <c r="H22" s="4"/>
      <c r="I22" s="4"/>
      <c r="J22" s="4"/>
      <c r="K22" s="4"/>
      <c r="L22" s="4"/>
      <c r="M22" s="14"/>
      <c r="O22" s="15"/>
    </row>
    <row r="23" spans="2:15" ht="24.95" customHeight="1">
      <c r="B23" s="51"/>
      <c r="C23" s="87" t="s">
        <v>33</v>
      </c>
      <c r="D23" s="88"/>
      <c r="E23" s="16">
        <v>2799280</v>
      </c>
      <c r="F23" s="16">
        <v>9655182</v>
      </c>
      <c r="G23" s="16">
        <v>12454463</v>
      </c>
      <c r="H23" s="16">
        <v>668</v>
      </c>
      <c r="I23" s="16">
        <v>360061</v>
      </c>
      <c r="J23" s="16">
        <v>2501661</v>
      </c>
      <c r="K23" s="16">
        <v>15315310</v>
      </c>
      <c r="L23" s="16">
        <v>15152426</v>
      </c>
      <c r="M23" s="14">
        <v>98.936496192999996</v>
      </c>
      <c r="O23" s="15"/>
    </row>
    <row r="24" spans="2:15" ht="24.95" customHeight="1">
      <c r="B24" s="51"/>
      <c r="C24" s="89"/>
      <c r="D24" s="90"/>
      <c r="E24" s="29">
        <v>100.83600137099999</v>
      </c>
      <c r="F24" s="29">
        <v>98.507850993999995</v>
      </c>
      <c r="G24" s="29">
        <v>99.021682428999995</v>
      </c>
      <c r="H24" s="29">
        <v>84.450063211</v>
      </c>
      <c r="I24" s="29">
        <v>100.065865534</v>
      </c>
      <c r="J24" s="29">
        <v>95.771179227999994</v>
      </c>
      <c r="K24" s="29">
        <v>98.499059790000004</v>
      </c>
      <c r="L24" s="29">
        <v>99.278599287999995</v>
      </c>
      <c r="M24" s="30"/>
    </row>
    <row r="25" spans="2:15" ht="24.95" customHeight="1">
      <c r="B25" s="51"/>
      <c r="C25" s="91" t="s">
        <v>28</v>
      </c>
      <c r="D25" s="91"/>
      <c r="E25" s="16">
        <v>766559</v>
      </c>
      <c r="F25" s="16">
        <v>3303114</v>
      </c>
      <c r="G25" s="32">
        <v>4069673</v>
      </c>
      <c r="H25" s="16">
        <v>668</v>
      </c>
      <c r="I25" s="16">
        <v>360061</v>
      </c>
      <c r="J25" s="16">
        <v>1848492</v>
      </c>
      <c r="K25" s="16">
        <v>6277352</v>
      </c>
      <c r="L25" s="16">
        <v>6577089</v>
      </c>
      <c r="M25" s="14">
        <v>104.77489552900001</v>
      </c>
      <c r="O25" s="15"/>
    </row>
    <row r="26" spans="2:15" ht="24.95" customHeight="1">
      <c r="B26" s="51"/>
      <c r="C26" s="72"/>
      <c r="D26" s="72"/>
      <c r="E26" s="4">
        <v>96.295333206999999</v>
      </c>
      <c r="F26" s="4">
        <v>96.601092492999996</v>
      </c>
      <c r="G26" s="4">
        <v>96.543282977000004</v>
      </c>
      <c r="H26" s="4">
        <v>84.450063211</v>
      </c>
      <c r="I26" s="4">
        <v>100.065865534</v>
      </c>
      <c r="J26" s="4">
        <v>94.660625976000006</v>
      </c>
      <c r="K26" s="4">
        <v>96.149208095999995</v>
      </c>
      <c r="L26" s="4">
        <v>97.544860091000004</v>
      </c>
      <c r="M26" s="8"/>
    </row>
    <row r="27" spans="2:15" ht="24.95" customHeight="1">
      <c r="B27" s="51"/>
      <c r="C27" s="92" t="s">
        <v>5</v>
      </c>
      <c r="D27" s="92"/>
      <c r="E27" s="16">
        <v>318660</v>
      </c>
      <c r="F27" s="16">
        <v>1355736</v>
      </c>
      <c r="G27" s="32">
        <v>1674396</v>
      </c>
      <c r="H27" s="33"/>
      <c r="I27" s="33"/>
      <c r="J27" s="16">
        <v>166070</v>
      </c>
      <c r="K27" s="16">
        <v>1840466</v>
      </c>
      <c r="L27" s="16">
        <v>1965568</v>
      </c>
      <c r="M27" s="14">
        <v>106.797300248</v>
      </c>
      <c r="O27" s="15"/>
    </row>
    <row r="28" spans="2:15" ht="24.95" customHeight="1">
      <c r="B28" s="51"/>
      <c r="C28" s="87"/>
      <c r="D28" s="88"/>
      <c r="E28" s="4">
        <v>101.38333884799999</v>
      </c>
      <c r="F28" s="4">
        <v>97.099970132999999</v>
      </c>
      <c r="G28" s="4">
        <v>97.887040283000005</v>
      </c>
      <c r="H28" s="38"/>
      <c r="I28" s="43"/>
      <c r="J28" s="4">
        <v>80.825631365999996</v>
      </c>
      <c r="K28" s="4">
        <v>96.057373484999999</v>
      </c>
      <c r="L28" s="4">
        <v>97.467083991999999</v>
      </c>
      <c r="M28" s="8"/>
      <c r="O28" s="15"/>
    </row>
    <row r="29" spans="2:15" ht="24.95" customHeight="1">
      <c r="B29" s="51"/>
      <c r="C29" s="92" t="s">
        <v>44</v>
      </c>
      <c r="D29" s="92"/>
      <c r="E29" s="17">
        <v>29152</v>
      </c>
      <c r="F29" s="16">
        <v>24325</v>
      </c>
      <c r="G29" s="32">
        <v>53477</v>
      </c>
      <c r="H29" s="33"/>
      <c r="I29" s="33"/>
      <c r="J29" s="16">
        <v>130526</v>
      </c>
      <c r="K29" s="16">
        <v>172632</v>
      </c>
      <c r="L29" s="16">
        <v>210590</v>
      </c>
      <c r="M29" s="14">
        <v>121.987812224</v>
      </c>
    </row>
    <row r="30" spans="2:15" ht="24.95" customHeight="1">
      <c r="B30" s="51"/>
      <c r="C30" s="87"/>
      <c r="D30" s="88"/>
      <c r="E30" s="4">
        <v>86.258728843</v>
      </c>
      <c r="F30" s="4">
        <v>108.61314520400001</v>
      </c>
      <c r="G30" s="4">
        <v>95.166657767999993</v>
      </c>
      <c r="H30" s="33"/>
      <c r="I30" s="33"/>
      <c r="J30" s="4">
        <v>89.594673439000005</v>
      </c>
      <c r="K30" s="4">
        <v>85.513456212999998</v>
      </c>
      <c r="L30" s="4">
        <v>92.487351555999993</v>
      </c>
      <c r="M30" s="8"/>
    </row>
    <row r="31" spans="2:15" ht="24.95" customHeight="1">
      <c r="B31" s="51"/>
      <c r="C31" s="92" t="s">
        <v>6</v>
      </c>
      <c r="D31" s="92"/>
      <c r="E31" s="16">
        <v>14348</v>
      </c>
      <c r="F31" s="16">
        <v>1286483</v>
      </c>
      <c r="G31" s="32">
        <v>1300831</v>
      </c>
      <c r="H31" s="33"/>
      <c r="I31" s="33"/>
      <c r="J31" s="16">
        <v>1453035</v>
      </c>
      <c r="K31" s="16">
        <v>2753866</v>
      </c>
      <c r="L31" s="16">
        <v>2406046</v>
      </c>
      <c r="M31" s="14">
        <v>87.367558259999996</v>
      </c>
    </row>
    <row r="32" spans="2:15" ht="24.95" customHeight="1">
      <c r="B32" s="51"/>
      <c r="C32" s="72" t="s">
        <v>26</v>
      </c>
      <c r="D32" s="72"/>
      <c r="E32" s="4">
        <v>78.869832892999995</v>
      </c>
      <c r="F32" s="4">
        <v>99.380380439000007</v>
      </c>
      <c r="G32" s="4">
        <v>99.096134977000006</v>
      </c>
      <c r="H32" s="7"/>
      <c r="I32" s="7"/>
      <c r="J32" s="4">
        <v>97.710679795000004</v>
      </c>
      <c r="K32" s="4">
        <v>98.360261092000002</v>
      </c>
      <c r="L32" s="4">
        <v>95.607921239000007</v>
      </c>
      <c r="M32" s="8"/>
    </row>
    <row r="33" spans="2:15" ht="24.95" customHeight="1">
      <c r="B33" s="51"/>
      <c r="C33" s="92" t="s">
        <v>23</v>
      </c>
      <c r="D33" s="92"/>
      <c r="E33" s="17">
        <v>137666</v>
      </c>
      <c r="F33" s="16">
        <v>278498</v>
      </c>
      <c r="G33" s="32">
        <v>416164</v>
      </c>
      <c r="H33" s="16">
        <v>668</v>
      </c>
      <c r="I33" s="33"/>
      <c r="J33" s="16">
        <v>39707</v>
      </c>
      <c r="K33" s="16">
        <v>466369</v>
      </c>
      <c r="L33" s="16">
        <v>648318</v>
      </c>
      <c r="M33" s="14">
        <v>139.013956759</v>
      </c>
    </row>
    <row r="34" spans="2:15" ht="24.95" customHeight="1">
      <c r="B34" s="51"/>
      <c r="C34" s="87"/>
      <c r="D34" s="88"/>
      <c r="E34" s="4">
        <v>90.087295666000003</v>
      </c>
      <c r="F34" s="4">
        <v>82.168314961999997</v>
      </c>
      <c r="G34" s="4">
        <v>84.629009397000004</v>
      </c>
      <c r="H34" s="4">
        <v>84.450063211</v>
      </c>
      <c r="I34" s="7"/>
      <c r="J34" s="4">
        <v>70.829457390000002</v>
      </c>
      <c r="K34" s="4">
        <v>85.007035783999996</v>
      </c>
      <c r="L34" s="4">
        <v>99.724354340000005</v>
      </c>
      <c r="M34" s="8"/>
    </row>
    <row r="35" spans="2:15" ht="24.95" customHeight="1">
      <c r="B35" s="51"/>
      <c r="C35" s="92" t="s">
        <v>7</v>
      </c>
      <c r="D35" s="92"/>
      <c r="E35" s="16">
        <v>107816</v>
      </c>
      <c r="F35" s="16">
        <v>165912</v>
      </c>
      <c r="G35" s="32">
        <v>273728</v>
      </c>
      <c r="H35" s="33"/>
      <c r="I35" s="16">
        <v>360061</v>
      </c>
      <c r="J35" s="16">
        <v>12596</v>
      </c>
      <c r="K35" s="16">
        <v>646385</v>
      </c>
      <c r="L35" s="16">
        <v>686743</v>
      </c>
      <c r="M35" s="14">
        <v>106.243647361</v>
      </c>
    </row>
    <row r="36" spans="2:15" ht="24.95" customHeight="1">
      <c r="B36" s="51"/>
      <c r="C36" s="87"/>
      <c r="D36" s="88"/>
      <c r="E36" s="4">
        <v>96.827093192999996</v>
      </c>
      <c r="F36" s="4">
        <v>97.688385401999994</v>
      </c>
      <c r="G36" s="4">
        <v>97.346970709000004</v>
      </c>
      <c r="H36" s="7"/>
      <c r="I36" s="4">
        <v>100.065865534</v>
      </c>
      <c r="J36" s="4">
        <v>99.683444127000001</v>
      </c>
      <c r="K36" s="4">
        <v>98.888700204000003</v>
      </c>
      <c r="L36" s="4">
        <v>102.057063371</v>
      </c>
      <c r="M36" s="8"/>
    </row>
    <row r="37" spans="2:15" ht="24.95" customHeight="1">
      <c r="B37" s="51"/>
      <c r="C37" s="92" t="s">
        <v>8</v>
      </c>
      <c r="D37" s="92"/>
      <c r="E37" s="17">
        <v>141048</v>
      </c>
      <c r="F37" s="16">
        <v>152805</v>
      </c>
      <c r="G37" s="32">
        <v>293853</v>
      </c>
      <c r="H37" s="33"/>
      <c r="I37" s="33"/>
      <c r="J37" s="16">
        <v>26995</v>
      </c>
      <c r="K37" s="16">
        <v>320847</v>
      </c>
      <c r="L37" s="16">
        <v>504839</v>
      </c>
      <c r="M37" s="14">
        <v>157.34571306500001</v>
      </c>
    </row>
    <row r="38" spans="2:15" ht="24.95" customHeight="1">
      <c r="B38" s="51"/>
      <c r="C38" s="87"/>
      <c r="D38" s="88"/>
      <c r="E38" s="4">
        <v>98.605314484999994</v>
      </c>
      <c r="F38" s="4">
        <v>97.383229983000007</v>
      </c>
      <c r="G38" s="4">
        <v>97.966021455999993</v>
      </c>
      <c r="H38" s="7"/>
      <c r="I38" s="7"/>
      <c r="J38" s="4">
        <v>100.070432977</v>
      </c>
      <c r="K38" s="4">
        <v>98.139357047999994</v>
      </c>
      <c r="L38" s="4">
        <v>96.787731453000006</v>
      </c>
      <c r="M38" s="8"/>
    </row>
    <row r="39" spans="2:15" ht="24.95" customHeight="1">
      <c r="B39" s="51"/>
      <c r="C39" s="87" t="s">
        <v>9</v>
      </c>
      <c r="D39" s="88"/>
      <c r="E39" s="34">
        <v>17869</v>
      </c>
      <c r="F39" s="16">
        <v>39355</v>
      </c>
      <c r="G39" s="32">
        <v>57224</v>
      </c>
      <c r="H39" s="33"/>
      <c r="I39" s="33"/>
      <c r="J39" s="16">
        <v>19563</v>
      </c>
      <c r="K39" s="16">
        <v>76787</v>
      </c>
      <c r="L39" s="16">
        <v>154985</v>
      </c>
      <c r="M39" s="14">
        <v>201.83755062700001</v>
      </c>
    </row>
    <row r="40" spans="2:15" ht="24.95" customHeight="1">
      <c r="B40" s="51"/>
      <c r="C40" s="93"/>
      <c r="D40" s="93"/>
      <c r="E40" s="4">
        <v>79.262775016999996</v>
      </c>
      <c r="F40" s="4">
        <v>97.120082917000005</v>
      </c>
      <c r="G40" s="35">
        <v>90.736688548000004</v>
      </c>
      <c r="H40" s="7"/>
      <c r="I40" s="7"/>
      <c r="J40" s="4">
        <v>103.876174799</v>
      </c>
      <c r="K40" s="4">
        <v>93.758165544999997</v>
      </c>
      <c r="L40" s="4">
        <v>113.041099886</v>
      </c>
      <c r="M40" s="8"/>
    </row>
    <row r="41" spans="2:15" ht="24.95" customHeight="1">
      <c r="B41" s="51"/>
      <c r="C41" s="91" t="s">
        <v>10</v>
      </c>
      <c r="D41" s="91"/>
      <c r="E41" s="36">
        <v>613849</v>
      </c>
      <c r="F41" s="36">
        <v>3901210</v>
      </c>
      <c r="G41" s="32">
        <v>4515060</v>
      </c>
      <c r="H41" s="44"/>
      <c r="I41" s="44"/>
      <c r="J41" s="36">
        <v>352617</v>
      </c>
      <c r="K41" s="36">
        <v>4867676</v>
      </c>
      <c r="L41" s="36">
        <v>4806237</v>
      </c>
      <c r="M41" s="37">
        <v>98.737816566999996</v>
      </c>
    </row>
    <row r="42" spans="2:15" ht="24.95" customHeight="1">
      <c r="B42" s="51"/>
      <c r="C42" s="53"/>
      <c r="D42" s="54"/>
      <c r="E42" s="4">
        <v>104.563781711</v>
      </c>
      <c r="F42" s="4">
        <v>99.307961824000003</v>
      </c>
      <c r="G42" s="4">
        <v>99.991274410000003</v>
      </c>
      <c r="H42" s="38"/>
      <c r="I42" s="38"/>
      <c r="J42" s="4">
        <v>100.171015439</v>
      </c>
      <c r="K42" s="4">
        <v>100.004232178</v>
      </c>
      <c r="L42" s="4">
        <v>99.901662200999994</v>
      </c>
      <c r="M42" s="8"/>
    </row>
    <row r="43" spans="2:15" ht="24.95" customHeight="1">
      <c r="B43" s="51"/>
      <c r="C43" s="92" t="s">
        <v>5</v>
      </c>
      <c r="D43" s="92"/>
      <c r="E43" s="16">
        <v>549508</v>
      </c>
      <c r="F43" s="16">
        <v>3635954</v>
      </c>
      <c r="G43" s="32">
        <v>4185463</v>
      </c>
      <c r="H43" s="33"/>
      <c r="I43" s="33"/>
      <c r="J43" s="16">
        <v>287204</v>
      </c>
      <c r="K43" s="16">
        <v>4472667</v>
      </c>
      <c r="L43" s="16">
        <v>4396586</v>
      </c>
      <c r="M43" s="14">
        <v>98.298979110000005</v>
      </c>
      <c r="O43" s="15"/>
    </row>
    <row r="44" spans="2:15" ht="24.95" customHeight="1">
      <c r="B44" s="51"/>
      <c r="C44" s="87"/>
      <c r="D44" s="88"/>
      <c r="E44" s="4">
        <v>104.452123797</v>
      </c>
      <c r="F44" s="4">
        <v>99.324931582999994</v>
      </c>
      <c r="G44" s="4">
        <v>99.969188532999993</v>
      </c>
      <c r="H44" s="38"/>
      <c r="I44" s="38"/>
      <c r="J44" s="4">
        <v>100.763433767</v>
      </c>
      <c r="K44" s="4">
        <v>100.019813134</v>
      </c>
      <c r="L44" s="4">
        <v>99.559943016000005</v>
      </c>
      <c r="M44" s="8"/>
    </row>
    <row r="45" spans="2:15" ht="24.95" customHeight="1">
      <c r="B45" s="51"/>
      <c r="C45" s="92" t="s">
        <v>11</v>
      </c>
      <c r="D45" s="92"/>
      <c r="E45" s="16">
        <v>64341</v>
      </c>
      <c r="F45" s="16">
        <v>265256</v>
      </c>
      <c r="G45" s="16">
        <v>329597</v>
      </c>
      <c r="H45" s="33"/>
      <c r="I45" s="33"/>
      <c r="J45" s="16">
        <v>65413</v>
      </c>
      <c r="K45" s="16">
        <v>395009</v>
      </c>
      <c r="L45" s="16">
        <v>409651</v>
      </c>
      <c r="M45" s="14">
        <v>103.706750985</v>
      </c>
    </row>
    <row r="46" spans="2:15" ht="24.95" customHeight="1">
      <c r="B46" s="51"/>
      <c r="C46" s="93"/>
      <c r="D46" s="93"/>
      <c r="E46" s="35">
        <v>105.527217857</v>
      </c>
      <c r="F46" s="35">
        <v>99.075934709999999</v>
      </c>
      <c r="G46" s="35">
        <v>100.272588157</v>
      </c>
      <c r="H46" s="35"/>
      <c r="I46" s="35"/>
      <c r="J46" s="35">
        <v>97.650290354000006</v>
      </c>
      <c r="K46" s="4">
        <v>99.828147862999998</v>
      </c>
      <c r="L46" s="4">
        <v>103.722505943</v>
      </c>
      <c r="M46" s="39"/>
    </row>
    <row r="47" spans="2:15" ht="24.95" customHeight="1">
      <c r="B47" s="51"/>
      <c r="C47" s="91" t="s">
        <v>22</v>
      </c>
      <c r="D47" s="91"/>
      <c r="E47" s="17">
        <v>1418872</v>
      </c>
      <c r="F47" s="16">
        <v>2450858</v>
      </c>
      <c r="G47" s="32">
        <v>3869730</v>
      </c>
      <c r="H47" s="33"/>
      <c r="I47" s="33"/>
      <c r="J47" s="16">
        <v>300552</v>
      </c>
      <c r="K47" s="36">
        <v>4170282</v>
      </c>
      <c r="L47" s="36">
        <v>3769100</v>
      </c>
      <c r="M47" s="14">
        <v>90.379979098999996</v>
      </c>
    </row>
    <row r="48" spans="2:15" ht="24.95" customHeight="1">
      <c r="B48" s="51"/>
      <c r="C48" s="53"/>
      <c r="D48" s="54"/>
      <c r="E48" s="4">
        <v>101.859845724</v>
      </c>
      <c r="F48" s="4">
        <v>99.884012088999995</v>
      </c>
      <c r="G48" s="4">
        <v>100.59947954899999</v>
      </c>
      <c r="H48" s="38"/>
      <c r="I48" s="38"/>
      <c r="J48" s="4">
        <v>97.787871195999998</v>
      </c>
      <c r="K48" s="4">
        <v>100.391427873</v>
      </c>
      <c r="L48" s="4">
        <v>101.622245972</v>
      </c>
      <c r="M48" s="8"/>
    </row>
    <row r="49" spans="2:13" ht="24.95" customHeight="1">
      <c r="B49" s="51"/>
      <c r="C49" s="92" t="s">
        <v>12</v>
      </c>
      <c r="D49" s="92"/>
      <c r="E49" s="17">
        <v>1401325</v>
      </c>
      <c r="F49" s="16">
        <v>2427311</v>
      </c>
      <c r="G49" s="32">
        <v>3828636</v>
      </c>
      <c r="H49" s="33"/>
      <c r="I49" s="33"/>
      <c r="J49" s="16">
        <v>190277</v>
      </c>
      <c r="K49" s="16">
        <v>4018913</v>
      </c>
      <c r="L49" s="16">
        <v>3586003</v>
      </c>
      <c r="M49" s="14">
        <v>89.228181848999995</v>
      </c>
    </row>
    <row r="50" spans="2:13" ht="24.95" customHeight="1">
      <c r="B50" s="51"/>
      <c r="C50" s="92"/>
      <c r="D50" s="92"/>
      <c r="E50" s="4">
        <v>101.87846195500001</v>
      </c>
      <c r="F50" s="4">
        <v>99.843487517</v>
      </c>
      <c r="G50" s="4">
        <v>100.57878360799999</v>
      </c>
      <c r="H50" s="38"/>
      <c r="I50" s="38"/>
      <c r="J50" s="4">
        <v>100.16687723699999</v>
      </c>
      <c r="K50" s="4">
        <v>100.559180195</v>
      </c>
      <c r="L50" s="4">
        <v>101.467370882</v>
      </c>
      <c r="M50" s="8"/>
    </row>
    <row r="51" spans="2:13" ht="24.95" customHeight="1">
      <c r="B51" s="51"/>
      <c r="C51" s="53" t="s">
        <v>13</v>
      </c>
      <c r="D51" s="54"/>
      <c r="E51" s="16">
        <v>17547</v>
      </c>
      <c r="F51" s="16">
        <v>23547</v>
      </c>
      <c r="G51" s="32">
        <v>41094</v>
      </c>
      <c r="H51" s="33"/>
      <c r="I51" s="33"/>
      <c r="J51" s="16">
        <v>110275</v>
      </c>
      <c r="K51" s="16">
        <v>151369</v>
      </c>
      <c r="L51" s="16">
        <v>183097</v>
      </c>
      <c r="M51" s="14">
        <v>120.960698689</v>
      </c>
    </row>
    <row r="52" spans="2:13" ht="24.95" customHeight="1" thickBot="1">
      <c r="B52" s="52"/>
      <c r="C52" s="71"/>
      <c r="D52" s="71"/>
      <c r="E52" s="40">
        <v>100.394782011</v>
      </c>
      <c r="F52" s="40">
        <v>104.245617141</v>
      </c>
      <c r="G52" s="40">
        <v>102.565766485</v>
      </c>
      <c r="H52" s="40"/>
      <c r="I52" s="40"/>
      <c r="J52" s="40">
        <v>93.938206506</v>
      </c>
      <c r="K52" s="40">
        <v>96.133547570999994</v>
      </c>
      <c r="L52" s="40">
        <v>104.753758839</v>
      </c>
      <c r="M52" s="41"/>
    </row>
    <row r="53" spans="2:13" ht="23.25" customHeight="1">
      <c r="B53" s="1" t="s">
        <v>45</v>
      </c>
    </row>
    <row r="55" spans="2:13">
      <c r="G55" s="15"/>
      <c r="J55" s="15"/>
      <c r="K55" s="15"/>
    </row>
    <row r="56" spans="2:13">
      <c r="E56" s="15"/>
      <c r="F56" s="15"/>
      <c r="G56" s="15"/>
      <c r="J56" s="15"/>
      <c r="K56" s="15"/>
    </row>
    <row r="57" spans="2:13">
      <c r="E57" s="2"/>
      <c r="F57" s="2"/>
      <c r="G57" s="2"/>
      <c r="H57" s="2"/>
      <c r="J57" s="2"/>
      <c r="K57" s="2"/>
      <c r="L57" s="2"/>
    </row>
    <row r="59" spans="2:13">
      <c r="E59" s="2"/>
      <c r="F59" s="2"/>
      <c r="G59" s="2"/>
      <c r="I59" s="2"/>
      <c r="J59" s="2"/>
      <c r="K59" s="2"/>
      <c r="L59" s="2"/>
    </row>
    <row r="61" spans="2:13">
      <c r="E61" s="2"/>
      <c r="F61" s="2"/>
      <c r="G61" s="2"/>
      <c r="J61" s="2"/>
      <c r="K61" s="2"/>
      <c r="L61" s="2"/>
    </row>
    <row r="63" spans="2:13">
      <c r="E63" s="2"/>
      <c r="F63" s="2"/>
      <c r="G63" s="2"/>
      <c r="J63" s="2"/>
      <c r="K63" s="2"/>
      <c r="L63" s="2"/>
    </row>
    <row r="66" spans="5:12">
      <c r="E66" s="2"/>
      <c r="F66" s="2"/>
      <c r="G66" s="2"/>
      <c r="J66" s="2"/>
      <c r="K66" s="2"/>
      <c r="L66" s="2"/>
    </row>
    <row r="68" spans="5:12">
      <c r="E68" s="2"/>
      <c r="F68" s="2"/>
      <c r="G68" s="2"/>
      <c r="J68" s="2"/>
      <c r="K68" s="2"/>
      <c r="L68" s="2"/>
    </row>
    <row r="70" spans="5:12">
      <c r="E70" s="2"/>
      <c r="F70" s="2"/>
      <c r="G70" s="2"/>
      <c r="J70" s="2"/>
      <c r="K70" s="2"/>
      <c r="L70" s="2"/>
    </row>
    <row r="73" spans="5:12">
      <c r="E73" s="2"/>
      <c r="F73" s="2"/>
      <c r="G73" s="2"/>
      <c r="J73" s="2"/>
      <c r="K73" s="2"/>
      <c r="L73" s="2"/>
    </row>
    <row r="75" spans="5:12">
      <c r="E75" s="2"/>
      <c r="F75" s="2"/>
      <c r="G75" s="2"/>
      <c r="J75" s="2"/>
      <c r="K75" s="2"/>
      <c r="L75" s="2"/>
    </row>
    <row r="77" spans="5:12">
      <c r="E77" s="2"/>
      <c r="F77" s="2"/>
      <c r="G77" s="2"/>
      <c r="J77" s="2"/>
      <c r="K77" s="2"/>
      <c r="L77" s="2"/>
    </row>
  </sheetData>
  <mergeCells count="59">
    <mergeCell ref="L1:M1"/>
    <mergeCell ref="B2:D4"/>
    <mergeCell ref="E2:J2"/>
    <mergeCell ref="K2:K4"/>
    <mergeCell ref="L2:L4"/>
    <mergeCell ref="M2:M4"/>
    <mergeCell ref="E3:G3"/>
    <mergeCell ref="H3:I3"/>
    <mergeCell ref="J3:J4"/>
    <mergeCell ref="C9:D9"/>
    <mergeCell ref="C10:D10"/>
    <mergeCell ref="C11:D11"/>
    <mergeCell ref="C12:D12"/>
    <mergeCell ref="C13:D13"/>
    <mergeCell ref="C28:D28"/>
    <mergeCell ref="C14:D14"/>
    <mergeCell ref="B15:B52"/>
    <mergeCell ref="C15:D15"/>
    <mergeCell ref="C16:D16"/>
    <mergeCell ref="C17:D17"/>
    <mergeCell ref="C18:D18"/>
    <mergeCell ref="C19:D19"/>
    <mergeCell ref="C20:D20"/>
    <mergeCell ref="C21:D21"/>
    <mergeCell ref="C22:D22"/>
    <mergeCell ref="B5:B14"/>
    <mergeCell ref="C5:D5"/>
    <mergeCell ref="C6:D6"/>
    <mergeCell ref="C7:D7"/>
    <mergeCell ref="C8:D8"/>
    <mergeCell ref="C23:D23"/>
    <mergeCell ref="C24:D24"/>
    <mergeCell ref="C25:D25"/>
    <mergeCell ref="C26:D26"/>
    <mergeCell ref="C27:D27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</mergeCells>
  <phoneticPr fontId="2"/>
  <pageMargins left="0.8" right="0.45" top="0.98399999999999999" bottom="0.83" header="0.51200000000000001" footer="0.51200000000000001"/>
  <pageSetup paperSize="9" scale="59" orientation="portrait" verticalDpi="200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H27</vt:lpstr>
      <vt:lpstr>H26</vt:lpstr>
      <vt:lpstr>'H26'!Print_Area</vt:lpstr>
      <vt:lpstr>'H27'!Print_Area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</dc:creator>
  <cp:lastModifiedBy>国土交通省</cp:lastModifiedBy>
  <cp:lastPrinted>2015-11-24T07:27:34Z</cp:lastPrinted>
  <dcterms:created xsi:type="dcterms:W3CDTF">2002-05-07T00:19:28Z</dcterms:created>
  <dcterms:modified xsi:type="dcterms:W3CDTF">2017-01-06T04:58:09Z</dcterms:modified>
</cp:coreProperties>
</file>