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8315" windowHeight="8490" tabRatio="789" activeTab="3"/>
  </bookViews>
  <sheets>
    <sheet name="航路損益 (記載例）" sheetId="1" r:id="rId1"/>
    <sheet name="損益計算書 (記載例)" sheetId="2" r:id="rId2"/>
    <sheet name="貸借対照表 (記載例)" sheetId="3" r:id="rId3"/>
    <sheet name="記入要領" sheetId="4" r:id="rId4"/>
    <sheet name="航路損益" sheetId="5" r:id="rId5"/>
    <sheet name="損益計算書" sheetId="6" r:id="rId6"/>
    <sheet name="貸借対照表" sheetId="7" r:id="rId7"/>
    <sheet name="航路損益(集計用)" sheetId="8" state="hidden" r:id="rId8"/>
    <sheet name="貸借対照・損益計算(集計用)" sheetId="9" state="hidden" r:id="rId9"/>
  </sheets>
  <definedNames>
    <definedName name="_xlnm.Print_Area" localSheetId="3">'記入要領'!$A$1:$C$106</definedName>
  </definedNames>
  <calcPr fullCalcOnLoad="1"/>
</workbook>
</file>

<file path=xl/sharedStrings.xml><?xml version="1.0" encoding="utf-8"?>
<sst xmlns="http://schemas.openxmlformats.org/spreadsheetml/2006/main" count="759" uniqueCount="354">
  <si>
    <t>種別</t>
  </si>
  <si>
    <t>形態</t>
  </si>
  <si>
    <t>船種</t>
  </si>
  <si>
    <t>隻数</t>
  </si>
  <si>
    <t>往航</t>
  </si>
  <si>
    <t>復航</t>
  </si>
  <si>
    <t>合計</t>
  </si>
  <si>
    <t>管轄局</t>
  </si>
  <si>
    <t>旅客輸送（人）</t>
  </si>
  <si>
    <t>旅客輸送（人㌔）</t>
  </si>
  <si>
    <t>自動車航送(台)</t>
  </si>
  <si>
    <t>バス</t>
  </si>
  <si>
    <t>乗用車</t>
  </si>
  <si>
    <t>トラック</t>
  </si>
  <si>
    <t>その他</t>
  </si>
  <si>
    <t>軽油</t>
  </si>
  <si>
    <t>A重油</t>
  </si>
  <si>
    <t>B重油</t>
  </si>
  <si>
    <t>C重油</t>
  </si>
  <si>
    <t>年間燃料消費量（キロリットル）</t>
  </si>
  <si>
    <t>事　業　者　名</t>
  </si>
  <si>
    <t>航　路　名</t>
  </si>
  <si>
    <t>事業者
コード</t>
  </si>
  <si>
    <t>航路
コード</t>
  </si>
  <si>
    <t>自動車航送(台数)</t>
  </si>
  <si>
    <t>運航回数</t>
  </si>
  <si>
    <t>乗用車
(8ｔ換算)</t>
  </si>
  <si>
    <t>合計
(8t換算)</t>
  </si>
  <si>
    <t>運航実績</t>
  </si>
  <si>
    <t>航路損益</t>
  </si>
  <si>
    <t>営業収益</t>
  </si>
  <si>
    <t>旅客運賃</t>
  </si>
  <si>
    <t>自動車
航送運賃</t>
  </si>
  <si>
    <t>手小荷物
運賃</t>
  </si>
  <si>
    <t>貨物運賃</t>
  </si>
  <si>
    <t>郵便
航送料</t>
  </si>
  <si>
    <t>その他
運航収益</t>
  </si>
  <si>
    <t>小計</t>
  </si>
  <si>
    <t>海運業
収益計</t>
  </si>
  <si>
    <t>海　　運　　業　　収　　益</t>
  </si>
  <si>
    <t>その他
収益</t>
  </si>
  <si>
    <t>営　　　業　　　収　　　益</t>
  </si>
  <si>
    <t>営業費用</t>
  </si>
  <si>
    <t>支払手数料</t>
  </si>
  <si>
    <t>損害保険料</t>
  </si>
  <si>
    <t>旅　客　費</t>
  </si>
  <si>
    <t>自動車航送取扱費</t>
  </si>
  <si>
    <t>保険料</t>
  </si>
  <si>
    <t>貨物費</t>
  </si>
  <si>
    <t>手小荷物
取扱費</t>
  </si>
  <si>
    <t>郵便航送
取扱費</t>
  </si>
  <si>
    <t>燃料
潤滑油費</t>
  </si>
  <si>
    <t>岸壁等使用料</t>
  </si>
  <si>
    <t>代理店料</t>
  </si>
  <si>
    <t>港　　　　　費</t>
  </si>
  <si>
    <t>用船料</t>
  </si>
  <si>
    <t>その他
運航費</t>
  </si>
  <si>
    <t>運航費
合計</t>
  </si>
  <si>
    <t>運　　　　　　　　　　航　　　　　　　　　　費</t>
  </si>
  <si>
    <t>船員費</t>
  </si>
  <si>
    <t>船舶備品
消耗品費</t>
  </si>
  <si>
    <t>船舶
修繕費</t>
  </si>
  <si>
    <t>船舶
保険料</t>
  </si>
  <si>
    <t>船舶固定
資産税</t>
  </si>
  <si>
    <t>船舶減価
償却費</t>
  </si>
  <si>
    <t>船　　　　　　　　　　費</t>
  </si>
  <si>
    <t>航路附属施設費</t>
  </si>
  <si>
    <t>岸壁</t>
  </si>
  <si>
    <t>その他</t>
  </si>
  <si>
    <t>一般管理費</t>
  </si>
  <si>
    <t>役員報酬</t>
  </si>
  <si>
    <t>従業員
給与</t>
  </si>
  <si>
    <t>租税公課</t>
  </si>
  <si>
    <t>減価
償却費</t>
  </si>
  <si>
    <t>交際費</t>
  </si>
  <si>
    <t>広告
宣伝費</t>
  </si>
  <si>
    <t>一　　　　　般　　　　　管　　　　　理　　　　　費</t>
  </si>
  <si>
    <t>その他
費用</t>
  </si>
  <si>
    <t>営　　　　　　　　　　業　　　　　　　　　　費　　　　　　　　　　用</t>
  </si>
  <si>
    <t>営業損益</t>
  </si>
  <si>
    <t>営業外
収益</t>
  </si>
  <si>
    <t>営業外費用</t>
  </si>
  <si>
    <t>船舶設備
資金金利</t>
  </si>
  <si>
    <t>金　　　　　利</t>
  </si>
  <si>
    <t>航路付属施設
資金金利</t>
  </si>
  <si>
    <t>その他
営業外
費用</t>
  </si>
  <si>
    <t>営　　　業　　　外　　　費　　　用</t>
  </si>
  <si>
    <t>経常損益</t>
  </si>
  <si>
    <t>経常収支率</t>
  </si>
  <si>
    <t>経常
収支率</t>
  </si>
  <si>
    <t>貸借対照表</t>
  </si>
  <si>
    <t>現金
預金</t>
  </si>
  <si>
    <t>受取手形</t>
  </si>
  <si>
    <t>未収金</t>
  </si>
  <si>
    <t>短期
貸付金</t>
  </si>
  <si>
    <t>貯蔵品
船内準備金</t>
  </si>
  <si>
    <t>立替金</t>
  </si>
  <si>
    <t>流　　　　　動　　　　　資　　　　　産</t>
  </si>
  <si>
    <t>船舶</t>
  </si>
  <si>
    <t>建設仮勘定</t>
  </si>
  <si>
    <t>有　　形　　固　　定　　資　　産</t>
  </si>
  <si>
    <t>無形
固定資産</t>
  </si>
  <si>
    <t>投資</t>
  </si>
  <si>
    <t>長期貸付金</t>
  </si>
  <si>
    <t>投　資　そ　の　他　資　産</t>
  </si>
  <si>
    <t>計</t>
  </si>
  <si>
    <t>固定資産
合計</t>
  </si>
  <si>
    <t>固　　　　　　　　　　定　　　　　　　　　　資　　　　　　　　　　産</t>
  </si>
  <si>
    <t>繰延資産</t>
  </si>
  <si>
    <t>資　　　　　　　　　　産　　　　　　　　　　の　　　　　　　　　　部</t>
  </si>
  <si>
    <t>支払手形</t>
  </si>
  <si>
    <t>短期
借入金</t>
  </si>
  <si>
    <t>未払金</t>
  </si>
  <si>
    <t>前受金
預り金</t>
  </si>
  <si>
    <t>税金
引当金</t>
  </si>
  <si>
    <t>流　　　動　　　負　　　債</t>
  </si>
  <si>
    <t>長期
借入金</t>
  </si>
  <si>
    <t>固　　定　負　　債</t>
  </si>
  <si>
    <t>特定引当金</t>
  </si>
  <si>
    <t>負　　　　　　　　債　　　　　　　　の　　　　　　　　部</t>
  </si>
  <si>
    <t>資本金</t>
  </si>
  <si>
    <t>資本準備金</t>
  </si>
  <si>
    <t>その他
資本剰余金</t>
  </si>
  <si>
    <t>利益準備金</t>
  </si>
  <si>
    <t>その他
利益剰余金</t>
  </si>
  <si>
    <t>自己株式</t>
  </si>
  <si>
    <t>株　　　　　主　　　　　資　　　　　本</t>
  </si>
  <si>
    <t>評価
換算差額等</t>
  </si>
  <si>
    <t>新株予約権</t>
  </si>
  <si>
    <t>純　　　　　　　　　　資　　　　　　　　　　産　　　　　　　　　　の　　　　　　　　　　部</t>
  </si>
  <si>
    <t>負債・
純資産
合計</t>
  </si>
  <si>
    <t>バランス
確認</t>
  </si>
  <si>
    <t>損益計算</t>
  </si>
  <si>
    <t>海　　　運　　　業　　　収　　　益</t>
  </si>
  <si>
    <t>その他
事業収益</t>
  </si>
  <si>
    <t>営　　　　　業　　　　　収　　　　　益</t>
  </si>
  <si>
    <t>燃料潤滑油費</t>
  </si>
  <si>
    <t>運　航　費</t>
  </si>
  <si>
    <t>修繕費</t>
  </si>
  <si>
    <t>船舶減価償却費</t>
  </si>
  <si>
    <t>海　　　　　運　　　　　業　　　　　費　　　　　用</t>
  </si>
  <si>
    <t>その他
事業費用</t>
  </si>
  <si>
    <t>人件費</t>
  </si>
  <si>
    <t>受取利息
配当金</t>
  </si>
  <si>
    <t>支払利息
割引料</t>
  </si>
  <si>
    <t>収　　　益</t>
  </si>
  <si>
    <t>費　　　用</t>
  </si>
  <si>
    <t>営　　　業　　　外　　　損　　　益</t>
  </si>
  <si>
    <t>前期損益
修正益</t>
  </si>
  <si>
    <t>前期損益
修正損</t>
  </si>
  <si>
    <t>特　別　利　益</t>
  </si>
  <si>
    <t>特　　　　　別　　　　　損　　　　　益</t>
  </si>
  <si>
    <t>特　別　損　失</t>
  </si>
  <si>
    <t>税引前
当期
純利益</t>
  </si>
  <si>
    <t>法人税等</t>
  </si>
  <si>
    <t>税引後
当期
純利益</t>
  </si>
  <si>
    <t>１　　航 路 損 益 計 算 書</t>
  </si>
  <si>
    <t>事業者の氏名又は名称</t>
  </si>
  <si>
    <t>事業者コード</t>
  </si>
  <si>
    <t>　この損益計算は、</t>
  </si>
  <si>
    <t>年</t>
  </si>
  <si>
    <t>月より</t>
  </si>
  <si>
    <t>月までのものです。</t>
  </si>
  <si>
    <t>（単位　千円）</t>
  </si>
  <si>
    <t>科　　　　　　　　　目</t>
  </si>
  <si>
    <t>金　　　　　　　　　額</t>
  </si>
  <si>
    <t>科　　　　　　　　　　目</t>
  </si>
  <si>
    <t>営 業 収 益</t>
  </si>
  <si>
    <t>運 航 収 益</t>
  </si>
  <si>
    <t>旅客運賃</t>
  </si>
  <si>
    <t>営　　　　業　　　　費　　　　用</t>
  </si>
  <si>
    <t>船　　費</t>
  </si>
  <si>
    <t>船舶修繕費</t>
  </si>
  <si>
    <t>自動車航送運賃</t>
  </si>
  <si>
    <t>船舶保険料</t>
  </si>
  <si>
    <t>手小荷物運賃</t>
  </si>
  <si>
    <t>船舶固定資産税</t>
  </si>
  <si>
    <t>貨物運賃</t>
  </si>
  <si>
    <t>船舶減価償却費</t>
  </si>
  <si>
    <t>郵便・信書便航送料</t>
  </si>
  <si>
    <t>その他の船費</t>
  </si>
  <si>
    <t>その他の運航収益</t>
  </si>
  <si>
    <t>船費計</t>
  </si>
  <si>
    <t>29～35</t>
  </si>
  <si>
    <t>計</t>
  </si>
  <si>
    <t>１～６</t>
  </si>
  <si>
    <t>航路付属</t>
  </si>
  <si>
    <t>岸壁</t>
  </si>
  <si>
    <t>その他の収益</t>
  </si>
  <si>
    <t>その他</t>
  </si>
  <si>
    <t>施 設 費</t>
  </si>
  <si>
    <t>営業収益合計</t>
  </si>
  <si>
    <t>７＋８</t>
  </si>
  <si>
    <t>37＋38</t>
  </si>
  <si>
    <t>運　　　　　　航　　　　　　費</t>
  </si>
  <si>
    <t>旅客費</t>
  </si>
  <si>
    <t>支払手数料</t>
  </si>
  <si>
    <t>一 般 管 理 費</t>
  </si>
  <si>
    <t>役員報酬</t>
  </si>
  <si>
    <t>傷害保険料</t>
  </si>
  <si>
    <t>従業員給与</t>
  </si>
  <si>
    <t>租税公課</t>
  </si>
  <si>
    <t>10～12</t>
  </si>
  <si>
    <t>減価償却費</t>
  </si>
  <si>
    <t>自動車航送</t>
  </si>
  <si>
    <t>取　扱　費</t>
  </si>
  <si>
    <t>交際費</t>
  </si>
  <si>
    <t>保険料</t>
  </si>
  <si>
    <t>広告宣伝費</t>
  </si>
  <si>
    <t>その他の一般管理費</t>
  </si>
  <si>
    <t>14～16</t>
  </si>
  <si>
    <t>一般管理費計</t>
  </si>
  <si>
    <t>40～46</t>
  </si>
  <si>
    <t>手小荷物取扱費</t>
  </si>
  <si>
    <t>その他の費用</t>
  </si>
  <si>
    <t>貨物費</t>
  </si>
  <si>
    <t>営業費用合計</t>
  </si>
  <si>
    <t>28＋36＋39＋47＋48</t>
  </si>
  <si>
    <t>郵便・信書便航送取扱費</t>
  </si>
  <si>
    <t>営  業  損  益 ９－49（損失は△印）</t>
  </si>
  <si>
    <t>燃料潤滑油費</t>
  </si>
  <si>
    <t>営業外収益</t>
  </si>
  <si>
    <t>港　費</t>
  </si>
  <si>
    <t>岸壁等使用料</t>
  </si>
  <si>
    <t>営業外費用</t>
  </si>
  <si>
    <t>金　利</t>
  </si>
  <si>
    <t>船舶設備資金金利</t>
  </si>
  <si>
    <t>代理店料</t>
  </si>
  <si>
    <t>航路付属施設資金金利</t>
  </si>
  <si>
    <t>22～24</t>
  </si>
  <si>
    <t>52～54</t>
  </si>
  <si>
    <t>用船料</t>
  </si>
  <si>
    <t>その他の営業外費用</t>
  </si>
  <si>
    <t>その他の運航費</t>
  </si>
  <si>
    <t>営業外費用合計</t>
  </si>
  <si>
    <t>55＋56</t>
  </si>
  <si>
    <t>運航費計</t>
  </si>
  <si>
    <t>13＋17＋18～</t>
  </si>
  <si>
    <t>経常損益</t>
  </si>
  <si>
    <t>50＋51－57</t>
  </si>
  <si>
    <t>　21＋25～27　</t>
  </si>
  <si>
    <t>船費</t>
  </si>
  <si>
    <t>船員費</t>
  </si>
  <si>
    <t>船舶備品・消耗品費</t>
  </si>
  <si>
    <t>※　当該シートには絶対記入しないで下さい。</t>
  </si>
  <si>
    <t>３　　貸 借 対 照 表</t>
  </si>
  <si>
    <t>月</t>
  </si>
  <si>
    <t>日現在</t>
  </si>
  <si>
    <t>資　　　　　産　　　　　の　　　　　部</t>
  </si>
  <si>
    <t>負　　債　　及　　び　　純　　資　　産　　の　　部</t>
  </si>
  <si>
    <t>流　動　資　産</t>
  </si>
  <si>
    <t>現金・預金</t>
  </si>
  <si>
    <t>負　　　　　　　　債</t>
  </si>
  <si>
    <t>流 動 負 債</t>
  </si>
  <si>
    <t>支払手形</t>
  </si>
  <si>
    <t>受取手形</t>
  </si>
  <si>
    <t>短期借入金</t>
  </si>
  <si>
    <t>未収金</t>
  </si>
  <si>
    <t>未払金</t>
  </si>
  <si>
    <t>短期貸付金</t>
  </si>
  <si>
    <t>前受金・預り金</t>
  </si>
  <si>
    <t>貯蔵品・船内準備金</t>
  </si>
  <si>
    <t>税金引当金</t>
  </si>
  <si>
    <t>立替金</t>
  </si>
  <si>
    <t>21～26</t>
  </si>
  <si>
    <t>合　　　計</t>
  </si>
  <si>
    <t>１～７</t>
  </si>
  <si>
    <t>固定負債</t>
  </si>
  <si>
    <t>長期借入金</t>
  </si>
  <si>
    <t>固　定　資　産</t>
  </si>
  <si>
    <t>有形固定資産</t>
  </si>
  <si>
    <t>船舶</t>
  </si>
  <si>
    <t>建設仮勘定</t>
  </si>
  <si>
    <t>28＋29</t>
  </si>
  <si>
    <t>特定引当金</t>
  </si>
  <si>
    <t>９～11</t>
  </si>
  <si>
    <t>合　　計</t>
  </si>
  <si>
    <t>27＋30＋31</t>
  </si>
  <si>
    <t>無形固定資産</t>
  </si>
  <si>
    <t>純　　　資　　　産</t>
  </si>
  <si>
    <t>株　　主　　資　　本</t>
  </si>
  <si>
    <t>資本金</t>
  </si>
  <si>
    <t>投資その他の資産</t>
  </si>
  <si>
    <t>投資</t>
  </si>
  <si>
    <t>資本準備金</t>
  </si>
  <si>
    <t>長期貸付金</t>
  </si>
  <si>
    <t>その他資本剰余金</t>
  </si>
  <si>
    <t>利益準備金</t>
  </si>
  <si>
    <t>その他利益剰余金</t>
  </si>
  <si>
    <t>12＋13＋17</t>
  </si>
  <si>
    <t>自己株式</t>
  </si>
  <si>
    <t>繰延資金</t>
  </si>
  <si>
    <t>33～38</t>
  </si>
  <si>
    <t>資産合計</t>
  </si>
  <si>
    <t>８＋18＋19</t>
  </si>
  <si>
    <t>39＋40＋41</t>
  </si>
  <si>
    <t>負債及び純資産合計</t>
  </si>
  <si>
    <t>32＋42</t>
  </si>
  <si>
    <t>注：株主資本については、株主資本等変動計算書を添付すること</t>
  </si>
  <si>
    <t>２　　損 益 計 算 書</t>
  </si>
  <si>
    <t>自</t>
  </si>
  <si>
    <t>至</t>
  </si>
  <si>
    <t>海運業収益</t>
  </si>
  <si>
    <t>特別損益</t>
  </si>
  <si>
    <t>特別利益</t>
  </si>
  <si>
    <t>前期損益修正益</t>
  </si>
  <si>
    <t>手小荷物運賃</t>
  </si>
  <si>
    <t>31＋32</t>
  </si>
  <si>
    <t>特別損失</t>
  </si>
  <si>
    <t>前期損益修正損</t>
  </si>
  <si>
    <t>１～５</t>
  </si>
  <si>
    <t>34＋35</t>
  </si>
  <si>
    <t>その他の事業収益</t>
  </si>
  <si>
    <t>税引前当期純利益</t>
  </si>
  <si>
    <t>30＋33－36</t>
  </si>
  <si>
    <t>６＋７</t>
  </si>
  <si>
    <t>法人税等</t>
  </si>
  <si>
    <t>海 運 業 費 用</t>
  </si>
  <si>
    <t>運航費</t>
  </si>
  <si>
    <t>税引後当期純利益</t>
  </si>
  <si>
    <t>37-38</t>
  </si>
  <si>
    <t>９＋10</t>
  </si>
  <si>
    <t>修繕費</t>
  </si>
  <si>
    <t>12～15</t>
  </si>
  <si>
    <t>11＋16＋17</t>
  </si>
  <si>
    <t>その他の事業費用</t>
  </si>
  <si>
    <t>一　般</t>
  </si>
  <si>
    <r>
      <t>人件費</t>
    </r>
    <r>
      <rPr>
        <sz val="6"/>
        <rFont val="ＭＳ 明朝"/>
        <family val="1"/>
      </rPr>
      <t>(船員費を除く)</t>
    </r>
  </si>
  <si>
    <t>管理費</t>
  </si>
  <si>
    <t>18～21</t>
  </si>
  <si>
    <t>営業利益</t>
  </si>
  <si>
    <t>８－22</t>
  </si>
  <si>
    <t>営業外損益</t>
  </si>
  <si>
    <t>収益</t>
  </si>
  <si>
    <t>受取利息・配当金</t>
  </si>
  <si>
    <t>24＋25</t>
  </si>
  <si>
    <t>費用</t>
  </si>
  <si>
    <t>支払利息・割引料</t>
  </si>
  <si>
    <t>27＋28</t>
  </si>
  <si>
    <t>経常利益</t>
  </si>
  <si>
    <t>23＋26－29</t>
  </si>
  <si>
    <t>航路コード</t>
  </si>
  <si>
    <t>事業者コード</t>
  </si>
  <si>
    <t>　事業者の氏名又は名称</t>
  </si>
  <si>
    <t>航路名</t>
  </si>
  <si>
    <t xml:space="preserve"> 評 価 ・ 換 算 差 額 等</t>
  </si>
  <si>
    <t xml:space="preserve"> 新 株 予 約 権</t>
  </si>
  <si>
    <t>（単位　千円）</t>
  </si>
  <si>
    <t>北海道運輸株式会社</t>
  </si>
  <si>
    <t>北海航路</t>
  </si>
  <si>
    <t>記入要領</t>
  </si>
  <si>
    <t>１． 航路損益計算書
（１）期間は、昨年４月１日から今年３月３１日までの１年間を原則とし、決算期がこれと異なる事業者にあっては、当該期間中の決算期の末日が到来する
　　決算期 （１年間）とします。
（２）兼業事業又は他航路に共通して関連する収益又は費用については、 費目毎に原則として別添１の 「共通収入、共通費用の配分基準一覧表」 により
　　按分し、当該航路に割り当てて下さい。 
　　　ただし、  この基準により按分することが極めて不合理である場合には、 その性質、 発生原因等に応じて適正な方法によっても差し支えありません。
（３）費目別の計上経費の内訳は別添２の 「航路損益計算書費目別計上経費内訳」 によって下さい。
（４）損失の場合には△印を付して金額を記入して下さい。</t>
  </si>
  <si>
    <t>２． 損益計算書及び貸借対照表
（１）これらの報告書の算出期間は、航路損益計算書に記入した期間と同じ１年間とします。
（２）損失の場合には△印を付して金額を記入して下さい。</t>
  </si>
  <si>
    <t>３．消費税に関する経理処理について
（１）原則として税抜経理方式によりますが、税込経理方式を採用している事業者にあっては、税込経理方式によることが出来ます。
（２）簡易課税制度又は限界控除制度を採用し、 かつ、 税抜経理方式を採用している事業者にあっては、 仮受消費税と仮払消費税との額を相殺した額は
　　実際の納税額とは異なることとなりますが、 その差額は収入又は支出として計上することとし、航路損益計算書においては、「５１営業外収益」又は
　　営業外費用の「５６その他の営業外費用」にそれぞれ計上することとします。 同様に、損益計算書においては、営業外収益の「２５その他」又は営業
　　外費用の「２８その他」にそれぞれ計上することとします。
（３）税込処理方式の場合、消費税納付額は、航路損益計算書においては、「４２租税公課」（還付された時は、「８その他の収益」）に計上し、損益計算書に
　　おいては、「２１その他の一般管理費」（還付された時は、「７その他の事業収益」）にそれぞれ計上することとします。
（４）貸借対照表への計上に当たり、未収消費税、未払消費税については、それぞれ「３未収金」、  「２３未払金」の科目で処理することとします。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</si>
</sst>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0.0%"/>
    <numFmt numFmtId="179" formatCode="#,##0;&quot;△ &quot;#,##0"/>
    <numFmt numFmtId="180" formatCode="0.0_);[Red]\(0.0\)"/>
    <numFmt numFmtId="181" formatCode="0_ ;[Red]\-0\ "/>
  </numFmts>
  <fonts count="77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8"/>
      <color indexed="10"/>
      <name val="ＭＳ 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u val="single"/>
      <sz val="11"/>
      <color theme="10"/>
      <name val="Calibri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10"/>
      <color theme="1"/>
      <name val="Calibri"/>
      <family val="3"/>
    </font>
    <font>
      <b/>
      <sz val="11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4"/>
      <color rgb="FFFF0000"/>
      <name val="ＭＳ Ｐゴシック"/>
      <family val="3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63" fillId="32" borderId="0" applyNumberFormat="0" applyBorder="0" applyAlignment="0" applyProtection="0"/>
  </cellStyleXfs>
  <cellXfs count="5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38" fontId="0" fillId="7" borderId="10" xfId="49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180" fontId="69" fillId="7" borderId="10" xfId="42" applyNumberFormat="1" applyFont="1" applyFill="1" applyBorder="1" applyAlignment="1">
      <alignment vertical="center"/>
    </xf>
    <xf numFmtId="177" fontId="0" fillId="34" borderId="10" xfId="49" applyNumberFormat="1" applyFont="1" applyFill="1" applyBorder="1" applyAlignment="1">
      <alignment vertical="center"/>
    </xf>
    <xf numFmtId="0" fontId="6" fillId="0" borderId="0" xfId="62" applyFont="1" applyFill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 locked="0"/>
    </xf>
    <xf numFmtId="0" fontId="6" fillId="0" borderId="13" xfId="62" applyFont="1" applyFill="1" applyBorder="1" applyAlignment="1" applyProtection="1">
      <alignment vertical="center"/>
      <protection locked="0"/>
    </xf>
    <xf numFmtId="0" fontId="6" fillId="0" borderId="12" xfId="62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vertical="center"/>
      <protection locked="0"/>
    </xf>
    <xf numFmtId="0" fontId="6" fillId="0" borderId="14" xfId="62" applyFont="1" applyFill="1" applyBorder="1" applyAlignment="1" applyProtection="1">
      <alignment vertical="center"/>
      <protection locked="0"/>
    </xf>
    <xf numFmtId="0" fontId="6" fillId="0" borderId="15" xfId="62" applyFont="1" applyFill="1" applyBorder="1" applyAlignment="1" applyProtection="1">
      <alignment vertical="center"/>
      <protection locked="0"/>
    </xf>
    <xf numFmtId="0" fontId="6" fillId="0" borderId="16" xfId="62" applyFont="1" applyFill="1" applyBorder="1" applyAlignment="1" applyProtection="1">
      <alignment horizontal="center" vertical="center"/>
      <protection locked="0"/>
    </xf>
    <xf numFmtId="0" fontId="6" fillId="0" borderId="17" xfId="62" applyFont="1" applyFill="1" applyBorder="1" applyAlignment="1" applyProtection="1">
      <alignment vertical="center"/>
      <protection locked="0"/>
    </xf>
    <xf numFmtId="0" fontId="6" fillId="0" borderId="18" xfId="62" applyFont="1" applyFill="1" applyBorder="1" applyAlignment="1" applyProtection="1">
      <alignment vertical="center"/>
      <protection locked="0"/>
    </xf>
    <xf numFmtId="0" fontId="3" fillId="0" borderId="0" xfId="62" applyFill="1" applyProtection="1">
      <alignment/>
      <protection locked="0"/>
    </xf>
    <xf numFmtId="0" fontId="4" fillId="0" borderId="0" xfId="62" applyFont="1" applyAlignment="1" applyProtection="1">
      <alignment vertical="center"/>
      <protection locked="0"/>
    </xf>
    <xf numFmtId="0" fontId="3" fillId="0" borderId="0" xfId="62" applyProtection="1">
      <alignment/>
      <protection locked="0"/>
    </xf>
    <xf numFmtId="0" fontId="6" fillId="0" borderId="0" xfId="62" applyFont="1" applyAlignment="1" applyProtection="1">
      <alignment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7" fillId="0" borderId="0" xfId="62" applyFont="1" applyAlignment="1" applyProtection="1">
      <alignment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0" fontId="6" fillId="0" borderId="19" xfId="62" applyFont="1" applyFill="1" applyBorder="1" applyAlignment="1" applyProtection="1">
      <alignment horizontal="center" vertical="center"/>
      <protection locked="0"/>
    </xf>
    <xf numFmtId="0" fontId="3" fillId="0" borderId="13" xfId="62" applyFill="1" applyBorder="1" applyAlignment="1" applyProtection="1">
      <alignment vertical="center"/>
      <protection locked="0"/>
    </xf>
    <xf numFmtId="49" fontId="6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10" xfId="62" applyFont="1" applyFill="1" applyBorder="1" applyAlignment="1" applyProtection="1">
      <alignment horizontal="distributed" vertical="center"/>
      <protection locked="0"/>
    </xf>
    <xf numFmtId="0" fontId="4" fillId="0" borderId="0" xfId="62" applyFont="1" applyFill="1" applyAlignment="1" applyProtection="1">
      <alignment vertical="center"/>
      <protection locked="0"/>
    </xf>
    <xf numFmtId="0" fontId="6" fillId="0" borderId="20" xfId="62" applyFont="1" applyFill="1" applyBorder="1" applyAlignment="1" applyProtection="1">
      <alignment vertical="center"/>
      <protection locked="0"/>
    </xf>
    <xf numFmtId="0" fontId="6" fillId="0" borderId="12" xfId="62" applyFont="1" applyFill="1" applyBorder="1" applyAlignment="1" applyProtection="1">
      <alignment horizontal="center" vertical="center" textRotation="255"/>
      <protection locked="0"/>
    </xf>
    <xf numFmtId="0" fontId="6" fillId="0" borderId="21" xfId="62" applyFont="1" applyFill="1" applyBorder="1" applyAlignment="1" applyProtection="1">
      <alignment vertical="center"/>
      <protection locked="0"/>
    </xf>
    <xf numFmtId="0" fontId="6" fillId="0" borderId="11" xfId="62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horizontal="distributed" vertical="center"/>
      <protection locked="0"/>
    </xf>
    <xf numFmtId="0" fontId="6" fillId="0" borderId="11" xfId="62" applyFont="1" applyFill="1" applyBorder="1" applyAlignment="1" applyProtection="1">
      <alignment horizontal="right" vertical="center"/>
      <protection locked="0"/>
    </xf>
    <xf numFmtId="0" fontId="6" fillId="0" borderId="22" xfId="62" applyFont="1" applyFill="1" applyBorder="1" applyAlignment="1" applyProtection="1">
      <alignment horizontal="center" vertical="center"/>
      <protection locked="0"/>
    </xf>
    <xf numFmtId="0" fontId="6" fillId="0" borderId="23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horizontal="distributed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distributed" vertic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right" vertical="center"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6" fillId="0" borderId="14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vertical="center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vertical="center"/>
      <protection/>
    </xf>
    <xf numFmtId="0" fontId="6" fillId="0" borderId="18" xfId="62" applyFont="1" applyFill="1" applyBorder="1" applyAlignment="1" applyProtection="1">
      <alignment vertical="center"/>
      <protection/>
    </xf>
    <xf numFmtId="0" fontId="3" fillId="0" borderId="0" xfId="62" applyFill="1" applyProtection="1">
      <alignment/>
      <protection/>
    </xf>
    <xf numFmtId="0" fontId="4" fillId="0" borderId="0" xfId="62" applyFont="1" applyFill="1" applyAlignment="1" applyProtection="1">
      <alignment vertical="center"/>
      <protection/>
    </xf>
    <xf numFmtId="0" fontId="6" fillId="0" borderId="20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horizontal="center" vertical="center" textRotation="255"/>
      <protection/>
    </xf>
    <xf numFmtId="0" fontId="6" fillId="0" borderId="19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distributed" vertical="center"/>
      <protection/>
    </xf>
    <xf numFmtId="0" fontId="6" fillId="0" borderId="21" xfId="62" applyFont="1" applyFill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0" xfId="62" applyProtection="1">
      <alignment/>
      <protection/>
    </xf>
    <xf numFmtId="0" fontId="6" fillId="0" borderId="0" xfId="62" applyFont="1" applyAlignme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3" fillId="0" borderId="13" xfId="62" applyFill="1" applyBorder="1" applyAlignment="1" applyProtection="1">
      <alignment vertical="center"/>
      <protection/>
    </xf>
    <xf numFmtId="49" fontId="6" fillId="0" borderId="0" xfId="62" applyNumberFormat="1" applyFont="1" applyFill="1" applyBorder="1" applyAlignment="1" applyProtection="1">
      <alignment horizontal="right" vertical="center"/>
      <protection/>
    </xf>
    <xf numFmtId="38" fontId="10" fillId="0" borderId="0" xfId="51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distributed" vertical="center"/>
      <protection/>
    </xf>
    <xf numFmtId="0" fontId="70" fillId="0" borderId="0" xfId="62" applyFont="1" applyFill="1" applyProtection="1">
      <alignment/>
      <protection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distributed" wrapText="1"/>
      <protection/>
    </xf>
    <xf numFmtId="0" fontId="0" fillId="0" borderId="0" xfId="0" applyAlignment="1">
      <alignment horizontal="left" vertical="center"/>
    </xf>
    <xf numFmtId="0" fontId="5" fillId="0" borderId="0" xfId="62" applyFont="1" applyFill="1" applyAlignment="1" applyProtection="1">
      <alignment horizontal="center"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7" fillId="0" borderId="24" xfId="62" applyFont="1" applyFill="1" applyBorder="1" applyAlignment="1" applyProtection="1">
      <alignment horizontal="center" vertical="center"/>
      <protection/>
    </xf>
    <xf numFmtId="0" fontId="7" fillId="0" borderId="25" xfId="62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71" fillId="0" borderId="10" xfId="62" applyFont="1" applyFill="1" applyBorder="1" applyAlignment="1" applyProtection="1">
      <alignment horizontal="center" vertical="center"/>
      <protection/>
    </xf>
    <xf numFmtId="0" fontId="72" fillId="0" borderId="26" xfId="62" applyFont="1" applyFill="1" applyBorder="1" applyAlignment="1" applyProtection="1">
      <alignment horizontal="center" vertical="center"/>
      <protection/>
    </xf>
    <xf numFmtId="0" fontId="72" fillId="0" borderId="14" xfId="62" applyFont="1" applyFill="1" applyBorder="1" applyAlignment="1" applyProtection="1">
      <alignment horizontal="center" vertical="center"/>
      <protection/>
    </xf>
    <xf numFmtId="0" fontId="72" fillId="0" borderId="22" xfId="62" applyFont="1" applyFill="1" applyBorder="1" applyAlignment="1" applyProtection="1">
      <alignment horizontal="center" vertical="center"/>
      <protection/>
    </xf>
    <xf numFmtId="0" fontId="72" fillId="0" borderId="1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27" xfId="62" applyFont="1" applyFill="1" applyBorder="1" applyAlignment="1" applyProtection="1">
      <alignment horizontal="center" vertical="center"/>
      <protection/>
    </xf>
    <xf numFmtId="0" fontId="6" fillId="0" borderId="28" xfId="62" applyFont="1" applyFill="1" applyBorder="1" applyAlignment="1" applyProtection="1">
      <alignment horizontal="center" vertical="center"/>
      <protection/>
    </xf>
    <xf numFmtId="0" fontId="6" fillId="0" borderId="29" xfId="62" applyFont="1" applyFill="1" applyBorder="1" applyAlignment="1" applyProtection="1">
      <alignment horizontal="center" vertical="center"/>
      <protection/>
    </xf>
    <xf numFmtId="0" fontId="6" fillId="0" borderId="30" xfId="62" applyFont="1" applyFill="1" applyBorder="1" applyAlignment="1" applyProtection="1">
      <alignment horizontal="center" vertical="center"/>
      <protection/>
    </xf>
    <xf numFmtId="0" fontId="6" fillId="0" borderId="3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distributed" vertical="center"/>
      <protection/>
    </xf>
    <xf numFmtId="179" fontId="73" fillId="0" borderId="12" xfId="49" applyNumberFormat="1" applyFont="1" applyFill="1" applyBorder="1" applyAlignment="1" applyProtection="1">
      <alignment vertical="center"/>
      <protection/>
    </xf>
    <xf numFmtId="179" fontId="73" fillId="0" borderId="11" xfId="49" applyNumberFormat="1" applyFont="1" applyFill="1" applyBorder="1" applyAlignment="1" applyProtection="1">
      <alignment vertical="center"/>
      <protection/>
    </xf>
    <xf numFmtId="179" fontId="73" fillId="0" borderId="32" xfId="49" applyNumberFormat="1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33" xfId="62" applyFont="1" applyFill="1" applyBorder="1" applyAlignment="1" applyProtection="1">
      <alignment horizontal="center" vertical="center" textRotation="255"/>
      <protection/>
    </xf>
    <xf numFmtId="0" fontId="3" fillId="0" borderId="24" xfId="62" applyFill="1" applyBorder="1" applyAlignment="1" applyProtection="1">
      <alignment horizontal="center" vertical="center" textRotation="255"/>
      <protection/>
    </xf>
    <xf numFmtId="0" fontId="3" fillId="0" borderId="34" xfId="62" applyFill="1" applyBorder="1" applyAlignment="1" applyProtection="1">
      <alignment horizontal="center" vertical="center" textRotation="255"/>
      <protection/>
    </xf>
    <xf numFmtId="0" fontId="6" fillId="0" borderId="35" xfId="62" applyFont="1" applyFill="1" applyBorder="1" applyAlignment="1" applyProtection="1">
      <alignment horizontal="center" vertical="center" textRotation="255"/>
      <protection/>
    </xf>
    <xf numFmtId="0" fontId="3" fillId="0" borderId="36" xfId="62" applyFill="1" applyBorder="1" applyAlignment="1" applyProtection="1">
      <alignment horizontal="center" vertical="center" textRotation="255"/>
      <protection/>
    </xf>
    <xf numFmtId="0" fontId="3" fillId="0" borderId="37" xfId="62" applyFill="1" applyBorder="1" applyAlignment="1" applyProtection="1">
      <alignment horizontal="center" vertical="center" textRotation="255"/>
      <protection/>
    </xf>
    <xf numFmtId="0" fontId="6" fillId="0" borderId="11" xfId="62" applyFont="1" applyFill="1" applyBorder="1" applyAlignment="1" applyProtection="1">
      <alignment horizontal="right" vertical="center"/>
      <protection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20" xfId="62" applyFont="1" applyFill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1" xfId="62" applyFont="1" applyFill="1" applyBorder="1" applyAlignment="1" applyProtection="1">
      <alignment horizontal="center" vertical="center"/>
      <protection/>
    </xf>
    <xf numFmtId="0" fontId="6" fillId="0" borderId="20" xfId="62" applyFont="1" applyFill="1" applyBorder="1" applyAlignment="1" applyProtection="1">
      <alignment horizontal="distributed" vertical="center"/>
      <protection/>
    </xf>
    <xf numFmtId="0" fontId="6" fillId="0" borderId="38" xfId="62" applyFont="1" applyFill="1" applyBorder="1" applyAlignment="1" applyProtection="1">
      <alignment horizontal="distributed" vertical="center"/>
      <protection/>
    </xf>
    <xf numFmtId="179" fontId="73" fillId="0" borderId="26" xfId="49" applyNumberFormat="1" applyFont="1" applyFill="1" applyBorder="1" applyAlignment="1" applyProtection="1">
      <alignment vertical="center"/>
      <protection/>
    </xf>
    <xf numFmtId="179" fontId="73" fillId="0" borderId="20" xfId="49" applyNumberFormat="1" applyFont="1" applyFill="1" applyBorder="1" applyAlignment="1" applyProtection="1">
      <alignment vertical="center"/>
      <protection/>
    </xf>
    <xf numFmtId="179" fontId="73" fillId="0" borderId="39" xfId="49" applyNumberFormat="1" applyFont="1" applyFill="1" applyBorder="1" applyAlignment="1" applyProtection="1">
      <alignment vertical="center"/>
      <protection/>
    </xf>
    <xf numFmtId="179" fontId="73" fillId="0" borderId="22" xfId="49" applyNumberFormat="1" applyFont="1" applyFill="1" applyBorder="1" applyAlignment="1" applyProtection="1">
      <alignment vertical="center"/>
      <protection/>
    </xf>
    <xf numFmtId="179" fontId="73" fillId="0" borderId="38" xfId="49" applyNumberFormat="1" applyFont="1" applyFill="1" applyBorder="1" applyAlignment="1" applyProtection="1">
      <alignment vertical="center"/>
      <protection/>
    </xf>
    <xf numFmtId="179" fontId="73" fillId="0" borderId="40" xfId="49" applyNumberFormat="1" applyFont="1" applyFill="1" applyBorder="1" applyAlignment="1" applyProtection="1">
      <alignment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38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3" fillId="0" borderId="41" xfId="62" applyFill="1" applyBorder="1" applyAlignment="1" applyProtection="1">
      <alignment horizontal="center" vertical="center" textRotation="255"/>
      <protection/>
    </xf>
    <xf numFmtId="0" fontId="6" fillId="0" borderId="24" xfId="62" applyFont="1" applyFill="1" applyBorder="1" applyAlignment="1" applyProtection="1">
      <alignment horizontal="center" vertical="center" textRotation="255"/>
      <protection/>
    </xf>
    <xf numFmtId="0" fontId="6" fillId="0" borderId="34" xfId="62" applyFont="1" applyFill="1" applyBorder="1" applyAlignment="1" applyProtection="1">
      <alignment horizontal="center" vertical="center" textRotation="255"/>
      <protection/>
    </xf>
    <xf numFmtId="0" fontId="6" fillId="0" borderId="26" xfId="62" applyFont="1" applyFill="1" applyBorder="1" applyAlignment="1" applyProtection="1">
      <alignment horizontal="center" vertical="center" textRotation="255"/>
      <protection/>
    </xf>
    <xf numFmtId="0" fontId="6" fillId="0" borderId="14" xfId="62" applyFont="1" applyFill="1" applyBorder="1" applyAlignment="1" applyProtection="1">
      <alignment horizontal="center" vertical="center" textRotation="255"/>
      <protection/>
    </xf>
    <xf numFmtId="0" fontId="6" fillId="0" borderId="25" xfId="62" applyFont="1" applyFill="1" applyBorder="1" applyAlignment="1" applyProtection="1">
      <alignment horizontal="center" vertical="center" textRotation="255"/>
      <protection/>
    </xf>
    <xf numFmtId="0" fontId="6" fillId="0" borderId="21" xfId="62" applyFont="1" applyFill="1" applyBorder="1" applyAlignment="1" applyProtection="1">
      <alignment horizontal="center" vertical="center" textRotation="255"/>
      <protection/>
    </xf>
    <xf numFmtId="0" fontId="6" fillId="0" borderId="22" xfId="62" applyFont="1" applyFill="1" applyBorder="1" applyAlignment="1" applyProtection="1">
      <alignment horizontal="center" vertical="center" textRotation="255"/>
      <protection/>
    </xf>
    <xf numFmtId="0" fontId="6" fillId="0" borderId="15" xfId="62" applyFont="1" applyFill="1" applyBorder="1" applyAlignment="1" applyProtection="1">
      <alignment horizontal="center" vertical="center" textRotation="255"/>
      <protection/>
    </xf>
    <xf numFmtId="0" fontId="6" fillId="0" borderId="36" xfId="62" applyFont="1" applyFill="1" applyBorder="1" applyAlignment="1" applyProtection="1">
      <alignment horizontal="center" vertical="center" textRotation="255"/>
      <protection/>
    </xf>
    <xf numFmtId="0" fontId="6" fillId="0" borderId="37" xfId="62" applyFont="1" applyFill="1" applyBorder="1" applyAlignment="1" applyProtection="1">
      <alignment horizontal="center" vertical="center" textRotation="255"/>
      <protection/>
    </xf>
    <xf numFmtId="0" fontId="7" fillId="0" borderId="26" xfId="62" applyFont="1" applyFill="1" applyBorder="1" applyAlignment="1" applyProtection="1">
      <alignment horizontal="right" vertical="center" textRotation="255"/>
      <protection/>
    </xf>
    <xf numFmtId="0" fontId="7" fillId="0" borderId="25" xfId="62" applyFont="1" applyFill="1" applyBorder="1" applyAlignment="1" applyProtection="1">
      <alignment horizontal="right" vertical="center" textRotation="255"/>
      <protection/>
    </xf>
    <xf numFmtId="0" fontId="7" fillId="0" borderId="22" xfId="62" applyFont="1" applyFill="1" applyBorder="1" applyAlignment="1" applyProtection="1">
      <alignment horizontal="right" vertical="center" textRotation="255"/>
      <protection/>
    </xf>
    <xf numFmtId="0" fontId="7" fillId="0" borderId="14" xfId="62" applyFont="1" applyFill="1" applyBorder="1" applyAlignment="1" applyProtection="1">
      <alignment horizontal="left" vertical="center" textRotation="255"/>
      <protection/>
    </xf>
    <xf numFmtId="0" fontId="7" fillId="0" borderId="21" xfId="62" applyFont="1" applyFill="1" applyBorder="1" applyAlignment="1" applyProtection="1">
      <alignment horizontal="left" vertical="center" textRotation="255"/>
      <protection/>
    </xf>
    <xf numFmtId="0" fontId="7" fillId="0" borderId="15" xfId="62" applyFont="1" applyFill="1" applyBorder="1" applyAlignment="1" applyProtection="1">
      <alignment horizontal="left" vertical="center" textRotation="255"/>
      <protection/>
    </xf>
    <xf numFmtId="0" fontId="3" fillId="0" borderId="42" xfId="62" applyFill="1" applyBorder="1" applyAlignment="1" applyProtection="1">
      <alignment horizontal="center" vertical="center" textRotation="255"/>
      <protection/>
    </xf>
    <xf numFmtId="0" fontId="6" fillId="0" borderId="43" xfId="62" applyFont="1" applyFill="1" applyBorder="1" applyAlignment="1" applyProtection="1">
      <alignment horizontal="center" vertical="center"/>
      <protection/>
    </xf>
    <xf numFmtId="0" fontId="6" fillId="0" borderId="44" xfId="62" applyFont="1" applyFill="1" applyBorder="1" applyAlignment="1" applyProtection="1">
      <alignment horizontal="center" vertical="center"/>
      <protection/>
    </xf>
    <xf numFmtId="0" fontId="6" fillId="0" borderId="44" xfId="62" applyFont="1" applyFill="1" applyBorder="1" applyAlignment="1" applyProtection="1">
      <alignment horizontal="distributed" vertical="center"/>
      <protection/>
    </xf>
    <xf numFmtId="179" fontId="73" fillId="0" borderId="43" xfId="49" applyNumberFormat="1" applyFont="1" applyFill="1" applyBorder="1" applyAlignment="1" applyProtection="1">
      <alignment vertical="center"/>
      <protection/>
    </xf>
    <xf numFmtId="179" fontId="73" fillId="0" borderId="44" xfId="49" applyNumberFormat="1" applyFont="1" applyFill="1" applyBorder="1" applyAlignment="1" applyProtection="1">
      <alignment vertical="center"/>
      <protection/>
    </xf>
    <xf numFmtId="179" fontId="73" fillId="0" borderId="45" xfId="49" applyNumberFormat="1" applyFont="1" applyFill="1" applyBorder="1" applyAlignment="1" applyProtection="1">
      <alignment vertical="center"/>
      <protection/>
    </xf>
    <xf numFmtId="0" fontId="6" fillId="0" borderId="20" xfId="62" applyFont="1" applyFill="1" applyBorder="1" applyAlignment="1" applyProtection="1">
      <alignment horizontal="right" vertical="center"/>
      <protection/>
    </xf>
    <xf numFmtId="0" fontId="6" fillId="0" borderId="46" xfId="62" applyFont="1" applyFill="1" applyBorder="1" applyAlignment="1" applyProtection="1">
      <alignment horizontal="right" vertical="center"/>
      <protection/>
    </xf>
    <xf numFmtId="179" fontId="73" fillId="0" borderId="47" xfId="49" applyNumberFormat="1" applyFont="1" applyFill="1" applyBorder="1" applyAlignment="1" applyProtection="1">
      <alignment vertical="center"/>
      <protection/>
    </xf>
    <xf numFmtId="179" fontId="73" fillId="0" borderId="46" xfId="49" applyNumberFormat="1" applyFont="1" applyFill="1" applyBorder="1" applyAlignment="1" applyProtection="1">
      <alignment vertical="center"/>
      <protection/>
    </xf>
    <xf numFmtId="179" fontId="73" fillId="0" borderId="48" xfId="49" applyNumberFormat="1" applyFont="1" applyFill="1" applyBorder="1" applyAlignment="1" applyProtection="1">
      <alignment vertical="center"/>
      <protection/>
    </xf>
    <xf numFmtId="0" fontId="7" fillId="0" borderId="38" xfId="62" applyFont="1" applyFill="1" applyBorder="1" applyAlignment="1" applyProtection="1">
      <alignment horizontal="right" vertical="center"/>
      <protection/>
    </xf>
    <xf numFmtId="0" fontId="7" fillId="0" borderId="20" xfId="62" applyFont="1" applyFill="1" applyBorder="1" applyAlignment="1" applyProtection="1">
      <alignment horizontal="right" vertical="center"/>
      <protection/>
    </xf>
    <xf numFmtId="0" fontId="6" fillId="0" borderId="49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6" fillId="0" borderId="46" xfId="62" applyFont="1" applyFill="1" applyBorder="1" applyAlignment="1" applyProtection="1">
      <alignment horizontal="distributed" vertical="center"/>
      <protection/>
    </xf>
    <xf numFmtId="0" fontId="6" fillId="0" borderId="21" xfId="62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74" fillId="0" borderId="26" xfId="62" applyFont="1" applyFill="1" applyBorder="1" applyAlignment="1" applyProtection="1">
      <alignment horizontal="center" vertical="center"/>
      <protection/>
    </xf>
    <xf numFmtId="0" fontId="74" fillId="0" borderId="14" xfId="62" applyFont="1" applyFill="1" applyBorder="1" applyAlignment="1" applyProtection="1">
      <alignment horizontal="center" vertical="center"/>
      <protection/>
    </xf>
    <xf numFmtId="0" fontId="74" fillId="0" borderId="22" xfId="62" applyFont="1" applyFill="1" applyBorder="1" applyAlignment="1" applyProtection="1">
      <alignment horizontal="center" vertical="center"/>
      <protection/>
    </xf>
    <xf numFmtId="0" fontId="74" fillId="0" borderId="15" xfId="62" applyFont="1" applyFill="1" applyBorder="1" applyAlignment="1" applyProtection="1">
      <alignment horizontal="center" vertical="center"/>
      <protection/>
    </xf>
    <xf numFmtId="0" fontId="74" fillId="0" borderId="20" xfId="62" applyFont="1" applyFill="1" applyBorder="1" applyAlignment="1" applyProtection="1">
      <alignment horizontal="center" vertical="center"/>
      <protection/>
    </xf>
    <xf numFmtId="0" fontId="74" fillId="0" borderId="38" xfId="62" applyFont="1" applyFill="1" applyBorder="1" applyAlignment="1" applyProtection="1">
      <alignment horizontal="center" vertical="center"/>
      <protection/>
    </xf>
    <xf numFmtId="0" fontId="75" fillId="0" borderId="12" xfId="62" applyFont="1" applyFill="1" applyBorder="1" applyAlignment="1" applyProtection="1">
      <alignment horizontal="center" vertical="center"/>
      <protection/>
    </xf>
    <xf numFmtId="0" fontId="75" fillId="0" borderId="11" xfId="62" applyFont="1" applyFill="1" applyBorder="1" applyAlignment="1" applyProtection="1">
      <alignment horizontal="center" vertical="center"/>
      <protection/>
    </xf>
    <xf numFmtId="0" fontId="75" fillId="0" borderId="13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71" fillId="0" borderId="26" xfId="62" applyFont="1" applyFill="1" applyBorder="1" applyAlignment="1" applyProtection="1">
      <alignment horizontal="center" vertical="center"/>
      <protection/>
    </xf>
    <xf numFmtId="0" fontId="71" fillId="0" borderId="20" xfId="62" applyFont="1" applyFill="1" applyBorder="1" applyAlignment="1" applyProtection="1">
      <alignment horizontal="center" vertical="center"/>
      <protection/>
    </xf>
    <xf numFmtId="0" fontId="71" fillId="0" borderId="14" xfId="62" applyFont="1" applyFill="1" applyBorder="1" applyAlignment="1" applyProtection="1">
      <alignment horizontal="center" vertical="center"/>
      <protection/>
    </xf>
    <xf numFmtId="0" fontId="71" fillId="0" borderId="25" xfId="62" applyFont="1" applyFill="1" applyBorder="1" applyAlignment="1" applyProtection="1">
      <alignment horizontal="center" vertical="center"/>
      <protection/>
    </xf>
    <xf numFmtId="0" fontId="71" fillId="0" borderId="0" xfId="62" applyFont="1" applyFill="1" applyBorder="1" applyAlignment="1" applyProtection="1">
      <alignment horizontal="center" vertical="center"/>
      <protection/>
    </xf>
    <xf numFmtId="0" fontId="71" fillId="0" borderId="21" xfId="62" applyFont="1" applyFill="1" applyBorder="1" applyAlignment="1" applyProtection="1">
      <alignment horizontal="center" vertical="center"/>
      <protection/>
    </xf>
    <xf numFmtId="0" fontId="71" fillId="0" borderId="22" xfId="62" applyFont="1" applyFill="1" applyBorder="1" applyAlignment="1" applyProtection="1">
      <alignment horizontal="center" vertical="center"/>
      <protection/>
    </xf>
    <xf numFmtId="0" fontId="71" fillId="0" borderId="38" xfId="62" applyFont="1" applyFill="1" applyBorder="1" applyAlignment="1" applyProtection="1">
      <alignment horizontal="center" vertical="center"/>
      <protection/>
    </xf>
    <xf numFmtId="0" fontId="71" fillId="0" borderId="15" xfId="62" applyFont="1" applyFill="1" applyBorder="1" applyAlignment="1" applyProtection="1">
      <alignment horizontal="center" vertical="center"/>
      <protection/>
    </xf>
    <xf numFmtId="0" fontId="7" fillId="0" borderId="24" xfId="62" applyFont="1" applyFill="1" applyBorder="1" applyAlignment="1" applyProtection="1">
      <alignment horizontal="center" vertical="center" textRotation="255"/>
      <protection/>
    </xf>
    <xf numFmtId="0" fontId="7" fillId="0" borderId="34" xfId="62" applyFont="1" applyFill="1" applyBorder="1" applyAlignment="1" applyProtection="1">
      <alignment horizontal="center" vertical="center" textRotation="255"/>
      <protection/>
    </xf>
    <xf numFmtId="0" fontId="7" fillId="0" borderId="33" xfId="62" applyFont="1" applyFill="1" applyBorder="1" applyAlignment="1" applyProtection="1">
      <alignment horizontal="center" vertical="center" textRotation="255"/>
      <protection/>
    </xf>
    <xf numFmtId="0" fontId="6" fillId="0" borderId="44" xfId="62" applyFont="1" applyFill="1" applyBorder="1" applyAlignment="1" applyProtection="1">
      <alignment horizontal="right" vertical="center"/>
      <protection/>
    </xf>
    <xf numFmtId="0" fontId="6" fillId="0" borderId="0" xfId="62" applyFont="1" applyFill="1" applyBorder="1" applyAlignment="1" applyProtection="1">
      <alignment horizontal="distributed" vertical="center"/>
      <protection/>
    </xf>
    <xf numFmtId="38" fontId="10" fillId="0" borderId="0" xfId="5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right" vertical="center"/>
      <protection/>
    </xf>
    <xf numFmtId="179" fontId="10" fillId="0" borderId="0" xfId="51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center" vertical="center" textRotation="255"/>
      <protection/>
    </xf>
    <xf numFmtId="49" fontId="6" fillId="0" borderId="11" xfId="62" applyNumberFormat="1" applyFont="1" applyFill="1" applyBorder="1" applyAlignment="1" applyProtection="1">
      <alignment horizontal="right"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49" fontId="6" fillId="0" borderId="44" xfId="62" applyNumberFormat="1" applyFont="1" applyFill="1" applyBorder="1" applyAlignment="1" applyProtection="1">
      <alignment horizontal="right"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38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0" fontId="6" fillId="0" borderId="24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71" fillId="0" borderId="26" xfId="62" applyFont="1" applyBorder="1" applyAlignment="1" applyProtection="1">
      <alignment horizontal="center" vertical="center"/>
      <protection/>
    </xf>
    <xf numFmtId="0" fontId="71" fillId="0" borderId="20" xfId="62" applyFont="1" applyBorder="1" applyAlignment="1" applyProtection="1">
      <alignment horizontal="center" vertical="center"/>
      <protection/>
    </xf>
    <xf numFmtId="0" fontId="71" fillId="0" borderId="14" xfId="62" applyFont="1" applyBorder="1" applyAlignment="1" applyProtection="1">
      <alignment horizontal="center" vertical="center"/>
      <protection/>
    </xf>
    <xf numFmtId="0" fontId="71" fillId="0" borderId="25" xfId="62" applyFont="1" applyBorder="1" applyAlignment="1" applyProtection="1">
      <alignment horizontal="center" vertical="center"/>
      <protection/>
    </xf>
    <xf numFmtId="0" fontId="71" fillId="0" borderId="0" xfId="62" applyFont="1" applyBorder="1" applyAlignment="1" applyProtection="1">
      <alignment horizontal="center" vertical="center"/>
      <protection/>
    </xf>
    <xf numFmtId="0" fontId="71" fillId="0" borderId="21" xfId="62" applyFont="1" applyBorder="1" applyAlignment="1" applyProtection="1">
      <alignment horizontal="center" vertical="center"/>
      <protection/>
    </xf>
    <xf numFmtId="0" fontId="71" fillId="0" borderId="22" xfId="62" applyFont="1" applyBorder="1" applyAlignment="1" applyProtection="1">
      <alignment horizontal="center" vertical="center"/>
      <protection/>
    </xf>
    <xf numFmtId="0" fontId="71" fillId="0" borderId="38" xfId="62" applyFont="1" applyBorder="1" applyAlignment="1" applyProtection="1">
      <alignment horizontal="center" vertical="center"/>
      <protection/>
    </xf>
    <xf numFmtId="0" fontId="71" fillId="0" borderId="15" xfId="62" applyFont="1" applyBorder="1" applyAlignment="1" applyProtection="1">
      <alignment horizontal="center" vertical="center"/>
      <protection/>
    </xf>
    <xf numFmtId="0" fontId="6" fillId="0" borderId="32" xfId="62" applyFont="1" applyFill="1" applyBorder="1" applyAlignment="1" applyProtection="1">
      <alignment horizontal="center" vertical="center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0" fontId="6" fillId="0" borderId="40" xfId="62" applyFont="1" applyFill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74" fillId="0" borderId="26" xfId="62" applyFont="1" applyBorder="1" applyAlignment="1" applyProtection="1">
      <alignment horizontal="center" vertical="center"/>
      <protection/>
    </xf>
    <xf numFmtId="0" fontId="74" fillId="0" borderId="14" xfId="62" applyFont="1" applyBorder="1" applyAlignment="1" applyProtection="1">
      <alignment horizontal="center" vertical="center"/>
      <protection/>
    </xf>
    <xf numFmtId="0" fontId="74" fillId="0" borderId="22" xfId="62" applyFont="1" applyBorder="1" applyAlignment="1" applyProtection="1">
      <alignment horizontal="center" vertical="center"/>
      <protection/>
    </xf>
    <xf numFmtId="0" fontId="74" fillId="0" borderId="15" xfId="62" applyFont="1" applyBorder="1" applyAlignment="1" applyProtection="1">
      <alignment horizontal="center" vertical="center"/>
      <protection/>
    </xf>
    <xf numFmtId="0" fontId="74" fillId="0" borderId="20" xfId="62" applyFont="1" applyBorder="1" applyAlignment="1" applyProtection="1">
      <alignment horizontal="center" vertical="center"/>
      <protection/>
    </xf>
    <xf numFmtId="0" fontId="74" fillId="0" borderId="38" xfId="62" applyFont="1" applyBorder="1" applyAlignment="1" applyProtection="1">
      <alignment horizontal="center" vertical="center"/>
      <protection/>
    </xf>
    <xf numFmtId="0" fontId="75" fillId="0" borderId="12" xfId="62" applyFont="1" applyBorder="1" applyAlignment="1" applyProtection="1">
      <alignment horizontal="center" vertical="center"/>
      <protection/>
    </xf>
    <xf numFmtId="0" fontId="75" fillId="0" borderId="11" xfId="62" applyFont="1" applyBorder="1" applyAlignment="1" applyProtection="1">
      <alignment horizontal="center" vertical="center"/>
      <protection/>
    </xf>
    <xf numFmtId="0" fontId="75" fillId="0" borderId="13" xfId="62" applyFont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/>
      <protection/>
    </xf>
    <xf numFmtId="0" fontId="6" fillId="0" borderId="0" xfId="62" applyFont="1" applyBorder="1" applyAlignment="1" applyProtection="1">
      <alignment horizontal="center"/>
      <protection/>
    </xf>
    <xf numFmtId="0" fontId="6" fillId="0" borderId="33" xfId="62" applyFont="1" applyBorder="1" applyAlignment="1" applyProtection="1">
      <alignment horizontal="center" vertical="center"/>
      <protection/>
    </xf>
    <xf numFmtId="0" fontId="6" fillId="0" borderId="34" xfId="62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vertical="center"/>
      <protection/>
    </xf>
    <xf numFmtId="179" fontId="73" fillId="0" borderId="12" xfId="51" applyNumberFormat="1" applyFont="1" applyFill="1" applyBorder="1" applyAlignment="1" applyProtection="1">
      <alignment vertical="center"/>
      <protection/>
    </xf>
    <xf numFmtId="179" fontId="73" fillId="0" borderId="11" xfId="51" applyNumberFormat="1" applyFont="1" applyFill="1" applyBorder="1" applyAlignment="1" applyProtection="1">
      <alignment vertical="center"/>
      <protection/>
    </xf>
    <xf numFmtId="179" fontId="73" fillId="0" borderId="32" xfId="51" applyNumberFormat="1" applyFont="1" applyFill="1" applyBorder="1" applyAlignment="1" applyProtection="1">
      <alignment vertical="center"/>
      <protection/>
    </xf>
    <xf numFmtId="0" fontId="6" fillId="0" borderId="49" xfId="62" applyFont="1" applyFill="1" applyBorder="1" applyAlignment="1" applyProtection="1">
      <alignment horizontal="center" vertical="center" textRotation="255"/>
      <protection/>
    </xf>
    <xf numFmtId="0" fontId="6" fillId="0" borderId="50" xfId="62" applyFont="1" applyFill="1" applyBorder="1" applyAlignment="1" applyProtection="1">
      <alignment horizontal="center" vertical="center" textRotation="255"/>
      <protection/>
    </xf>
    <xf numFmtId="0" fontId="6" fillId="0" borderId="51" xfId="62" applyFont="1" applyFill="1" applyBorder="1" applyAlignment="1" applyProtection="1">
      <alignment horizontal="center" vertical="center" textRotation="255"/>
      <protection/>
    </xf>
    <xf numFmtId="0" fontId="7" fillId="0" borderId="26" xfId="62" applyFont="1" applyFill="1" applyBorder="1" applyAlignment="1" applyProtection="1">
      <alignment horizontal="center" vertical="center" textRotation="255"/>
      <protection/>
    </xf>
    <xf numFmtId="0" fontId="7" fillId="0" borderId="14" xfId="62" applyFont="1" applyFill="1" applyBorder="1" applyAlignment="1" applyProtection="1">
      <alignment horizontal="center" vertical="center" textRotation="255"/>
      <protection/>
    </xf>
    <xf numFmtId="0" fontId="7" fillId="0" borderId="25" xfId="62" applyFont="1" applyFill="1" applyBorder="1" applyAlignment="1" applyProtection="1">
      <alignment horizontal="center" vertical="center" textRotation="255"/>
      <protection/>
    </xf>
    <xf numFmtId="0" fontId="7" fillId="0" borderId="21" xfId="62" applyFont="1" applyFill="1" applyBorder="1" applyAlignment="1" applyProtection="1">
      <alignment horizontal="center" vertical="center" textRotation="255"/>
      <protection/>
    </xf>
    <xf numFmtId="0" fontId="7" fillId="0" borderId="22" xfId="62" applyFont="1" applyFill="1" applyBorder="1" applyAlignment="1" applyProtection="1">
      <alignment horizontal="center" vertical="center" textRotation="255"/>
      <protection/>
    </xf>
    <xf numFmtId="0" fontId="7" fillId="0" borderId="15" xfId="62" applyFont="1" applyFill="1" applyBorder="1" applyAlignment="1" applyProtection="1">
      <alignment horizontal="center" vertical="center" textRotation="255"/>
      <protection/>
    </xf>
    <xf numFmtId="0" fontId="3" fillId="0" borderId="50" xfId="62" applyFill="1" applyBorder="1" applyAlignment="1" applyProtection="1">
      <alignment/>
      <protection/>
    </xf>
    <xf numFmtId="0" fontId="3" fillId="0" borderId="21" xfId="62" applyFill="1" applyBorder="1" applyAlignment="1" applyProtection="1">
      <alignment/>
      <protection/>
    </xf>
    <xf numFmtId="0" fontId="3" fillId="0" borderId="51" xfId="62" applyFill="1" applyBorder="1" applyAlignment="1" applyProtection="1">
      <alignment/>
      <protection/>
    </xf>
    <xf numFmtId="0" fontId="3" fillId="0" borderId="15" xfId="62" applyFill="1" applyBorder="1" applyAlignment="1" applyProtection="1">
      <alignment/>
      <protection/>
    </xf>
    <xf numFmtId="0" fontId="6" fillId="0" borderId="26" xfId="62" applyFont="1" applyFill="1" applyBorder="1" applyAlignment="1" applyProtection="1">
      <alignment horizontal="distributed" vertical="center"/>
      <protection/>
    </xf>
    <xf numFmtId="0" fontId="3" fillId="0" borderId="25" xfId="62" applyFill="1" applyBorder="1" applyAlignment="1" applyProtection="1">
      <alignment horizontal="distributed" vertical="center"/>
      <protection/>
    </xf>
    <xf numFmtId="0" fontId="3" fillId="0" borderId="22" xfId="62" applyFill="1" applyBorder="1" applyAlignment="1" applyProtection="1">
      <alignment vertical="center"/>
      <protection/>
    </xf>
    <xf numFmtId="0" fontId="12" fillId="0" borderId="11" xfId="62" applyFont="1" applyFill="1" applyBorder="1" applyAlignment="1" applyProtection="1">
      <alignment horizontal="center" vertical="center"/>
      <protection/>
    </xf>
    <xf numFmtId="179" fontId="73" fillId="0" borderId="12" xfId="51" applyNumberFormat="1" applyFont="1" applyFill="1" applyBorder="1" applyAlignment="1" applyProtection="1">
      <alignment horizontal="right" vertical="center"/>
      <protection/>
    </xf>
    <xf numFmtId="179" fontId="73" fillId="0" borderId="11" xfId="51" applyNumberFormat="1" applyFont="1" applyFill="1" applyBorder="1" applyAlignment="1" applyProtection="1">
      <alignment horizontal="right" vertical="center"/>
      <protection/>
    </xf>
    <xf numFmtId="179" fontId="73" fillId="0" borderId="32" xfId="51" applyNumberFormat="1" applyFont="1" applyFill="1" applyBorder="1" applyAlignment="1" applyProtection="1">
      <alignment horizontal="right" vertical="center"/>
      <protection/>
    </xf>
    <xf numFmtId="0" fontId="3" fillId="0" borderId="11" xfId="62" applyFill="1" applyBorder="1" applyAlignment="1" applyProtection="1">
      <alignment vertical="center"/>
      <protection/>
    </xf>
    <xf numFmtId="179" fontId="73" fillId="0" borderId="47" xfId="51" applyNumberFormat="1" applyFont="1" applyFill="1" applyBorder="1" applyAlignment="1" applyProtection="1">
      <alignment vertical="center"/>
      <protection/>
    </xf>
    <xf numFmtId="179" fontId="73" fillId="0" borderId="46" xfId="51" applyNumberFormat="1" applyFont="1" applyFill="1" applyBorder="1" applyAlignment="1" applyProtection="1">
      <alignment vertical="center"/>
      <protection/>
    </xf>
    <xf numFmtId="179" fontId="73" fillId="0" borderId="48" xfId="51" applyNumberFormat="1" applyFont="1" applyFill="1" applyBorder="1" applyAlignment="1" applyProtection="1">
      <alignment vertical="center"/>
      <protection/>
    </xf>
    <xf numFmtId="179" fontId="73" fillId="0" borderId="43" xfId="51" applyNumberFormat="1" applyFont="1" applyFill="1" applyBorder="1" applyAlignment="1" applyProtection="1">
      <alignment vertical="center"/>
      <protection/>
    </xf>
    <xf numFmtId="179" fontId="73" fillId="0" borderId="44" xfId="51" applyNumberFormat="1" applyFont="1" applyFill="1" applyBorder="1" applyAlignment="1" applyProtection="1">
      <alignment vertical="center"/>
      <protection/>
    </xf>
    <xf numFmtId="179" fontId="73" fillId="0" borderId="45" xfId="51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distributed" wrapText="1"/>
      <protection/>
    </xf>
    <xf numFmtId="0" fontId="6" fillId="0" borderId="12" xfId="62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horizontal="distributed" vertical="center"/>
      <protection locked="0"/>
    </xf>
    <xf numFmtId="179" fontId="10" fillId="0" borderId="12" xfId="49" applyNumberFormat="1" applyFont="1" applyFill="1" applyBorder="1" applyAlignment="1" applyProtection="1">
      <alignment vertical="center"/>
      <protection locked="0"/>
    </xf>
    <xf numFmtId="179" fontId="10" fillId="0" borderId="11" xfId="49" applyNumberFormat="1" applyFont="1" applyFill="1" applyBorder="1" applyAlignment="1" applyProtection="1">
      <alignment vertical="center"/>
      <protection locked="0"/>
    </xf>
    <xf numFmtId="179" fontId="10" fillId="0" borderId="32" xfId="49" applyNumberFormat="1" applyFont="1" applyFill="1" applyBorder="1" applyAlignment="1" applyProtection="1">
      <alignment vertical="center"/>
      <protection locked="0"/>
    </xf>
    <xf numFmtId="0" fontId="6" fillId="0" borderId="11" xfId="62" applyFont="1" applyFill="1" applyBorder="1" applyAlignment="1" applyProtection="1">
      <alignment horizontal="right" vertical="center"/>
      <protection locked="0"/>
    </xf>
    <xf numFmtId="179" fontId="10" fillId="0" borderId="12" xfId="49" applyNumberFormat="1" applyFont="1" applyFill="1" applyBorder="1" applyAlignment="1" applyProtection="1">
      <alignment vertical="center"/>
      <protection/>
    </xf>
    <xf numFmtId="179" fontId="10" fillId="0" borderId="11" xfId="49" applyNumberFormat="1" applyFont="1" applyFill="1" applyBorder="1" applyAlignment="1" applyProtection="1">
      <alignment vertical="center"/>
      <protection/>
    </xf>
    <xf numFmtId="179" fontId="10" fillId="0" borderId="32" xfId="49" applyNumberFormat="1" applyFont="1" applyFill="1" applyBorder="1" applyAlignment="1" applyProtection="1">
      <alignment vertical="center"/>
      <protection/>
    </xf>
    <xf numFmtId="0" fontId="6" fillId="0" borderId="33" xfId="62" applyFont="1" applyFill="1" applyBorder="1" applyAlignment="1" applyProtection="1">
      <alignment horizontal="center" vertical="center" textRotation="255"/>
      <protection locked="0"/>
    </xf>
    <xf numFmtId="0" fontId="3" fillId="0" borderId="42" xfId="62" applyFill="1" applyBorder="1" applyAlignment="1" applyProtection="1">
      <alignment horizontal="center" vertical="center" textRotation="255"/>
      <protection locked="0"/>
    </xf>
    <xf numFmtId="0" fontId="6" fillId="0" borderId="43" xfId="62" applyFont="1" applyFill="1" applyBorder="1" applyAlignment="1" applyProtection="1">
      <alignment horizontal="center" vertical="center"/>
      <protection locked="0"/>
    </xf>
    <xf numFmtId="0" fontId="6" fillId="0" borderId="44" xfId="62" applyFont="1" applyFill="1" applyBorder="1" applyAlignment="1" applyProtection="1">
      <alignment horizontal="center" vertical="center"/>
      <protection locked="0"/>
    </xf>
    <xf numFmtId="0" fontId="6" fillId="0" borderId="44" xfId="62" applyFont="1" applyFill="1" applyBorder="1" applyAlignment="1" applyProtection="1">
      <alignment horizontal="distributed" vertical="center"/>
      <protection locked="0"/>
    </xf>
    <xf numFmtId="179" fontId="10" fillId="0" borderId="43" xfId="49" applyNumberFormat="1" applyFont="1" applyFill="1" applyBorder="1" applyAlignment="1" applyProtection="1">
      <alignment vertical="center"/>
      <protection locked="0"/>
    </xf>
    <xf numFmtId="179" fontId="10" fillId="0" borderId="44" xfId="49" applyNumberFormat="1" applyFont="1" applyFill="1" applyBorder="1" applyAlignment="1" applyProtection="1">
      <alignment vertical="center"/>
      <protection locked="0"/>
    </xf>
    <xf numFmtId="179" fontId="10" fillId="0" borderId="45" xfId="49" applyNumberFormat="1" applyFont="1" applyFill="1" applyBorder="1" applyAlignment="1" applyProtection="1">
      <alignment vertical="center"/>
      <protection locked="0"/>
    </xf>
    <xf numFmtId="0" fontId="6" fillId="0" borderId="26" xfId="62" applyFont="1" applyFill="1" applyBorder="1" applyAlignment="1" applyProtection="1">
      <alignment horizontal="center" vertical="center"/>
      <protection locked="0"/>
    </xf>
    <xf numFmtId="0" fontId="6" fillId="0" borderId="20" xfId="62" applyFont="1" applyFill="1" applyBorder="1" applyAlignment="1" applyProtection="1">
      <alignment horizontal="center" vertical="center"/>
      <protection locked="0"/>
    </xf>
    <xf numFmtId="0" fontId="6" fillId="0" borderId="22" xfId="62" applyFont="1" applyFill="1" applyBorder="1" applyAlignment="1" applyProtection="1">
      <alignment horizontal="center" vertical="center"/>
      <protection locked="0"/>
    </xf>
    <xf numFmtId="0" fontId="6" fillId="0" borderId="38" xfId="62" applyFont="1" applyFill="1" applyBorder="1" applyAlignment="1" applyProtection="1">
      <alignment horizontal="center" vertical="center"/>
      <protection locked="0"/>
    </xf>
    <xf numFmtId="0" fontId="6" fillId="0" borderId="20" xfId="62" applyFont="1" applyFill="1" applyBorder="1" applyAlignment="1" applyProtection="1">
      <alignment horizontal="distributed" vertical="center"/>
      <protection locked="0"/>
    </xf>
    <xf numFmtId="0" fontId="6" fillId="0" borderId="38" xfId="62" applyFont="1" applyFill="1" applyBorder="1" applyAlignment="1" applyProtection="1">
      <alignment horizontal="distributed" vertical="center"/>
      <protection locked="0"/>
    </xf>
    <xf numFmtId="0" fontId="7" fillId="0" borderId="20" xfId="62" applyFont="1" applyFill="1" applyBorder="1" applyAlignment="1" applyProtection="1">
      <alignment horizontal="right" vertical="center"/>
      <protection locked="0"/>
    </xf>
    <xf numFmtId="179" fontId="10" fillId="0" borderId="26" xfId="49" applyNumberFormat="1" applyFont="1" applyFill="1" applyBorder="1" applyAlignment="1" applyProtection="1">
      <alignment vertical="center"/>
      <protection/>
    </xf>
    <xf numFmtId="179" fontId="10" fillId="0" borderId="20" xfId="49" applyNumberFormat="1" applyFont="1" applyFill="1" applyBorder="1" applyAlignment="1" applyProtection="1">
      <alignment vertical="center"/>
      <protection/>
    </xf>
    <xf numFmtId="179" fontId="10" fillId="0" borderId="39" xfId="49" applyNumberFormat="1" applyFont="1" applyFill="1" applyBorder="1" applyAlignment="1" applyProtection="1">
      <alignment vertical="center"/>
      <protection/>
    </xf>
    <xf numFmtId="179" fontId="10" fillId="0" borderId="22" xfId="49" applyNumberFormat="1" applyFont="1" applyFill="1" applyBorder="1" applyAlignment="1" applyProtection="1">
      <alignment vertical="center"/>
      <protection/>
    </xf>
    <xf numFmtId="179" fontId="10" fillId="0" borderId="38" xfId="49" applyNumberFormat="1" applyFont="1" applyFill="1" applyBorder="1" applyAlignment="1" applyProtection="1">
      <alignment vertical="center"/>
      <protection/>
    </xf>
    <xf numFmtId="179" fontId="10" fillId="0" borderId="40" xfId="49" applyNumberFormat="1" applyFont="1" applyFill="1" applyBorder="1" applyAlignment="1" applyProtection="1">
      <alignment vertical="center"/>
      <protection/>
    </xf>
    <xf numFmtId="0" fontId="6" fillId="0" borderId="49" xfId="62" applyFont="1" applyFill="1" applyBorder="1" applyAlignment="1" applyProtection="1">
      <alignment horizontal="center" vertical="center"/>
      <protection locked="0"/>
    </xf>
    <xf numFmtId="0" fontId="6" fillId="0" borderId="23" xfId="62" applyFont="1" applyFill="1" applyBorder="1" applyAlignment="1" applyProtection="1">
      <alignment horizontal="center" vertical="center"/>
      <protection locked="0"/>
    </xf>
    <xf numFmtId="0" fontId="6" fillId="0" borderId="46" xfId="62" applyFont="1" applyFill="1" applyBorder="1" applyAlignment="1" applyProtection="1">
      <alignment horizontal="distributed" vertical="center"/>
      <protection locked="0"/>
    </xf>
    <xf numFmtId="0" fontId="6" fillId="0" borderId="20" xfId="62" applyFont="1" applyFill="1" applyBorder="1" applyAlignment="1" applyProtection="1">
      <alignment horizontal="right" vertical="center"/>
      <protection locked="0"/>
    </xf>
    <xf numFmtId="0" fontId="6" fillId="0" borderId="46" xfId="62" applyFont="1" applyFill="1" applyBorder="1" applyAlignment="1" applyProtection="1">
      <alignment horizontal="right" vertical="center"/>
      <protection locked="0"/>
    </xf>
    <xf numFmtId="179" fontId="10" fillId="0" borderId="47" xfId="49" applyNumberFormat="1" applyFont="1" applyFill="1" applyBorder="1" applyAlignment="1" applyProtection="1">
      <alignment vertical="center"/>
      <protection/>
    </xf>
    <xf numFmtId="179" fontId="10" fillId="0" borderId="46" xfId="49" applyNumberFormat="1" applyFont="1" applyFill="1" applyBorder="1" applyAlignment="1" applyProtection="1">
      <alignment vertical="center"/>
      <protection/>
    </xf>
    <xf numFmtId="179" fontId="10" fillId="0" borderId="48" xfId="49" applyNumberFormat="1" applyFont="1" applyFill="1" applyBorder="1" applyAlignment="1" applyProtection="1">
      <alignment vertical="center"/>
      <protection/>
    </xf>
    <xf numFmtId="0" fontId="7" fillId="0" borderId="38" xfId="62" applyFont="1" applyFill="1" applyBorder="1" applyAlignment="1" applyProtection="1">
      <alignment horizontal="right" vertical="center"/>
      <protection locked="0"/>
    </xf>
    <xf numFmtId="0" fontId="6" fillId="0" borderId="26" xfId="62" applyFont="1" applyFill="1" applyBorder="1" applyAlignment="1" applyProtection="1">
      <alignment horizontal="center" vertical="center" textRotation="255"/>
      <protection locked="0"/>
    </xf>
    <xf numFmtId="0" fontId="6" fillId="0" borderId="14" xfId="62" applyFont="1" applyFill="1" applyBorder="1" applyAlignment="1" applyProtection="1">
      <alignment horizontal="center" vertical="center" textRotation="255"/>
      <protection locked="0"/>
    </xf>
    <xf numFmtId="0" fontId="6" fillId="0" borderId="25" xfId="62" applyFont="1" applyFill="1" applyBorder="1" applyAlignment="1" applyProtection="1">
      <alignment horizontal="center" vertical="center" textRotation="255"/>
      <protection locked="0"/>
    </xf>
    <xf numFmtId="0" fontId="6" fillId="0" borderId="21" xfId="62" applyFont="1" applyFill="1" applyBorder="1" applyAlignment="1" applyProtection="1">
      <alignment horizontal="center" vertical="center" textRotation="255"/>
      <protection locked="0"/>
    </xf>
    <xf numFmtId="0" fontId="6" fillId="0" borderId="22" xfId="62" applyFont="1" applyFill="1" applyBorder="1" applyAlignment="1" applyProtection="1">
      <alignment horizontal="center" vertical="center" textRotation="255"/>
      <protection locked="0"/>
    </xf>
    <xf numFmtId="0" fontId="6" fillId="0" borderId="15" xfId="62" applyFont="1" applyFill="1" applyBorder="1" applyAlignment="1" applyProtection="1">
      <alignment horizontal="center" vertical="center" textRotation="255"/>
      <protection locked="0"/>
    </xf>
    <xf numFmtId="0" fontId="6" fillId="0" borderId="35" xfId="62" applyFont="1" applyFill="1" applyBorder="1" applyAlignment="1" applyProtection="1">
      <alignment horizontal="center" vertical="center" textRotation="255"/>
      <protection locked="0"/>
    </xf>
    <xf numFmtId="0" fontId="6" fillId="0" borderId="36" xfId="62" applyFont="1" applyFill="1" applyBorder="1" applyAlignment="1" applyProtection="1">
      <alignment horizontal="center" vertical="center" textRotation="255"/>
      <protection locked="0"/>
    </xf>
    <xf numFmtId="0" fontId="6" fillId="0" borderId="37" xfId="62" applyFont="1" applyFill="1" applyBorder="1" applyAlignment="1" applyProtection="1">
      <alignment horizontal="center" vertical="center" textRotation="255"/>
      <protection locked="0"/>
    </xf>
    <xf numFmtId="0" fontId="6" fillId="0" borderId="24" xfId="62" applyFont="1" applyFill="1" applyBorder="1" applyAlignment="1" applyProtection="1">
      <alignment horizontal="center" vertical="center" textRotation="255"/>
      <protection locked="0"/>
    </xf>
    <xf numFmtId="0" fontId="6" fillId="0" borderId="34" xfId="62" applyFont="1" applyFill="1" applyBorder="1" applyAlignment="1" applyProtection="1">
      <alignment horizontal="center" vertical="center" textRotation="255"/>
      <protection locked="0"/>
    </xf>
    <xf numFmtId="0" fontId="7" fillId="0" borderId="26" xfId="62" applyFont="1" applyFill="1" applyBorder="1" applyAlignment="1" applyProtection="1">
      <alignment horizontal="right" vertical="center" textRotation="255"/>
      <protection locked="0"/>
    </xf>
    <xf numFmtId="0" fontId="7" fillId="0" borderId="25" xfId="62" applyFont="1" applyFill="1" applyBorder="1" applyAlignment="1" applyProtection="1">
      <alignment horizontal="right" vertical="center" textRotation="255"/>
      <protection locked="0"/>
    </xf>
    <xf numFmtId="0" fontId="7" fillId="0" borderId="22" xfId="62" applyFont="1" applyFill="1" applyBorder="1" applyAlignment="1" applyProtection="1">
      <alignment horizontal="right" vertical="center" textRotation="255"/>
      <protection locked="0"/>
    </xf>
    <xf numFmtId="0" fontId="7" fillId="0" borderId="14" xfId="62" applyFont="1" applyFill="1" applyBorder="1" applyAlignment="1" applyProtection="1">
      <alignment horizontal="left" vertical="center" textRotation="255"/>
      <protection locked="0"/>
    </xf>
    <xf numFmtId="0" fontId="7" fillId="0" borderId="21" xfId="62" applyFont="1" applyFill="1" applyBorder="1" applyAlignment="1" applyProtection="1">
      <alignment horizontal="left" vertical="center" textRotation="255"/>
      <protection locked="0"/>
    </xf>
    <xf numFmtId="0" fontId="7" fillId="0" borderId="15" xfId="62" applyFont="1" applyFill="1" applyBorder="1" applyAlignment="1" applyProtection="1">
      <alignment horizontal="left" vertical="center" textRotation="255"/>
      <protection locked="0"/>
    </xf>
    <xf numFmtId="0" fontId="3" fillId="0" borderId="36" xfId="62" applyFill="1" applyBorder="1" applyAlignment="1" applyProtection="1">
      <alignment horizontal="center" vertical="center" textRotation="255"/>
      <protection locked="0"/>
    </xf>
    <xf numFmtId="0" fontId="3" fillId="0" borderId="41" xfId="62" applyFill="1" applyBorder="1" applyAlignment="1" applyProtection="1">
      <alignment horizontal="center" vertical="center" textRotation="255"/>
      <protection locked="0"/>
    </xf>
    <xf numFmtId="179" fontId="10" fillId="0" borderId="26" xfId="49" applyNumberFormat="1" applyFont="1" applyFill="1" applyBorder="1" applyAlignment="1" applyProtection="1">
      <alignment vertical="center"/>
      <protection locked="0"/>
    </xf>
    <xf numFmtId="179" fontId="10" fillId="0" borderId="20" xfId="49" applyNumberFormat="1" applyFont="1" applyFill="1" applyBorder="1" applyAlignment="1" applyProtection="1">
      <alignment vertical="center"/>
      <protection locked="0"/>
    </xf>
    <xf numFmtId="179" fontId="10" fillId="0" borderId="39" xfId="49" applyNumberFormat="1" applyFont="1" applyFill="1" applyBorder="1" applyAlignment="1" applyProtection="1">
      <alignment vertical="center"/>
      <protection locked="0"/>
    </xf>
    <xf numFmtId="179" fontId="10" fillId="0" borderId="22" xfId="49" applyNumberFormat="1" applyFont="1" applyFill="1" applyBorder="1" applyAlignment="1" applyProtection="1">
      <alignment vertical="center"/>
      <protection locked="0"/>
    </xf>
    <xf numFmtId="179" fontId="10" fillId="0" borderId="38" xfId="49" applyNumberFormat="1" applyFont="1" applyFill="1" applyBorder="1" applyAlignment="1" applyProtection="1">
      <alignment vertical="center"/>
      <protection locked="0"/>
    </xf>
    <xf numFmtId="179" fontId="10" fillId="0" borderId="40" xfId="49" applyNumberFormat="1" applyFont="1" applyFill="1" applyBorder="1" applyAlignment="1" applyProtection="1">
      <alignment vertical="center"/>
      <protection locked="0"/>
    </xf>
    <xf numFmtId="0" fontId="6" fillId="0" borderId="14" xfId="62" applyFont="1" applyFill="1" applyBorder="1" applyAlignment="1" applyProtection="1">
      <alignment horizontal="center" vertical="center"/>
      <protection locked="0"/>
    </xf>
    <xf numFmtId="0" fontId="6" fillId="0" borderId="25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horizontal="center" vertical="center"/>
      <protection locked="0"/>
    </xf>
    <xf numFmtId="0" fontId="6" fillId="0" borderId="21" xfId="62" applyFont="1" applyFill="1" applyBorder="1" applyAlignment="1" applyProtection="1">
      <alignment horizontal="center" vertical="center"/>
      <protection locked="0"/>
    </xf>
    <xf numFmtId="0" fontId="6" fillId="0" borderId="15" xfId="62" applyFont="1" applyFill="1" applyBorder="1" applyAlignment="1" applyProtection="1">
      <alignment horizontal="center" vertical="center"/>
      <protection locked="0"/>
    </xf>
    <xf numFmtId="0" fontId="3" fillId="0" borderId="24" xfId="62" applyFill="1" applyBorder="1" applyAlignment="1" applyProtection="1">
      <alignment horizontal="center" vertical="center" textRotation="255"/>
      <protection locked="0"/>
    </xf>
    <xf numFmtId="0" fontId="3" fillId="0" borderId="34" xfId="62" applyFill="1" applyBorder="1" applyAlignment="1" applyProtection="1">
      <alignment horizontal="center" vertical="center" textRotation="255"/>
      <protection locked="0"/>
    </xf>
    <xf numFmtId="0" fontId="3" fillId="0" borderId="37" xfId="62" applyFill="1" applyBorder="1" applyAlignment="1" applyProtection="1">
      <alignment horizontal="center" vertical="center" textRotation="255"/>
      <protection locked="0"/>
    </xf>
    <xf numFmtId="0" fontId="6" fillId="0" borderId="27" xfId="62" applyFont="1" applyFill="1" applyBorder="1" applyAlignment="1" applyProtection="1">
      <alignment horizontal="center" vertical="center"/>
      <protection locked="0"/>
    </xf>
    <xf numFmtId="0" fontId="6" fillId="0" borderId="28" xfId="62" applyFont="1" applyFill="1" applyBorder="1" applyAlignment="1" applyProtection="1">
      <alignment horizontal="center" vertical="center"/>
      <protection locked="0"/>
    </xf>
    <xf numFmtId="0" fontId="6" fillId="0" borderId="29" xfId="62" applyFont="1" applyFill="1" applyBorder="1" applyAlignment="1" applyProtection="1">
      <alignment horizontal="center" vertical="center"/>
      <protection locked="0"/>
    </xf>
    <xf numFmtId="0" fontId="6" fillId="0" borderId="30" xfId="62" applyFont="1" applyFill="1" applyBorder="1" applyAlignment="1" applyProtection="1">
      <alignment horizontal="center" vertical="center"/>
      <protection locked="0"/>
    </xf>
    <xf numFmtId="0" fontId="6" fillId="0" borderId="31" xfId="62" applyFont="1" applyFill="1" applyBorder="1" applyAlignment="1" applyProtection="1">
      <alignment horizontal="center" vertical="center"/>
      <protection locked="0"/>
    </xf>
    <xf numFmtId="0" fontId="8" fillId="0" borderId="26" xfId="62" applyFont="1" applyFill="1" applyBorder="1" applyAlignment="1" applyProtection="1">
      <alignment horizontal="center" vertical="center"/>
      <protection locked="0"/>
    </xf>
    <xf numFmtId="0" fontId="8" fillId="0" borderId="14" xfId="62" applyFont="1" applyFill="1" applyBorder="1" applyAlignment="1" applyProtection="1">
      <alignment horizontal="center" vertical="center"/>
      <protection locked="0"/>
    </xf>
    <xf numFmtId="0" fontId="8" fillId="0" borderId="22" xfId="62" applyFont="1" applyFill="1" applyBorder="1" applyAlignment="1" applyProtection="1">
      <alignment horizontal="center" vertical="center"/>
      <protection locked="0"/>
    </xf>
    <xf numFmtId="0" fontId="8" fillId="0" borderId="15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0" fontId="7" fillId="0" borderId="24" xfId="62" applyFont="1" applyFill="1" applyBorder="1" applyAlignment="1" applyProtection="1">
      <alignment horizontal="center" vertical="center"/>
      <protection locked="0"/>
    </xf>
    <xf numFmtId="0" fontId="7" fillId="0" borderId="25" xfId="62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left" vertical="center"/>
      <protection locked="0"/>
    </xf>
    <xf numFmtId="0" fontId="6" fillId="0" borderId="0" xfId="62" applyFont="1" applyFill="1" applyBorder="1" applyAlignment="1" applyProtection="1">
      <alignment horizont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6" fillId="0" borderId="21" xfId="62" applyFont="1" applyFill="1" applyBorder="1" applyAlignment="1" applyProtection="1">
      <alignment horizontal="left" vertical="center"/>
      <protection locked="0"/>
    </xf>
    <xf numFmtId="0" fontId="6" fillId="0" borderId="24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Alignment="1" applyProtection="1">
      <alignment horizontal="center" vertical="center"/>
      <protection locked="0"/>
    </xf>
    <xf numFmtId="0" fontId="6" fillId="0" borderId="13" xfId="62" applyFont="1" applyFill="1" applyBorder="1" applyAlignment="1" applyProtection="1">
      <alignment horizontal="center" vertical="center"/>
      <protection locked="0"/>
    </xf>
    <xf numFmtId="0" fontId="11" fillId="0" borderId="26" xfId="62" applyFont="1" applyFill="1" applyBorder="1" applyAlignment="1" applyProtection="1">
      <alignment horizontal="center" vertical="center"/>
      <protection locked="0"/>
    </xf>
    <xf numFmtId="0" fontId="11" fillId="0" borderId="14" xfId="62" applyFont="1" applyFill="1" applyBorder="1" applyAlignment="1" applyProtection="1">
      <alignment horizontal="center" vertical="center"/>
      <protection locked="0"/>
    </xf>
    <xf numFmtId="0" fontId="11" fillId="0" borderId="22" xfId="62" applyFont="1" applyFill="1" applyBorder="1" applyAlignment="1" applyProtection="1">
      <alignment horizontal="center" vertical="center"/>
      <protection locked="0"/>
    </xf>
    <xf numFmtId="0" fontId="11" fillId="0" borderId="15" xfId="62" applyFont="1" applyFill="1" applyBorder="1" applyAlignment="1" applyProtection="1">
      <alignment horizontal="center" vertical="center"/>
      <protection locked="0"/>
    </xf>
    <xf numFmtId="0" fontId="11" fillId="0" borderId="20" xfId="62" applyFont="1" applyFill="1" applyBorder="1" applyAlignment="1" applyProtection="1">
      <alignment horizontal="center" vertical="center"/>
      <protection locked="0"/>
    </xf>
    <xf numFmtId="0" fontId="11" fillId="0" borderId="38" xfId="62" applyFont="1" applyFill="1" applyBorder="1" applyAlignment="1" applyProtection="1">
      <alignment horizontal="center" vertical="center"/>
      <protection locked="0"/>
    </xf>
    <xf numFmtId="0" fontId="9" fillId="0" borderId="12" xfId="62" applyFont="1" applyFill="1" applyBorder="1" applyAlignment="1" applyProtection="1">
      <alignment horizontal="center" vertical="center"/>
      <protection/>
    </xf>
    <xf numFmtId="0" fontId="9" fillId="0" borderId="11" xfId="62" applyFont="1" applyFill="1" applyBorder="1" applyAlignment="1" applyProtection="1">
      <alignment horizontal="center" vertical="center"/>
      <protection/>
    </xf>
    <xf numFmtId="0" fontId="9" fillId="0" borderId="13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7" fillId="0" borderId="24" xfId="62" applyFont="1" applyFill="1" applyBorder="1" applyAlignment="1" applyProtection="1">
      <alignment horizontal="center" vertical="center" textRotation="255"/>
      <protection locked="0"/>
    </xf>
    <xf numFmtId="0" fontId="7" fillId="0" borderId="34" xfId="62" applyFont="1" applyFill="1" applyBorder="1" applyAlignment="1" applyProtection="1">
      <alignment horizontal="center" vertical="center" textRotation="255"/>
      <protection locked="0"/>
    </xf>
    <xf numFmtId="0" fontId="7" fillId="0" borderId="33" xfId="62" applyFont="1" applyFill="1" applyBorder="1" applyAlignment="1" applyProtection="1">
      <alignment horizontal="center" vertical="center" textRotation="255"/>
      <protection locked="0"/>
    </xf>
    <xf numFmtId="0" fontId="6" fillId="0" borderId="44" xfId="62" applyFont="1" applyFill="1" applyBorder="1" applyAlignment="1" applyProtection="1">
      <alignment horizontal="right" vertical="center"/>
      <protection locked="0"/>
    </xf>
    <xf numFmtId="179" fontId="10" fillId="0" borderId="43" xfId="49" applyNumberFormat="1" applyFont="1" applyFill="1" applyBorder="1" applyAlignment="1" applyProtection="1">
      <alignment vertical="center"/>
      <protection/>
    </xf>
    <xf numFmtId="179" fontId="10" fillId="0" borderId="44" xfId="49" applyNumberFormat="1" applyFont="1" applyFill="1" applyBorder="1" applyAlignment="1" applyProtection="1">
      <alignment vertical="center"/>
      <protection/>
    </xf>
    <xf numFmtId="179" fontId="10" fillId="0" borderId="45" xfId="49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distributed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horizontal="right" vertical="center"/>
      <protection locked="0"/>
    </xf>
    <xf numFmtId="179" fontId="10" fillId="0" borderId="0" xfId="51" applyNumberFormat="1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horizontal="center" vertical="center" textRotation="255"/>
      <protection locked="0"/>
    </xf>
    <xf numFmtId="49" fontId="6" fillId="0" borderId="11" xfId="62" applyNumberFormat="1" applyFont="1" applyFill="1" applyBorder="1" applyAlignment="1" applyProtection="1">
      <alignment horizontal="right" vertical="center"/>
      <protection locked="0"/>
    </xf>
    <xf numFmtId="0" fontId="7" fillId="0" borderId="0" xfId="62" applyFont="1" applyFill="1" applyBorder="1" applyAlignment="1" applyProtection="1">
      <alignment vertical="center"/>
      <protection locked="0"/>
    </xf>
    <xf numFmtId="49" fontId="6" fillId="0" borderId="44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6" fillId="0" borderId="26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0" fontId="6" fillId="0" borderId="38" xfId="62" applyFont="1" applyBorder="1" applyAlignment="1" applyProtection="1">
      <alignment horizontal="center" vertical="center"/>
      <protection locked="0"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0" fontId="6" fillId="0" borderId="25" xfId="6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1" fillId="0" borderId="26" xfId="62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horizontal="center" vertical="center"/>
      <protection/>
    </xf>
    <xf numFmtId="0" fontId="11" fillId="0" borderId="22" xfId="62" applyFont="1" applyBorder="1" applyAlignment="1" applyProtection="1">
      <alignment horizontal="center" vertical="center"/>
      <protection/>
    </xf>
    <xf numFmtId="0" fontId="11" fillId="0" borderId="15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21" xfId="62" applyFont="1" applyBorder="1" applyAlignment="1" applyProtection="1">
      <alignment horizontal="center" vertical="center"/>
      <protection/>
    </xf>
    <xf numFmtId="0" fontId="6" fillId="0" borderId="33" xfId="62" applyFont="1" applyBorder="1" applyAlignment="1" applyProtection="1">
      <alignment horizontal="center" vertical="center"/>
      <protection locked="0"/>
    </xf>
    <xf numFmtId="0" fontId="6" fillId="0" borderId="34" xfId="62" applyFont="1" applyBorder="1" applyAlignment="1" applyProtection="1">
      <alignment horizontal="center" vertical="center"/>
      <protection locked="0"/>
    </xf>
    <xf numFmtId="0" fontId="6" fillId="0" borderId="25" xfId="62" applyFont="1" applyBorder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0" fontId="11" fillId="0" borderId="26" xfId="62" applyFont="1" applyBorder="1" applyAlignment="1" applyProtection="1">
      <alignment horizontal="center" vertical="center"/>
      <protection locked="0"/>
    </xf>
    <xf numFmtId="0" fontId="11" fillId="0" borderId="20" xfId="62" applyFont="1" applyBorder="1" applyAlignment="1" applyProtection="1">
      <alignment horizontal="center" vertical="center"/>
      <protection locked="0"/>
    </xf>
    <xf numFmtId="0" fontId="11" fillId="0" borderId="14" xfId="62" applyFont="1" applyBorder="1" applyAlignment="1" applyProtection="1">
      <alignment horizontal="center" vertical="center"/>
      <protection locked="0"/>
    </xf>
    <xf numFmtId="0" fontId="11" fillId="0" borderId="22" xfId="62" applyFont="1" applyBorder="1" applyAlignment="1" applyProtection="1">
      <alignment horizontal="center" vertical="center"/>
      <protection locked="0"/>
    </xf>
    <xf numFmtId="0" fontId="11" fillId="0" borderId="38" xfId="62" applyFont="1" applyBorder="1" applyAlignment="1" applyProtection="1">
      <alignment horizontal="center" vertical="center"/>
      <protection locked="0"/>
    </xf>
    <xf numFmtId="0" fontId="11" fillId="0" borderId="15" xfId="62" applyFont="1" applyBorder="1" applyAlignment="1" applyProtection="1">
      <alignment horizontal="center" vertical="center"/>
      <protection locked="0"/>
    </xf>
    <xf numFmtId="0" fontId="9" fillId="0" borderId="12" xfId="62" applyFont="1" applyBorder="1" applyAlignment="1" applyProtection="1">
      <alignment horizontal="center" vertical="center"/>
      <protection/>
    </xf>
    <xf numFmtId="0" fontId="9" fillId="0" borderId="11" xfId="62" applyFont="1" applyBorder="1" applyAlignment="1" applyProtection="1">
      <alignment horizontal="center" vertical="center"/>
      <protection/>
    </xf>
    <xf numFmtId="0" fontId="9" fillId="0" borderId="13" xfId="62" applyFont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/>
      <protection locked="0"/>
    </xf>
    <xf numFmtId="0" fontId="6" fillId="0" borderId="0" xfId="62" applyFont="1" applyBorder="1" applyAlignment="1" applyProtection="1">
      <alignment horizontal="center"/>
      <protection locked="0"/>
    </xf>
    <xf numFmtId="0" fontId="6" fillId="0" borderId="32" xfId="62" applyFont="1" applyFill="1" applyBorder="1" applyAlignment="1" applyProtection="1">
      <alignment horizontal="center" vertical="center"/>
      <protection locked="0"/>
    </xf>
    <xf numFmtId="0" fontId="6" fillId="0" borderId="16" xfId="62" applyFont="1" applyFill="1" applyBorder="1" applyAlignment="1" applyProtection="1">
      <alignment horizontal="center" vertical="center"/>
      <protection locked="0"/>
    </xf>
    <xf numFmtId="0" fontId="6" fillId="0" borderId="40" xfId="62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 textRotation="255"/>
      <protection locked="0"/>
    </xf>
    <xf numFmtId="0" fontId="6" fillId="0" borderId="50" xfId="62" applyFont="1" applyFill="1" applyBorder="1" applyAlignment="1" applyProtection="1">
      <alignment horizontal="center" vertical="center" textRotation="255"/>
      <protection locked="0"/>
    </xf>
    <xf numFmtId="0" fontId="6" fillId="0" borderId="51" xfId="62" applyFont="1" applyFill="1" applyBorder="1" applyAlignment="1" applyProtection="1">
      <alignment horizontal="center" vertical="center" textRotation="255"/>
      <protection locked="0"/>
    </xf>
    <xf numFmtId="0" fontId="7" fillId="0" borderId="26" xfId="62" applyFont="1" applyFill="1" applyBorder="1" applyAlignment="1" applyProtection="1">
      <alignment horizontal="center" vertical="center" textRotation="255"/>
      <protection locked="0"/>
    </xf>
    <xf numFmtId="0" fontId="7" fillId="0" borderId="14" xfId="62" applyFont="1" applyFill="1" applyBorder="1" applyAlignment="1" applyProtection="1">
      <alignment horizontal="center" vertical="center" textRotation="255"/>
      <protection locked="0"/>
    </xf>
    <xf numFmtId="0" fontId="7" fillId="0" borderId="25" xfId="62" applyFont="1" applyFill="1" applyBorder="1" applyAlignment="1" applyProtection="1">
      <alignment horizontal="center" vertical="center" textRotation="255"/>
      <protection locked="0"/>
    </xf>
    <xf numFmtId="0" fontId="7" fillId="0" borderId="21" xfId="62" applyFont="1" applyFill="1" applyBorder="1" applyAlignment="1" applyProtection="1">
      <alignment horizontal="center" vertical="center" textRotation="255"/>
      <protection locked="0"/>
    </xf>
    <xf numFmtId="0" fontId="7" fillId="0" borderId="22" xfId="62" applyFont="1" applyFill="1" applyBorder="1" applyAlignment="1" applyProtection="1">
      <alignment horizontal="center" vertical="center" textRotation="255"/>
      <protection locked="0"/>
    </xf>
    <xf numFmtId="0" fontId="7" fillId="0" borderId="15" xfId="62" applyFont="1" applyFill="1" applyBorder="1" applyAlignment="1" applyProtection="1">
      <alignment horizontal="center" vertical="center" textRotation="255"/>
      <protection locked="0"/>
    </xf>
    <xf numFmtId="0" fontId="3" fillId="0" borderId="50" xfId="62" applyFill="1" applyBorder="1" applyAlignment="1" applyProtection="1">
      <alignment/>
      <protection locked="0"/>
    </xf>
    <xf numFmtId="0" fontId="3" fillId="0" borderId="21" xfId="62" applyFill="1" applyBorder="1" applyAlignment="1" applyProtection="1">
      <alignment/>
      <protection locked="0"/>
    </xf>
    <xf numFmtId="0" fontId="3" fillId="0" borderId="51" xfId="62" applyFill="1" applyBorder="1" applyAlignment="1" applyProtection="1">
      <alignment/>
      <protection locked="0"/>
    </xf>
    <xf numFmtId="0" fontId="3" fillId="0" borderId="15" xfId="62" applyFill="1" applyBorder="1" applyAlignment="1" applyProtection="1">
      <alignment/>
      <protection locked="0"/>
    </xf>
    <xf numFmtId="0" fontId="6" fillId="0" borderId="26" xfId="62" applyFont="1" applyFill="1" applyBorder="1" applyAlignment="1" applyProtection="1">
      <alignment horizontal="distributed" vertical="center"/>
      <protection locked="0"/>
    </xf>
    <xf numFmtId="0" fontId="3" fillId="0" borderId="25" xfId="62" applyFill="1" applyBorder="1" applyAlignment="1" applyProtection="1">
      <alignment horizontal="distributed" vertical="center"/>
      <protection locked="0"/>
    </xf>
    <xf numFmtId="0" fontId="3" fillId="0" borderId="22" xfId="62" applyFill="1" applyBorder="1" applyAlignment="1" applyProtection="1">
      <alignment vertical="center"/>
      <protection locked="0"/>
    </xf>
    <xf numFmtId="0" fontId="12" fillId="0" borderId="11" xfId="62" applyFont="1" applyFill="1" applyBorder="1" applyAlignment="1" applyProtection="1">
      <alignment horizontal="center" vertical="center"/>
      <protection locked="0"/>
    </xf>
    <xf numFmtId="0" fontId="3" fillId="0" borderId="11" xfId="62" applyFill="1" applyBorder="1" applyAlignment="1" applyProtection="1">
      <alignment vertical="center"/>
      <protection locked="0"/>
    </xf>
    <xf numFmtId="179" fontId="10" fillId="0" borderId="12" xfId="49" applyNumberFormat="1" applyFont="1" applyFill="1" applyBorder="1" applyAlignment="1" applyProtection="1">
      <alignment horizontal="right" vertical="center"/>
      <protection locked="0"/>
    </xf>
    <xf numFmtId="179" fontId="10" fillId="0" borderId="11" xfId="49" applyNumberFormat="1" applyFont="1" applyFill="1" applyBorder="1" applyAlignment="1" applyProtection="1">
      <alignment horizontal="right" vertical="center"/>
      <protection locked="0"/>
    </xf>
    <xf numFmtId="179" fontId="10" fillId="0" borderId="32" xfId="49" applyNumberFormat="1" applyFont="1" applyFill="1" applyBorder="1" applyAlignment="1" applyProtection="1">
      <alignment horizontal="right" vertical="center"/>
      <protection locked="0"/>
    </xf>
    <xf numFmtId="0" fontId="65" fillId="7" borderId="10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65" fillId="0" borderId="38" xfId="0" applyFont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2" fillId="0" borderId="26" xfId="62" applyFont="1" applyFill="1" applyBorder="1" applyAlignment="1" applyProtection="1">
      <alignment horizontal="center" vertical="center" shrinkToFit="1"/>
      <protection/>
    </xf>
    <xf numFmtId="0" fontId="72" fillId="0" borderId="14" xfId="62" applyFont="1" applyFill="1" applyBorder="1" applyAlignment="1" applyProtection="1">
      <alignment horizontal="center" vertical="center" shrinkToFit="1"/>
      <protection/>
    </xf>
    <xf numFmtId="0" fontId="72" fillId="0" borderId="22" xfId="62" applyFont="1" applyFill="1" applyBorder="1" applyAlignment="1" applyProtection="1">
      <alignment horizontal="center" vertical="center" shrinkToFit="1"/>
      <protection/>
    </xf>
    <xf numFmtId="0" fontId="72" fillId="0" borderId="15" xfId="62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57150</xdr:colOff>
      <xdr:row>0</xdr:row>
      <xdr:rowOff>0</xdr:rowOff>
    </xdr:from>
    <xdr:to>
      <xdr:col>51</xdr:col>
      <xdr:colOff>180975</xdr:colOff>
      <xdr:row>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7791450" y="0"/>
          <a:ext cx="8382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21</xdr:col>
      <xdr:colOff>19050</xdr:colOff>
      <xdr:row>3</xdr:row>
      <xdr:rowOff>133350</xdr:rowOff>
    </xdr:to>
    <xdr:sp>
      <xdr:nvSpPr>
        <xdr:cNvPr id="2" name="四角形吹き出し 2"/>
        <xdr:cNvSpPr>
          <a:spLocks/>
        </xdr:cNvSpPr>
      </xdr:nvSpPr>
      <xdr:spPr>
        <a:xfrm>
          <a:off x="1181100" y="0"/>
          <a:ext cx="2524125" cy="590550"/>
        </a:xfrm>
        <a:prstGeom prst="wedgeRectCallout">
          <a:avLst>
            <a:gd name="adj1" fmla="val 46384"/>
            <a:gd name="adj2" fmla="val 7343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許可航路名を記載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許可航路中に複数コースがある場合はコース毎の報告ではなく集計した航路分として報告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95250</xdr:colOff>
      <xdr:row>9</xdr:row>
      <xdr:rowOff>95250</xdr:rowOff>
    </xdr:from>
    <xdr:to>
      <xdr:col>51</xdr:col>
      <xdr:colOff>95250</xdr:colOff>
      <xdr:row>12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6419850" y="1495425"/>
          <a:ext cx="2124075" cy="447675"/>
        </a:xfrm>
        <a:prstGeom prst="wedgeRectCallout">
          <a:avLst>
            <a:gd name="adj1" fmla="val 33569"/>
            <a:gd name="adj2" fmla="val -13105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各科目千円単位で記載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合計欄が必ず一致するように端数処理</a:t>
          </a:r>
        </a:p>
      </xdr:txBody>
    </xdr:sp>
    <xdr:clientData/>
  </xdr:twoCellAnchor>
  <xdr:twoCellAnchor>
    <xdr:from>
      <xdr:col>25</xdr:col>
      <xdr:colOff>104775</xdr:colOff>
      <xdr:row>0</xdr:row>
      <xdr:rowOff>209550</xdr:rowOff>
    </xdr:from>
    <xdr:to>
      <xdr:col>48</xdr:col>
      <xdr:colOff>0</xdr:colOff>
      <xdr:row>3</xdr:row>
      <xdr:rowOff>57150</xdr:rowOff>
    </xdr:to>
    <xdr:sp>
      <xdr:nvSpPr>
        <xdr:cNvPr id="4" name="四角形吹き出し 5"/>
        <xdr:cNvSpPr>
          <a:spLocks/>
        </xdr:cNvSpPr>
      </xdr:nvSpPr>
      <xdr:spPr>
        <a:xfrm>
          <a:off x="4419600" y="209550"/>
          <a:ext cx="3314700" cy="304800"/>
        </a:xfrm>
        <a:prstGeom prst="wedgeRectCallout">
          <a:avLst>
            <a:gd name="adj1" fmla="val 41555"/>
            <a:gd name="adj2" fmla="val 10759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事業年度経過後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000" b="0" i="0" u="none" baseline="0">
              <a:solidFill>
                <a:srgbClr val="FF0000"/>
              </a:solidFill>
            </a:rPr>
            <a:t>日以内</a:t>
          </a:r>
          <a:r>
            <a:rPr lang="en-US" cap="none" sz="1000" b="0" i="0" u="none" baseline="0">
              <a:solidFill>
                <a:srgbClr val="FF0000"/>
              </a:solidFill>
            </a:rPr>
            <a:t>まで</a:t>
          </a:r>
          <a:r>
            <a:rPr lang="en-US" cap="none" sz="1000" b="0" i="0" u="none" baseline="0">
              <a:solidFill>
                <a:srgbClr val="FF0000"/>
              </a:solidFill>
            </a:rPr>
            <a:t>に報告</a:t>
          </a:r>
          <a:r>
            <a:rPr lang="en-US" cap="none" sz="1100" b="0" i="0" u="none" baseline="0">
              <a:solidFill>
                <a:srgbClr val="FF0000"/>
              </a:solidFill>
            </a:rPr>
            <a:t>（実績ない場合も報告必要）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38100</xdr:colOff>
      <xdr:row>0</xdr:row>
      <xdr:rowOff>28575</xdr:rowOff>
    </xdr:from>
    <xdr:to>
      <xdr:col>52</xdr:col>
      <xdr:colOff>171450</xdr:colOff>
      <xdr:row>1</xdr:row>
      <xdr:rowOff>219075</xdr:rowOff>
    </xdr:to>
    <xdr:sp>
      <xdr:nvSpPr>
        <xdr:cNvPr id="1" name="正方形/長方形 3"/>
        <xdr:cNvSpPr>
          <a:spLocks/>
        </xdr:cNvSpPr>
      </xdr:nvSpPr>
      <xdr:spPr>
        <a:xfrm>
          <a:off x="7620000" y="28575"/>
          <a:ext cx="84772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32</xdr:col>
      <xdr:colOff>85725</xdr:colOff>
      <xdr:row>8</xdr:row>
      <xdr:rowOff>123825</xdr:rowOff>
    </xdr:from>
    <xdr:to>
      <xdr:col>47</xdr:col>
      <xdr:colOff>66675</xdr:colOff>
      <xdr:row>10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5381625" y="1295400"/>
          <a:ext cx="2133600" cy="447675"/>
        </a:xfrm>
        <a:prstGeom prst="wedgeRectCallout">
          <a:avLst>
            <a:gd name="adj1" fmla="val 61662"/>
            <a:gd name="adj2" fmla="val 9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各科目千円単位で記載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合計欄が必ず一致するように端数処理</a:t>
          </a:r>
        </a:p>
      </xdr:txBody>
    </xdr:sp>
    <xdr:clientData/>
  </xdr:twoCellAnchor>
  <xdr:twoCellAnchor>
    <xdr:from>
      <xdr:col>27</xdr:col>
      <xdr:colOff>28575</xdr:colOff>
      <xdr:row>2</xdr:row>
      <xdr:rowOff>9525</xdr:rowOff>
    </xdr:from>
    <xdr:to>
      <xdr:col>49</xdr:col>
      <xdr:colOff>85725</xdr:colOff>
      <xdr:row>4</xdr:row>
      <xdr:rowOff>19050</xdr:rowOff>
    </xdr:to>
    <xdr:sp>
      <xdr:nvSpPr>
        <xdr:cNvPr id="3" name="四角形吹き出し 5"/>
        <xdr:cNvSpPr>
          <a:spLocks/>
        </xdr:cNvSpPr>
      </xdr:nvSpPr>
      <xdr:spPr>
        <a:xfrm>
          <a:off x="4343400" y="428625"/>
          <a:ext cx="3324225" cy="295275"/>
        </a:xfrm>
        <a:prstGeom prst="wedgeRectCallout">
          <a:avLst>
            <a:gd name="adj1" fmla="val 41555"/>
            <a:gd name="adj2" fmla="val 10759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決算期経過後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000" b="0" i="0" u="none" baseline="0">
              <a:solidFill>
                <a:srgbClr val="FF0000"/>
              </a:solidFill>
            </a:rPr>
            <a:t>日以内</a:t>
          </a:r>
          <a:r>
            <a:rPr lang="en-US" cap="none" sz="1000" b="0" i="0" u="none" baseline="0">
              <a:solidFill>
                <a:srgbClr val="FF0000"/>
              </a:solidFill>
            </a:rPr>
            <a:t>まで</a:t>
          </a:r>
          <a:r>
            <a:rPr lang="en-US" cap="none" sz="1000" b="0" i="0" u="none" baseline="0">
              <a:solidFill>
                <a:srgbClr val="FF0000"/>
              </a:solidFill>
            </a:rPr>
            <a:t>に報告</a:t>
          </a:r>
          <a:r>
            <a:rPr lang="en-US" cap="none" sz="1100" b="0" i="0" u="none" baseline="0">
              <a:solidFill>
                <a:srgbClr val="FF0000"/>
              </a:solidFill>
            </a:rPr>
            <a:t>（実績ない場合も報告必要）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0</xdr:row>
      <xdr:rowOff>9525</xdr:rowOff>
    </xdr:from>
    <xdr:to>
      <xdr:col>52</xdr:col>
      <xdr:colOff>133350</xdr:colOff>
      <xdr:row>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458075" y="9525"/>
          <a:ext cx="8382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32</xdr:col>
      <xdr:colOff>57150</xdr:colOff>
      <xdr:row>8</xdr:row>
      <xdr:rowOff>76200</xdr:rowOff>
    </xdr:from>
    <xdr:to>
      <xdr:col>49</xdr:col>
      <xdr:colOff>9525</xdr:colOff>
      <xdr:row>10</xdr:row>
      <xdr:rowOff>114300</xdr:rowOff>
    </xdr:to>
    <xdr:sp>
      <xdr:nvSpPr>
        <xdr:cNvPr id="2" name="四角形吹き出し 2"/>
        <xdr:cNvSpPr>
          <a:spLocks/>
        </xdr:cNvSpPr>
      </xdr:nvSpPr>
      <xdr:spPr>
        <a:xfrm>
          <a:off x="5334000" y="1114425"/>
          <a:ext cx="2124075" cy="428625"/>
        </a:xfrm>
        <a:prstGeom prst="wedgeRectCallout">
          <a:avLst>
            <a:gd name="adj1" fmla="val 61662"/>
            <a:gd name="adj2" fmla="val 9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各科目千円単位で記載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合計欄が必ず一致するように端数処理</a:t>
          </a:r>
        </a:p>
      </xdr:txBody>
    </xdr:sp>
    <xdr:clientData/>
  </xdr:twoCellAnchor>
  <xdr:twoCellAnchor>
    <xdr:from>
      <xdr:col>17</xdr:col>
      <xdr:colOff>47625</xdr:colOff>
      <xdr:row>2</xdr:row>
      <xdr:rowOff>38100</xdr:rowOff>
    </xdr:from>
    <xdr:to>
      <xdr:col>39</xdr:col>
      <xdr:colOff>57150</xdr:colOff>
      <xdr:row>4</xdr:row>
      <xdr:rowOff>104775</xdr:rowOff>
    </xdr:to>
    <xdr:sp>
      <xdr:nvSpPr>
        <xdr:cNvPr id="3" name="四角形吹き出し 4"/>
        <xdr:cNvSpPr>
          <a:spLocks/>
        </xdr:cNvSpPr>
      </xdr:nvSpPr>
      <xdr:spPr>
        <a:xfrm>
          <a:off x="2990850" y="381000"/>
          <a:ext cx="3324225" cy="295275"/>
        </a:xfrm>
        <a:prstGeom prst="wedgeRectCallout">
          <a:avLst>
            <a:gd name="adj1" fmla="val 41555"/>
            <a:gd name="adj2" fmla="val 10759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決算期経過後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000" b="0" i="0" u="none" baseline="0">
              <a:solidFill>
                <a:srgbClr val="FF0000"/>
              </a:solidFill>
            </a:rPr>
            <a:t>日以内</a:t>
          </a:r>
          <a:r>
            <a:rPr lang="en-US" cap="none" sz="1000" b="0" i="0" u="none" baseline="0">
              <a:solidFill>
                <a:srgbClr val="FF0000"/>
              </a:solidFill>
            </a:rPr>
            <a:t>まで</a:t>
          </a:r>
          <a:r>
            <a:rPr lang="en-US" cap="none" sz="1000" b="0" i="0" u="none" baseline="0">
              <a:solidFill>
                <a:srgbClr val="FF0000"/>
              </a:solidFill>
            </a:rPr>
            <a:t>に報告</a:t>
          </a:r>
          <a:r>
            <a:rPr lang="en-US" cap="none" sz="1100" b="0" i="0" u="none" baseline="0">
              <a:solidFill>
                <a:srgbClr val="FF0000"/>
              </a:solidFill>
            </a:rPr>
            <a:t>（実績ない場合も報告必要）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16</xdr:col>
      <xdr:colOff>38100</xdr:colOff>
      <xdr:row>2</xdr:row>
      <xdr:rowOff>114300</xdr:rowOff>
    </xdr:to>
    <xdr:sp>
      <xdr:nvSpPr>
        <xdr:cNvPr id="4" name="正方形/長方形 5"/>
        <xdr:cNvSpPr>
          <a:spLocks/>
        </xdr:cNvSpPr>
      </xdr:nvSpPr>
      <xdr:spPr>
        <a:xfrm>
          <a:off x="19050" y="28575"/>
          <a:ext cx="2819400" cy="4286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株式会社は全事業者対象。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株式会社以外は旅客航路事業収益</a:t>
          </a:r>
          <a:r>
            <a:rPr lang="en-US" cap="none" sz="1000" b="0" i="0" u="none" baseline="0">
              <a:solidFill>
                <a:srgbClr val="FF0000"/>
              </a:solidFill>
            </a:rPr>
            <a:t>5</a:t>
          </a:r>
          <a:r>
            <a:rPr lang="en-US" cap="none" sz="1000" b="0" i="0" u="none" baseline="0">
              <a:solidFill>
                <a:srgbClr val="FF0000"/>
              </a:solidFill>
            </a:rPr>
            <a:t>千万以上のみ対象。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13</xdr:col>
      <xdr:colOff>38100</xdr:colOff>
      <xdr:row>33</xdr:row>
      <xdr:rowOff>171450</xdr:rowOff>
    </xdr:from>
    <xdr:to>
      <xdr:col>26</xdr:col>
      <xdr:colOff>200025</xdr:colOff>
      <xdr:row>34</xdr:row>
      <xdr:rowOff>219075</xdr:rowOff>
    </xdr:to>
    <xdr:sp>
      <xdr:nvSpPr>
        <xdr:cNvPr id="5" name="四角形吹き出し 7"/>
        <xdr:cNvSpPr>
          <a:spLocks/>
        </xdr:cNvSpPr>
      </xdr:nvSpPr>
      <xdr:spPr>
        <a:xfrm>
          <a:off x="2105025" y="6667500"/>
          <a:ext cx="2152650" cy="266700"/>
        </a:xfrm>
        <a:prstGeom prst="wedgeRectCallout">
          <a:avLst>
            <a:gd name="adj1" fmla="val 14740"/>
            <a:gd name="adj2" fmla="val -23950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161925</xdr:rowOff>
    </xdr:from>
    <xdr:to>
      <xdr:col>26</xdr:col>
      <xdr:colOff>200025</xdr:colOff>
      <xdr:row>34</xdr:row>
      <xdr:rowOff>219075</xdr:rowOff>
    </xdr:to>
    <xdr:sp>
      <xdr:nvSpPr>
        <xdr:cNvPr id="6" name="四角形吹き出し 6"/>
        <xdr:cNvSpPr>
          <a:spLocks/>
        </xdr:cNvSpPr>
      </xdr:nvSpPr>
      <xdr:spPr>
        <a:xfrm>
          <a:off x="2105025" y="6657975"/>
          <a:ext cx="2152650" cy="276225"/>
        </a:xfrm>
        <a:prstGeom prst="wedgeRectCallout">
          <a:avLst>
            <a:gd name="adj1" fmla="val 61277"/>
            <a:gd name="adj2" fmla="val 4898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借方、貸方が一致するように注意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2</xdr:col>
      <xdr:colOff>1190625</xdr:colOff>
      <xdr:row>41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56769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180975</xdr:rowOff>
    </xdr:from>
    <xdr:to>
      <xdr:col>2</xdr:col>
      <xdr:colOff>1190625</xdr:colOff>
      <xdr:row>105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82250"/>
          <a:ext cx="5676900" cy="1047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0"/>
  <sheetViews>
    <sheetView showGridLines="0" zoomScalePageLayoutView="0" workbookViewId="0" topLeftCell="A1">
      <selection activeCell="BA6" sqref="BA6"/>
    </sheetView>
  </sheetViews>
  <sheetFormatPr defaultColWidth="9.140625" defaultRowHeight="15"/>
  <cols>
    <col min="1" max="2" width="3.140625" style="81" customWidth="1"/>
    <col min="3" max="4" width="1.57421875" style="81" customWidth="1"/>
    <col min="5" max="11" width="3.140625" style="81" customWidth="1"/>
    <col min="12" max="13" width="1.57421875" style="81" customWidth="1"/>
    <col min="14" max="14" width="3.140625" style="81" customWidth="1"/>
    <col min="15" max="15" width="0.5625" style="81" customWidth="1"/>
    <col min="16" max="16" width="2.57421875" style="81" customWidth="1"/>
    <col min="17" max="19" width="3.57421875" style="81" customWidth="1"/>
    <col min="20" max="20" width="2.140625" style="81" customWidth="1"/>
    <col min="21" max="21" width="1.57421875" style="81" customWidth="1"/>
    <col min="22" max="23" width="3.140625" style="81" customWidth="1"/>
    <col min="24" max="25" width="1.57421875" style="81" customWidth="1"/>
    <col min="26" max="26" width="3.140625" style="81" customWidth="1"/>
    <col min="27" max="27" width="0.5625" style="81" customWidth="1"/>
    <col min="28" max="28" width="2.57421875" style="81" customWidth="1"/>
    <col min="29" max="31" width="3.140625" style="81" customWidth="1"/>
    <col min="32" max="32" width="6.140625" style="81" customWidth="1"/>
    <col min="33" max="33" width="3.140625" style="81" customWidth="1"/>
    <col min="34" max="34" width="2.00390625" style="81" customWidth="1"/>
    <col min="35" max="40" width="1.57421875" style="81" customWidth="1"/>
    <col min="41" max="41" width="3.57421875" style="81" customWidth="1"/>
    <col min="42" max="42" width="2.28125" style="81" customWidth="1"/>
    <col min="43" max="44" width="1.57421875" style="81" customWidth="1"/>
    <col min="45" max="45" width="2.28125" style="81" customWidth="1"/>
    <col min="46" max="47" width="1.57421875" style="81" customWidth="1"/>
    <col min="48" max="48" width="0.42578125" style="81" customWidth="1"/>
    <col min="49" max="52" width="3.57421875" style="81" customWidth="1"/>
    <col min="53" max="16384" width="9.00390625" style="81" customWidth="1"/>
  </cols>
  <sheetData>
    <row r="1" spans="1:52" s="63" customFormat="1" ht="19.5" customHeight="1">
      <c r="A1" s="111" t="s">
        <v>156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</row>
    <row r="2" s="63" customFormat="1" ht="10.5"/>
    <row r="3" spans="1:29" s="63" customFormat="1" ht="6" customHeight="1">
      <c r="A3" s="112" t="s">
        <v>342</v>
      </c>
      <c r="B3" s="112"/>
      <c r="C3" s="112"/>
      <c r="D3" s="112"/>
      <c r="E3" s="112"/>
      <c r="F3" s="112"/>
      <c r="G3" s="112" t="s">
        <v>343</v>
      </c>
      <c r="H3" s="112"/>
      <c r="I3" s="112"/>
      <c r="J3" s="112"/>
      <c r="K3" s="112"/>
      <c r="L3" s="112"/>
      <c r="M3" s="112"/>
      <c r="N3" s="112"/>
      <c r="O3" s="112"/>
      <c r="P3" s="112" t="s">
        <v>341</v>
      </c>
      <c r="Q3" s="112"/>
      <c r="R3" s="112"/>
      <c r="S3" s="112"/>
      <c r="T3" s="112"/>
      <c r="U3" s="112" t="s">
        <v>344</v>
      </c>
      <c r="V3" s="112"/>
      <c r="W3" s="112"/>
      <c r="X3" s="112"/>
      <c r="Y3" s="112"/>
      <c r="Z3" s="112"/>
      <c r="AA3" s="112"/>
      <c r="AB3" s="112"/>
      <c r="AC3" s="112"/>
    </row>
    <row r="4" spans="1:52" s="63" customFormat="1" ht="11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65" t="s">
        <v>159</v>
      </c>
      <c r="AI4" s="66">
        <v>11</v>
      </c>
      <c r="AJ4" s="67">
        <v>12</v>
      </c>
      <c r="AK4" s="113" t="s">
        <v>160</v>
      </c>
      <c r="AL4" s="66">
        <v>13</v>
      </c>
      <c r="AM4" s="67">
        <v>14</v>
      </c>
      <c r="AN4" s="114" t="s">
        <v>161</v>
      </c>
      <c r="AO4" s="115"/>
      <c r="AQ4" s="66">
        <v>15</v>
      </c>
      <c r="AR4" s="66">
        <v>16</v>
      </c>
      <c r="AS4" s="113" t="s">
        <v>160</v>
      </c>
      <c r="AT4" s="66">
        <v>17</v>
      </c>
      <c r="AU4" s="66">
        <v>18</v>
      </c>
      <c r="AW4" s="116" t="s">
        <v>162</v>
      </c>
      <c r="AX4" s="116"/>
      <c r="AY4" s="116"/>
      <c r="AZ4" s="116"/>
    </row>
    <row r="5" spans="1:52" s="63" customFormat="1" ht="12" customHeight="1">
      <c r="A5" s="117">
        <v>1</v>
      </c>
      <c r="B5" s="117"/>
      <c r="C5" s="117"/>
      <c r="D5" s="117"/>
      <c r="E5" s="117"/>
      <c r="F5" s="117"/>
      <c r="G5" s="117" t="s">
        <v>348</v>
      </c>
      <c r="H5" s="117"/>
      <c r="I5" s="117"/>
      <c r="J5" s="117"/>
      <c r="K5" s="117"/>
      <c r="L5" s="117"/>
      <c r="M5" s="117"/>
      <c r="N5" s="117"/>
      <c r="O5" s="117"/>
      <c r="P5" s="117">
        <v>1</v>
      </c>
      <c r="Q5" s="117"/>
      <c r="R5" s="117"/>
      <c r="S5" s="117"/>
      <c r="T5" s="117"/>
      <c r="U5" s="117" t="s">
        <v>349</v>
      </c>
      <c r="V5" s="117"/>
      <c r="W5" s="117"/>
      <c r="X5" s="117"/>
      <c r="Y5" s="117"/>
      <c r="Z5" s="117"/>
      <c r="AA5" s="117"/>
      <c r="AB5" s="117"/>
      <c r="AC5" s="117"/>
      <c r="AD5" s="65"/>
      <c r="AI5" s="497">
        <v>2019</v>
      </c>
      <c r="AJ5" s="498"/>
      <c r="AK5" s="113"/>
      <c r="AL5" s="118">
        <v>4</v>
      </c>
      <c r="AM5" s="119"/>
      <c r="AN5" s="114"/>
      <c r="AO5" s="115"/>
      <c r="AQ5" s="497">
        <v>2020</v>
      </c>
      <c r="AR5" s="498"/>
      <c r="AS5" s="113"/>
      <c r="AT5" s="118">
        <v>3</v>
      </c>
      <c r="AU5" s="119"/>
      <c r="AW5" s="116"/>
      <c r="AX5" s="116"/>
      <c r="AY5" s="116"/>
      <c r="AZ5" s="116"/>
    </row>
    <row r="6" spans="1:52" s="63" customFormat="1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65"/>
      <c r="AI6" s="499"/>
      <c r="AJ6" s="500"/>
      <c r="AK6" s="113"/>
      <c r="AL6" s="120"/>
      <c r="AM6" s="121"/>
      <c r="AN6" s="114"/>
      <c r="AO6" s="115"/>
      <c r="AQ6" s="499"/>
      <c r="AR6" s="500"/>
      <c r="AS6" s="113"/>
      <c r="AT6" s="120"/>
      <c r="AU6" s="121"/>
      <c r="AW6" s="116"/>
      <c r="AX6" s="116"/>
      <c r="AY6" s="116"/>
      <c r="AZ6" s="116"/>
    </row>
    <row r="7" spans="49:52" s="63" customFormat="1" ht="11.25" thickBot="1">
      <c r="AW7" s="122" t="s">
        <v>347</v>
      </c>
      <c r="AX7" s="122"/>
      <c r="AY7" s="122"/>
      <c r="AZ7" s="122"/>
    </row>
    <row r="8" spans="1:52" s="63" customFormat="1" ht="13.5" customHeight="1">
      <c r="A8" s="123" t="s">
        <v>164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26" t="s">
        <v>165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7"/>
      <c r="AC8" s="123" t="s">
        <v>166</v>
      </c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165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7"/>
    </row>
    <row r="9" spans="1:52" s="63" customFormat="1" ht="13.5" customHeight="1">
      <c r="A9" s="167" t="s">
        <v>167</v>
      </c>
      <c r="B9" s="164" t="s">
        <v>168</v>
      </c>
      <c r="C9" s="132">
        <v>1</v>
      </c>
      <c r="D9" s="133"/>
      <c r="E9" s="128" t="s">
        <v>169</v>
      </c>
      <c r="F9" s="128"/>
      <c r="G9" s="128"/>
      <c r="H9" s="128"/>
      <c r="I9" s="128"/>
      <c r="J9" s="128"/>
      <c r="K9" s="71"/>
      <c r="L9" s="129">
        <v>16000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  <c r="AC9" s="137" t="s">
        <v>170</v>
      </c>
      <c r="AD9" s="134" t="s">
        <v>171</v>
      </c>
      <c r="AE9" s="72">
        <v>31</v>
      </c>
      <c r="AF9" s="128" t="s">
        <v>172</v>
      </c>
      <c r="AG9" s="128"/>
      <c r="AH9" s="128"/>
      <c r="AI9" s="128"/>
      <c r="AJ9" s="128"/>
      <c r="AK9" s="128"/>
      <c r="AL9" s="128"/>
      <c r="AM9" s="128"/>
      <c r="AN9" s="71"/>
      <c r="AO9" s="129">
        <v>1479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1"/>
    </row>
    <row r="10" spans="1:52" s="63" customFormat="1" ht="13.5" customHeight="1">
      <c r="A10" s="167"/>
      <c r="B10" s="164"/>
      <c r="C10" s="132">
        <v>2</v>
      </c>
      <c r="D10" s="133"/>
      <c r="E10" s="128" t="s">
        <v>173</v>
      </c>
      <c r="F10" s="128"/>
      <c r="G10" s="128"/>
      <c r="H10" s="128"/>
      <c r="I10" s="128"/>
      <c r="J10" s="128"/>
      <c r="K10" s="71"/>
      <c r="L10" s="129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AC10" s="138"/>
      <c r="AD10" s="135"/>
      <c r="AE10" s="72">
        <v>32</v>
      </c>
      <c r="AF10" s="128" t="s">
        <v>174</v>
      </c>
      <c r="AG10" s="128"/>
      <c r="AH10" s="128"/>
      <c r="AI10" s="128"/>
      <c r="AJ10" s="128"/>
      <c r="AK10" s="128"/>
      <c r="AL10" s="128"/>
      <c r="AM10" s="128"/>
      <c r="AN10" s="71"/>
      <c r="AO10" s="129">
        <v>1131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</row>
    <row r="11" spans="1:52" s="63" customFormat="1" ht="13.5" customHeight="1">
      <c r="A11" s="167"/>
      <c r="B11" s="164"/>
      <c r="C11" s="132">
        <v>3</v>
      </c>
      <c r="D11" s="133"/>
      <c r="E11" s="128" t="s">
        <v>175</v>
      </c>
      <c r="F11" s="128"/>
      <c r="G11" s="128"/>
      <c r="H11" s="128"/>
      <c r="I11" s="128"/>
      <c r="J11" s="128"/>
      <c r="K11" s="71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AC11" s="138"/>
      <c r="AD11" s="135"/>
      <c r="AE11" s="72">
        <v>33</v>
      </c>
      <c r="AF11" s="128" t="s">
        <v>176</v>
      </c>
      <c r="AG11" s="128"/>
      <c r="AH11" s="128"/>
      <c r="AI11" s="128"/>
      <c r="AJ11" s="128"/>
      <c r="AK11" s="128"/>
      <c r="AL11" s="128"/>
      <c r="AM11" s="128"/>
      <c r="AN11" s="71"/>
      <c r="AO11" s="129">
        <v>630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1"/>
    </row>
    <row r="12" spans="1:52" s="63" customFormat="1" ht="13.5" customHeight="1">
      <c r="A12" s="167"/>
      <c r="B12" s="164"/>
      <c r="C12" s="132">
        <v>4</v>
      </c>
      <c r="D12" s="133"/>
      <c r="E12" s="128" t="s">
        <v>177</v>
      </c>
      <c r="F12" s="128"/>
      <c r="G12" s="128"/>
      <c r="H12" s="128"/>
      <c r="I12" s="128"/>
      <c r="J12" s="128"/>
      <c r="K12" s="71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1"/>
      <c r="AC12" s="138"/>
      <c r="AD12" s="135"/>
      <c r="AE12" s="72">
        <v>34</v>
      </c>
      <c r="AF12" s="128" t="s">
        <v>178</v>
      </c>
      <c r="AG12" s="128"/>
      <c r="AH12" s="128"/>
      <c r="AI12" s="128"/>
      <c r="AJ12" s="128"/>
      <c r="AK12" s="128"/>
      <c r="AL12" s="128"/>
      <c r="AM12" s="128"/>
      <c r="AN12" s="71"/>
      <c r="AO12" s="129">
        <v>6960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</row>
    <row r="13" spans="1:52" s="63" customFormat="1" ht="13.5" customHeight="1">
      <c r="A13" s="167"/>
      <c r="B13" s="164"/>
      <c r="C13" s="132">
        <v>5</v>
      </c>
      <c r="D13" s="133"/>
      <c r="E13" s="128" t="s">
        <v>179</v>
      </c>
      <c r="F13" s="128"/>
      <c r="G13" s="128"/>
      <c r="H13" s="128"/>
      <c r="I13" s="128"/>
      <c r="J13" s="128"/>
      <c r="K13" s="71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  <c r="AC13" s="138"/>
      <c r="AD13" s="135"/>
      <c r="AE13" s="72">
        <v>35</v>
      </c>
      <c r="AF13" s="128" t="s">
        <v>180</v>
      </c>
      <c r="AG13" s="128"/>
      <c r="AH13" s="128"/>
      <c r="AI13" s="128"/>
      <c r="AJ13" s="128"/>
      <c r="AK13" s="128"/>
      <c r="AL13" s="128"/>
      <c r="AM13" s="128"/>
      <c r="AN13" s="71"/>
      <c r="AO13" s="129">
        <v>458</v>
      </c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1"/>
    </row>
    <row r="14" spans="1:52" s="63" customFormat="1" ht="13.5" customHeight="1">
      <c r="A14" s="167"/>
      <c r="B14" s="164"/>
      <c r="C14" s="132">
        <v>6</v>
      </c>
      <c r="D14" s="133"/>
      <c r="E14" s="128" t="s">
        <v>181</v>
      </c>
      <c r="F14" s="128"/>
      <c r="G14" s="128"/>
      <c r="H14" s="128"/>
      <c r="I14" s="128"/>
      <c r="J14" s="128"/>
      <c r="K14" s="71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  <c r="AC14" s="138"/>
      <c r="AD14" s="136"/>
      <c r="AE14" s="72">
        <v>36</v>
      </c>
      <c r="AF14" s="128" t="s">
        <v>182</v>
      </c>
      <c r="AG14" s="128"/>
      <c r="AH14" s="128"/>
      <c r="AI14" s="128"/>
      <c r="AJ14" s="140" t="s">
        <v>183</v>
      </c>
      <c r="AK14" s="140"/>
      <c r="AL14" s="140"/>
      <c r="AM14" s="140"/>
      <c r="AN14" s="71"/>
      <c r="AO14" s="129">
        <f>L39+L40+AO9+AO10+AO11+AO12+AO13</f>
        <v>19558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</row>
    <row r="15" spans="1:52" s="63" customFormat="1" ht="13.5" customHeight="1">
      <c r="A15" s="167"/>
      <c r="B15" s="166"/>
      <c r="C15" s="132">
        <v>7</v>
      </c>
      <c r="D15" s="133"/>
      <c r="E15" s="74"/>
      <c r="F15" s="74"/>
      <c r="G15" s="74" t="s">
        <v>184</v>
      </c>
      <c r="H15" s="140" t="s">
        <v>185</v>
      </c>
      <c r="I15" s="140"/>
      <c r="J15" s="140"/>
      <c r="K15" s="71"/>
      <c r="L15" s="129">
        <f>SUM(L9:W14)</f>
        <v>16000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AC15" s="138"/>
      <c r="AD15" s="141" t="s">
        <v>186</v>
      </c>
      <c r="AE15" s="142"/>
      <c r="AF15" s="143"/>
      <c r="AG15" s="72">
        <v>37</v>
      </c>
      <c r="AH15" s="128" t="s">
        <v>187</v>
      </c>
      <c r="AI15" s="128"/>
      <c r="AJ15" s="128"/>
      <c r="AK15" s="128"/>
      <c r="AL15" s="128"/>
      <c r="AM15" s="128"/>
      <c r="AN15" s="71"/>
      <c r="AO15" s="129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1"/>
    </row>
    <row r="16" spans="1:52" s="63" customFormat="1" ht="6.75" customHeight="1">
      <c r="A16" s="167"/>
      <c r="B16" s="141">
        <v>8</v>
      </c>
      <c r="C16" s="147" t="s">
        <v>188</v>
      </c>
      <c r="D16" s="147"/>
      <c r="E16" s="147"/>
      <c r="F16" s="147"/>
      <c r="G16" s="147"/>
      <c r="H16" s="147"/>
      <c r="I16" s="147"/>
      <c r="J16" s="147"/>
      <c r="K16" s="75"/>
      <c r="L16" s="149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  <c r="AC16" s="138"/>
      <c r="AD16" s="144"/>
      <c r="AE16" s="145"/>
      <c r="AF16" s="146"/>
      <c r="AG16" s="141">
        <v>38</v>
      </c>
      <c r="AH16" s="147" t="s">
        <v>189</v>
      </c>
      <c r="AI16" s="147"/>
      <c r="AJ16" s="147"/>
      <c r="AK16" s="147"/>
      <c r="AL16" s="147"/>
      <c r="AM16" s="147"/>
      <c r="AN16" s="75"/>
      <c r="AO16" s="149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</row>
    <row r="17" spans="1:52" s="63" customFormat="1" ht="6.75" customHeight="1">
      <c r="A17" s="167"/>
      <c r="B17" s="155"/>
      <c r="C17" s="148"/>
      <c r="D17" s="148"/>
      <c r="E17" s="148"/>
      <c r="F17" s="148"/>
      <c r="G17" s="148"/>
      <c r="H17" s="148"/>
      <c r="I17" s="148"/>
      <c r="J17" s="148"/>
      <c r="K17" s="76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  <c r="AC17" s="138"/>
      <c r="AD17" s="144" t="s">
        <v>190</v>
      </c>
      <c r="AE17" s="145"/>
      <c r="AF17" s="146"/>
      <c r="AG17" s="155"/>
      <c r="AH17" s="148"/>
      <c r="AI17" s="148"/>
      <c r="AJ17" s="148"/>
      <c r="AK17" s="148"/>
      <c r="AL17" s="148"/>
      <c r="AM17" s="148"/>
      <c r="AN17" s="76"/>
      <c r="AO17" s="152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4"/>
    </row>
    <row r="18" spans="1:52" s="63" customFormat="1" ht="13.5" customHeight="1">
      <c r="A18" s="168"/>
      <c r="B18" s="72">
        <v>9</v>
      </c>
      <c r="C18" s="128" t="s">
        <v>191</v>
      </c>
      <c r="D18" s="128"/>
      <c r="E18" s="128"/>
      <c r="F18" s="128"/>
      <c r="G18" s="128"/>
      <c r="H18" s="140" t="s">
        <v>192</v>
      </c>
      <c r="I18" s="140"/>
      <c r="J18" s="140"/>
      <c r="K18" s="71"/>
      <c r="L18" s="129">
        <f>SUM(L15:W17)</f>
        <v>16000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AC18" s="138"/>
      <c r="AD18" s="155"/>
      <c r="AE18" s="156"/>
      <c r="AF18" s="157"/>
      <c r="AG18" s="72">
        <v>39</v>
      </c>
      <c r="AH18" s="140" t="s">
        <v>184</v>
      </c>
      <c r="AI18" s="140"/>
      <c r="AJ18" s="140" t="s">
        <v>193</v>
      </c>
      <c r="AK18" s="140"/>
      <c r="AL18" s="140"/>
      <c r="AM18" s="140"/>
      <c r="AN18" s="71"/>
      <c r="AO18" s="129">
        <f>SUM(AO15:AZ17)</f>
        <v>0</v>
      </c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</row>
    <row r="19" spans="1:52" s="63" customFormat="1" ht="13.5" customHeight="1">
      <c r="A19" s="137" t="s">
        <v>170</v>
      </c>
      <c r="B19" s="134" t="s">
        <v>194</v>
      </c>
      <c r="C19" s="161" t="s">
        <v>195</v>
      </c>
      <c r="D19" s="162"/>
      <c r="E19" s="72">
        <v>10</v>
      </c>
      <c r="F19" s="128" t="s">
        <v>196</v>
      </c>
      <c r="G19" s="128"/>
      <c r="H19" s="128"/>
      <c r="I19" s="128"/>
      <c r="J19" s="128"/>
      <c r="K19" s="71"/>
      <c r="L19" s="129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AC19" s="138"/>
      <c r="AD19" s="134" t="s">
        <v>197</v>
      </c>
      <c r="AE19" s="72">
        <v>40</v>
      </c>
      <c r="AF19" s="128" t="s">
        <v>198</v>
      </c>
      <c r="AG19" s="128"/>
      <c r="AH19" s="128"/>
      <c r="AI19" s="128"/>
      <c r="AJ19" s="128"/>
      <c r="AK19" s="128"/>
      <c r="AL19" s="128"/>
      <c r="AM19" s="128"/>
      <c r="AN19" s="71"/>
      <c r="AO19" s="129">
        <v>3000</v>
      </c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</row>
    <row r="20" spans="1:52" s="63" customFormat="1" ht="13.5" customHeight="1">
      <c r="A20" s="138"/>
      <c r="B20" s="159"/>
      <c r="C20" s="163"/>
      <c r="D20" s="164"/>
      <c r="E20" s="72">
        <v>11</v>
      </c>
      <c r="F20" s="128" t="s">
        <v>199</v>
      </c>
      <c r="G20" s="128"/>
      <c r="H20" s="128"/>
      <c r="I20" s="128"/>
      <c r="J20" s="128"/>
      <c r="K20" s="71"/>
      <c r="L20" s="129">
        <v>125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AC20" s="138"/>
      <c r="AD20" s="159"/>
      <c r="AE20" s="72">
        <v>41</v>
      </c>
      <c r="AF20" s="128" t="s">
        <v>200</v>
      </c>
      <c r="AG20" s="128"/>
      <c r="AH20" s="128"/>
      <c r="AI20" s="128"/>
      <c r="AJ20" s="128"/>
      <c r="AK20" s="128"/>
      <c r="AL20" s="128"/>
      <c r="AM20" s="128"/>
      <c r="AN20" s="71"/>
      <c r="AO20" s="129">
        <v>5000</v>
      </c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</row>
    <row r="21" spans="1:52" s="63" customFormat="1" ht="13.5" customHeight="1">
      <c r="A21" s="138"/>
      <c r="B21" s="159"/>
      <c r="C21" s="163"/>
      <c r="D21" s="164"/>
      <c r="E21" s="72">
        <v>12</v>
      </c>
      <c r="F21" s="128" t="s">
        <v>189</v>
      </c>
      <c r="G21" s="128"/>
      <c r="H21" s="128"/>
      <c r="I21" s="128"/>
      <c r="J21" s="128"/>
      <c r="K21" s="71"/>
      <c r="L21" s="129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AC21" s="138"/>
      <c r="AD21" s="159"/>
      <c r="AE21" s="72">
        <v>42</v>
      </c>
      <c r="AF21" s="128" t="s">
        <v>201</v>
      </c>
      <c r="AG21" s="128"/>
      <c r="AH21" s="128"/>
      <c r="AI21" s="128"/>
      <c r="AJ21" s="128"/>
      <c r="AK21" s="128"/>
      <c r="AL21" s="128"/>
      <c r="AM21" s="128"/>
      <c r="AN21" s="71"/>
      <c r="AO21" s="129">
        <v>100</v>
      </c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</row>
    <row r="22" spans="1:52" s="63" customFormat="1" ht="13.5" customHeight="1">
      <c r="A22" s="138"/>
      <c r="B22" s="159"/>
      <c r="C22" s="165"/>
      <c r="D22" s="166"/>
      <c r="E22" s="72">
        <v>13</v>
      </c>
      <c r="F22" s="74"/>
      <c r="G22" s="74" t="s">
        <v>184</v>
      </c>
      <c r="H22" s="140" t="s">
        <v>202</v>
      </c>
      <c r="I22" s="140"/>
      <c r="J22" s="140"/>
      <c r="K22" s="71"/>
      <c r="L22" s="129">
        <f>SUM(L19:W21)</f>
        <v>125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AC22" s="138"/>
      <c r="AD22" s="159"/>
      <c r="AE22" s="72">
        <v>43</v>
      </c>
      <c r="AF22" s="128" t="s">
        <v>203</v>
      </c>
      <c r="AG22" s="128"/>
      <c r="AH22" s="128"/>
      <c r="AI22" s="128"/>
      <c r="AJ22" s="128"/>
      <c r="AK22" s="128"/>
      <c r="AL22" s="128"/>
      <c r="AM22" s="128"/>
      <c r="AN22" s="71"/>
      <c r="AO22" s="129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</row>
    <row r="23" spans="1:52" s="63" customFormat="1" ht="13.5" customHeight="1">
      <c r="A23" s="138"/>
      <c r="B23" s="159"/>
      <c r="C23" s="169" t="s">
        <v>204</v>
      </c>
      <c r="D23" s="172" t="s">
        <v>205</v>
      </c>
      <c r="E23" s="72">
        <v>14</v>
      </c>
      <c r="F23" s="128" t="s">
        <v>196</v>
      </c>
      <c r="G23" s="128"/>
      <c r="H23" s="128"/>
      <c r="I23" s="128"/>
      <c r="J23" s="128"/>
      <c r="K23" s="71"/>
      <c r="L23" s="129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AC23" s="138"/>
      <c r="AD23" s="159"/>
      <c r="AE23" s="72">
        <v>44</v>
      </c>
      <c r="AF23" s="128" t="s">
        <v>206</v>
      </c>
      <c r="AG23" s="128"/>
      <c r="AH23" s="128"/>
      <c r="AI23" s="128"/>
      <c r="AJ23" s="128"/>
      <c r="AK23" s="128"/>
      <c r="AL23" s="128"/>
      <c r="AM23" s="128"/>
      <c r="AN23" s="71"/>
      <c r="AO23" s="129">
        <v>100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1"/>
    </row>
    <row r="24" spans="1:52" s="63" customFormat="1" ht="13.5" customHeight="1">
      <c r="A24" s="138"/>
      <c r="B24" s="159"/>
      <c r="C24" s="170"/>
      <c r="D24" s="173"/>
      <c r="E24" s="72">
        <v>15</v>
      </c>
      <c r="F24" s="128" t="s">
        <v>207</v>
      </c>
      <c r="G24" s="128"/>
      <c r="H24" s="128"/>
      <c r="I24" s="128"/>
      <c r="J24" s="128"/>
      <c r="K24" s="71"/>
      <c r="L24" s="129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AC24" s="138"/>
      <c r="AD24" s="159"/>
      <c r="AE24" s="72">
        <v>45</v>
      </c>
      <c r="AF24" s="128" t="s">
        <v>208</v>
      </c>
      <c r="AG24" s="128"/>
      <c r="AH24" s="128"/>
      <c r="AI24" s="128"/>
      <c r="AJ24" s="128"/>
      <c r="AK24" s="128"/>
      <c r="AL24" s="128"/>
      <c r="AM24" s="128"/>
      <c r="AN24" s="71"/>
      <c r="AO24" s="129">
        <v>3000</v>
      </c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1"/>
    </row>
    <row r="25" spans="1:52" s="63" customFormat="1" ht="13.5" customHeight="1">
      <c r="A25" s="138"/>
      <c r="B25" s="159"/>
      <c r="C25" s="170"/>
      <c r="D25" s="173"/>
      <c r="E25" s="72">
        <v>16</v>
      </c>
      <c r="F25" s="128" t="s">
        <v>189</v>
      </c>
      <c r="G25" s="128"/>
      <c r="H25" s="128"/>
      <c r="I25" s="128"/>
      <c r="J25" s="128"/>
      <c r="K25" s="71"/>
      <c r="L25" s="129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  <c r="AC25" s="138"/>
      <c r="AD25" s="159"/>
      <c r="AE25" s="72">
        <v>46</v>
      </c>
      <c r="AF25" s="128" t="s">
        <v>209</v>
      </c>
      <c r="AG25" s="128"/>
      <c r="AH25" s="128"/>
      <c r="AI25" s="128"/>
      <c r="AJ25" s="128"/>
      <c r="AK25" s="128"/>
      <c r="AL25" s="128"/>
      <c r="AM25" s="128"/>
      <c r="AN25" s="71"/>
      <c r="AO25" s="129">
        <v>3970</v>
      </c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1"/>
    </row>
    <row r="26" spans="1:52" s="63" customFormat="1" ht="13.5" customHeight="1">
      <c r="A26" s="138"/>
      <c r="B26" s="159"/>
      <c r="C26" s="171"/>
      <c r="D26" s="174"/>
      <c r="E26" s="72">
        <v>17</v>
      </c>
      <c r="F26" s="74"/>
      <c r="G26" s="74" t="s">
        <v>184</v>
      </c>
      <c r="H26" s="140" t="s">
        <v>210</v>
      </c>
      <c r="I26" s="140"/>
      <c r="J26" s="140"/>
      <c r="K26" s="71"/>
      <c r="L26" s="129">
        <f>SUM(L23:W25)</f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AC26" s="138"/>
      <c r="AD26" s="160"/>
      <c r="AE26" s="72">
        <v>47</v>
      </c>
      <c r="AF26" s="128" t="s">
        <v>211</v>
      </c>
      <c r="AG26" s="128"/>
      <c r="AH26" s="128"/>
      <c r="AI26" s="128"/>
      <c r="AJ26" s="140" t="s">
        <v>212</v>
      </c>
      <c r="AK26" s="140"/>
      <c r="AL26" s="140"/>
      <c r="AM26" s="140"/>
      <c r="AN26" s="71"/>
      <c r="AO26" s="129">
        <f>SUM(AO19:AZ25)</f>
        <v>15170</v>
      </c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1"/>
    </row>
    <row r="27" spans="1:52" s="63" customFormat="1" ht="13.5" customHeight="1">
      <c r="A27" s="138"/>
      <c r="B27" s="159"/>
      <c r="C27" s="132">
        <v>18</v>
      </c>
      <c r="D27" s="133"/>
      <c r="E27" s="128" t="s">
        <v>213</v>
      </c>
      <c r="F27" s="128"/>
      <c r="G27" s="128"/>
      <c r="H27" s="128"/>
      <c r="I27" s="128"/>
      <c r="J27" s="128"/>
      <c r="K27" s="71"/>
      <c r="L27" s="129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AC27" s="138"/>
      <c r="AD27" s="72">
        <v>48</v>
      </c>
      <c r="AE27" s="128" t="s">
        <v>214</v>
      </c>
      <c r="AF27" s="128"/>
      <c r="AG27" s="128"/>
      <c r="AH27" s="128"/>
      <c r="AI27" s="128"/>
      <c r="AJ27" s="128"/>
      <c r="AK27" s="128"/>
      <c r="AL27" s="128"/>
      <c r="AM27" s="128"/>
      <c r="AN27" s="71"/>
      <c r="AO27" s="129">
        <v>1604</v>
      </c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1"/>
    </row>
    <row r="28" spans="1:52" s="63" customFormat="1" ht="13.5" customHeight="1">
      <c r="A28" s="138"/>
      <c r="B28" s="159"/>
      <c r="C28" s="132">
        <v>19</v>
      </c>
      <c r="D28" s="133"/>
      <c r="E28" s="128" t="s">
        <v>215</v>
      </c>
      <c r="F28" s="128"/>
      <c r="G28" s="128"/>
      <c r="H28" s="128"/>
      <c r="I28" s="128"/>
      <c r="J28" s="128"/>
      <c r="K28" s="71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1"/>
      <c r="AC28" s="139"/>
      <c r="AD28" s="72">
        <v>49</v>
      </c>
      <c r="AE28" s="74" t="s">
        <v>216</v>
      </c>
      <c r="AF28" s="74"/>
      <c r="AG28" s="74" t="s">
        <v>217</v>
      </c>
      <c r="AH28" s="74"/>
      <c r="AI28" s="74"/>
      <c r="AJ28" s="74"/>
      <c r="AK28" s="74"/>
      <c r="AL28" s="74"/>
      <c r="AM28" s="74"/>
      <c r="AN28" s="71"/>
      <c r="AO28" s="129">
        <f>L37+AO14+AO18+AO26+AO27</f>
        <v>38307</v>
      </c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1"/>
    </row>
    <row r="29" spans="1:52" s="63" customFormat="1" ht="13.5" customHeight="1">
      <c r="A29" s="138"/>
      <c r="B29" s="159"/>
      <c r="C29" s="132">
        <v>20</v>
      </c>
      <c r="D29" s="133"/>
      <c r="E29" s="128" t="s">
        <v>218</v>
      </c>
      <c r="F29" s="128"/>
      <c r="G29" s="128"/>
      <c r="H29" s="128"/>
      <c r="I29" s="128"/>
      <c r="J29" s="128"/>
      <c r="K29" s="71"/>
      <c r="L29" s="129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AC29" s="77">
        <v>50</v>
      </c>
      <c r="AD29" s="74" t="s">
        <v>219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1"/>
      <c r="AO29" s="129">
        <f>L18-AO28</f>
        <v>-22307</v>
      </c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1"/>
    </row>
    <row r="30" spans="1:52" s="63" customFormat="1" ht="13.5" customHeight="1">
      <c r="A30" s="138"/>
      <c r="B30" s="159"/>
      <c r="C30" s="132">
        <v>21</v>
      </c>
      <c r="D30" s="133"/>
      <c r="E30" s="128" t="s">
        <v>220</v>
      </c>
      <c r="F30" s="128"/>
      <c r="G30" s="128"/>
      <c r="H30" s="128"/>
      <c r="I30" s="128"/>
      <c r="J30" s="128"/>
      <c r="K30" s="71"/>
      <c r="L30" s="129">
        <v>1800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1"/>
      <c r="AC30" s="77">
        <v>51</v>
      </c>
      <c r="AD30" s="128" t="s">
        <v>221</v>
      </c>
      <c r="AE30" s="128"/>
      <c r="AF30" s="128"/>
      <c r="AG30" s="128"/>
      <c r="AH30" s="128"/>
      <c r="AI30" s="128"/>
      <c r="AJ30" s="128"/>
      <c r="AK30" s="128"/>
      <c r="AL30" s="128"/>
      <c r="AM30" s="128"/>
      <c r="AN30" s="71"/>
      <c r="AO30" s="129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1"/>
    </row>
    <row r="31" spans="1:52" s="63" customFormat="1" ht="13.5" customHeight="1">
      <c r="A31" s="138"/>
      <c r="B31" s="159"/>
      <c r="C31" s="161" t="s">
        <v>222</v>
      </c>
      <c r="D31" s="162"/>
      <c r="E31" s="72">
        <v>22</v>
      </c>
      <c r="F31" s="128" t="s">
        <v>223</v>
      </c>
      <c r="G31" s="128"/>
      <c r="H31" s="128"/>
      <c r="I31" s="128"/>
      <c r="J31" s="128"/>
      <c r="K31" s="71"/>
      <c r="L31" s="129">
        <v>50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AC31" s="137" t="s">
        <v>224</v>
      </c>
      <c r="AD31" s="134" t="s">
        <v>225</v>
      </c>
      <c r="AE31" s="72">
        <v>52</v>
      </c>
      <c r="AF31" s="128" t="s">
        <v>226</v>
      </c>
      <c r="AG31" s="128"/>
      <c r="AH31" s="128"/>
      <c r="AI31" s="128"/>
      <c r="AJ31" s="128"/>
      <c r="AK31" s="128"/>
      <c r="AL31" s="128"/>
      <c r="AM31" s="128"/>
      <c r="AN31" s="71"/>
      <c r="AO31" s="129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1"/>
    </row>
    <row r="32" spans="1:52" s="63" customFormat="1" ht="13.5" customHeight="1">
      <c r="A32" s="138"/>
      <c r="B32" s="159"/>
      <c r="C32" s="163"/>
      <c r="D32" s="164"/>
      <c r="E32" s="72">
        <v>23</v>
      </c>
      <c r="F32" s="128" t="s">
        <v>227</v>
      </c>
      <c r="G32" s="128"/>
      <c r="H32" s="128"/>
      <c r="I32" s="128"/>
      <c r="J32" s="128"/>
      <c r="K32" s="71"/>
      <c r="L32" s="129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  <c r="AC32" s="167"/>
      <c r="AD32" s="159"/>
      <c r="AE32" s="72">
        <v>53</v>
      </c>
      <c r="AF32" s="128" t="s">
        <v>228</v>
      </c>
      <c r="AG32" s="128"/>
      <c r="AH32" s="128"/>
      <c r="AI32" s="128"/>
      <c r="AJ32" s="128"/>
      <c r="AK32" s="128"/>
      <c r="AL32" s="128"/>
      <c r="AM32" s="128"/>
      <c r="AN32" s="71"/>
      <c r="AO32" s="129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1"/>
    </row>
    <row r="33" spans="1:52" s="63" customFormat="1" ht="13.5" customHeight="1">
      <c r="A33" s="138"/>
      <c r="B33" s="159"/>
      <c r="C33" s="163"/>
      <c r="D33" s="164"/>
      <c r="E33" s="72">
        <v>24</v>
      </c>
      <c r="F33" s="128" t="s">
        <v>189</v>
      </c>
      <c r="G33" s="128"/>
      <c r="H33" s="128"/>
      <c r="I33" s="128"/>
      <c r="J33" s="128"/>
      <c r="K33" s="71"/>
      <c r="L33" s="129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AC33" s="167"/>
      <c r="AD33" s="159"/>
      <c r="AE33" s="72">
        <v>54</v>
      </c>
      <c r="AF33" s="128" t="s">
        <v>189</v>
      </c>
      <c r="AG33" s="128"/>
      <c r="AH33" s="128"/>
      <c r="AI33" s="128"/>
      <c r="AJ33" s="128"/>
      <c r="AK33" s="128"/>
      <c r="AL33" s="128"/>
      <c r="AM33" s="128"/>
      <c r="AN33" s="71"/>
      <c r="AO33" s="129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1"/>
    </row>
    <row r="34" spans="1:52" s="63" customFormat="1" ht="13.5" customHeight="1">
      <c r="A34" s="138"/>
      <c r="B34" s="159"/>
      <c r="C34" s="165"/>
      <c r="D34" s="166"/>
      <c r="E34" s="72">
        <v>25</v>
      </c>
      <c r="F34" s="74"/>
      <c r="G34" s="74" t="s">
        <v>184</v>
      </c>
      <c r="H34" s="140" t="s">
        <v>229</v>
      </c>
      <c r="I34" s="140"/>
      <c r="J34" s="140"/>
      <c r="K34" s="71"/>
      <c r="L34" s="129">
        <f>SUM(L31:W33)</f>
        <v>50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AC34" s="167"/>
      <c r="AD34" s="160"/>
      <c r="AE34" s="72">
        <v>55</v>
      </c>
      <c r="AF34" s="128" t="s">
        <v>184</v>
      </c>
      <c r="AG34" s="128"/>
      <c r="AH34" s="128"/>
      <c r="AI34" s="128"/>
      <c r="AJ34" s="140" t="s">
        <v>230</v>
      </c>
      <c r="AK34" s="140"/>
      <c r="AL34" s="140"/>
      <c r="AM34" s="140"/>
      <c r="AN34" s="71"/>
      <c r="AO34" s="129">
        <f>SUM(AO31:AZ33)</f>
        <v>0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1"/>
    </row>
    <row r="35" spans="1:52" s="63" customFormat="1" ht="13.5" customHeight="1">
      <c r="A35" s="138"/>
      <c r="B35" s="159"/>
      <c r="C35" s="132">
        <v>26</v>
      </c>
      <c r="D35" s="133"/>
      <c r="E35" s="128" t="s">
        <v>231</v>
      </c>
      <c r="F35" s="128"/>
      <c r="G35" s="128"/>
      <c r="H35" s="128"/>
      <c r="I35" s="128"/>
      <c r="J35" s="128"/>
      <c r="K35" s="71"/>
      <c r="L35" s="129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AC35" s="167"/>
      <c r="AD35" s="72">
        <v>56</v>
      </c>
      <c r="AE35" s="128" t="s">
        <v>232</v>
      </c>
      <c r="AF35" s="128"/>
      <c r="AG35" s="128"/>
      <c r="AH35" s="128"/>
      <c r="AI35" s="128"/>
      <c r="AJ35" s="128"/>
      <c r="AK35" s="128"/>
      <c r="AL35" s="128"/>
      <c r="AM35" s="128"/>
      <c r="AN35" s="71"/>
      <c r="AO35" s="129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1"/>
    </row>
    <row r="36" spans="1:52" s="63" customFormat="1" ht="13.5" customHeight="1">
      <c r="A36" s="138"/>
      <c r="B36" s="159"/>
      <c r="C36" s="132">
        <v>27</v>
      </c>
      <c r="D36" s="133"/>
      <c r="E36" s="128" t="s">
        <v>233</v>
      </c>
      <c r="F36" s="128"/>
      <c r="G36" s="128"/>
      <c r="H36" s="128"/>
      <c r="I36" s="128"/>
      <c r="J36" s="128"/>
      <c r="K36" s="71"/>
      <c r="L36" s="129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AC36" s="168"/>
      <c r="AD36" s="72">
        <v>57</v>
      </c>
      <c r="AE36" s="128" t="s">
        <v>234</v>
      </c>
      <c r="AF36" s="128"/>
      <c r="AG36" s="128"/>
      <c r="AH36" s="128"/>
      <c r="AI36" s="128"/>
      <c r="AJ36" s="140" t="s">
        <v>235</v>
      </c>
      <c r="AK36" s="140"/>
      <c r="AL36" s="140"/>
      <c r="AM36" s="140"/>
      <c r="AN36" s="71"/>
      <c r="AO36" s="129">
        <f>SUM(AO34:AZ35)</f>
        <v>0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1"/>
    </row>
    <row r="37" spans="1:52" s="63" customFormat="1" ht="6.75" customHeight="1">
      <c r="A37" s="138"/>
      <c r="B37" s="159"/>
      <c r="C37" s="141">
        <v>28</v>
      </c>
      <c r="D37" s="142"/>
      <c r="E37" s="147" t="s">
        <v>236</v>
      </c>
      <c r="F37" s="147"/>
      <c r="G37" s="147"/>
      <c r="H37" s="188" t="s">
        <v>237</v>
      </c>
      <c r="I37" s="188"/>
      <c r="J37" s="188"/>
      <c r="K37" s="75"/>
      <c r="L37" s="149">
        <f>L22+L26+L27+L28+L29+L30+L34+L35+L36</f>
        <v>1975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1"/>
      <c r="AC37" s="189">
        <v>58</v>
      </c>
      <c r="AD37" s="147" t="s">
        <v>238</v>
      </c>
      <c r="AE37" s="147"/>
      <c r="AF37" s="147"/>
      <c r="AG37" s="147"/>
      <c r="AH37" s="147"/>
      <c r="AI37" s="182" t="s">
        <v>239</v>
      </c>
      <c r="AJ37" s="182"/>
      <c r="AK37" s="182"/>
      <c r="AL37" s="182"/>
      <c r="AM37" s="182"/>
      <c r="AN37" s="75"/>
      <c r="AO37" s="149">
        <f>AO29+AO30-AO36</f>
        <v>-22307</v>
      </c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1"/>
    </row>
    <row r="38" spans="1:52" s="63" customFormat="1" ht="6.75" customHeight="1" thickBot="1">
      <c r="A38" s="138"/>
      <c r="B38" s="160"/>
      <c r="C38" s="155"/>
      <c r="D38" s="156"/>
      <c r="E38" s="148"/>
      <c r="F38" s="148"/>
      <c r="G38" s="148"/>
      <c r="H38" s="187" t="s">
        <v>240</v>
      </c>
      <c r="I38" s="187"/>
      <c r="J38" s="187"/>
      <c r="K38" s="76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4"/>
      <c r="AC38" s="190"/>
      <c r="AD38" s="191"/>
      <c r="AE38" s="191"/>
      <c r="AF38" s="191"/>
      <c r="AG38" s="191"/>
      <c r="AH38" s="191"/>
      <c r="AI38" s="183"/>
      <c r="AJ38" s="183"/>
      <c r="AK38" s="183"/>
      <c r="AL38" s="183"/>
      <c r="AM38" s="183"/>
      <c r="AN38" s="79"/>
      <c r="AO38" s="184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6"/>
    </row>
    <row r="39" spans="1:23" s="63" customFormat="1" ht="13.5" customHeight="1">
      <c r="A39" s="138"/>
      <c r="B39" s="134" t="s">
        <v>241</v>
      </c>
      <c r="C39" s="132">
        <v>29</v>
      </c>
      <c r="D39" s="133"/>
      <c r="E39" s="128" t="s">
        <v>242</v>
      </c>
      <c r="F39" s="128"/>
      <c r="G39" s="128"/>
      <c r="H39" s="128"/>
      <c r="I39" s="128"/>
      <c r="J39" s="128"/>
      <c r="K39" s="71"/>
      <c r="L39" s="129">
        <v>8500</v>
      </c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</row>
    <row r="40" spans="1:52" s="63" customFormat="1" ht="13.5" customHeight="1" thickBot="1">
      <c r="A40" s="158"/>
      <c r="B40" s="175"/>
      <c r="C40" s="176">
        <v>30</v>
      </c>
      <c r="D40" s="177"/>
      <c r="E40" s="178" t="s">
        <v>243</v>
      </c>
      <c r="F40" s="178"/>
      <c r="G40" s="178"/>
      <c r="H40" s="178"/>
      <c r="I40" s="178"/>
      <c r="J40" s="178"/>
      <c r="K40" s="80"/>
      <c r="L40" s="179">
        <v>400</v>
      </c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</row>
  </sheetData>
  <sheetProtection sheet="1" objects="1" scenarios="1"/>
  <mergeCells count="180">
    <mergeCell ref="AI37:AM38"/>
    <mergeCell ref="AO37:AZ38"/>
    <mergeCell ref="H38:J38"/>
    <mergeCell ref="C37:D38"/>
    <mergeCell ref="E37:G38"/>
    <mergeCell ref="H37:J37"/>
    <mergeCell ref="L37:W38"/>
    <mergeCell ref="AC37:AC38"/>
    <mergeCell ref="AD37:AH38"/>
    <mergeCell ref="B39:B40"/>
    <mergeCell ref="C39:D39"/>
    <mergeCell ref="E39:J39"/>
    <mergeCell ref="L39:W39"/>
    <mergeCell ref="C40:D40"/>
    <mergeCell ref="E40:J40"/>
    <mergeCell ref="L40:W40"/>
    <mergeCell ref="AO35:AZ35"/>
    <mergeCell ref="C36:D36"/>
    <mergeCell ref="E36:J36"/>
    <mergeCell ref="L36:W36"/>
    <mergeCell ref="AE36:AI36"/>
    <mergeCell ref="AJ36:AM36"/>
    <mergeCell ref="AO36:AZ36"/>
    <mergeCell ref="AF33:AM33"/>
    <mergeCell ref="AO33:AZ33"/>
    <mergeCell ref="H34:J34"/>
    <mergeCell ref="L34:W34"/>
    <mergeCell ref="AF34:AI34"/>
    <mergeCell ref="AJ34:AM34"/>
    <mergeCell ref="AO34:AZ34"/>
    <mergeCell ref="C31:D34"/>
    <mergeCell ref="F31:J31"/>
    <mergeCell ref="L31:W31"/>
    <mergeCell ref="AC31:AC36"/>
    <mergeCell ref="AD31:AD34"/>
    <mergeCell ref="F33:J33"/>
    <mergeCell ref="L33:W33"/>
    <mergeCell ref="AO31:AZ31"/>
    <mergeCell ref="F32:J32"/>
    <mergeCell ref="L32:W32"/>
    <mergeCell ref="AF32:AM32"/>
    <mergeCell ref="AO32:AZ32"/>
    <mergeCell ref="C30:D30"/>
    <mergeCell ref="E30:J30"/>
    <mergeCell ref="L30:W30"/>
    <mergeCell ref="AD30:AM30"/>
    <mergeCell ref="AO30:AZ30"/>
    <mergeCell ref="AO27:AZ27"/>
    <mergeCell ref="C23:C26"/>
    <mergeCell ref="D23:D26"/>
    <mergeCell ref="AO24:AZ24"/>
    <mergeCell ref="F25:J25"/>
    <mergeCell ref="L25:W25"/>
    <mergeCell ref="AF25:AM25"/>
    <mergeCell ref="AO25:AZ25"/>
    <mergeCell ref="F24:J24"/>
    <mergeCell ref="L24:W24"/>
    <mergeCell ref="AO28:AZ28"/>
    <mergeCell ref="C29:D29"/>
    <mergeCell ref="E29:J29"/>
    <mergeCell ref="L29:W29"/>
    <mergeCell ref="AO29:AZ29"/>
    <mergeCell ref="H26:J26"/>
    <mergeCell ref="L26:W26"/>
    <mergeCell ref="AF26:AI26"/>
    <mergeCell ref="AJ26:AM26"/>
    <mergeCell ref="AO26:AZ26"/>
    <mergeCell ref="AO19:AZ19"/>
    <mergeCell ref="F20:J20"/>
    <mergeCell ref="L20:W20"/>
    <mergeCell ref="AF20:AM20"/>
    <mergeCell ref="AO20:AZ20"/>
    <mergeCell ref="F21:J21"/>
    <mergeCell ref="L21:W21"/>
    <mergeCell ref="AF21:AM21"/>
    <mergeCell ref="AO21:AZ21"/>
    <mergeCell ref="L22:W22"/>
    <mergeCell ref="AF22:AM22"/>
    <mergeCell ref="AO22:AZ22"/>
    <mergeCell ref="F23:J23"/>
    <mergeCell ref="L23:W23"/>
    <mergeCell ref="AF23:AM23"/>
    <mergeCell ref="AO23:AZ23"/>
    <mergeCell ref="AF31:AM31"/>
    <mergeCell ref="C35:D35"/>
    <mergeCell ref="E35:J35"/>
    <mergeCell ref="L35:W35"/>
    <mergeCell ref="AE35:AM35"/>
    <mergeCell ref="B16:B17"/>
    <mergeCell ref="C16:J17"/>
    <mergeCell ref="L16:W17"/>
    <mergeCell ref="AG16:AG17"/>
    <mergeCell ref="H22:J22"/>
    <mergeCell ref="AF24:AM24"/>
    <mergeCell ref="C28:D28"/>
    <mergeCell ref="E28:J28"/>
    <mergeCell ref="L28:W28"/>
    <mergeCell ref="C27:D27"/>
    <mergeCell ref="E27:J27"/>
    <mergeCell ref="L27:W27"/>
    <mergeCell ref="AE27:AM27"/>
    <mergeCell ref="AO18:AZ18"/>
    <mergeCell ref="A19:A40"/>
    <mergeCell ref="B19:B38"/>
    <mergeCell ref="C19:D22"/>
    <mergeCell ref="F19:J19"/>
    <mergeCell ref="L19:W19"/>
    <mergeCell ref="AD19:AD26"/>
    <mergeCell ref="AF19:AM19"/>
    <mergeCell ref="A9:A18"/>
    <mergeCell ref="B9:B15"/>
    <mergeCell ref="AD17:AF18"/>
    <mergeCell ref="C18:G18"/>
    <mergeCell ref="H18:J18"/>
    <mergeCell ref="L18:W18"/>
    <mergeCell ref="AH18:AI18"/>
    <mergeCell ref="AJ18:AM18"/>
    <mergeCell ref="C14:D14"/>
    <mergeCell ref="E14:J14"/>
    <mergeCell ref="L14:W14"/>
    <mergeCell ref="AF14:AI14"/>
    <mergeCell ref="AJ14:AM14"/>
    <mergeCell ref="AO14:AZ14"/>
    <mergeCell ref="H15:J15"/>
    <mergeCell ref="L15:W15"/>
    <mergeCell ref="AD15:AF16"/>
    <mergeCell ref="AH15:AM15"/>
    <mergeCell ref="AO15:AZ15"/>
    <mergeCell ref="AF13:AM13"/>
    <mergeCell ref="AO13:AZ13"/>
    <mergeCell ref="L13:W13"/>
    <mergeCell ref="AH16:AM17"/>
    <mergeCell ref="AO16:AZ17"/>
    <mergeCell ref="C11:D11"/>
    <mergeCell ref="E11:J11"/>
    <mergeCell ref="C9:D9"/>
    <mergeCell ref="E9:J9"/>
    <mergeCell ref="L9:W9"/>
    <mergeCell ref="AC9:AC28"/>
    <mergeCell ref="L11:W11"/>
    <mergeCell ref="C13:D13"/>
    <mergeCell ref="E13:J13"/>
    <mergeCell ref="C15:D15"/>
    <mergeCell ref="AF9:AM9"/>
    <mergeCell ref="AO9:AZ9"/>
    <mergeCell ref="C10:D10"/>
    <mergeCell ref="E10:J10"/>
    <mergeCell ref="L10:W10"/>
    <mergeCell ref="AF10:AM10"/>
    <mergeCell ref="AO10:AZ10"/>
    <mergeCell ref="AL5:AM6"/>
    <mergeCell ref="AQ5:AR6"/>
    <mergeCell ref="AF11:AM11"/>
    <mergeCell ref="AO11:AZ11"/>
    <mergeCell ref="C12:D12"/>
    <mergeCell ref="E12:J12"/>
    <mergeCell ref="L12:W12"/>
    <mergeCell ref="AF12:AM12"/>
    <mergeCell ref="AO12:AZ12"/>
    <mergeCell ref="AD9:AD14"/>
    <mergeCell ref="AT5:AU6"/>
    <mergeCell ref="AW7:AZ7"/>
    <mergeCell ref="A8:K8"/>
    <mergeCell ref="L8:W8"/>
    <mergeCell ref="AC8:AN8"/>
    <mergeCell ref="AO8:AZ8"/>
    <mergeCell ref="G5:O6"/>
    <mergeCell ref="P5:T6"/>
    <mergeCell ref="U5:AC6"/>
    <mergeCell ref="AI5:AJ6"/>
    <mergeCell ref="A1:AZ1"/>
    <mergeCell ref="A3:F4"/>
    <mergeCell ref="G3:O4"/>
    <mergeCell ref="P3:T4"/>
    <mergeCell ref="U3:AC4"/>
    <mergeCell ref="AK4:AK6"/>
    <mergeCell ref="AN4:AO6"/>
    <mergeCell ref="AS4:AS6"/>
    <mergeCell ref="AW4:AZ6"/>
    <mergeCell ref="A5:F6"/>
  </mergeCells>
  <printOptions/>
  <pageMargins left="0.787" right="0.787" top="0.88" bottom="0.33" header="0.512" footer="0.25"/>
  <pageSetup firstPageNumber="220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42"/>
  <sheetViews>
    <sheetView showGridLines="0" zoomScalePageLayoutView="0" workbookViewId="0" topLeftCell="A1">
      <selection activeCell="BB8" sqref="BB8"/>
    </sheetView>
  </sheetViews>
  <sheetFormatPr defaultColWidth="9.140625" defaultRowHeight="15"/>
  <cols>
    <col min="1" max="2" width="3.140625" style="81" customWidth="1"/>
    <col min="3" max="4" width="1.57421875" style="81" customWidth="1"/>
    <col min="5" max="9" width="3.140625" style="81" customWidth="1"/>
    <col min="10" max="11" width="1.57421875" style="81" customWidth="1"/>
    <col min="12" max="12" width="3.140625" style="81" customWidth="1"/>
    <col min="13" max="13" width="0.5625" style="81" customWidth="1"/>
    <col min="14" max="16" width="3.57421875" style="81" customWidth="1"/>
    <col min="17" max="17" width="2.140625" style="81" customWidth="1"/>
    <col min="18" max="18" width="1.57421875" style="81" customWidth="1"/>
    <col min="19" max="19" width="1.28515625" style="81" customWidth="1"/>
    <col min="20" max="20" width="2.28125" style="81" customWidth="1"/>
    <col min="21" max="21" width="0.5625" style="81" customWidth="1"/>
    <col min="22" max="23" width="2.57421875" style="81" customWidth="1"/>
    <col min="24" max="24" width="0.85546875" style="81" customWidth="1"/>
    <col min="25" max="25" width="1.8515625" style="81" customWidth="1"/>
    <col min="26" max="28" width="3.140625" style="81" customWidth="1"/>
    <col min="29" max="29" width="2.140625" style="81" customWidth="1"/>
    <col min="30" max="35" width="3.140625" style="81" customWidth="1"/>
    <col min="36" max="36" width="2.28125" style="81" customWidth="1"/>
    <col min="37" max="41" width="1.57421875" style="81" customWidth="1"/>
    <col min="42" max="42" width="3.57421875" style="81" customWidth="1"/>
    <col min="43" max="43" width="2.28125" style="81" customWidth="1"/>
    <col min="44" max="44" width="1.421875" style="81" customWidth="1"/>
    <col min="45" max="45" width="1.57421875" style="81" customWidth="1"/>
    <col min="46" max="46" width="2.28125" style="81" customWidth="1"/>
    <col min="47" max="48" width="1.57421875" style="81" customWidth="1"/>
    <col min="49" max="49" width="0.42578125" style="81" customWidth="1"/>
    <col min="50" max="53" width="3.57421875" style="81" customWidth="1"/>
    <col min="54" max="16384" width="9.00390625" style="81" customWidth="1"/>
  </cols>
  <sheetData>
    <row r="1" ht="13.5">
      <c r="A1" s="82"/>
    </row>
    <row r="2" spans="1:53" s="63" customFormat="1" ht="19.5" customHeight="1">
      <c r="A2" s="111" t="s">
        <v>299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3" s="63" customFormat="1" ht="12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="63" customFormat="1" ht="10.5"/>
    <row r="5" spans="1:31" s="63" customFormat="1" ht="10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141" t="s">
        <v>157</v>
      </c>
      <c r="L5" s="142"/>
      <c r="M5" s="142"/>
      <c r="N5" s="142"/>
      <c r="O5" s="142"/>
      <c r="P5" s="142"/>
      <c r="Q5" s="143"/>
      <c r="R5" s="142" t="s">
        <v>158</v>
      </c>
      <c r="S5" s="142"/>
      <c r="T5" s="142"/>
      <c r="U5" s="142"/>
      <c r="V5" s="142"/>
      <c r="W5" s="142"/>
      <c r="X5" s="142"/>
      <c r="Y5" s="143"/>
      <c r="Z5" s="65"/>
      <c r="AA5" s="65"/>
      <c r="AB5" s="65"/>
      <c r="AE5" s="65"/>
    </row>
    <row r="6" spans="1:53" s="63" customFormat="1" ht="10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155"/>
      <c r="L6" s="156"/>
      <c r="M6" s="156"/>
      <c r="N6" s="156"/>
      <c r="O6" s="156"/>
      <c r="P6" s="156"/>
      <c r="Q6" s="157"/>
      <c r="R6" s="156"/>
      <c r="S6" s="156"/>
      <c r="T6" s="156"/>
      <c r="U6" s="156"/>
      <c r="V6" s="156"/>
      <c r="W6" s="156"/>
      <c r="X6" s="156"/>
      <c r="Y6" s="157"/>
      <c r="Z6" s="65"/>
      <c r="AA6" s="65"/>
      <c r="AB6" s="65"/>
      <c r="AD6" s="192" t="s">
        <v>300</v>
      </c>
      <c r="AE6" s="64">
        <v>6</v>
      </c>
      <c r="AF6" s="64">
        <v>7</v>
      </c>
      <c r="AG6" s="193" t="s">
        <v>160</v>
      </c>
      <c r="AH6" s="64">
        <v>8</v>
      </c>
      <c r="AI6" s="64">
        <v>9</v>
      </c>
      <c r="AJ6" s="144" t="s">
        <v>246</v>
      </c>
      <c r="AM6" s="194" t="s">
        <v>301</v>
      </c>
      <c r="AN6" s="194"/>
      <c r="AP6" s="64">
        <v>10</v>
      </c>
      <c r="AQ6" s="132">
        <v>11</v>
      </c>
      <c r="AR6" s="195"/>
      <c r="AS6" s="144" t="s">
        <v>160</v>
      </c>
      <c r="AT6" s="146"/>
      <c r="AU6" s="132">
        <v>12</v>
      </c>
      <c r="AV6" s="133"/>
      <c r="AW6" s="195"/>
      <c r="AX6" s="64">
        <v>13</v>
      </c>
      <c r="AY6" s="144" t="s">
        <v>246</v>
      </c>
      <c r="AZ6" s="68"/>
      <c r="BA6" s="68"/>
    </row>
    <row r="7" spans="1:53" s="63" customFormat="1" ht="7.5" customHeight="1">
      <c r="A7" s="65"/>
      <c r="B7" s="65"/>
      <c r="C7" s="65"/>
      <c r="D7" s="65"/>
      <c r="E7" s="65"/>
      <c r="F7" s="65"/>
      <c r="G7" s="59"/>
      <c r="H7" s="65"/>
      <c r="I7" s="65"/>
      <c r="J7" s="65"/>
      <c r="K7" s="207" t="str">
        <f>'航路損益 (記載例）'!G5</f>
        <v>北海道運輸株式会社</v>
      </c>
      <c r="L7" s="208"/>
      <c r="M7" s="208"/>
      <c r="N7" s="208"/>
      <c r="O7" s="208"/>
      <c r="P7" s="208"/>
      <c r="Q7" s="209"/>
      <c r="R7" s="195">
        <v>1</v>
      </c>
      <c r="S7" s="112"/>
      <c r="T7" s="112">
        <v>2</v>
      </c>
      <c r="U7" s="112"/>
      <c r="V7" s="112">
        <v>3</v>
      </c>
      <c r="W7" s="112">
        <v>4</v>
      </c>
      <c r="X7" s="112">
        <v>5</v>
      </c>
      <c r="Y7" s="112"/>
      <c r="Z7" s="206"/>
      <c r="AA7" s="206"/>
      <c r="AB7" s="206"/>
      <c r="AD7" s="192"/>
      <c r="AE7" s="196">
        <v>2019</v>
      </c>
      <c r="AF7" s="197"/>
      <c r="AG7" s="193"/>
      <c r="AH7" s="196">
        <v>4</v>
      </c>
      <c r="AI7" s="197"/>
      <c r="AJ7" s="144"/>
      <c r="AM7" s="194"/>
      <c r="AN7" s="194"/>
      <c r="AP7" s="196">
        <v>2020</v>
      </c>
      <c r="AQ7" s="200"/>
      <c r="AR7" s="197"/>
      <c r="AS7" s="144"/>
      <c r="AT7" s="146"/>
      <c r="AU7" s="196">
        <v>3</v>
      </c>
      <c r="AV7" s="200"/>
      <c r="AW7" s="200"/>
      <c r="AX7" s="197"/>
      <c r="AY7" s="144"/>
      <c r="AZ7" s="68"/>
      <c r="BA7" s="68"/>
    </row>
    <row r="8" spans="1:53" s="63" customFormat="1" ht="8.25" customHeight="1">
      <c r="A8" s="65"/>
      <c r="B8" s="65"/>
      <c r="C8" s="65"/>
      <c r="D8" s="65"/>
      <c r="E8" s="65"/>
      <c r="F8" s="65"/>
      <c r="G8" s="59"/>
      <c r="H8" s="65"/>
      <c r="I8" s="65"/>
      <c r="J8" s="65"/>
      <c r="K8" s="210"/>
      <c r="L8" s="211"/>
      <c r="M8" s="211"/>
      <c r="N8" s="211"/>
      <c r="O8" s="211"/>
      <c r="P8" s="211"/>
      <c r="Q8" s="212"/>
      <c r="R8" s="195"/>
      <c r="S8" s="112"/>
      <c r="T8" s="112"/>
      <c r="U8" s="112"/>
      <c r="V8" s="112"/>
      <c r="W8" s="112"/>
      <c r="X8" s="112"/>
      <c r="Y8" s="112"/>
      <c r="Z8" s="206"/>
      <c r="AA8" s="206"/>
      <c r="AB8" s="206"/>
      <c r="AD8" s="192"/>
      <c r="AE8" s="198"/>
      <c r="AF8" s="199"/>
      <c r="AG8" s="193"/>
      <c r="AH8" s="198"/>
      <c r="AI8" s="199"/>
      <c r="AJ8" s="144"/>
      <c r="AM8" s="194"/>
      <c r="AN8" s="194"/>
      <c r="AP8" s="198"/>
      <c r="AQ8" s="201"/>
      <c r="AR8" s="199"/>
      <c r="AS8" s="144"/>
      <c r="AT8" s="146"/>
      <c r="AU8" s="198"/>
      <c r="AV8" s="201"/>
      <c r="AW8" s="201"/>
      <c r="AX8" s="199"/>
      <c r="AY8" s="144"/>
      <c r="AZ8" s="68"/>
      <c r="BA8" s="68"/>
    </row>
    <row r="9" spans="1:53" s="63" customFormat="1" ht="25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213"/>
      <c r="L9" s="214"/>
      <c r="M9" s="214"/>
      <c r="N9" s="214"/>
      <c r="O9" s="214"/>
      <c r="P9" s="214"/>
      <c r="Q9" s="215"/>
      <c r="R9" s="202">
        <f>'航路損益 (記載例）'!A5</f>
        <v>1</v>
      </c>
      <c r="S9" s="203"/>
      <c r="T9" s="203"/>
      <c r="U9" s="203"/>
      <c r="V9" s="203"/>
      <c r="W9" s="203"/>
      <c r="X9" s="203"/>
      <c r="Y9" s="204"/>
      <c r="Z9" s="65"/>
      <c r="AA9" s="65"/>
      <c r="AB9" s="65"/>
      <c r="AX9" s="205" t="s">
        <v>163</v>
      </c>
      <c r="AY9" s="205"/>
      <c r="AZ9" s="205"/>
      <c r="BA9" s="205"/>
    </row>
    <row r="10" spans="50:53" s="63" customFormat="1" ht="11.25" thickBot="1">
      <c r="AX10" s="122"/>
      <c r="AY10" s="122"/>
      <c r="AZ10" s="122"/>
      <c r="BA10" s="122"/>
    </row>
    <row r="11" spans="1:53" s="63" customFormat="1" ht="13.5" customHeight="1">
      <c r="A11" s="123" t="s">
        <v>164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5"/>
      <c r="L11" s="126" t="s">
        <v>165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7"/>
      <c r="AD11" s="123" t="s">
        <v>166</v>
      </c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5"/>
      <c r="AP11" s="126" t="s">
        <v>165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7"/>
    </row>
    <row r="12" spans="1:53" s="63" customFormat="1" ht="13.5" customHeight="1">
      <c r="A12" s="167" t="s">
        <v>167</v>
      </c>
      <c r="B12" s="134" t="s">
        <v>302</v>
      </c>
      <c r="C12" s="132">
        <v>1</v>
      </c>
      <c r="D12" s="133"/>
      <c r="E12" s="128" t="s">
        <v>169</v>
      </c>
      <c r="F12" s="128"/>
      <c r="G12" s="128"/>
      <c r="H12" s="128"/>
      <c r="I12" s="128"/>
      <c r="J12" s="128"/>
      <c r="K12" s="71"/>
      <c r="L12" s="129">
        <v>16000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1"/>
      <c r="AD12" s="137" t="s">
        <v>303</v>
      </c>
      <c r="AE12" s="218" t="s">
        <v>304</v>
      </c>
      <c r="AF12" s="72">
        <v>31</v>
      </c>
      <c r="AG12" s="128" t="s">
        <v>305</v>
      </c>
      <c r="AH12" s="128"/>
      <c r="AI12" s="128"/>
      <c r="AJ12" s="128"/>
      <c r="AK12" s="128"/>
      <c r="AL12" s="128"/>
      <c r="AM12" s="128"/>
      <c r="AN12" s="128"/>
      <c r="AO12" s="71"/>
      <c r="AP12" s="129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</row>
    <row r="13" spans="1:53" s="63" customFormat="1" ht="13.5" customHeight="1">
      <c r="A13" s="167"/>
      <c r="B13" s="159"/>
      <c r="C13" s="132">
        <v>2</v>
      </c>
      <c r="D13" s="133"/>
      <c r="E13" s="128" t="s">
        <v>173</v>
      </c>
      <c r="F13" s="128"/>
      <c r="G13" s="128"/>
      <c r="H13" s="128"/>
      <c r="I13" s="128"/>
      <c r="J13" s="128"/>
      <c r="K13" s="71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AD13" s="167"/>
      <c r="AE13" s="216"/>
      <c r="AF13" s="72">
        <v>32</v>
      </c>
      <c r="AG13" s="128" t="s">
        <v>189</v>
      </c>
      <c r="AH13" s="128"/>
      <c r="AI13" s="128"/>
      <c r="AJ13" s="128"/>
      <c r="AK13" s="128"/>
      <c r="AL13" s="128"/>
      <c r="AM13" s="128"/>
      <c r="AN13" s="128"/>
      <c r="AO13" s="71"/>
      <c r="AP13" s="129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/>
    </row>
    <row r="14" spans="1:53" s="63" customFormat="1" ht="13.5" customHeight="1">
      <c r="A14" s="167"/>
      <c r="B14" s="159"/>
      <c r="C14" s="132">
        <v>3</v>
      </c>
      <c r="D14" s="133"/>
      <c r="E14" s="128" t="s">
        <v>306</v>
      </c>
      <c r="F14" s="128"/>
      <c r="G14" s="128"/>
      <c r="H14" s="128"/>
      <c r="I14" s="128"/>
      <c r="J14" s="128"/>
      <c r="K14" s="71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  <c r="AD14" s="167"/>
      <c r="AE14" s="217"/>
      <c r="AF14" s="72">
        <v>33</v>
      </c>
      <c r="AG14" s="70"/>
      <c r="AH14" s="70"/>
      <c r="AI14" s="70" t="s">
        <v>184</v>
      </c>
      <c r="AJ14" s="70"/>
      <c r="AK14" s="140" t="s">
        <v>307</v>
      </c>
      <c r="AL14" s="140"/>
      <c r="AM14" s="140"/>
      <c r="AN14" s="140"/>
      <c r="AO14" s="71"/>
      <c r="AP14" s="129">
        <f>SUM(AP12:BA13)</f>
        <v>0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</row>
    <row r="15" spans="1:53" s="63" customFormat="1" ht="13.5" customHeight="1">
      <c r="A15" s="167"/>
      <c r="B15" s="159"/>
      <c r="C15" s="132">
        <v>4</v>
      </c>
      <c r="D15" s="133"/>
      <c r="E15" s="128" t="s">
        <v>177</v>
      </c>
      <c r="F15" s="128"/>
      <c r="G15" s="128"/>
      <c r="H15" s="128"/>
      <c r="I15" s="128"/>
      <c r="J15" s="128"/>
      <c r="K15" s="71"/>
      <c r="L15" s="129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AD15" s="167"/>
      <c r="AE15" s="216" t="s">
        <v>308</v>
      </c>
      <c r="AF15" s="72">
        <v>34</v>
      </c>
      <c r="AG15" s="128" t="s">
        <v>309</v>
      </c>
      <c r="AH15" s="128"/>
      <c r="AI15" s="128"/>
      <c r="AJ15" s="128"/>
      <c r="AK15" s="128"/>
      <c r="AL15" s="128"/>
      <c r="AM15" s="128"/>
      <c r="AN15" s="128"/>
      <c r="AO15" s="71"/>
      <c r="AP15" s="129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</row>
    <row r="16" spans="1:53" s="63" customFormat="1" ht="13.5" customHeight="1">
      <c r="A16" s="167"/>
      <c r="B16" s="159"/>
      <c r="C16" s="132">
        <v>5</v>
      </c>
      <c r="D16" s="133"/>
      <c r="E16" s="128" t="s">
        <v>189</v>
      </c>
      <c r="F16" s="128"/>
      <c r="G16" s="128"/>
      <c r="H16" s="128"/>
      <c r="I16" s="128"/>
      <c r="J16" s="128"/>
      <c r="K16" s="71"/>
      <c r="L16" s="129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  <c r="AD16" s="167"/>
      <c r="AE16" s="216"/>
      <c r="AF16" s="72">
        <v>35</v>
      </c>
      <c r="AG16" s="128" t="s">
        <v>189</v>
      </c>
      <c r="AH16" s="128"/>
      <c r="AI16" s="128"/>
      <c r="AJ16" s="128"/>
      <c r="AK16" s="128"/>
      <c r="AL16" s="128"/>
      <c r="AM16" s="128"/>
      <c r="AN16" s="128"/>
      <c r="AO16" s="71"/>
      <c r="AP16" s="129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1"/>
    </row>
    <row r="17" spans="1:53" s="63" customFormat="1" ht="13.5" customHeight="1">
      <c r="A17" s="167"/>
      <c r="B17" s="159"/>
      <c r="C17" s="141">
        <v>6</v>
      </c>
      <c r="D17" s="142"/>
      <c r="E17" s="83"/>
      <c r="F17" s="83"/>
      <c r="G17" s="83" t="s">
        <v>184</v>
      </c>
      <c r="H17" s="182" t="s">
        <v>310</v>
      </c>
      <c r="I17" s="182"/>
      <c r="J17" s="182"/>
      <c r="K17" s="75"/>
      <c r="L17" s="129">
        <f>SUM(L12:X16)</f>
        <v>16000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AD17" s="168"/>
      <c r="AE17" s="217"/>
      <c r="AF17" s="72">
        <v>36</v>
      </c>
      <c r="AG17" s="70"/>
      <c r="AH17" s="70"/>
      <c r="AI17" s="70" t="s">
        <v>184</v>
      </c>
      <c r="AJ17" s="70"/>
      <c r="AK17" s="140" t="s">
        <v>311</v>
      </c>
      <c r="AL17" s="140"/>
      <c r="AM17" s="140"/>
      <c r="AN17" s="140"/>
      <c r="AO17" s="71"/>
      <c r="AP17" s="129">
        <f>SUM(AP15:BA16)</f>
        <v>0</v>
      </c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1"/>
    </row>
    <row r="18" spans="1:53" s="63" customFormat="1" ht="13.5" customHeight="1">
      <c r="A18" s="167"/>
      <c r="B18" s="84">
        <v>7</v>
      </c>
      <c r="C18" s="128" t="s">
        <v>312</v>
      </c>
      <c r="D18" s="128"/>
      <c r="E18" s="128"/>
      <c r="F18" s="128"/>
      <c r="G18" s="128"/>
      <c r="H18" s="128"/>
      <c r="I18" s="128"/>
      <c r="J18" s="128"/>
      <c r="K18" s="71"/>
      <c r="L18" s="12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AD18" s="77">
        <v>37</v>
      </c>
      <c r="AE18" s="128" t="s">
        <v>313</v>
      </c>
      <c r="AF18" s="128"/>
      <c r="AG18" s="128"/>
      <c r="AH18" s="128"/>
      <c r="AI18" s="128"/>
      <c r="AJ18" s="140" t="s">
        <v>314</v>
      </c>
      <c r="AK18" s="140"/>
      <c r="AL18" s="140"/>
      <c r="AM18" s="140"/>
      <c r="AN18" s="140"/>
      <c r="AO18" s="71"/>
      <c r="AP18" s="129">
        <f>L42+AP14-AP17</f>
        <v>-22307</v>
      </c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</row>
    <row r="19" spans="1:53" s="63" customFormat="1" ht="13.5" customHeight="1">
      <c r="A19" s="168"/>
      <c r="B19" s="72">
        <v>8</v>
      </c>
      <c r="C19" s="128" t="s">
        <v>191</v>
      </c>
      <c r="D19" s="128"/>
      <c r="E19" s="128"/>
      <c r="F19" s="128"/>
      <c r="G19" s="128"/>
      <c r="H19" s="140" t="s">
        <v>315</v>
      </c>
      <c r="I19" s="140"/>
      <c r="J19" s="140"/>
      <c r="K19" s="71"/>
      <c r="L19" s="129">
        <f>SUM(L17:X18)</f>
        <v>16000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AD19" s="77">
        <v>38</v>
      </c>
      <c r="AE19" s="128" t="s">
        <v>316</v>
      </c>
      <c r="AF19" s="128"/>
      <c r="AG19" s="128"/>
      <c r="AH19" s="128"/>
      <c r="AI19" s="128"/>
      <c r="AJ19" s="128"/>
      <c r="AK19" s="128"/>
      <c r="AL19" s="128"/>
      <c r="AM19" s="128"/>
      <c r="AN19" s="128"/>
      <c r="AO19" s="71"/>
      <c r="AP19" s="129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</row>
    <row r="20" spans="1:53" s="63" customFormat="1" ht="13.5" customHeight="1" thickBot="1">
      <c r="A20" s="137" t="s">
        <v>170</v>
      </c>
      <c r="B20" s="134" t="s">
        <v>317</v>
      </c>
      <c r="C20" s="161" t="s">
        <v>318</v>
      </c>
      <c r="D20" s="162"/>
      <c r="E20" s="72">
        <v>9</v>
      </c>
      <c r="F20" s="128" t="s">
        <v>220</v>
      </c>
      <c r="G20" s="128"/>
      <c r="H20" s="128"/>
      <c r="I20" s="128"/>
      <c r="J20" s="128"/>
      <c r="K20" s="71"/>
      <c r="L20" s="129">
        <v>1800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AD20" s="85">
        <v>39</v>
      </c>
      <c r="AE20" s="178" t="s">
        <v>319</v>
      </c>
      <c r="AF20" s="178"/>
      <c r="AG20" s="178"/>
      <c r="AH20" s="178"/>
      <c r="AI20" s="178"/>
      <c r="AJ20" s="178"/>
      <c r="AK20" s="219" t="s">
        <v>320</v>
      </c>
      <c r="AL20" s="219"/>
      <c r="AM20" s="219"/>
      <c r="AN20" s="219"/>
      <c r="AO20" s="80"/>
      <c r="AP20" s="179">
        <f>AP18-AP19</f>
        <v>-22307</v>
      </c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1"/>
    </row>
    <row r="21" spans="1:53" s="63" customFormat="1" ht="13.5" customHeight="1">
      <c r="A21" s="167"/>
      <c r="B21" s="159"/>
      <c r="C21" s="163"/>
      <c r="D21" s="164"/>
      <c r="E21" s="72">
        <v>10</v>
      </c>
      <c r="F21" s="128" t="s">
        <v>233</v>
      </c>
      <c r="G21" s="128"/>
      <c r="H21" s="128"/>
      <c r="I21" s="128"/>
      <c r="J21" s="128"/>
      <c r="K21" s="71"/>
      <c r="L21" s="129">
        <v>175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AD21" s="59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65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</row>
    <row r="22" spans="1:53" s="63" customFormat="1" ht="13.5" customHeight="1">
      <c r="A22" s="167"/>
      <c r="B22" s="159"/>
      <c r="C22" s="165"/>
      <c r="D22" s="166"/>
      <c r="E22" s="72">
        <v>11</v>
      </c>
      <c r="F22" s="74"/>
      <c r="G22" s="74" t="s">
        <v>184</v>
      </c>
      <c r="H22" s="140" t="s">
        <v>321</v>
      </c>
      <c r="I22" s="140"/>
      <c r="J22" s="140"/>
      <c r="K22" s="71"/>
      <c r="L22" s="129">
        <f>SUM(L20:X21)</f>
        <v>1975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AD22" s="59"/>
      <c r="AE22" s="220"/>
      <c r="AF22" s="220"/>
      <c r="AG22" s="220"/>
      <c r="AH22" s="220"/>
      <c r="AI22" s="220"/>
      <c r="AJ22" s="220"/>
      <c r="AK22" s="222"/>
      <c r="AL22" s="222"/>
      <c r="AM22" s="222"/>
      <c r="AN22" s="222"/>
      <c r="AO22" s="65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</row>
    <row r="23" spans="1:53" s="63" customFormat="1" ht="13.5" customHeight="1">
      <c r="A23" s="167"/>
      <c r="B23" s="159"/>
      <c r="C23" s="161" t="s">
        <v>171</v>
      </c>
      <c r="D23" s="162"/>
      <c r="E23" s="72">
        <v>12</v>
      </c>
      <c r="F23" s="128" t="s">
        <v>242</v>
      </c>
      <c r="G23" s="128"/>
      <c r="H23" s="128"/>
      <c r="I23" s="128"/>
      <c r="J23" s="128"/>
      <c r="K23" s="71"/>
      <c r="L23" s="129">
        <v>8500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AD23" s="59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65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</row>
    <row r="24" spans="1:53" s="63" customFormat="1" ht="13.5" customHeight="1">
      <c r="A24" s="167"/>
      <c r="B24" s="159"/>
      <c r="C24" s="163"/>
      <c r="D24" s="164"/>
      <c r="E24" s="72">
        <v>13</v>
      </c>
      <c r="F24" s="128" t="s">
        <v>322</v>
      </c>
      <c r="G24" s="128"/>
      <c r="H24" s="128"/>
      <c r="I24" s="128"/>
      <c r="J24" s="128"/>
      <c r="K24" s="71"/>
      <c r="L24" s="129">
        <v>1479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AD24" s="59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65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</row>
    <row r="25" spans="1:53" s="63" customFormat="1" ht="13.5" customHeight="1">
      <c r="A25" s="167"/>
      <c r="B25" s="159"/>
      <c r="C25" s="163"/>
      <c r="D25" s="164"/>
      <c r="E25" s="72">
        <v>14</v>
      </c>
      <c r="F25" s="128" t="s">
        <v>178</v>
      </c>
      <c r="G25" s="128"/>
      <c r="H25" s="128"/>
      <c r="I25" s="128"/>
      <c r="J25" s="128"/>
      <c r="K25" s="71"/>
      <c r="L25" s="129">
        <v>6960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AD25" s="59"/>
      <c r="AE25" s="220"/>
      <c r="AF25" s="220"/>
      <c r="AG25" s="220"/>
      <c r="AH25" s="220"/>
      <c r="AI25" s="220"/>
      <c r="AJ25" s="220"/>
      <c r="AK25" s="222"/>
      <c r="AL25" s="222"/>
      <c r="AM25" s="222"/>
      <c r="AN25" s="222"/>
      <c r="AO25" s="65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</row>
    <row r="26" spans="1:53" s="63" customFormat="1" ht="13.5" customHeight="1">
      <c r="A26" s="167"/>
      <c r="B26" s="159"/>
      <c r="C26" s="163"/>
      <c r="D26" s="164"/>
      <c r="E26" s="72">
        <v>15</v>
      </c>
      <c r="F26" s="128" t="s">
        <v>180</v>
      </c>
      <c r="G26" s="128"/>
      <c r="H26" s="128"/>
      <c r="I26" s="128"/>
      <c r="J26" s="128"/>
      <c r="K26" s="71"/>
      <c r="L26" s="129">
        <v>2619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AD26" s="224"/>
      <c r="AE26" s="59"/>
      <c r="AF26" s="220"/>
      <c r="AG26" s="220"/>
      <c r="AH26" s="220"/>
      <c r="AI26" s="220"/>
      <c r="AJ26" s="220"/>
      <c r="AK26" s="220"/>
      <c r="AL26" s="220"/>
      <c r="AM26" s="220"/>
      <c r="AN26" s="220"/>
      <c r="AO26" s="65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</row>
    <row r="27" spans="1:53" s="63" customFormat="1" ht="13.5" customHeight="1">
      <c r="A27" s="167"/>
      <c r="B27" s="159"/>
      <c r="C27" s="165"/>
      <c r="D27" s="166"/>
      <c r="E27" s="72">
        <v>16</v>
      </c>
      <c r="F27" s="74"/>
      <c r="G27" s="74" t="s">
        <v>184</v>
      </c>
      <c r="H27" s="140" t="s">
        <v>323</v>
      </c>
      <c r="I27" s="140"/>
      <c r="J27" s="140"/>
      <c r="K27" s="71"/>
      <c r="L27" s="129">
        <f>SUM(L23:X26)</f>
        <v>19558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AD27" s="224"/>
      <c r="AE27" s="59"/>
      <c r="AF27" s="220"/>
      <c r="AG27" s="220"/>
      <c r="AH27" s="220"/>
      <c r="AI27" s="220"/>
      <c r="AJ27" s="220"/>
      <c r="AK27" s="220"/>
      <c r="AL27" s="220"/>
      <c r="AM27" s="220"/>
      <c r="AN27" s="220"/>
      <c r="AO27" s="65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</row>
    <row r="28" spans="1:53" s="63" customFormat="1" ht="13.5" customHeight="1">
      <c r="A28" s="167"/>
      <c r="B28" s="159"/>
      <c r="C28" s="132">
        <v>17</v>
      </c>
      <c r="D28" s="133"/>
      <c r="E28" s="128" t="s">
        <v>189</v>
      </c>
      <c r="F28" s="128"/>
      <c r="G28" s="128"/>
      <c r="H28" s="128"/>
      <c r="I28" s="128"/>
      <c r="J28" s="128"/>
      <c r="K28" s="71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AD28" s="224"/>
      <c r="AE28" s="59"/>
      <c r="AF28" s="220"/>
      <c r="AG28" s="220"/>
      <c r="AH28" s="220"/>
      <c r="AI28" s="220"/>
      <c r="AJ28" s="220"/>
      <c r="AK28" s="220"/>
      <c r="AL28" s="220"/>
      <c r="AM28" s="220"/>
      <c r="AN28" s="220"/>
      <c r="AO28" s="65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</row>
    <row r="29" spans="1:53" s="63" customFormat="1" ht="13.5" customHeight="1">
      <c r="A29" s="167"/>
      <c r="B29" s="159"/>
      <c r="C29" s="141">
        <v>18</v>
      </c>
      <c r="D29" s="142"/>
      <c r="E29" s="83"/>
      <c r="F29" s="83"/>
      <c r="G29" s="83" t="s">
        <v>184</v>
      </c>
      <c r="H29" s="182" t="s">
        <v>324</v>
      </c>
      <c r="I29" s="182"/>
      <c r="J29" s="182"/>
      <c r="K29" s="75"/>
      <c r="L29" s="129">
        <f>L22+L27+L28</f>
        <v>21533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AD29" s="224"/>
      <c r="AE29" s="59"/>
      <c r="AF29" s="220"/>
      <c r="AG29" s="220"/>
      <c r="AH29" s="220"/>
      <c r="AI29" s="220"/>
      <c r="AJ29" s="220"/>
      <c r="AK29" s="220"/>
      <c r="AL29" s="220"/>
      <c r="AM29" s="220"/>
      <c r="AN29" s="220"/>
      <c r="AO29" s="65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</row>
    <row r="30" spans="1:53" s="63" customFormat="1" ht="13.5" customHeight="1">
      <c r="A30" s="167"/>
      <c r="B30" s="72">
        <v>19</v>
      </c>
      <c r="C30" s="128" t="s">
        <v>325</v>
      </c>
      <c r="D30" s="128"/>
      <c r="E30" s="128"/>
      <c r="F30" s="128"/>
      <c r="G30" s="128"/>
      <c r="H30" s="128"/>
      <c r="I30" s="128"/>
      <c r="J30" s="128"/>
      <c r="K30" s="71"/>
      <c r="L30" s="129">
        <v>1604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AD30" s="224"/>
      <c r="AE30" s="59"/>
      <c r="AF30" s="220"/>
      <c r="AG30" s="220"/>
      <c r="AH30" s="220"/>
      <c r="AI30" s="220"/>
      <c r="AJ30" s="220"/>
      <c r="AK30" s="220"/>
      <c r="AL30" s="220"/>
      <c r="AM30" s="220"/>
      <c r="AN30" s="220"/>
      <c r="AO30" s="65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</row>
    <row r="31" spans="1:53" s="63" customFormat="1" ht="13.5" customHeight="1">
      <c r="A31" s="167"/>
      <c r="B31" s="141" t="s">
        <v>326</v>
      </c>
      <c r="C31" s="142"/>
      <c r="D31" s="143"/>
      <c r="E31" s="72">
        <v>20</v>
      </c>
      <c r="F31" s="148" t="s">
        <v>327</v>
      </c>
      <c r="G31" s="148"/>
      <c r="H31" s="148"/>
      <c r="I31" s="148"/>
      <c r="J31" s="148"/>
      <c r="K31" s="71"/>
      <c r="L31" s="129">
        <v>8000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AD31" s="224"/>
      <c r="AE31" s="59"/>
      <c r="AF31" s="65"/>
      <c r="AG31" s="65"/>
      <c r="AH31" s="65"/>
      <c r="AI31" s="86"/>
      <c r="AJ31" s="86"/>
      <c r="AK31" s="222"/>
      <c r="AL31" s="222"/>
      <c r="AM31" s="222"/>
      <c r="AN31" s="222"/>
      <c r="AO31" s="65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</row>
    <row r="32" spans="1:53" s="63" customFormat="1" ht="13.5" customHeight="1">
      <c r="A32" s="167"/>
      <c r="B32" s="155" t="s">
        <v>328</v>
      </c>
      <c r="C32" s="156"/>
      <c r="D32" s="157"/>
      <c r="E32" s="60">
        <v>21</v>
      </c>
      <c r="F32" s="148" t="s">
        <v>209</v>
      </c>
      <c r="G32" s="148"/>
      <c r="H32" s="148"/>
      <c r="I32" s="148"/>
      <c r="J32" s="148"/>
      <c r="K32" s="76"/>
      <c r="L32" s="129">
        <v>7170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AD32" s="224"/>
      <c r="AE32" s="59"/>
      <c r="AF32" s="220"/>
      <c r="AG32" s="220"/>
      <c r="AH32" s="220"/>
      <c r="AI32" s="220"/>
      <c r="AJ32" s="220"/>
      <c r="AK32" s="220"/>
      <c r="AL32" s="220"/>
      <c r="AM32" s="220"/>
      <c r="AN32" s="220"/>
      <c r="AO32" s="65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</row>
    <row r="33" spans="1:53" s="63" customFormat="1" ht="13.5" customHeight="1">
      <c r="A33" s="168"/>
      <c r="B33" s="72">
        <v>22</v>
      </c>
      <c r="C33" s="128" t="s">
        <v>216</v>
      </c>
      <c r="D33" s="128"/>
      <c r="E33" s="128"/>
      <c r="F33" s="128"/>
      <c r="G33" s="128"/>
      <c r="H33" s="140" t="s">
        <v>329</v>
      </c>
      <c r="I33" s="140"/>
      <c r="J33" s="140"/>
      <c r="K33" s="71"/>
      <c r="L33" s="129">
        <f>SUM(L29:X32)</f>
        <v>38307</v>
      </c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AD33" s="224"/>
      <c r="AE33" s="59"/>
      <c r="AF33" s="220"/>
      <c r="AG33" s="220"/>
      <c r="AH33" s="220"/>
      <c r="AI33" s="220"/>
      <c r="AJ33" s="220"/>
      <c r="AK33" s="220"/>
      <c r="AL33" s="220"/>
      <c r="AM33" s="220"/>
      <c r="AN33" s="220"/>
      <c r="AO33" s="65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</row>
    <row r="34" spans="1:53" s="63" customFormat="1" ht="13.5" customHeight="1">
      <c r="A34" s="77">
        <v>23</v>
      </c>
      <c r="B34" s="128" t="s">
        <v>330</v>
      </c>
      <c r="C34" s="128"/>
      <c r="D34" s="128"/>
      <c r="E34" s="128"/>
      <c r="F34" s="128"/>
      <c r="G34" s="128"/>
      <c r="H34" s="225" t="s">
        <v>331</v>
      </c>
      <c r="I34" s="225"/>
      <c r="J34" s="225"/>
      <c r="K34" s="71"/>
      <c r="L34" s="129">
        <f>L19-L33</f>
        <v>-22307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1"/>
      <c r="AD34" s="224"/>
      <c r="AE34" s="59"/>
      <c r="AF34" s="220"/>
      <c r="AG34" s="220"/>
      <c r="AH34" s="220"/>
      <c r="AI34" s="220"/>
      <c r="AJ34" s="220"/>
      <c r="AK34" s="220"/>
      <c r="AL34" s="220"/>
      <c r="AM34" s="220"/>
      <c r="AN34" s="220"/>
      <c r="AO34" s="65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</row>
    <row r="35" spans="1:53" s="63" customFormat="1" ht="13.5" customHeight="1">
      <c r="A35" s="137" t="s">
        <v>332</v>
      </c>
      <c r="B35" s="134" t="s">
        <v>333</v>
      </c>
      <c r="C35" s="155">
        <v>24</v>
      </c>
      <c r="D35" s="156"/>
      <c r="E35" s="148" t="s">
        <v>334</v>
      </c>
      <c r="F35" s="148"/>
      <c r="G35" s="148"/>
      <c r="H35" s="148"/>
      <c r="I35" s="148"/>
      <c r="J35" s="148"/>
      <c r="K35" s="76"/>
      <c r="L35" s="129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AD35" s="224"/>
      <c r="AE35" s="59"/>
      <c r="AF35" s="65"/>
      <c r="AG35" s="65"/>
      <c r="AH35" s="65"/>
      <c r="AI35" s="86"/>
      <c r="AJ35" s="86"/>
      <c r="AK35" s="222"/>
      <c r="AL35" s="222"/>
      <c r="AM35" s="222"/>
      <c r="AN35" s="222"/>
      <c r="AO35" s="65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</row>
    <row r="36" spans="1:53" s="63" customFormat="1" ht="6.75" customHeight="1">
      <c r="A36" s="167"/>
      <c r="B36" s="159"/>
      <c r="C36" s="141">
        <v>25</v>
      </c>
      <c r="D36" s="142"/>
      <c r="E36" s="147" t="s">
        <v>189</v>
      </c>
      <c r="F36" s="147"/>
      <c r="G36" s="147"/>
      <c r="H36" s="147"/>
      <c r="I36" s="147"/>
      <c r="J36" s="147"/>
      <c r="K36" s="75"/>
      <c r="L36" s="149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1"/>
      <c r="AD36" s="145"/>
      <c r="AE36" s="220"/>
      <c r="AF36" s="220"/>
      <c r="AG36" s="220"/>
      <c r="AH36" s="220"/>
      <c r="AI36" s="220"/>
      <c r="AJ36" s="226"/>
      <c r="AK36" s="226"/>
      <c r="AL36" s="226"/>
      <c r="AM36" s="226"/>
      <c r="AN36" s="226"/>
      <c r="AO36" s="65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</row>
    <row r="37" spans="1:53" s="63" customFormat="1" ht="6.75" customHeight="1">
      <c r="A37" s="167"/>
      <c r="B37" s="159"/>
      <c r="C37" s="155"/>
      <c r="D37" s="156"/>
      <c r="E37" s="148"/>
      <c r="F37" s="148"/>
      <c r="G37" s="148"/>
      <c r="H37" s="148"/>
      <c r="I37" s="148"/>
      <c r="J37" s="148"/>
      <c r="K37" s="87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4"/>
      <c r="AD37" s="145"/>
      <c r="AE37" s="220"/>
      <c r="AF37" s="220"/>
      <c r="AG37" s="220"/>
      <c r="AH37" s="220"/>
      <c r="AI37" s="220"/>
      <c r="AJ37" s="226"/>
      <c r="AK37" s="226"/>
      <c r="AL37" s="226"/>
      <c r="AM37" s="226"/>
      <c r="AN37" s="226"/>
      <c r="AO37" s="65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</row>
    <row r="38" spans="1:24" s="63" customFormat="1" ht="13.5" customHeight="1">
      <c r="A38" s="167"/>
      <c r="B38" s="160"/>
      <c r="C38" s="141">
        <v>26</v>
      </c>
      <c r="D38" s="142"/>
      <c r="E38" s="83"/>
      <c r="F38" s="83"/>
      <c r="G38" s="83" t="s">
        <v>184</v>
      </c>
      <c r="H38" s="182" t="s">
        <v>335</v>
      </c>
      <c r="I38" s="182"/>
      <c r="J38" s="182"/>
      <c r="K38" s="75"/>
      <c r="L38" s="129">
        <f>SUM(L35:X37)</f>
        <v>0</v>
      </c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</row>
    <row r="39" spans="1:24" s="63" customFormat="1" ht="13.5" customHeight="1">
      <c r="A39" s="167"/>
      <c r="B39" s="134" t="s">
        <v>336</v>
      </c>
      <c r="C39" s="132">
        <v>27</v>
      </c>
      <c r="D39" s="133"/>
      <c r="E39" s="128" t="s">
        <v>337</v>
      </c>
      <c r="F39" s="128"/>
      <c r="G39" s="128"/>
      <c r="H39" s="128"/>
      <c r="I39" s="128"/>
      <c r="J39" s="128"/>
      <c r="K39" s="71"/>
      <c r="L39" s="129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</row>
    <row r="40" spans="1:24" s="63" customFormat="1" ht="13.5" customHeight="1">
      <c r="A40" s="167"/>
      <c r="B40" s="159"/>
      <c r="C40" s="132">
        <v>28</v>
      </c>
      <c r="D40" s="133"/>
      <c r="E40" s="128" t="s">
        <v>189</v>
      </c>
      <c r="F40" s="128"/>
      <c r="G40" s="128"/>
      <c r="H40" s="128"/>
      <c r="I40" s="128"/>
      <c r="J40" s="128"/>
      <c r="K40" s="71"/>
      <c r="L40" s="129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1"/>
    </row>
    <row r="41" spans="1:24" s="63" customFormat="1" ht="13.5" customHeight="1">
      <c r="A41" s="168"/>
      <c r="B41" s="160"/>
      <c r="C41" s="132">
        <v>29</v>
      </c>
      <c r="D41" s="133"/>
      <c r="E41" s="83"/>
      <c r="F41" s="83"/>
      <c r="G41" s="83" t="s">
        <v>184</v>
      </c>
      <c r="H41" s="182" t="s">
        <v>338</v>
      </c>
      <c r="I41" s="182"/>
      <c r="J41" s="182"/>
      <c r="K41" s="71"/>
      <c r="L41" s="129">
        <f>SUM(L39:X40)</f>
        <v>0</v>
      </c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1"/>
    </row>
    <row r="42" spans="1:24" s="63" customFormat="1" ht="13.5" customHeight="1" thickBot="1">
      <c r="A42" s="85">
        <v>30</v>
      </c>
      <c r="B42" s="178" t="s">
        <v>339</v>
      </c>
      <c r="C42" s="178"/>
      <c r="D42" s="178"/>
      <c r="E42" s="178"/>
      <c r="F42" s="178"/>
      <c r="G42" s="178"/>
      <c r="H42" s="227" t="s">
        <v>340</v>
      </c>
      <c r="I42" s="227"/>
      <c r="J42" s="227"/>
      <c r="K42" s="80"/>
      <c r="L42" s="179">
        <f>L34+L38-L41</f>
        <v>-22307</v>
      </c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1"/>
    </row>
  </sheetData>
  <sheetProtection sheet="1" objects="1" scenarios="1"/>
  <mergeCells count="181">
    <mergeCell ref="B42:G42"/>
    <mergeCell ref="H42:J42"/>
    <mergeCell ref="L42:X42"/>
    <mergeCell ref="C39:D39"/>
    <mergeCell ref="E39:J39"/>
    <mergeCell ref="L39:X39"/>
    <mergeCell ref="C40:D40"/>
    <mergeCell ref="E40:J40"/>
    <mergeCell ref="L40:X40"/>
    <mergeCell ref="B39:B41"/>
    <mergeCell ref="AP36:BA37"/>
    <mergeCell ref="AJ37:AN37"/>
    <mergeCell ref="C41:D41"/>
    <mergeCell ref="H41:J41"/>
    <mergeCell ref="L41:X41"/>
    <mergeCell ref="L38:X38"/>
    <mergeCell ref="C36:D37"/>
    <mergeCell ref="E36:J37"/>
    <mergeCell ref="A35:A41"/>
    <mergeCell ref="B35:B38"/>
    <mergeCell ref="C35:D35"/>
    <mergeCell ref="E35:J35"/>
    <mergeCell ref="L35:X35"/>
    <mergeCell ref="AK35:AN35"/>
    <mergeCell ref="AE36:AI37"/>
    <mergeCell ref="AJ36:AN36"/>
    <mergeCell ref="C38:D38"/>
    <mergeCell ref="H38:J38"/>
    <mergeCell ref="B34:G34"/>
    <mergeCell ref="H34:J34"/>
    <mergeCell ref="L34:X34"/>
    <mergeCell ref="AF34:AN34"/>
    <mergeCell ref="L36:X37"/>
    <mergeCell ref="AD36:AD37"/>
    <mergeCell ref="AP34:BA34"/>
    <mergeCell ref="B32:D32"/>
    <mergeCell ref="F32:J32"/>
    <mergeCell ref="L32:X32"/>
    <mergeCell ref="AD32:AD35"/>
    <mergeCell ref="AF32:AN32"/>
    <mergeCell ref="AF33:AN33"/>
    <mergeCell ref="AP35:BA35"/>
    <mergeCell ref="L29:X29"/>
    <mergeCell ref="AF29:AN29"/>
    <mergeCell ref="AP29:BA29"/>
    <mergeCell ref="AP33:BA33"/>
    <mergeCell ref="AP32:BA32"/>
    <mergeCell ref="C33:G33"/>
    <mergeCell ref="H33:J33"/>
    <mergeCell ref="L33:X33"/>
    <mergeCell ref="B31:D31"/>
    <mergeCell ref="F31:J31"/>
    <mergeCell ref="L31:X31"/>
    <mergeCell ref="AK31:AN31"/>
    <mergeCell ref="AP31:BA31"/>
    <mergeCell ref="C28:D28"/>
    <mergeCell ref="E28:J28"/>
    <mergeCell ref="L28:X28"/>
    <mergeCell ref="AF28:AN28"/>
    <mergeCell ref="AP28:BA28"/>
    <mergeCell ref="AP26:BA26"/>
    <mergeCell ref="H27:J27"/>
    <mergeCell ref="L27:X27"/>
    <mergeCell ref="AF27:AN27"/>
    <mergeCell ref="AP27:BA27"/>
    <mergeCell ref="AP30:BA30"/>
    <mergeCell ref="C30:J30"/>
    <mergeCell ref="L30:X30"/>
    <mergeCell ref="C29:D29"/>
    <mergeCell ref="H29:J29"/>
    <mergeCell ref="AK22:AN22"/>
    <mergeCell ref="AP22:BA22"/>
    <mergeCell ref="C23:D27"/>
    <mergeCell ref="F23:J23"/>
    <mergeCell ref="L23:X23"/>
    <mergeCell ref="AE23:AN23"/>
    <mergeCell ref="AP23:BA23"/>
    <mergeCell ref="F24:J24"/>
    <mergeCell ref="L24:X24"/>
    <mergeCell ref="AE24:AN24"/>
    <mergeCell ref="AF30:AN30"/>
    <mergeCell ref="AP24:BA24"/>
    <mergeCell ref="F25:J25"/>
    <mergeCell ref="L25:X25"/>
    <mergeCell ref="AE25:AJ25"/>
    <mergeCell ref="AK25:AN25"/>
    <mergeCell ref="AP25:BA25"/>
    <mergeCell ref="L26:X26"/>
    <mergeCell ref="AD26:AD31"/>
    <mergeCell ref="AF26:AN26"/>
    <mergeCell ref="A20:A33"/>
    <mergeCell ref="B20:B29"/>
    <mergeCell ref="C20:D22"/>
    <mergeCell ref="F20:J20"/>
    <mergeCell ref="L20:X20"/>
    <mergeCell ref="AE20:AJ20"/>
    <mergeCell ref="H22:J22"/>
    <mergeCell ref="L22:X22"/>
    <mergeCell ref="AE22:AJ22"/>
    <mergeCell ref="F26:J26"/>
    <mergeCell ref="AK20:AN20"/>
    <mergeCell ref="AP20:BA20"/>
    <mergeCell ref="F21:J21"/>
    <mergeCell ref="L21:X21"/>
    <mergeCell ref="AE21:AN21"/>
    <mergeCell ref="AP21:BA21"/>
    <mergeCell ref="C18:J18"/>
    <mergeCell ref="L18:X18"/>
    <mergeCell ref="AE18:AI18"/>
    <mergeCell ref="AJ18:AN18"/>
    <mergeCell ref="AP18:BA18"/>
    <mergeCell ref="C19:G19"/>
    <mergeCell ref="H19:J19"/>
    <mergeCell ref="L19:X19"/>
    <mergeCell ref="AE19:AN19"/>
    <mergeCell ref="AP19:BA19"/>
    <mergeCell ref="E16:J16"/>
    <mergeCell ref="L16:X16"/>
    <mergeCell ref="AG16:AN16"/>
    <mergeCell ref="AP16:BA16"/>
    <mergeCell ref="C17:D17"/>
    <mergeCell ref="H17:J17"/>
    <mergeCell ref="L17:X17"/>
    <mergeCell ref="AK17:AN17"/>
    <mergeCell ref="AP17:BA17"/>
    <mergeCell ref="AE12:AE14"/>
    <mergeCell ref="AG12:AN12"/>
    <mergeCell ref="AP12:BA12"/>
    <mergeCell ref="C13:D13"/>
    <mergeCell ref="E13:J13"/>
    <mergeCell ref="L13:X13"/>
    <mergeCell ref="AG13:AN13"/>
    <mergeCell ref="AP13:BA13"/>
    <mergeCell ref="C14:D14"/>
    <mergeCell ref="E14:J14"/>
    <mergeCell ref="L14:X14"/>
    <mergeCell ref="AK14:AN14"/>
    <mergeCell ref="AP14:BA14"/>
    <mergeCell ref="C15:D15"/>
    <mergeCell ref="E15:J15"/>
    <mergeCell ref="L15:X15"/>
    <mergeCell ref="AE15:AE17"/>
    <mergeCell ref="AG15:AN15"/>
    <mergeCell ref="AP15:BA15"/>
    <mergeCell ref="C16:D16"/>
    <mergeCell ref="A11:K11"/>
    <mergeCell ref="L11:X11"/>
    <mergeCell ref="AD11:AO11"/>
    <mergeCell ref="AP11:BA11"/>
    <mergeCell ref="A12:A19"/>
    <mergeCell ref="B12:B17"/>
    <mergeCell ref="C12:D12"/>
    <mergeCell ref="E12:J12"/>
    <mergeCell ref="L12:X12"/>
    <mergeCell ref="AD12:AD17"/>
    <mergeCell ref="K7:Q9"/>
    <mergeCell ref="R7:S8"/>
    <mergeCell ref="T7:U8"/>
    <mergeCell ref="V7:V8"/>
    <mergeCell ref="W7:W8"/>
    <mergeCell ref="X7:Y8"/>
    <mergeCell ref="AE7:AF8"/>
    <mergeCell ref="AH7:AI8"/>
    <mergeCell ref="AP7:AR8"/>
    <mergeCell ref="AU7:AX8"/>
    <mergeCell ref="R9:Y9"/>
    <mergeCell ref="AX9:BA10"/>
    <mergeCell ref="AY6:AY8"/>
    <mergeCell ref="Z7:Z8"/>
    <mergeCell ref="AA7:AA8"/>
    <mergeCell ref="AB7:AB8"/>
    <mergeCell ref="A2:BA2"/>
    <mergeCell ref="K5:Q6"/>
    <mergeCell ref="R5:Y6"/>
    <mergeCell ref="AD6:AD8"/>
    <mergeCell ref="AG6:AG8"/>
    <mergeCell ref="AJ6:AJ8"/>
    <mergeCell ref="AM6:AN8"/>
    <mergeCell ref="AQ6:AR6"/>
    <mergeCell ref="AS6:AT8"/>
    <mergeCell ref="AU6:AW6"/>
  </mergeCells>
  <printOptions/>
  <pageMargins left="0.7874015748031497" right="0.7874015748031497" top="0.8661417322834646" bottom="0.11811023622047245" header="0.5118110236220472" footer="0.2362204724409449"/>
  <pageSetup firstPageNumber="221" useFirstPageNumber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7"/>
  <sheetViews>
    <sheetView showGridLines="0" zoomScalePageLayoutView="0" workbookViewId="0" topLeftCell="A1">
      <selection activeCell="BB9" sqref="BB9"/>
    </sheetView>
  </sheetViews>
  <sheetFormatPr defaultColWidth="9.140625" defaultRowHeight="15"/>
  <cols>
    <col min="1" max="1" width="3.140625" style="89" customWidth="1"/>
    <col min="2" max="2" width="2.140625" style="89" customWidth="1"/>
    <col min="3" max="4" width="1.57421875" style="89" customWidth="1"/>
    <col min="5" max="9" width="3.140625" style="89" customWidth="1"/>
    <col min="10" max="11" width="1.57421875" style="89" customWidth="1"/>
    <col min="12" max="12" width="3.140625" style="89" customWidth="1"/>
    <col min="13" max="13" width="0.5625" style="89" customWidth="1"/>
    <col min="14" max="14" width="3.8515625" style="89" customWidth="1"/>
    <col min="15" max="16" width="3.57421875" style="89" customWidth="1"/>
    <col min="17" max="17" width="2.140625" style="89" customWidth="1"/>
    <col min="18" max="18" width="1.57421875" style="89" customWidth="1"/>
    <col min="19" max="19" width="1.28515625" style="89" customWidth="1"/>
    <col min="20" max="20" width="2.28125" style="89" customWidth="1"/>
    <col min="21" max="21" width="0.5625" style="89" customWidth="1"/>
    <col min="22" max="23" width="2.57421875" style="89" customWidth="1"/>
    <col min="24" max="24" width="0.85546875" style="89" customWidth="1"/>
    <col min="25" max="25" width="1.8515625" style="89" customWidth="1"/>
    <col min="26" max="27" width="3.140625" style="89" customWidth="1"/>
    <col min="28" max="28" width="4.140625" style="89" customWidth="1"/>
    <col min="29" max="29" width="3.140625" style="89" customWidth="1"/>
    <col min="30" max="30" width="1.57421875" style="89" customWidth="1"/>
    <col min="31" max="32" width="3.140625" style="89" customWidth="1"/>
    <col min="33" max="35" width="2.57421875" style="89" customWidth="1"/>
    <col min="36" max="36" width="2.28125" style="89" customWidth="1"/>
    <col min="37" max="41" width="1.57421875" style="89" customWidth="1"/>
    <col min="42" max="42" width="3.57421875" style="89" customWidth="1"/>
    <col min="43" max="43" width="2.28125" style="89" customWidth="1"/>
    <col min="44" max="44" width="1.421875" style="89" customWidth="1"/>
    <col min="45" max="45" width="1.57421875" style="89" customWidth="1"/>
    <col min="46" max="46" width="2.28125" style="89" customWidth="1"/>
    <col min="47" max="48" width="1.57421875" style="89" customWidth="1"/>
    <col min="49" max="49" width="0.42578125" style="89" customWidth="1"/>
    <col min="50" max="53" width="3.57421875" style="89" customWidth="1"/>
    <col min="54" max="16384" width="9.00390625" style="89" customWidth="1"/>
  </cols>
  <sheetData>
    <row r="1" ht="7.5" customHeight="1">
      <c r="A1" s="88"/>
    </row>
    <row r="2" spans="1:53" s="90" customFormat="1" ht="19.5" customHeight="1">
      <c r="A2" s="228" t="s">
        <v>245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</row>
    <row r="3" spans="1:53" s="90" customFormat="1" ht="10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</row>
    <row r="4" s="90" customFormat="1" ht="7.5" customHeight="1"/>
    <row r="5" spans="1:31" s="90" customFormat="1" ht="10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229" t="s">
        <v>157</v>
      </c>
      <c r="L5" s="230"/>
      <c r="M5" s="230"/>
      <c r="N5" s="230"/>
      <c r="O5" s="230"/>
      <c r="P5" s="230"/>
      <c r="Q5" s="231"/>
      <c r="R5" s="229" t="s">
        <v>158</v>
      </c>
      <c r="S5" s="230"/>
      <c r="T5" s="230"/>
      <c r="U5" s="230"/>
      <c r="V5" s="230"/>
      <c r="W5" s="230"/>
      <c r="X5" s="230"/>
      <c r="Y5" s="231"/>
      <c r="Z5" s="92"/>
      <c r="AA5" s="92"/>
      <c r="AB5" s="92"/>
      <c r="AE5" s="92"/>
    </row>
    <row r="6" spans="1:53" s="90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232"/>
      <c r="L6" s="233"/>
      <c r="M6" s="233"/>
      <c r="N6" s="233"/>
      <c r="O6" s="233"/>
      <c r="P6" s="233"/>
      <c r="Q6" s="234"/>
      <c r="R6" s="232"/>
      <c r="S6" s="233"/>
      <c r="T6" s="233"/>
      <c r="U6" s="233"/>
      <c r="V6" s="233"/>
      <c r="W6" s="233"/>
      <c r="X6" s="233"/>
      <c r="Y6" s="234"/>
      <c r="Z6" s="92"/>
      <c r="AA6" s="92"/>
      <c r="AB6" s="92"/>
      <c r="AE6" s="93">
        <v>6</v>
      </c>
      <c r="AF6" s="93">
        <v>7</v>
      </c>
      <c r="AG6" s="235" t="s">
        <v>160</v>
      </c>
      <c r="AH6" s="93">
        <v>8</v>
      </c>
      <c r="AI6" s="93">
        <v>9</v>
      </c>
      <c r="AJ6" s="235" t="s">
        <v>246</v>
      </c>
      <c r="AK6" s="236">
        <v>10</v>
      </c>
      <c r="AL6" s="237"/>
      <c r="AM6" s="236">
        <v>11</v>
      </c>
      <c r="AN6" s="237"/>
      <c r="AO6" s="238" t="s">
        <v>247</v>
      </c>
      <c r="AP6" s="239"/>
      <c r="AQ6" s="92"/>
      <c r="AR6" s="92"/>
      <c r="AS6" s="92"/>
      <c r="AT6" s="92"/>
      <c r="AU6" s="92"/>
      <c r="AV6" s="92"/>
      <c r="AW6" s="92"/>
      <c r="AX6" s="61"/>
      <c r="AY6" s="92"/>
      <c r="AZ6" s="94"/>
      <c r="BA6" s="94"/>
    </row>
    <row r="7" spans="1:53" s="90" customFormat="1" ht="7.5" customHeight="1">
      <c r="A7" s="92"/>
      <c r="B7" s="92"/>
      <c r="C7" s="92"/>
      <c r="D7" s="92"/>
      <c r="E7" s="92"/>
      <c r="F7" s="92"/>
      <c r="G7" s="61"/>
      <c r="H7" s="92"/>
      <c r="I7" s="92"/>
      <c r="J7" s="92"/>
      <c r="K7" s="241" t="str">
        <f>'航路損益 (記載例）'!G5</f>
        <v>北海道運輸株式会社</v>
      </c>
      <c r="L7" s="242"/>
      <c r="M7" s="242"/>
      <c r="N7" s="242"/>
      <c r="O7" s="242"/>
      <c r="P7" s="242"/>
      <c r="Q7" s="243"/>
      <c r="R7" s="229">
        <v>1</v>
      </c>
      <c r="S7" s="231"/>
      <c r="T7" s="229">
        <v>2</v>
      </c>
      <c r="U7" s="231"/>
      <c r="V7" s="265">
        <v>3</v>
      </c>
      <c r="W7" s="265">
        <v>4</v>
      </c>
      <c r="X7" s="229">
        <v>5</v>
      </c>
      <c r="Y7" s="231"/>
      <c r="Z7" s="267"/>
      <c r="AA7" s="253"/>
      <c r="AB7" s="253"/>
      <c r="AE7" s="254">
        <f>'損益計算書 (記載例)'!AP7</f>
        <v>2020</v>
      </c>
      <c r="AF7" s="255"/>
      <c r="AG7" s="235"/>
      <c r="AH7" s="254">
        <f>'損益計算書 (記載例)'!AU7</f>
        <v>3</v>
      </c>
      <c r="AI7" s="255"/>
      <c r="AJ7" s="235"/>
      <c r="AK7" s="254">
        <v>31</v>
      </c>
      <c r="AL7" s="258"/>
      <c r="AM7" s="258"/>
      <c r="AN7" s="255"/>
      <c r="AO7" s="240"/>
      <c r="AP7" s="239"/>
      <c r="AQ7" s="92"/>
      <c r="AR7" s="92"/>
      <c r="AS7" s="92"/>
      <c r="AT7" s="92"/>
      <c r="AU7" s="92"/>
      <c r="AV7" s="92"/>
      <c r="AW7" s="92"/>
      <c r="AX7" s="95"/>
      <c r="AY7" s="92"/>
      <c r="AZ7" s="94"/>
      <c r="BA7" s="94"/>
    </row>
    <row r="8" spans="1:53" s="90" customFormat="1" ht="8.25" customHeight="1">
      <c r="A8" s="92"/>
      <c r="B8" s="92"/>
      <c r="C8" s="92"/>
      <c r="D8" s="92"/>
      <c r="E8" s="92"/>
      <c r="F8" s="92"/>
      <c r="G8" s="61"/>
      <c r="H8" s="92"/>
      <c r="I8" s="92"/>
      <c r="J8" s="92"/>
      <c r="K8" s="244"/>
      <c r="L8" s="245"/>
      <c r="M8" s="245"/>
      <c r="N8" s="245"/>
      <c r="O8" s="245"/>
      <c r="P8" s="245"/>
      <c r="Q8" s="246"/>
      <c r="R8" s="232"/>
      <c r="S8" s="234"/>
      <c r="T8" s="232"/>
      <c r="U8" s="234"/>
      <c r="V8" s="266"/>
      <c r="W8" s="266"/>
      <c r="X8" s="232"/>
      <c r="Y8" s="234"/>
      <c r="Z8" s="267"/>
      <c r="AA8" s="253"/>
      <c r="AB8" s="253"/>
      <c r="AE8" s="256"/>
      <c r="AF8" s="257"/>
      <c r="AG8" s="235"/>
      <c r="AH8" s="256"/>
      <c r="AI8" s="257"/>
      <c r="AJ8" s="235"/>
      <c r="AK8" s="256"/>
      <c r="AL8" s="259"/>
      <c r="AM8" s="259"/>
      <c r="AN8" s="257"/>
      <c r="AO8" s="240"/>
      <c r="AP8" s="239"/>
      <c r="AQ8" s="92"/>
      <c r="AR8" s="92"/>
      <c r="AS8" s="92"/>
      <c r="AT8" s="92"/>
      <c r="AU8" s="92"/>
      <c r="AV8" s="92"/>
      <c r="AW8" s="92"/>
      <c r="AX8" s="95"/>
      <c r="AY8" s="92"/>
      <c r="AZ8" s="94"/>
      <c r="BA8" s="94"/>
    </row>
    <row r="9" spans="1:53" s="90" customFormat="1" ht="20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247"/>
      <c r="L9" s="248"/>
      <c r="M9" s="248"/>
      <c r="N9" s="248"/>
      <c r="O9" s="248"/>
      <c r="P9" s="248"/>
      <c r="Q9" s="249"/>
      <c r="R9" s="260">
        <f>'航路損益 (記載例）'!A5</f>
        <v>1</v>
      </c>
      <c r="S9" s="261"/>
      <c r="T9" s="261"/>
      <c r="U9" s="261"/>
      <c r="V9" s="261"/>
      <c r="W9" s="261"/>
      <c r="X9" s="261"/>
      <c r="Y9" s="262"/>
      <c r="Z9" s="92"/>
      <c r="AA9" s="92"/>
      <c r="AB9" s="92"/>
      <c r="AX9" s="263" t="s">
        <v>163</v>
      </c>
      <c r="AY9" s="263"/>
      <c r="AZ9" s="263"/>
      <c r="BA9" s="263"/>
    </row>
    <row r="10" spans="50:53" s="90" customFormat="1" ht="10.5" customHeight="1" thickBot="1">
      <c r="AX10" s="264"/>
      <c r="AY10" s="264"/>
      <c r="AZ10" s="264"/>
      <c r="BA10" s="264"/>
    </row>
    <row r="11" spans="1:53" s="90" customFormat="1" ht="16.5" customHeight="1">
      <c r="A11" s="123" t="s">
        <v>248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7"/>
      <c r="Y11" s="63"/>
      <c r="Z11" s="63"/>
      <c r="AA11" s="63"/>
      <c r="AB11" s="63"/>
      <c r="AC11" s="123" t="s">
        <v>249</v>
      </c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7"/>
    </row>
    <row r="12" spans="1:53" s="90" customFormat="1" ht="16.5" customHeight="1">
      <c r="A12" s="189" t="s">
        <v>164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L12" s="132" t="s">
        <v>165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250"/>
      <c r="Y12" s="63"/>
      <c r="Z12" s="63"/>
      <c r="AA12" s="63"/>
      <c r="AB12" s="63"/>
      <c r="AC12" s="251" t="s">
        <v>166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95"/>
      <c r="AP12" s="155" t="s">
        <v>165</v>
      </c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252"/>
    </row>
    <row r="13" spans="1:53" s="90" customFormat="1" ht="16.5" customHeight="1">
      <c r="A13" s="271" t="s">
        <v>250</v>
      </c>
      <c r="B13" s="162"/>
      <c r="C13" s="133">
        <v>1</v>
      </c>
      <c r="D13" s="133"/>
      <c r="E13" s="128" t="s">
        <v>251</v>
      </c>
      <c r="F13" s="128"/>
      <c r="G13" s="128"/>
      <c r="H13" s="128"/>
      <c r="I13" s="128"/>
      <c r="J13" s="128"/>
      <c r="K13" s="71"/>
      <c r="L13" s="268">
        <v>39817</v>
      </c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70"/>
      <c r="Y13" s="63"/>
      <c r="Z13" s="63"/>
      <c r="AA13" s="63"/>
      <c r="AB13" s="63"/>
      <c r="AC13" s="271" t="s">
        <v>252</v>
      </c>
      <c r="AD13" s="162"/>
      <c r="AE13" s="159" t="s">
        <v>253</v>
      </c>
      <c r="AF13" s="60">
        <v>21</v>
      </c>
      <c r="AG13" s="148" t="s">
        <v>254</v>
      </c>
      <c r="AH13" s="148"/>
      <c r="AI13" s="148"/>
      <c r="AJ13" s="148"/>
      <c r="AK13" s="148"/>
      <c r="AL13" s="148"/>
      <c r="AM13" s="148"/>
      <c r="AN13" s="148"/>
      <c r="AO13" s="76"/>
      <c r="AP13" s="268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70"/>
    </row>
    <row r="14" spans="1:53" s="90" customFormat="1" ht="16.5" customHeight="1">
      <c r="A14" s="272"/>
      <c r="B14" s="164"/>
      <c r="C14" s="133">
        <v>2</v>
      </c>
      <c r="D14" s="133"/>
      <c r="E14" s="128" t="s">
        <v>255</v>
      </c>
      <c r="F14" s="128"/>
      <c r="G14" s="128"/>
      <c r="H14" s="128"/>
      <c r="I14" s="128"/>
      <c r="J14" s="128"/>
      <c r="K14" s="71"/>
      <c r="L14" s="268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70"/>
      <c r="Y14" s="63"/>
      <c r="Z14" s="63"/>
      <c r="AA14" s="63"/>
      <c r="AB14" s="63"/>
      <c r="AC14" s="272"/>
      <c r="AD14" s="164"/>
      <c r="AE14" s="159"/>
      <c r="AF14" s="72">
        <v>22</v>
      </c>
      <c r="AG14" s="128" t="s">
        <v>256</v>
      </c>
      <c r="AH14" s="128"/>
      <c r="AI14" s="128"/>
      <c r="AJ14" s="128"/>
      <c r="AK14" s="128"/>
      <c r="AL14" s="128"/>
      <c r="AM14" s="128"/>
      <c r="AN14" s="128"/>
      <c r="AO14" s="71"/>
      <c r="AP14" s="268">
        <v>15000</v>
      </c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70"/>
    </row>
    <row r="15" spans="1:53" s="90" customFormat="1" ht="16.5" customHeight="1">
      <c r="A15" s="272"/>
      <c r="B15" s="164"/>
      <c r="C15" s="133">
        <v>3</v>
      </c>
      <c r="D15" s="133"/>
      <c r="E15" s="128" t="s">
        <v>257</v>
      </c>
      <c r="F15" s="128"/>
      <c r="G15" s="128"/>
      <c r="H15" s="128"/>
      <c r="I15" s="128"/>
      <c r="J15" s="128"/>
      <c r="K15" s="71"/>
      <c r="L15" s="268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70"/>
      <c r="Y15" s="63"/>
      <c r="Z15" s="63"/>
      <c r="AA15" s="63"/>
      <c r="AB15" s="63"/>
      <c r="AC15" s="272"/>
      <c r="AD15" s="164"/>
      <c r="AE15" s="159"/>
      <c r="AF15" s="72">
        <v>23</v>
      </c>
      <c r="AG15" s="128" t="s">
        <v>258</v>
      </c>
      <c r="AH15" s="128"/>
      <c r="AI15" s="128"/>
      <c r="AJ15" s="128"/>
      <c r="AK15" s="128"/>
      <c r="AL15" s="128"/>
      <c r="AM15" s="128"/>
      <c r="AN15" s="128"/>
      <c r="AO15" s="71"/>
      <c r="AP15" s="268">
        <v>1538</v>
      </c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70"/>
    </row>
    <row r="16" spans="1:53" s="90" customFormat="1" ht="16.5" customHeight="1">
      <c r="A16" s="272"/>
      <c r="B16" s="164"/>
      <c r="C16" s="133">
        <v>4</v>
      </c>
      <c r="D16" s="133"/>
      <c r="E16" s="128" t="s">
        <v>259</v>
      </c>
      <c r="F16" s="128"/>
      <c r="G16" s="128"/>
      <c r="H16" s="128"/>
      <c r="I16" s="128"/>
      <c r="J16" s="128"/>
      <c r="K16" s="71"/>
      <c r="L16" s="268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70"/>
      <c r="Y16" s="63"/>
      <c r="Z16" s="63"/>
      <c r="AA16" s="63"/>
      <c r="AB16" s="63"/>
      <c r="AC16" s="272"/>
      <c r="AD16" s="164"/>
      <c r="AE16" s="159"/>
      <c r="AF16" s="72">
        <v>24</v>
      </c>
      <c r="AG16" s="128" t="s">
        <v>260</v>
      </c>
      <c r="AH16" s="128"/>
      <c r="AI16" s="128"/>
      <c r="AJ16" s="128"/>
      <c r="AK16" s="128"/>
      <c r="AL16" s="128"/>
      <c r="AM16" s="128"/>
      <c r="AN16" s="128"/>
      <c r="AO16" s="71"/>
      <c r="AP16" s="268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70"/>
    </row>
    <row r="17" spans="1:53" s="90" customFormat="1" ht="16.5" customHeight="1">
      <c r="A17" s="272"/>
      <c r="B17" s="164"/>
      <c r="C17" s="133">
        <v>5</v>
      </c>
      <c r="D17" s="133"/>
      <c r="E17" s="128" t="s">
        <v>261</v>
      </c>
      <c r="F17" s="128"/>
      <c r="G17" s="128"/>
      <c r="H17" s="128"/>
      <c r="I17" s="128"/>
      <c r="J17" s="128"/>
      <c r="K17" s="71"/>
      <c r="L17" s="268">
        <v>570</v>
      </c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63"/>
      <c r="Z17" s="63"/>
      <c r="AA17" s="63"/>
      <c r="AB17" s="63"/>
      <c r="AC17" s="272"/>
      <c r="AD17" s="164"/>
      <c r="AE17" s="159"/>
      <c r="AF17" s="72">
        <v>25</v>
      </c>
      <c r="AG17" s="128" t="s">
        <v>262</v>
      </c>
      <c r="AH17" s="128"/>
      <c r="AI17" s="128"/>
      <c r="AJ17" s="128"/>
      <c r="AK17" s="128"/>
      <c r="AL17" s="128"/>
      <c r="AM17" s="128"/>
      <c r="AN17" s="128"/>
      <c r="AO17" s="71"/>
      <c r="AP17" s="268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70"/>
    </row>
    <row r="18" spans="1:53" s="90" customFormat="1" ht="16.5" customHeight="1">
      <c r="A18" s="272"/>
      <c r="B18" s="164"/>
      <c r="C18" s="133">
        <v>6</v>
      </c>
      <c r="D18" s="133"/>
      <c r="E18" s="128" t="s">
        <v>263</v>
      </c>
      <c r="F18" s="128"/>
      <c r="G18" s="128"/>
      <c r="H18" s="128"/>
      <c r="I18" s="128"/>
      <c r="J18" s="128"/>
      <c r="K18" s="71"/>
      <c r="L18" s="268">
        <v>40</v>
      </c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70"/>
      <c r="Y18" s="63"/>
      <c r="Z18" s="63"/>
      <c r="AA18" s="63"/>
      <c r="AB18" s="63"/>
      <c r="AC18" s="272"/>
      <c r="AD18" s="164"/>
      <c r="AE18" s="159"/>
      <c r="AF18" s="72">
        <v>26</v>
      </c>
      <c r="AG18" s="128" t="s">
        <v>189</v>
      </c>
      <c r="AH18" s="128"/>
      <c r="AI18" s="128"/>
      <c r="AJ18" s="128"/>
      <c r="AK18" s="128"/>
      <c r="AL18" s="128"/>
      <c r="AM18" s="128"/>
      <c r="AN18" s="128"/>
      <c r="AO18" s="71"/>
      <c r="AP18" s="268">
        <v>3280</v>
      </c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70"/>
    </row>
    <row r="19" spans="1:53" s="90" customFormat="1" ht="16.5" customHeight="1">
      <c r="A19" s="272"/>
      <c r="B19" s="164"/>
      <c r="C19" s="133">
        <v>7</v>
      </c>
      <c r="D19" s="133"/>
      <c r="E19" s="128" t="s">
        <v>189</v>
      </c>
      <c r="F19" s="128"/>
      <c r="G19" s="128"/>
      <c r="H19" s="128"/>
      <c r="I19" s="128"/>
      <c r="J19" s="128"/>
      <c r="K19" s="71"/>
      <c r="L19" s="268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63"/>
      <c r="Z19" s="63"/>
      <c r="AA19" s="63"/>
      <c r="AB19" s="63"/>
      <c r="AC19" s="272"/>
      <c r="AD19" s="164"/>
      <c r="AE19" s="160"/>
      <c r="AF19" s="72">
        <v>27</v>
      </c>
      <c r="AG19" s="70"/>
      <c r="AH19" s="70"/>
      <c r="AI19" s="70" t="s">
        <v>184</v>
      </c>
      <c r="AJ19" s="70"/>
      <c r="AK19" s="140" t="s">
        <v>264</v>
      </c>
      <c r="AL19" s="140"/>
      <c r="AM19" s="140"/>
      <c r="AN19" s="140"/>
      <c r="AO19" s="71"/>
      <c r="AP19" s="268">
        <f>SUM(AP13:BA18)</f>
        <v>19818</v>
      </c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70"/>
    </row>
    <row r="20" spans="1:53" s="90" customFormat="1" ht="16.5" customHeight="1">
      <c r="A20" s="273"/>
      <c r="B20" s="166"/>
      <c r="C20" s="142">
        <v>8</v>
      </c>
      <c r="D20" s="142"/>
      <c r="E20" s="140" t="s">
        <v>265</v>
      </c>
      <c r="F20" s="140"/>
      <c r="G20" s="140"/>
      <c r="H20" s="182" t="s">
        <v>266</v>
      </c>
      <c r="I20" s="182"/>
      <c r="J20" s="182"/>
      <c r="K20" s="75"/>
      <c r="L20" s="268">
        <f>SUM(L13:X19)</f>
        <v>40427</v>
      </c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70"/>
      <c r="Y20" s="63"/>
      <c r="Z20" s="63"/>
      <c r="AA20" s="63"/>
      <c r="AB20" s="63"/>
      <c r="AC20" s="272"/>
      <c r="AD20" s="164"/>
      <c r="AE20" s="134" t="s">
        <v>267</v>
      </c>
      <c r="AF20" s="72">
        <v>28</v>
      </c>
      <c r="AG20" s="128" t="s">
        <v>268</v>
      </c>
      <c r="AH20" s="128"/>
      <c r="AI20" s="128"/>
      <c r="AJ20" s="128"/>
      <c r="AK20" s="128"/>
      <c r="AL20" s="128"/>
      <c r="AM20" s="128"/>
      <c r="AN20" s="128"/>
      <c r="AO20" s="71"/>
      <c r="AP20" s="268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70"/>
    </row>
    <row r="21" spans="1:53" s="90" customFormat="1" ht="16.5" customHeight="1">
      <c r="A21" s="271" t="s">
        <v>269</v>
      </c>
      <c r="B21" s="162"/>
      <c r="C21" s="274" t="s">
        <v>270</v>
      </c>
      <c r="D21" s="275"/>
      <c r="E21" s="72">
        <v>9</v>
      </c>
      <c r="F21" s="128" t="s">
        <v>271</v>
      </c>
      <c r="G21" s="128"/>
      <c r="H21" s="128"/>
      <c r="I21" s="128"/>
      <c r="J21" s="128"/>
      <c r="K21" s="71"/>
      <c r="L21" s="268">
        <v>81446</v>
      </c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70"/>
      <c r="Y21" s="63"/>
      <c r="Z21" s="63"/>
      <c r="AA21" s="63"/>
      <c r="AB21" s="63"/>
      <c r="AC21" s="272"/>
      <c r="AD21" s="164"/>
      <c r="AE21" s="159"/>
      <c r="AF21" s="72">
        <v>29</v>
      </c>
      <c r="AG21" s="128" t="s">
        <v>189</v>
      </c>
      <c r="AH21" s="128"/>
      <c r="AI21" s="128"/>
      <c r="AJ21" s="128"/>
      <c r="AK21" s="128"/>
      <c r="AL21" s="128"/>
      <c r="AM21" s="128"/>
      <c r="AN21" s="128"/>
      <c r="AO21" s="71"/>
      <c r="AP21" s="268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70"/>
    </row>
    <row r="22" spans="1:53" s="90" customFormat="1" ht="16.5" customHeight="1">
      <c r="A22" s="272"/>
      <c r="B22" s="164"/>
      <c r="C22" s="276"/>
      <c r="D22" s="277"/>
      <c r="E22" s="72">
        <v>10</v>
      </c>
      <c r="F22" s="128" t="s">
        <v>272</v>
      </c>
      <c r="G22" s="128"/>
      <c r="H22" s="128"/>
      <c r="I22" s="128"/>
      <c r="J22" s="128"/>
      <c r="K22" s="71"/>
      <c r="L22" s="268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70"/>
      <c r="Y22" s="63"/>
      <c r="Z22" s="63"/>
      <c r="AA22" s="63"/>
      <c r="AB22" s="63"/>
      <c r="AC22" s="272"/>
      <c r="AD22" s="164"/>
      <c r="AE22" s="160"/>
      <c r="AF22" s="72">
        <v>30</v>
      </c>
      <c r="AG22" s="70"/>
      <c r="AH22" s="70"/>
      <c r="AI22" s="70" t="s">
        <v>184</v>
      </c>
      <c r="AJ22" s="70"/>
      <c r="AK22" s="140" t="s">
        <v>273</v>
      </c>
      <c r="AL22" s="140"/>
      <c r="AM22" s="140"/>
      <c r="AN22" s="140"/>
      <c r="AO22" s="71"/>
      <c r="AP22" s="268">
        <f>SUM(AP20:BA21)</f>
        <v>0</v>
      </c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70"/>
    </row>
    <row r="23" spans="1:53" s="90" customFormat="1" ht="16.5" customHeight="1">
      <c r="A23" s="272"/>
      <c r="B23" s="164"/>
      <c r="C23" s="276"/>
      <c r="D23" s="277"/>
      <c r="E23" s="72">
        <v>11</v>
      </c>
      <c r="F23" s="128" t="s">
        <v>189</v>
      </c>
      <c r="G23" s="128"/>
      <c r="H23" s="128"/>
      <c r="I23" s="128"/>
      <c r="J23" s="128"/>
      <c r="K23" s="71"/>
      <c r="L23" s="268">
        <v>4468</v>
      </c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70"/>
      <c r="Y23" s="63"/>
      <c r="Z23" s="63"/>
      <c r="AA23" s="63"/>
      <c r="AB23" s="63"/>
      <c r="AC23" s="272"/>
      <c r="AD23" s="164"/>
      <c r="AE23" s="72">
        <v>31</v>
      </c>
      <c r="AF23" s="128" t="s">
        <v>274</v>
      </c>
      <c r="AG23" s="128"/>
      <c r="AH23" s="128"/>
      <c r="AI23" s="128"/>
      <c r="AJ23" s="128"/>
      <c r="AK23" s="128"/>
      <c r="AL23" s="128"/>
      <c r="AM23" s="128"/>
      <c r="AN23" s="128"/>
      <c r="AO23" s="71"/>
      <c r="AP23" s="268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70"/>
    </row>
    <row r="24" spans="1:53" s="90" customFormat="1" ht="16.5" customHeight="1">
      <c r="A24" s="272"/>
      <c r="B24" s="164"/>
      <c r="C24" s="278"/>
      <c r="D24" s="279"/>
      <c r="E24" s="72">
        <v>12</v>
      </c>
      <c r="F24" s="74"/>
      <c r="G24" s="73" t="s">
        <v>184</v>
      </c>
      <c r="H24" s="140" t="s">
        <v>275</v>
      </c>
      <c r="I24" s="140"/>
      <c r="J24" s="140"/>
      <c r="K24" s="71"/>
      <c r="L24" s="268">
        <f>SUM(L21:X23)</f>
        <v>85914</v>
      </c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70"/>
      <c r="Y24" s="63"/>
      <c r="Z24" s="63"/>
      <c r="AA24" s="63"/>
      <c r="AB24" s="63"/>
      <c r="AC24" s="273"/>
      <c r="AD24" s="166"/>
      <c r="AE24" s="72">
        <v>32</v>
      </c>
      <c r="AF24" s="133" t="s">
        <v>276</v>
      </c>
      <c r="AG24" s="133"/>
      <c r="AH24" s="133"/>
      <c r="AI24" s="133"/>
      <c r="AJ24" s="140" t="s">
        <v>277</v>
      </c>
      <c r="AK24" s="140"/>
      <c r="AL24" s="140"/>
      <c r="AM24" s="140"/>
      <c r="AN24" s="140"/>
      <c r="AO24" s="71"/>
      <c r="AP24" s="268">
        <f>AP19+AP22+AP23</f>
        <v>19818</v>
      </c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</row>
    <row r="25" spans="1:53" s="90" customFormat="1" ht="16.5" customHeight="1">
      <c r="A25" s="272"/>
      <c r="B25" s="164"/>
      <c r="C25" s="132">
        <v>13</v>
      </c>
      <c r="D25" s="133"/>
      <c r="E25" s="128" t="s">
        <v>278</v>
      </c>
      <c r="F25" s="128"/>
      <c r="G25" s="128"/>
      <c r="H25" s="128"/>
      <c r="I25" s="128"/>
      <c r="J25" s="128"/>
      <c r="K25" s="71"/>
      <c r="L25" s="268">
        <v>2186</v>
      </c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70"/>
      <c r="Y25" s="63"/>
      <c r="Z25" s="63"/>
      <c r="AA25" s="63"/>
      <c r="AB25" s="63"/>
      <c r="AC25" s="271" t="s">
        <v>279</v>
      </c>
      <c r="AD25" s="162"/>
      <c r="AE25" s="284" t="s">
        <v>280</v>
      </c>
      <c r="AF25" s="72">
        <v>33</v>
      </c>
      <c r="AG25" s="148" t="s">
        <v>281</v>
      </c>
      <c r="AH25" s="148"/>
      <c r="AI25" s="148"/>
      <c r="AJ25" s="148"/>
      <c r="AK25" s="148"/>
      <c r="AL25" s="148"/>
      <c r="AM25" s="148"/>
      <c r="AN25" s="148"/>
      <c r="AO25" s="71"/>
      <c r="AP25" s="268">
        <v>200000</v>
      </c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70"/>
    </row>
    <row r="26" spans="1:53" s="90" customFormat="1" ht="18.75" customHeight="1">
      <c r="A26" s="272"/>
      <c r="B26" s="164"/>
      <c r="C26" s="274" t="s">
        <v>282</v>
      </c>
      <c r="D26" s="275"/>
      <c r="E26" s="72">
        <v>14</v>
      </c>
      <c r="F26" s="128" t="s">
        <v>283</v>
      </c>
      <c r="G26" s="128"/>
      <c r="H26" s="128"/>
      <c r="I26" s="128"/>
      <c r="J26" s="128"/>
      <c r="K26" s="71"/>
      <c r="L26" s="268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70"/>
      <c r="Y26" s="63"/>
      <c r="Z26" s="63"/>
      <c r="AA26" s="63"/>
      <c r="AB26" s="63"/>
      <c r="AC26" s="272"/>
      <c r="AD26" s="164"/>
      <c r="AE26" s="285"/>
      <c r="AF26" s="60">
        <v>34</v>
      </c>
      <c r="AG26" s="148" t="s">
        <v>284</v>
      </c>
      <c r="AH26" s="148"/>
      <c r="AI26" s="148"/>
      <c r="AJ26" s="148"/>
      <c r="AK26" s="148"/>
      <c r="AL26" s="148"/>
      <c r="AM26" s="148"/>
      <c r="AN26" s="148"/>
      <c r="AO26" s="71"/>
      <c r="AP26" s="268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70"/>
    </row>
    <row r="27" spans="1:53" s="90" customFormat="1" ht="18.75" customHeight="1">
      <c r="A27" s="272"/>
      <c r="B27" s="164"/>
      <c r="C27" s="276"/>
      <c r="D27" s="277"/>
      <c r="E27" s="72">
        <v>15</v>
      </c>
      <c r="F27" s="128" t="s">
        <v>285</v>
      </c>
      <c r="G27" s="128"/>
      <c r="H27" s="128"/>
      <c r="I27" s="128"/>
      <c r="J27" s="128"/>
      <c r="K27" s="71"/>
      <c r="L27" s="268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70"/>
      <c r="Y27" s="63"/>
      <c r="Z27" s="63"/>
      <c r="AA27" s="63"/>
      <c r="AB27" s="63"/>
      <c r="AC27" s="272"/>
      <c r="AD27" s="164"/>
      <c r="AE27" s="285"/>
      <c r="AF27" s="60">
        <v>35</v>
      </c>
      <c r="AG27" s="148" t="s">
        <v>286</v>
      </c>
      <c r="AH27" s="148"/>
      <c r="AI27" s="148"/>
      <c r="AJ27" s="148"/>
      <c r="AK27" s="148"/>
      <c r="AL27" s="148"/>
      <c r="AM27" s="148"/>
      <c r="AN27" s="148"/>
      <c r="AO27" s="71"/>
      <c r="AP27" s="268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70"/>
    </row>
    <row r="28" spans="1:53" s="90" customFormat="1" ht="18.75" customHeight="1">
      <c r="A28" s="272"/>
      <c r="B28" s="164"/>
      <c r="C28" s="276"/>
      <c r="D28" s="277"/>
      <c r="E28" s="72">
        <v>16</v>
      </c>
      <c r="F28" s="128" t="s">
        <v>189</v>
      </c>
      <c r="G28" s="128"/>
      <c r="H28" s="128"/>
      <c r="I28" s="128"/>
      <c r="J28" s="128"/>
      <c r="K28" s="71"/>
      <c r="L28" s="268">
        <v>800</v>
      </c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70"/>
      <c r="Y28" s="63"/>
      <c r="Z28" s="63"/>
      <c r="AA28" s="63"/>
      <c r="AB28" s="63"/>
      <c r="AC28" s="272"/>
      <c r="AD28" s="164"/>
      <c r="AE28" s="285"/>
      <c r="AF28" s="60">
        <v>36</v>
      </c>
      <c r="AG28" s="148" t="s">
        <v>287</v>
      </c>
      <c r="AH28" s="148"/>
      <c r="AI28" s="148"/>
      <c r="AJ28" s="148"/>
      <c r="AK28" s="148"/>
      <c r="AL28" s="148"/>
      <c r="AM28" s="148"/>
      <c r="AN28" s="148"/>
      <c r="AO28" s="71"/>
      <c r="AP28" s="268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</row>
    <row r="29" spans="1:53" s="90" customFormat="1" ht="18.75" customHeight="1">
      <c r="A29" s="272"/>
      <c r="B29" s="164"/>
      <c r="C29" s="278"/>
      <c r="D29" s="279"/>
      <c r="E29" s="72">
        <v>17</v>
      </c>
      <c r="F29" s="74"/>
      <c r="G29" s="73" t="s">
        <v>184</v>
      </c>
      <c r="H29" s="140" t="s">
        <v>210</v>
      </c>
      <c r="I29" s="140"/>
      <c r="J29" s="140"/>
      <c r="K29" s="71"/>
      <c r="L29" s="268">
        <f>SUM(L26:X28)</f>
        <v>800</v>
      </c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70"/>
      <c r="Y29" s="63"/>
      <c r="Z29" s="63"/>
      <c r="AA29" s="63"/>
      <c r="AB29" s="63"/>
      <c r="AC29" s="272"/>
      <c r="AD29" s="164"/>
      <c r="AE29" s="285"/>
      <c r="AF29" s="60">
        <v>37</v>
      </c>
      <c r="AG29" s="128" t="s">
        <v>288</v>
      </c>
      <c r="AH29" s="128"/>
      <c r="AI29" s="128"/>
      <c r="AJ29" s="128"/>
      <c r="AK29" s="128"/>
      <c r="AL29" s="128"/>
      <c r="AM29" s="128"/>
      <c r="AN29" s="128"/>
      <c r="AO29" s="71"/>
      <c r="AP29" s="268">
        <v>-90491</v>
      </c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70"/>
    </row>
    <row r="30" spans="1:53" s="90" customFormat="1" ht="16.5" customHeight="1">
      <c r="A30" s="272"/>
      <c r="B30" s="164"/>
      <c r="C30" s="132">
        <v>18</v>
      </c>
      <c r="D30" s="133"/>
      <c r="E30" s="140" t="s">
        <v>265</v>
      </c>
      <c r="F30" s="140"/>
      <c r="G30" s="140"/>
      <c r="H30" s="182" t="s">
        <v>289</v>
      </c>
      <c r="I30" s="182"/>
      <c r="J30" s="182"/>
      <c r="K30" s="75"/>
      <c r="L30" s="268">
        <f>L24+L25+L29</f>
        <v>88900</v>
      </c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70"/>
      <c r="Y30" s="63"/>
      <c r="Z30" s="63"/>
      <c r="AA30" s="63"/>
      <c r="AB30" s="63"/>
      <c r="AC30" s="272"/>
      <c r="AD30" s="164"/>
      <c r="AE30" s="285"/>
      <c r="AF30" s="72">
        <v>38</v>
      </c>
      <c r="AG30" s="128" t="s">
        <v>290</v>
      </c>
      <c r="AH30" s="128"/>
      <c r="AI30" s="128"/>
      <c r="AJ30" s="128"/>
      <c r="AK30" s="128"/>
      <c r="AL30" s="128"/>
      <c r="AM30" s="128"/>
      <c r="AN30" s="128"/>
      <c r="AO30" s="71"/>
      <c r="AP30" s="268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70"/>
    </row>
    <row r="31" spans="1:53" s="90" customFormat="1" ht="16.5" customHeight="1">
      <c r="A31" s="77">
        <v>19</v>
      </c>
      <c r="B31" s="128" t="s">
        <v>291</v>
      </c>
      <c r="C31" s="128"/>
      <c r="D31" s="128"/>
      <c r="E31" s="128"/>
      <c r="F31" s="128"/>
      <c r="G31" s="128"/>
      <c r="H31" s="128"/>
      <c r="I31" s="128"/>
      <c r="J31" s="128"/>
      <c r="K31" s="71"/>
      <c r="L31" s="268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70"/>
      <c r="Y31" s="63"/>
      <c r="Z31" s="63"/>
      <c r="AA31" s="63"/>
      <c r="AB31" s="63"/>
      <c r="AC31" s="272"/>
      <c r="AD31" s="164"/>
      <c r="AE31" s="286"/>
      <c r="AF31" s="72">
        <v>39</v>
      </c>
      <c r="AG31" s="69"/>
      <c r="AH31" s="69"/>
      <c r="AI31" s="69" t="s">
        <v>184</v>
      </c>
      <c r="AJ31" s="69"/>
      <c r="AK31" s="140" t="s">
        <v>292</v>
      </c>
      <c r="AL31" s="140"/>
      <c r="AM31" s="140"/>
      <c r="AN31" s="140"/>
      <c r="AO31" s="71"/>
      <c r="AP31" s="268">
        <f>SUM(AP25:BA30)</f>
        <v>109509</v>
      </c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70"/>
    </row>
    <row r="32" spans="1:53" s="90" customFormat="1" ht="21.75" customHeight="1" thickBot="1">
      <c r="A32" s="85">
        <v>20</v>
      </c>
      <c r="B32" s="178" t="s">
        <v>293</v>
      </c>
      <c r="C32" s="178"/>
      <c r="D32" s="178"/>
      <c r="E32" s="178"/>
      <c r="F32" s="178"/>
      <c r="G32" s="178"/>
      <c r="H32" s="227" t="s">
        <v>294</v>
      </c>
      <c r="I32" s="227"/>
      <c r="J32" s="227"/>
      <c r="K32" s="80"/>
      <c r="L32" s="295">
        <f>L20+L30+L31</f>
        <v>129327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7"/>
      <c r="Y32" s="63"/>
      <c r="Z32" s="63"/>
      <c r="AA32" s="63"/>
      <c r="AB32" s="63"/>
      <c r="AC32" s="280"/>
      <c r="AD32" s="281"/>
      <c r="AE32" s="72">
        <v>40</v>
      </c>
      <c r="AF32" s="287" t="s">
        <v>345</v>
      </c>
      <c r="AG32" s="287"/>
      <c r="AH32" s="287"/>
      <c r="AI32" s="287"/>
      <c r="AJ32" s="287"/>
      <c r="AK32" s="287"/>
      <c r="AL32" s="287"/>
      <c r="AM32" s="287"/>
      <c r="AN32" s="287"/>
      <c r="AO32" s="96"/>
      <c r="AP32" s="268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70"/>
    </row>
    <row r="33" spans="1:53" s="90" customFormat="1" ht="21.75" customHeight="1">
      <c r="A33" s="59"/>
      <c r="B33" s="86"/>
      <c r="C33" s="86"/>
      <c r="D33" s="86"/>
      <c r="E33" s="86"/>
      <c r="F33" s="86"/>
      <c r="G33" s="86"/>
      <c r="H33" s="97"/>
      <c r="I33" s="97"/>
      <c r="J33" s="97"/>
      <c r="K33" s="65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63"/>
      <c r="Z33" s="63"/>
      <c r="AA33" s="63"/>
      <c r="AB33" s="63"/>
      <c r="AC33" s="280"/>
      <c r="AD33" s="281"/>
      <c r="AE33" s="72">
        <v>41</v>
      </c>
      <c r="AF33" s="287" t="s">
        <v>346</v>
      </c>
      <c r="AG33" s="287"/>
      <c r="AH33" s="287"/>
      <c r="AI33" s="287"/>
      <c r="AJ33" s="287"/>
      <c r="AK33" s="287"/>
      <c r="AL33" s="287"/>
      <c r="AM33" s="287"/>
      <c r="AN33" s="287"/>
      <c r="AO33" s="76"/>
      <c r="AP33" s="288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90"/>
    </row>
    <row r="34" spans="1:53" ht="17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282"/>
      <c r="AD34" s="283"/>
      <c r="AE34" s="99">
        <v>42</v>
      </c>
      <c r="AF34" s="132" t="s">
        <v>276</v>
      </c>
      <c r="AG34" s="133"/>
      <c r="AH34" s="133"/>
      <c r="AI34" s="133"/>
      <c r="AJ34" s="140" t="s">
        <v>295</v>
      </c>
      <c r="AK34" s="291"/>
      <c r="AL34" s="291"/>
      <c r="AM34" s="291"/>
      <c r="AN34" s="291"/>
      <c r="AO34" s="71"/>
      <c r="AP34" s="268">
        <f>SUM(AP31:BA33)</f>
        <v>109509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70"/>
    </row>
    <row r="35" spans="1:53" ht="18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78">
        <v>43</v>
      </c>
      <c r="AD35" s="191" t="s">
        <v>296</v>
      </c>
      <c r="AE35" s="191"/>
      <c r="AF35" s="191"/>
      <c r="AG35" s="191"/>
      <c r="AH35" s="191"/>
      <c r="AI35" s="191"/>
      <c r="AJ35" s="191"/>
      <c r="AK35" s="183" t="s">
        <v>297</v>
      </c>
      <c r="AL35" s="183"/>
      <c r="AM35" s="183"/>
      <c r="AN35" s="183"/>
      <c r="AO35" s="79"/>
      <c r="AP35" s="292">
        <f>AP24+AP34</f>
        <v>129327</v>
      </c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4"/>
    </row>
    <row r="36" spans="1:53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</row>
    <row r="37" spans="1:53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00" t="s">
        <v>298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</row>
  </sheetData>
  <sheetProtection/>
  <mergeCells count="139">
    <mergeCell ref="B31:J31"/>
    <mergeCell ref="L31:X31"/>
    <mergeCell ref="AK31:AN31"/>
    <mergeCell ref="AP31:BA31"/>
    <mergeCell ref="B32:G32"/>
    <mergeCell ref="H32:J32"/>
    <mergeCell ref="L32:X32"/>
    <mergeCell ref="AF32:AN32"/>
    <mergeCell ref="AP32:BA32"/>
    <mergeCell ref="AF33:AN33"/>
    <mergeCell ref="AP33:BA33"/>
    <mergeCell ref="AF34:AI34"/>
    <mergeCell ref="AJ34:AN34"/>
    <mergeCell ref="AP34:BA34"/>
    <mergeCell ref="AD35:AJ35"/>
    <mergeCell ref="AK35:AN35"/>
    <mergeCell ref="AP35:BA35"/>
    <mergeCell ref="AP30:BA30"/>
    <mergeCell ref="AP27:BA27"/>
    <mergeCell ref="F28:J28"/>
    <mergeCell ref="L28:X28"/>
    <mergeCell ref="AG28:AN28"/>
    <mergeCell ref="AP28:BA28"/>
    <mergeCell ref="H29:J29"/>
    <mergeCell ref="L29:X29"/>
    <mergeCell ref="AG29:AN29"/>
    <mergeCell ref="AP29:BA29"/>
    <mergeCell ref="F27:J27"/>
    <mergeCell ref="L27:X27"/>
    <mergeCell ref="AG27:AN27"/>
    <mergeCell ref="C30:D30"/>
    <mergeCell ref="E30:G30"/>
    <mergeCell ref="H30:J30"/>
    <mergeCell ref="L30:X30"/>
    <mergeCell ref="AG30:AN30"/>
    <mergeCell ref="L25:X25"/>
    <mergeCell ref="AC25:AD34"/>
    <mergeCell ref="AE25:AE31"/>
    <mergeCell ref="AG25:AN25"/>
    <mergeCell ref="AP25:BA25"/>
    <mergeCell ref="C26:D29"/>
    <mergeCell ref="F26:J26"/>
    <mergeCell ref="L26:X26"/>
    <mergeCell ref="AG26:AN26"/>
    <mergeCell ref="AP26:BA26"/>
    <mergeCell ref="A13:B20"/>
    <mergeCell ref="H24:J24"/>
    <mergeCell ref="L24:X24"/>
    <mergeCell ref="AF24:AI24"/>
    <mergeCell ref="AJ24:AN24"/>
    <mergeCell ref="AP24:BA24"/>
    <mergeCell ref="A21:B30"/>
    <mergeCell ref="C21:D24"/>
    <mergeCell ref="F21:J21"/>
    <mergeCell ref="L21:X21"/>
    <mergeCell ref="AG21:AN21"/>
    <mergeCell ref="AP21:BA21"/>
    <mergeCell ref="F22:J22"/>
    <mergeCell ref="L22:X22"/>
    <mergeCell ref="C25:D25"/>
    <mergeCell ref="E25:J25"/>
    <mergeCell ref="F23:J23"/>
    <mergeCell ref="L23:X23"/>
    <mergeCell ref="AF23:AN23"/>
    <mergeCell ref="AP23:BA23"/>
    <mergeCell ref="AG20:AN20"/>
    <mergeCell ref="AP20:BA20"/>
    <mergeCell ref="AK19:AN19"/>
    <mergeCell ref="AP19:BA19"/>
    <mergeCell ref="C20:D20"/>
    <mergeCell ref="E20:G20"/>
    <mergeCell ref="H20:J20"/>
    <mergeCell ref="L20:X20"/>
    <mergeCell ref="AE20:AE22"/>
    <mergeCell ref="AK22:AN22"/>
    <mergeCell ref="AP22:BA22"/>
    <mergeCell ref="AG17:AN17"/>
    <mergeCell ref="AP17:BA17"/>
    <mergeCell ref="C18:D18"/>
    <mergeCell ref="E18:J18"/>
    <mergeCell ref="L18:X18"/>
    <mergeCell ref="AG18:AN18"/>
    <mergeCell ref="AP18:BA18"/>
    <mergeCell ref="AE13:AE19"/>
    <mergeCell ref="C15:D15"/>
    <mergeCell ref="E15:J15"/>
    <mergeCell ref="L15:X15"/>
    <mergeCell ref="C17:D17"/>
    <mergeCell ref="E17:J17"/>
    <mergeCell ref="L17:X17"/>
    <mergeCell ref="C19:D19"/>
    <mergeCell ref="E19:J19"/>
    <mergeCell ref="L19:X19"/>
    <mergeCell ref="AP13:BA13"/>
    <mergeCell ref="C14:D14"/>
    <mergeCell ref="E14:J14"/>
    <mergeCell ref="L14:X14"/>
    <mergeCell ref="AG14:AN14"/>
    <mergeCell ref="AP14:BA14"/>
    <mergeCell ref="C13:D13"/>
    <mergeCell ref="E13:J13"/>
    <mergeCell ref="L13:X13"/>
    <mergeCell ref="AC13:AD24"/>
    <mergeCell ref="Z7:Z8"/>
    <mergeCell ref="AA7:AA8"/>
    <mergeCell ref="AG15:AN15"/>
    <mergeCell ref="AP15:BA15"/>
    <mergeCell ref="C16:D16"/>
    <mergeCell ref="E16:J16"/>
    <mergeCell ref="L16:X16"/>
    <mergeCell ref="AG16:AN16"/>
    <mergeCell ref="AP16:BA16"/>
    <mergeCell ref="AG13:AN13"/>
    <mergeCell ref="AB7:AB8"/>
    <mergeCell ref="AE7:AF8"/>
    <mergeCell ref="AH7:AI8"/>
    <mergeCell ref="AK7:AN8"/>
    <mergeCell ref="R9:Y9"/>
    <mergeCell ref="AX9:BA10"/>
    <mergeCell ref="T7:U8"/>
    <mergeCell ref="V7:V8"/>
    <mergeCell ref="W7:W8"/>
    <mergeCell ref="X7:Y8"/>
    <mergeCell ref="A11:X11"/>
    <mergeCell ref="AC11:BA11"/>
    <mergeCell ref="A12:K12"/>
    <mergeCell ref="L12:X12"/>
    <mergeCell ref="AC12:AO12"/>
    <mergeCell ref="AP12:BA12"/>
    <mergeCell ref="A2:BA2"/>
    <mergeCell ref="K5:Q6"/>
    <mergeCell ref="R5:Y6"/>
    <mergeCell ref="AG6:AG8"/>
    <mergeCell ref="AJ6:AJ8"/>
    <mergeCell ref="AK6:AL6"/>
    <mergeCell ref="AM6:AN6"/>
    <mergeCell ref="AO6:AP8"/>
    <mergeCell ref="K7:Q9"/>
    <mergeCell ref="R7:S8"/>
  </mergeCells>
  <printOptions/>
  <pageMargins left="0.3937007874015748" right="0.3937007874015748" top="0" bottom="0" header="0.5118110236220472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C7"/>
  <sheetViews>
    <sheetView showGridLines="0" tabSelected="1" zoomScalePageLayoutView="0" workbookViewId="0" topLeftCell="A49">
      <selection activeCell="C103" sqref="C103"/>
    </sheetView>
  </sheetViews>
  <sheetFormatPr defaultColWidth="9.140625" defaultRowHeight="15"/>
  <cols>
    <col min="1" max="1" width="6.140625" style="110" customWidth="1"/>
    <col min="2" max="2" width="61.140625" style="110" customWidth="1"/>
    <col min="3" max="3" width="39.140625" style="110" customWidth="1"/>
  </cols>
  <sheetData>
    <row r="1" spans="1:3" ht="23.25" customHeight="1">
      <c r="A1" s="299" t="s">
        <v>350</v>
      </c>
      <c r="B1" s="299"/>
      <c r="C1" s="299"/>
    </row>
    <row r="2" spans="1:3" ht="9.75" customHeight="1">
      <c r="A2" s="109"/>
      <c r="B2" s="109"/>
      <c r="C2" s="109"/>
    </row>
    <row r="3" spans="1:3" ht="100.5" customHeight="1">
      <c r="A3" s="298" t="s">
        <v>351</v>
      </c>
      <c r="B3" s="298"/>
      <c r="C3" s="298"/>
    </row>
    <row r="4" ht="9.75" customHeight="1"/>
    <row r="5" spans="1:3" ht="44.25" customHeight="1">
      <c r="A5" s="298" t="s">
        <v>352</v>
      </c>
      <c r="B5" s="298"/>
      <c r="C5" s="298"/>
    </row>
    <row r="6" ht="9.75" customHeight="1"/>
    <row r="7" spans="1:3" ht="114" customHeight="1">
      <c r="A7" s="298" t="s">
        <v>353</v>
      </c>
      <c r="B7" s="298"/>
      <c r="C7" s="29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</sheetData>
  <sheetProtection/>
  <mergeCells count="4">
    <mergeCell ref="A3:C3"/>
    <mergeCell ref="A7:C7"/>
    <mergeCell ref="A1:C1"/>
    <mergeCell ref="A5:C5"/>
  </mergeCells>
  <printOptions/>
  <pageMargins left="0.7" right="0.7" top="0.75" bottom="0.75" header="0.3" footer="0.3"/>
  <pageSetup fitToHeight="0" fitToWidth="0" horizontalDpi="600" verticalDpi="600" orientation="portrait" paperSize="9" scale="84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"/>
  <sheetViews>
    <sheetView showGridLines="0" zoomScalePageLayoutView="0" workbookViewId="0" topLeftCell="A1">
      <selection activeCell="A1" sqref="A1:AZ1"/>
    </sheetView>
  </sheetViews>
  <sheetFormatPr defaultColWidth="9.140625" defaultRowHeight="15"/>
  <cols>
    <col min="1" max="2" width="3.140625" style="30" customWidth="1"/>
    <col min="3" max="4" width="1.57421875" style="30" customWidth="1"/>
    <col min="5" max="11" width="3.140625" style="30" customWidth="1"/>
    <col min="12" max="13" width="1.57421875" style="30" customWidth="1"/>
    <col min="14" max="14" width="3.140625" style="30" customWidth="1"/>
    <col min="15" max="15" width="0.5625" style="30" customWidth="1"/>
    <col min="16" max="16" width="2.57421875" style="30" customWidth="1"/>
    <col min="17" max="19" width="3.57421875" style="30" customWidth="1"/>
    <col min="20" max="20" width="2.140625" style="30" customWidth="1"/>
    <col min="21" max="21" width="1.57421875" style="30" customWidth="1"/>
    <col min="22" max="23" width="3.140625" style="30" customWidth="1"/>
    <col min="24" max="25" width="1.57421875" style="30" customWidth="1"/>
    <col min="26" max="26" width="3.140625" style="30" customWidth="1"/>
    <col min="27" max="27" width="0.5625" style="30" customWidth="1"/>
    <col min="28" max="28" width="2.57421875" style="30" customWidth="1"/>
    <col min="29" max="31" width="3.140625" style="30" customWidth="1"/>
    <col min="32" max="32" width="6.140625" style="30" customWidth="1"/>
    <col min="33" max="33" width="3.140625" style="30" customWidth="1"/>
    <col min="34" max="34" width="2.00390625" style="30" customWidth="1"/>
    <col min="35" max="40" width="1.57421875" style="30" customWidth="1"/>
    <col min="41" max="41" width="3.57421875" style="30" customWidth="1"/>
    <col min="42" max="42" width="2.28125" style="30" customWidth="1"/>
    <col min="43" max="44" width="1.57421875" style="30" customWidth="1"/>
    <col min="45" max="45" width="2.28125" style="30" customWidth="1"/>
    <col min="46" max="47" width="1.57421875" style="30" customWidth="1"/>
    <col min="48" max="48" width="0.42578125" style="30" customWidth="1"/>
    <col min="49" max="52" width="3.57421875" style="30" customWidth="1"/>
    <col min="53" max="16384" width="9.00390625" style="30" customWidth="1"/>
  </cols>
  <sheetData>
    <row r="1" spans="1:52" s="18" customFormat="1" ht="19.5" customHeight="1">
      <c r="A1" s="382" t="s">
        <v>156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</row>
    <row r="2" s="18" customFormat="1" ht="10.5"/>
    <row r="3" spans="1:29" s="18" customFormat="1" ht="6" customHeight="1">
      <c r="A3" s="388" t="s">
        <v>342</v>
      </c>
      <c r="B3" s="388"/>
      <c r="C3" s="388"/>
      <c r="D3" s="388"/>
      <c r="E3" s="388"/>
      <c r="F3" s="388"/>
      <c r="G3" s="388" t="s">
        <v>343</v>
      </c>
      <c r="H3" s="388"/>
      <c r="I3" s="388"/>
      <c r="J3" s="388"/>
      <c r="K3" s="388"/>
      <c r="L3" s="388"/>
      <c r="M3" s="388"/>
      <c r="N3" s="388"/>
      <c r="O3" s="388"/>
      <c r="P3" s="388" t="s">
        <v>341</v>
      </c>
      <c r="Q3" s="388"/>
      <c r="R3" s="388"/>
      <c r="S3" s="388"/>
      <c r="T3" s="388"/>
      <c r="U3" s="388" t="s">
        <v>344</v>
      </c>
      <c r="V3" s="388"/>
      <c r="W3" s="388"/>
      <c r="X3" s="388"/>
      <c r="Y3" s="388"/>
      <c r="Z3" s="388"/>
      <c r="AA3" s="388"/>
      <c r="AB3" s="388"/>
      <c r="AC3" s="388"/>
    </row>
    <row r="4" spans="1:52" s="18" customFormat="1" ht="11.2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19" t="s">
        <v>159</v>
      </c>
      <c r="AI4" s="20">
        <v>11</v>
      </c>
      <c r="AJ4" s="21">
        <v>12</v>
      </c>
      <c r="AK4" s="383" t="s">
        <v>160</v>
      </c>
      <c r="AL4" s="20">
        <v>13</v>
      </c>
      <c r="AM4" s="21">
        <v>14</v>
      </c>
      <c r="AN4" s="384" t="s">
        <v>161</v>
      </c>
      <c r="AO4" s="385"/>
      <c r="AQ4" s="20">
        <v>15</v>
      </c>
      <c r="AR4" s="20">
        <v>16</v>
      </c>
      <c r="AS4" s="383" t="s">
        <v>160</v>
      </c>
      <c r="AT4" s="20">
        <v>17</v>
      </c>
      <c r="AU4" s="20">
        <v>18</v>
      </c>
      <c r="AW4" s="386" t="s">
        <v>162</v>
      </c>
      <c r="AX4" s="386"/>
      <c r="AY4" s="386"/>
      <c r="AZ4" s="386"/>
    </row>
    <row r="5" spans="1:52" s="18" customFormat="1" ht="12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19"/>
      <c r="AI5" s="378"/>
      <c r="AJ5" s="379"/>
      <c r="AK5" s="383"/>
      <c r="AL5" s="378"/>
      <c r="AM5" s="379"/>
      <c r="AN5" s="384"/>
      <c r="AO5" s="385"/>
      <c r="AQ5" s="378"/>
      <c r="AR5" s="379"/>
      <c r="AS5" s="383"/>
      <c r="AT5" s="378"/>
      <c r="AU5" s="379"/>
      <c r="AW5" s="386"/>
      <c r="AX5" s="386"/>
      <c r="AY5" s="386"/>
      <c r="AZ5" s="386"/>
    </row>
    <row r="6" spans="1:52" s="18" customFormat="1" ht="12.7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19"/>
      <c r="AI6" s="380"/>
      <c r="AJ6" s="381"/>
      <c r="AK6" s="383"/>
      <c r="AL6" s="380"/>
      <c r="AM6" s="381"/>
      <c r="AN6" s="384"/>
      <c r="AO6" s="385"/>
      <c r="AQ6" s="380"/>
      <c r="AR6" s="381"/>
      <c r="AS6" s="383"/>
      <c r="AT6" s="380"/>
      <c r="AU6" s="381"/>
      <c r="AW6" s="386"/>
      <c r="AX6" s="386"/>
      <c r="AY6" s="386"/>
      <c r="AZ6" s="386"/>
    </row>
    <row r="7" spans="49:52" s="18" customFormat="1" ht="11.25" thickBot="1">
      <c r="AW7" s="387" t="s">
        <v>347</v>
      </c>
      <c r="AX7" s="387"/>
      <c r="AY7" s="387"/>
      <c r="AZ7" s="387"/>
    </row>
    <row r="8" spans="1:52" s="18" customFormat="1" ht="13.5" customHeight="1">
      <c r="A8" s="373" t="s">
        <v>164</v>
      </c>
      <c r="B8" s="374"/>
      <c r="C8" s="374"/>
      <c r="D8" s="374"/>
      <c r="E8" s="374"/>
      <c r="F8" s="374"/>
      <c r="G8" s="374"/>
      <c r="H8" s="374"/>
      <c r="I8" s="374"/>
      <c r="J8" s="374"/>
      <c r="K8" s="375"/>
      <c r="L8" s="376" t="s">
        <v>165</v>
      </c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7"/>
      <c r="AC8" s="373" t="s">
        <v>166</v>
      </c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5"/>
      <c r="AO8" s="376" t="s">
        <v>165</v>
      </c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7"/>
    </row>
    <row r="9" spans="1:52" s="18" customFormat="1" ht="13.5" customHeight="1">
      <c r="A9" s="347" t="s">
        <v>167</v>
      </c>
      <c r="B9" s="343" t="s">
        <v>168</v>
      </c>
      <c r="C9" s="300">
        <v>1</v>
      </c>
      <c r="D9" s="301"/>
      <c r="E9" s="302" t="s">
        <v>169</v>
      </c>
      <c r="F9" s="302"/>
      <c r="G9" s="302"/>
      <c r="H9" s="302"/>
      <c r="I9" s="302"/>
      <c r="J9" s="302"/>
      <c r="K9" s="22"/>
      <c r="L9" s="303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5"/>
      <c r="AC9" s="346" t="s">
        <v>170</v>
      </c>
      <c r="AD9" s="310" t="s">
        <v>171</v>
      </c>
      <c r="AE9" s="23">
        <v>31</v>
      </c>
      <c r="AF9" s="302" t="s">
        <v>172</v>
      </c>
      <c r="AG9" s="302"/>
      <c r="AH9" s="302"/>
      <c r="AI9" s="302"/>
      <c r="AJ9" s="302"/>
      <c r="AK9" s="302"/>
      <c r="AL9" s="302"/>
      <c r="AM9" s="302"/>
      <c r="AN9" s="22"/>
      <c r="AO9" s="303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5"/>
    </row>
    <row r="10" spans="1:52" s="18" customFormat="1" ht="13.5" customHeight="1">
      <c r="A10" s="347"/>
      <c r="B10" s="343"/>
      <c r="C10" s="300">
        <v>2</v>
      </c>
      <c r="D10" s="301"/>
      <c r="E10" s="302" t="s">
        <v>173</v>
      </c>
      <c r="F10" s="302"/>
      <c r="G10" s="302"/>
      <c r="H10" s="302"/>
      <c r="I10" s="302"/>
      <c r="J10" s="302"/>
      <c r="K10" s="22"/>
      <c r="L10" s="303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5"/>
      <c r="AC10" s="357"/>
      <c r="AD10" s="370"/>
      <c r="AE10" s="23">
        <v>32</v>
      </c>
      <c r="AF10" s="302" t="s">
        <v>174</v>
      </c>
      <c r="AG10" s="302"/>
      <c r="AH10" s="302"/>
      <c r="AI10" s="302"/>
      <c r="AJ10" s="302"/>
      <c r="AK10" s="302"/>
      <c r="AL10" s="302"/>
      <c r="AM10" s="302"/>
      <c r="AN10" s="22"/>
      <c r="AO10" s="303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5"/>
    </row>
    <row r="11" spans="1:52" s="18" customFormat="1" ht="13.5" customHeight="1">
      <c r="A11" s="347"/>
      <c r="B11" s="343"/>
      <c r="C11" s="300">
        <v>3</v>
      </c>
      <c r="D11" s="301"/>
      <c r="E11" s="302" t="s">
        <v>175</v>
      </c>
      <c r="F11" s="302"/>
      <c r="G11" s="302"/>
      <c r="H11" s="302"/>
      <c r="I11" s="302"/>
      <c r="J11" s="302"/>
      <c r="K11" s="22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5"/>
      <c r="AC11" s="357"/>
      <c r="AD11" s="370"/>
      <c r="AE11" s="23">
        <v>33</v>
      </c>
      <c r="AF11" s="302" t="s">
        <v>176</v>
      </c>
      <c r="AG11" s="302"/>
      <c r="AH11" s="302"/>
      <c r="AI11" s="302"/>
      <c r="AJ11" s="302"/>
      <c r="AK11" s="302"/>
      <c r="AL11" s="302"/>
      <c r="AM11" s="302"/>
      <c r="AN11" s="22"/>
      <c r="AO11" s="303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5"/>
    </row>
    <row r="12" spans="1:52" s="18" customFormat="1" ht="13.5" customHeight="1">
      <c r="A12" s="347"/>
      <c r="B12" s="343"/>
      <c r="C12" s="300">
        <v>4</v>
      </c>
      <c r="D12" s="301"/>
      <c r="E12" s="302" t="s">
        <v>177</v>
      </c>
      <c r="F12" s="302"/>
      <c r="G12" s="302"/>
      <c r="H12" s="302"/>
      <c r="I12" s="302"/>
      <c r="J12" s="302"/>
      <c r="K12" s="22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5"/>
      <c r="AC12" s="357"/>
      <c r="AD12" s="370"/>
      <c r="AE12" s="23">
        <v>34</v>
      </c>
      <c r="AF12" s="302" t="s">
        <v>178</v>
      </c>
      <c r="AG12" s="302"/>
      <c r="AH12" s="302"/>
      <c r="AI12" s="302"/>
      <c r="AJ12" s="302"/>
      <c r="AK12" s="302"/>
      <c r="AL12" s="302"/>
      <c r="AM12" s="302"/>
      <c r="AN12" s="22"/>
      <c r="AO12" s="303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5"/>
    </row>
    <row r="13" spans="1:52" s="18" customFormat="1" ht="13.5" customHeight="1">
      <c r="A13" s="347"/>
      <c r="B13" s="343"/>
      <c r="C13" s="300">
        <v>5</v>
      </c>
      <c r="D13" s="301"/>
      <c r="E13" s="302" t="s">
        <v>179</v>
      </c>
      <c r="F13" s="302"/>
      <c r="G13" s="302"/>
      <c r="H13" s="302"/>
      <c r="I13" s="302"/>
      <c r="J13" s="302"/>
      <c r="K13" s="22"/>
      <c r="L13" s="303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5"/>
      <c r="AC13" s="357"/>
      <c r="AD13" s="370"/>
      <c r="AE13" s="23">
        <v>35</v>
      </c>
      <c r="AF13" s="302" t="s">
        <v>180</v>
      </c>
      <c r="AG13" s="302"/>
      <c r="AH13" s="302"/>
      <c r="AI13" s="302"/>
      <c r="AJ13" s="302"/>
      <c r="AK13" s="302"/>
      <c r="AL13" s="302"/>
      <c r="AM13" s="302"/>
      <c r="AN13" s="22"/>
      <c r="AO13" s="303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5"/>
    </row>
    <row r="14" spans="1:52" s="18" customFormat="1" ht="13.5" customHeight="1">
      <c r="A14" s="347"/>
      <c r="B14" s="343"/>
      <c r="C14" s="300">
        <v>6</v>
      </c>
      <c r="D14" s="301"/>
      <c r="E14" s="302" t="s">
        <v>181</v>
      </c>
      <c r="F14" s="302"/>
      <c r="G14" s="302"/>
      <c r="H14" s="302"/>
      <c r="I14" s="302"/>
      <c r="J14" s="302"/>
      <c r="K14" s="22"/>
      <c r="L14" s="303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5"/>
      <c r="AC14" s="357"/>
      <c r="AD14" s="371"/>
      <c r="AE14" s="23">
        <v>36</v>
      </c>
      <c r="AF14" s="302" t="s">
        <v>182</v>
      </c>
      <c r="AG14" s="302"/>
      <c r="AH14" s="302"/>
      <c r="AI14" s="302"/>
      <c r="AJ14" s="306" t="s">
        <v>183</v>
      </c>
      <c r="AK14" s="306"/>
      <c r="AL14" s="306"/>
      <c r="AM14" s="306"/>
      <c r="AN14" s="22"/>
      <c r="AO14" s="307">
        <f>L39+L40+AO9+AO10+AO11+AO12+AO13</f>
        <v>0</v>
      </c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9"/>
    </row>
    <row r="15" spans="1:52" s="18" customFormat="1" ht="13.5" customHeight="1">
      <c r="A15" s="347"/>
      <c r="B15" s="345"/>
      <c r="C15" s="300">
        <v>7</v>
      </c>
      <c r="D15" s="301"/>
      <c r="E15" s="24"/>
      <c r="F15" s="24"/>
      <c r="G15" s="24" t="s">
        <v>184</v>
      </c>
      <c r="H15" s="306" t="s">
        <v>185</v>
      </c>
      <c r="I15" s="306"/>
      <c r="J15" s="306"/>
      <c r="K15" s="22"/>
      <c r="L15" s="307">
        <f>SUM(L9:W14)</f>
        <v>0</v>
      </c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9"/>
      <c r="AC15" s="357"/>
      <c r="AD15" s="318" t="s">
        <v>186</v>
      </c>
      <c r="AE15" s="319"/>
      <c r="AF15" s="365"/>
      <c r="AG15" s="23">
        <v>37</v>
      </c>
      <c r="AH15" s="302" t="s">
        <v>187</v>
      </c>
      <c r="AI15" s="302"/>
      <c r="AJ15" s="302"/>
      <c r="AK15" s="302"/>
      <c r="AL15" s="302"/>
      <c r="AM15" s="302"/>
      <c r="AN15" s="22"/>
      <c r="AO15" s="303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5"/>
    </row>
    <row r="16" spans="1:52" s="18" customFormat="1" ht="6.75" customHeight="1">
      <c r="A16" s="347"/>
      <c r="B16" s="318">
        <v>8</v>
      </c>
      <c r="C16" s="322" t="s">
        <v>188</v>
      </c>
      <c r="D16" s="322"/>
      <c r="E16" s="322"/>
      <c r="F16" s="322"/>
      <c r="G16" s="322"/>
      <c r="H16" s="322"/>
      <c r="I16" s="322"/>
      <c r="J16" s="322"/>
      <c r="K16" s="25"/>
      <c r="L16" s="359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1"/>
      <c r="AC16" s="357"/>
      <c r="AD16" s="366"/>
      <c r="AE16" s="367"/>
      <c r="AF16" s="368"/>
      <c r="AG16" s="318">
        <v>38</v>
      </c>
      <c r="AH16" s="322" t="s">
        <v>189</v>
      </c>
      <c r="AI16" s="322"/>
      <c r="AJ16" s="322"/>
      <c r="AK16" s="322"/>
      <c r="AL16" s="322"/>
      <c r="AM16" s="322"/>
      <c r="AN16" s="25"/>
      <c r="AO16" s="359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1"/>
    </row>
    <row r="17" spans="1:52" s="18" customFormat="1" ht="6.75" customHeight="1">
      <c r="A17" s="347"/>
      <c r="B17" s="320"/>
      <c r="C17" s="323"/>
      <c r="D17" s="323"/>
      <c r="E17" s="323"/>
      <c r="F17" s="323"/>
      <c r="G17" s="323"/>
      <c r="H17" s="323"/>
      <c r="I17" s="323"/>
      <c r="J17" s="323"/>
      <c r="K17" s="26"/>
      <c r="L17" s="362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4"/>
      <c r="AC17" s="357"/>
      <c r="AD17" s="366" t="s">
        <v>190</v>
      </c>
      <c r="AE17" s="367"/>
      <c r="AF17" s="368"/>
      <c r="AG17" s="320"/>
      <c r="AH17" s="323"/>
      <c r="AI17" s="323"/>
      <c r="AJ17" s="323"/>
      <c r="AK17" s="323"/>
      <c r="AL17" s="323"/>
      <c r="AM17" s="323"/>
      <c r="AN17" s="26"/>
      <c r="AO17" s="362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4"/>
    </row>
    <row r="18" spans="1:52" s="18" customFormat="1" ht="13.5" customHeight="1">
      <c r="A18" s="348"/>
      <c r="B18" s="23">
        <v>9</v>
      </c>
      <c r="C18" s="302" t="s">
        <v>191</v>
      </c>
      <c r="D18" s="302"/>
      <c r="E18" s="302"/>
      <c r="F18" s="302"/>
      <c r="G18" s="302"/>
      <c r="H18" s="306" t="s">
        <v>192</v>
      </c>
      <c r="I18" s="306"/>
      <c r="J18" s="306"/>
      <c r="K18" s="22"/>
      <c r="L18" s="307">
        <f>SUM(L15:W17)</f>
        <v>0</v>
      </c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9"/>
      <c r="AC18" s="357"/>
      <c r="AD18" s="320"/>
      <c r="AE18" s="321"/>
      <c r="AF18" s="369"/>
      <c r="AG18" s="23">
        <v>39</v>
      </c>
      <c r="AH18" s="306" t="s">
        <v>184</v>
      </c>
      <c r="AI18" s="306"/>
      <c r="AJ18" s="306" t="s">
        <v>193</v>
      </c>
      <c r="AK18" s="306"/>
      <c r="AL18" s="306"/>
      <c r="AM18" s="306"/>
      <c r="AN18" s="22"/>
      <c r="AO18" s="307">
        <f>SUM(AO15:AZ17)</f>
        <v>0</v>
      </c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9"/>
    </row>
    <row r="19" spans="1:52" s="18" customFormat="1" ht="13.5" customHeight="1">
      <c r="A19" s="346" t="s">
        <v>170</v>
      </c>
      <c r="B19" s="310" t="s">
        <v>194</v>
      </c>
      <c r="C19" s="340" t="s">
        <v>195</v>
      </c>
      <c r="D19" s="341"/>
      <c r="E19" s="23">
        <v>10</v>
      </c>
      <c r="F19" s="302" t="s">
        <v>196</v>
      </c>
      <c r="G19" s="302"/>
      <c r="H19" s="302"/>
      <c r="I19" s="302"/>
      <c r="J19" s="302"/>
      <c r="K19" s="22"/>
      <c r="L19" s="303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AC19" s="357"/>
      <c r="AD19" s="310" t="s">
        <v>197</v>
      </c>
      <c r="AE19" s="23">
        <v>40</v>
      </c>
      <c r="AF19" s="302" t="s">
        <v>198</v>
      </c>
      <c r="AG19" s="302"/>
      <c r="AH19" s="302"/>
      <c r="AI19" s="302"/>
      <c r="AJ19" s="302"/>
      <c r="AK19" s="302"/>
      <c r="AL19" s="302"/>
      <c r="AM19" s="302"/>
      <c r="AN19" s="22"/>
      <c r="AO19" s="303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5"/>
    </row>
    <row r="20" spans="1:52" s="18" customFormat="1" ht="13.5" customHeight="1">
      <c r="A20" s="357"/>
      <c r="B20" s="349"/>
      <c r="C20" s="342"/>
      <c r="D20" s="343"/>
      <c r="E20" s="23">
        <v>11</v>
      </c>
      <c r="F20" s="302" t="s">
        <v>199</v>
      </c>
      <c r="G20" s="302"/>
      <c r="H20" s="302"/>
      <c r="I20" s="302"/>
      <c r="J20" s="302"/>
      <c r="K20" s="22"/>
      <c r="L20" s="303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5"/>
      <c r="AC20" s="357"/>
      <c r="AD20" s="349"/>
      <c r="AE20" s="23">
        <v>41</v>
      </c>
      <c r="AF20" s="302" t="s">
        <v>200</v>
      </c>
      <c r="AG20" s="302"/>
      <c r="AH20" s="302"/>
      <c r="AI20" s="302"/>
      <c r="AJ20" s="302"/>
      <c r="AK20" s="302"/>
      <c r="AL20" s="302"/>
      <c r="AM20" s="302"/>
      <c r="AN20" s="22"/>
      <c r="AO20" s="303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5"/>
    </row>
    <row r="21" spans="1:52" s="18" customFormat="1" ht="13.5" customHeight="1">
      <c r="A21" s="357"/>
      <c r="B21" s="349"/>
      <c r="C21" s="342"/>
      <c r="D21" s="343"/>
      <c r="E21" s="23">
        <v>12</v>
      </c>
      <c r="F21" s="302" t="s">
        <v>189</v>
      </c>
      <c r="G21" s="302"/>
      <c r="H21" s="302"/>
      <c r="I21" s="302"/>
      <c r="J21" s="302"/>
      <c r="K21" s="22"/>
      <c r="L21" s="303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5"/>
      <c r="AC21" s="357"/>
      <c r="AD21" s="349"/>
      <c r="AE21" s="23">
        <v>42</v>
      </c>
      <c r="AF21" s="302" t="s">
        <v>201</v>
      </c>
      <c r="AG21" s="302"/>
      <c r="AH21" s="302"/>
      <c r="AI21" s="302"/>
      <c r="AJ21" s="302"/>
      <c r="AK21" s="302"/>
      <c r="AL21" s="302"/>
      <c r="AM21" s="302"/>
      <c r="AN21" s="22"/>
      <c r="AO21" s="303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5"/>
    </row>
    <row r="22" spans="1:52" s="18" customFormat="1" ht="13.5" customHeight="1">
      <c r="A22" s="357"/>
      <c r="B22" s="349"/>
      <c r="C22" s="344"/>
      <c r="D22" s="345"/>
      <c r="E22" s="23">
        <v>13</v>
      </c>
      <c r="F22" s="24"/>
      <c r="G22" s="24" t="s">
        <v>184</v>
      </c>
      <c r="H22" s="306" t="s">
        <v>202</v>
      </c>
      <c r="I22" s="306"/>
      <c r="J22" s="306"/>
      <c r="K22" s="22"/>
      <c r="L22" s="307">
        <f>SUM(L19:W21)</f>
        <v>0</v>
      </c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9"/>
      <c r="AC22" s="357"/>
      <c r="AD22" s="349"/>
      <c r="AE22" s="23">
        <v>43</v>
      </c>
      <c r="AF22" s="302" t="s">
        <v>203</v>
      </c>
      <c r="AG22" s="302"/>
      <c r="AH22" s="302"/>
      <c r="AI22" s="302"/>
      <c r="AJ22" s="302"/>
      <c r="AK22" s="302"/>
      <c r="AL22" s="302"/>
      <c r="AM22" s="302"/>
      <c r="AN22" s="22"/>
      <c r="AO22" s="303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5"/>
    </row>
    <row r="23" spans="1:52" s="18" customFormat="1" ht="13.5" customHeight="1">
      <c r="A23" s="357"/>
      <c r="B23" s="349"/>
      <c r="C23" s="351" t="s">
        <v>204</v>
      </c>
      <c r="D23" s="354" t="s">
        <v>205</v>
      </c>
      <c r="E23" s="23">
        <v>14</v>
      </c>
      <c r="F23" s="302" t="s">
        <v>196</v>
      </c>
      <c r="G23" s="302"/>
      <c r="H23" s="302"/>
      <c r="I23" s="302"/>
      <c r="J23" s="302"/>
      <c r="K23" s="22"/>
      <c r="L23" s="303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AC23" s="357"/>
      <c r="AD23" s="349"/>
      <c r="AE23" s="23">
        <v>44</v>
      </c>
      <c r="AF23" s="302" t="s">
        <v>206</v>
      </c>
      <c r="AG23" s="302"/>
      <c r="AH23" s="302"/>
      <c r="AI23" s="302"/>
      <c r="AJ23" s="302"/>
      <c r="AK23" s="302"/>
      <c r="AL23" s="302"/>
      <c r="AM23" s="302"/>
      <c r="AN23" s="22"/>
      <c r="AO23" s="303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5"/>
    </row>
    <row r="24" spans="1:52" s="18" customFormat="1" ht="13.5" customHeight="1">
      <c r="A24" s="357"/>
      <c r="B24" s="349"/>
      <c r="C24" s="352"/>
      <c r="D24" s="355"/>
      <c r="E24" s="23">
        <v>15</v>
      </c>
      <c r="F24" s="302" t="s">
        <v>207</v>
      </c>
      <c r="G24" s="302"/>
      <c r="H24" s="302"/>
      <c r="I24" s="302"/>
      <c r="J24" s="302"/>
      <c r="K24" s="22"/>
      <c r="L24" s="303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  <c r="AC24" s="357"/>
      <c r="AD24" s="349"/>
      <c r="AE24" s="23">
        <v>45</v>
      </c>
      <c r="AF24" s="302" t="s">
        <v>208</v>
      </c>
      <c r="AG24" s="302"/>
      <c r="AH24" s="302"/>
      <c r="AI24" s="302"/>
      <c r="AJ24" s="302"/>
      <c r="AK24" s="302"/>
      <c r="AL24" s="302"/>
      <c r="AM24" s="302"/>
      <c r="AN24" s="22"/>
      <c r="AO24" s="303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5"/>
    </row>
    <row r="25" spans="1:52" s="18" customFormat="1" ht="13.5" customHeight="1">
      <c r="A25" s="357"/>
      <c r="B25" s="349"/>
      <c r="C25" s="352"/>
      <c r="D25" s="355"/>
      <c r="E25" s="23">
        <v>16</v>
      </c>
      <c r="F25" s="302" t="s">
        <v>189</v>
      </c>
      <c r="G25" s="302"/>
      <c r="H25" s="302"/>
      <c r="I25" s="302"/>
      <c r="J25" s="302"/>
      <c r="K25" s="22"/>
      <c r="L25" s="303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  <c r="AC25" s="357"/>
      <c r="AD25" s="349"/>
      <c r="AE25" s="23">
        <v>46</v>
      </c>
      <c r="AF25" s="302" t="s">
        <v>209</v>
      </c>
      <c r="AG25" s="302"/>
      <c r="AH25" s="302"/>
      <c r="AI25" s="302"/>
      <c r="AJ25" s="302"/>
      <c r="AK25" s="302"/>
      <c r="AL25" s="302"/>
      <c r="AM25" s="302"/>
      <c r="AN25" s="22"/>
      <c r="AO25" s="303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5"/>
    </row>
    <row r="26" spans="1:52" s="18" customFormat="1" ht="13.5" customHeight="1">
      <c r="A26" s="357"/>
      <c r="B26" s="349"/>
      <c r="C26" s="353"/>
      <c r="D26" s="356"/>
      <c r="E26" s="23">
        <v>17</v>
      </c>
      <c r="F26" s="24"/>
      <c r="G26" s="24" t="s">
        <v>184</v>
      </c>
      <c r="H26" s="306" t="s">
        <v>210</v>
      </c>
      <c r="I26" s="306"/>
      <c r="J26" s="306"/>
      <c r="K26" s="22"/>
      <c r="L26" s="307">
        <f>SUM(L23:W25)</f>
        <v>0</v>
      </c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9"/>
      <c r="AC26" s="357"/>
      <c r="AD26" s="350"/>
      <c r="AE26" s="23">
        <v>47</v>
      </c>
      <c r="AF26" s="302" t="s">
        <v>211</v>
      </c>
      <c r="AG26" s="302"/>
      <c r="AH26" s="302"/>
      <c r="AI26" s="302"/>
      <c r="AJ26" s="306" t="s">
        <v>212</v>
      </c>
      <c r="AK26" s="306"/>
      <c r="AL26" s="306"/>
      <c r="AM26" s="306"/>
      <c r="AN26" s="22"/>
      <c r="AO26" s="307">
        <f>SUM(AO19:AZ25)</f>
        <v>0</v>
      </c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9"/>
    </row>
    <row r="27" spans="1:52" s="18" customFormat="1" ht="13.5" customHeight="1">
      <c r="A27" s="357"/>
      <c r="B27" s="349"/>
      <c r="C27" s="300">
        <v>18</v>
      </c>
      <c r="D27" s="301"/>
      <c r="E27" s="302" t="s">
        <v>213</v>
      </c>
      <c r="F27" s="302"/>
      <c r="G27" s="302"/>
      <c r="H27" s="302"/>
      <c r="I27" s="302"/>
      <c r="J27" s="302"/>
      <c r="K27" s="22"/>
      <c r="L27" s="303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  <c r="AC27" s="357"/>
      <c r="AD27" s="23">
        <v>48</v>
      </c>
      <c r="AE27" s="302" t="s">
        <v>214</v>
      </c>
      <c r="AF27" s="302"/>
      <c r="AG27" s="302"/>
      <c r="AH27" s="302"/>
      <c r="AI27" s="302"/>
      <c r="AJ27" s="302"/>
      <c r="AK27" s="302"/>
      <c r="AL27" s="302"/>
      <c r="AM27" s="302"/>
      <c r="AN27" s="22"/>
      <c r="AO27" s="303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5"/>
    </row>
    <row r="28" spans="1:52" s="18" customFormat="1" ht="13.5" customHeight="1">
      <c r="A28" s="357"/>
      <c r="B28" s="349"/>
      <c r="C28" s="300">
        <v>19</v>
      </c>
      <c r="D28" s="301"/>
      <c r="E28" s="302" t="s">
        <v>215</v>
      </c>
      <c r="F28" s="302"/>
      <c r="G28" s="302"/>
      <c r="H28" s="302"/>
      <c r="I28" s="302"/>
      <c r="J28" s="302"/>
      <c r="K28" s="22"/>
      <c r="L28" s="303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5"/>
      <c r="AC28" s="372"/>
      <c r="AD28" s="23">
        <v>49</v>
      </c>
      <c r="AE28" s="24" t="s">
        <v>216</v>
      </c>
      <c r="AF28" s="24"/>
      <c r="AG28" s="24" t="s">
        <v>217</v>
      </c>
      <c r="AH28" s="24"/>
      <c r="AI28" s="24"/>
      <c r="AJ28" s="24"/>
      <c r="AK28" s="24"/>
      <c r="AL28" s="24"/>
      <c r="AM28" s="24"/>
      <c r="AN28" s="22"/>
      <c r="AO28" s="307">
        <f>L37+AO14+AO18+AO26+AO27</f>
        <v>0</v>
      </c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9"/>
    </row>
    <row r="29" spans="1:52" s="18" customFormat="1" ht="13.5" customHeight="1">
      <c r="A29" s="357"/>
      <c r="B29" s="349"/>
      <c r="C29" s="300">
        <v>20</v>
      </c>
      <c r="D29" s="301"/>
      <c r="E29" s="302" t="s">
        <v>218</v>
      </c>
      <c r="F29" s="302"/>
      <c r="G29" s="302"/>
      <c r="H29" s="302"/>
      <c r="I29" s="302"/>
      <c r="J29" s="302"/>
      <c r="K29" s="22"/>
      <c r="L29" s="303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5"/>
      <c r="AC29" s="27">
        <v>50</v>
      </c>
      <c r="AD29" s="24" t="s">
        <v>219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2"/>
      <c r="AO29" s="307">
        <f>L18-AO28</f>
        <v>0</v>
      </c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9"/>
    </row>
    <row r="30" spans="1:52" s="18" customFormat="1" ht="13.5" customHeight="1">
      <c r="A30" s="357"/>
      <c r="B30" s="349"/>
      <c r="C30" s="300">
        <v>21</v>
      </c>
      <c r="D30" s="301"/>
      <c r="E30" s="302" t="s">
        <v>220</v>
      </c>
      <c r="F30" s="302"/>
      <c r="G30" s="302"/>
      <c r="H30" s="302"/>
      <c r="I30" s="302"/>
      <c r="J30" s="302"/>
      <c r="K30" s="22"/>
      <c r="L30" s="303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5"/>
      <c r="AC30" s="27">
        <v>51</v>
      </c>
      <c r="AD30" s="302" t="s">
        <v>221</v>
      </c>
      <c r="AE30" s="302"/>
      <c r="AF30" s="302"/>
      <c r="AG30" s="302"/>
      <c r="AH30" s="302"/>
      <c r="AI30" s="302"/>
      <c r="AJ30" s="302"/>
      <c r="AK30" s="302"/>
      <c r="AL30" s="302"/>
      <c r="AM30" s="302"/>
      <c r="AN30" s="22"/>
      <c r="AO30" s="303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5"/>
    </row>
    <row r="31" spans="1:52" s="18" customFormat="1" ht="13.5" customHeight="1">
      <c r="A31" s="357"/>
      <c r="B31" s="349"/>
      <c r="C31" s="340" t="s">
        <v>222</v>
      </c>
      <c r="D31" s="341"/>
      <c r="E31" s="23">
        <v>22</v>
      </c>
      <c r="F31" s="302" t="s">
        <v>223</v>
      </c>
      <c r="G31" s="302"/>
      <c r="H31" s="302"/>
      <c r="I31" s="302"/>
      <c r="J31" s="302"/>
      <c r="K31" s="22"/>
      <c r="L31" s="303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5"/>
      <c r="AC31" s="346" t="s">
        <v>224</v>
      </c>
      <c r="AD31" s="310" t="s">
        <v>225</v>
      </c>
      <c r="AE31" s="23">
        <v>52</v>
      </c>
      <c r="AF31" s="302" t="s">
        <v>226</v>
      </c>
      <c r="AG31" s="302"/>
      <c r="AH31" s="302"/>
      <c r="AI31" s="302"/>
      <c r="AJ31" s="302"/>
      <c r="AK31" s="302"/>
      <c r="AL31" s="302"/>
      <c r="AM31" s="302"/>
      <c r="AN31" s="22"/>
      <c r="AO31" s="303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5"/>
    </row>
    <row r="32" spans="1:52" s="18" customFormat="1" ht="13.5" customHeight="1">
      <c r="A32" s="357"/>
      <c r="B32" s="349"/>
      <c r="C32" s="342"/>
      <c r="D32" s="343"/>
      <c r="E32" s="23">
        <v>23</v>
      </c>
      <c r="F32" s="302" t="s">
        <v>227</v>
      </c>
      <c r="G32" s="302"/>
      <c r="H32" s="302"/>
      <c r="I32" s="302"/>
      <c r="J32" s="302"/>
      <c r="K32" s="22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AC32" s="347"/>
      <c r="AD32" s="349"/>
      <c r="AE32" s="23">
        <v>53</v>
      </c>
      <c r="AF32" s="302" t="s">
        <v>228</v>
      </c>
      <c r="AG32" s="302"/>
      <c r="AH32" s="302"/>
      <c r="AI32" s="302"/>
      <c r="AJ32" s="302"/>
      <c r="AK32" s="302"/>
      <c r="AL32" s="302"/>
      <c r="AM32" s="302"/>
      <c r="AN32" s="22"/>
      <c r="AO32" s="303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5"/>
    </row>
    <row r="33" spans="1:52" s="18" customFormat="1" ht="13.5" customHeight="1">
      <c r="A33" s="357"/>
      <c r="B33" s="349"/>
      <c r="C33" s="342"/>
      <c r="D33" s="343"/>
      <c r="E33" s="23">
        <v>24</v>
      </c>
      <c r="F33" s="302" t="s">
        <v>189</v>
      </c>
      <c r="G33" s="302"/>
      <c r="H33" s="302"/>
      <c r="I33" s="302"/>
      <c r="J33" s="302"/>
      <c r="K33" s="22"/>
      <c r="L33" s="303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AC33" s="347"/>
      <c r="AD33" s="349"/>
      <c r="AE33" s="23">
        <v>54</v>
      </c>
      <c r="AF33" s="302" t="s">
        <v>189</v>
      </c>
      <c r="AG33" s="302"/>
      <c r="AH33" s="302"/>
      <c r="AI33" s="302"/>
      <c r="AJ33" s="302"/>
      <c r="AK33" s="302"/>
      <c r="AL33" s="302"/>
      <c r="AM33" s="302"/>
      <c r="AN33" s="22"/>
      <c r="AO33" s="303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5"/>
    </row>
    <row r="34" spans="1:52" s="18" customFormat="1" ht="13.5" customHeight="1">
      <c r="A34" s="357"/>
      <c r="B34" s="349"/>
      <c r="C34" s="344"/>
      <c r="D34" s="345"/>
      <c r="E34" s="23">
        <v>25</v>
      </c>
      <c r="F34" s="24"/>
      <c r="G34" s="24" t="s">
        <v>184</v>
      </c>
      <c r="H34" s="306" t="s">
        <v>229</v>
      </c>
      <c r="I34" s="306"/>
      <c r="J34" s="306"/>
      <c r="K34" s="22"/>
      <c r="L34" s="307">
        <f>SUM(L31:W33)</f>
        <v>0</v>
      </c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9"/>
      <c r="AC34" s="347"/>
      <c r="AD34" s="350"/>
      <c r="AE34" s="23">
        <v>55</v>
      </c>
      <c r="AF34" s="302" t="s">
        <v>184</v>
      </c>
      <c r="AG34" s="302"/>
      <c r="AH34" s="302"/>
      <c r="AI34" s="302"/>
      <c r="AJ34" s="306" t="s">
        <v>230</v>
      </c>
      <c r="AK34" s="306"/>
      <c r="AL34" s="306"/>
      <c r="AM34" s="306"/>
      <c r="AN34" s="22"/>
      <c r="AO34" s="307">
        <f>SUM(AO31:AZ33)</f>
        <v>0</v>
      </c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9"/>
    </row>
    <row r="35" spans="1:52" s="18" customFormat="1" ht="13.5" customHeight="1">
      <c r="A35" s="357"/>
      <c r="B35" s="349"/>
      <c r="C35" s="300">
        <v>26</v>
      </c>
      <c r="D35" s="301"/>
      <c r="E35" s="302" t="s">
        <v>231</v>
      </c>
      <c r="F35" s="302"/>
      <c r="G35" s="302"/>
      <c r="H35" s="302"/>
      <c r="I35" s="302"/>
      <c r="J35" s="302"/>
      <c r="K35" s="22"/>
      <c r="L35" s="303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AC35" s="347"/>
      <c r="AD35" s="23">
        <v>56</v>
      </c>
      <c r="AE35" s="302" t="s">
        <v>232</v>
      </c>
      <c r="AF35" s="302"/>
      <c r="AG35" s="302"/>
      <c r="AH35" s="302"/>
      <c r="AI35" s="302"/>
      <c r="AJ35" s="302"/>
      <c r="AK35" s="302"/>
      <c r="AL35" s="302"/>
      <c r="AM35" s="302"/>
      <c r="AN35" s="22"/>
      <c r="AO35" s="303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5"/>
    </row>
    <row r="36" spans="1:52" s="18" customFormat="1" ht="13.5" customHeight="1">
      <c r="A36" s="357"/>
      <c r="B36" s="349"/>
      <c r="C36" s="300">
        <v>27</v>
      </c>
      <c r="D36" s="301"/>
      <c r="E36" s="302" t="s">
        <v>233</v>
      </c>
      <c r="F36" s="302"/>
      <c r="G36" s="302"/>
      <c r="H36" s="302"/>
      <c r="I36" s="302"/>
      <c r="J36" s="302"/>
      <c r="K36" s="22"/>
      <c r="L36" s="303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AC36" s="348"/>
      <c r="AD36" s="23">
        <v>57</v>
      </c>
      <c r="AE36" s="302" t="s">
        <v>234</v>
      </c>
      <c r="AF36" s="302"/>
      <c r="AG36" s="302"/>
      <c r="AH36" s="302"/>
      <c r="AI36" s="302"/>
      <c r="AJ36" s="306" t="s">
        <v>235</v>
      </c>
      <c r="AK36" s="306"/>
      <c r="AL36" s="306"/>
      <c r="AM36" s="306"/>
      <c r="AN36" s="22"/>
      <c r="AO36" s="307">
        <f>SUM(AO34:AZ35)</f>
        <v>0</v>
      </c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9"/>
    </row>
    <row r="37" spans="1:52" s="18" customFormat="1" ht="6.75" customHeight="1">
      <c r="A37" s="357"/>
      <c r="B37" s="349"/>
      <c r="C37" s="318">
        <v>28</v>
      </c>
      <c r="D37" s="319"/>
      <c r="E37" s="322" t="s">
        <v>236</v>
      </c>
      <c r="F37" s="322"/>
      <c r="G37" s="322"/>
      <c r="H37" s="324" t="s">
        <v>237</v>
      </c>
      <c r="I37" s="324"/>
      <c r="J37" s="324"/>
      <c r="K37" s="25"/>
      <c r="L37" s="325">
        <f>L22+L26+L27+L28+L29+L30+L34+L35+L36</f>
        <v>0</v>
      </c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7"/>
      <c r="AC37" s="331">
        <v>58</v>
      </c>
      <c r="AD37" s="322" t="s">
        <v>238</v>
      </c>
      <c r="AE37" s="322"/>
      <c r="AF37" s="322"/>
      <c r="AG37" s="322"/>
      <c r="AH37" s="322"/>
      <c r="AI37" s="334" t="s">
        <v>239</v>
      </c>
      <c r="AJ37" s="334"/>
      <c r="AK37" s="334"/>
      <c r="AL37" s="334"/>
      <c r="AM37" s="334"/>
      <c r="AN37" s="25"/>
      <c r="AO37" s="325">
        <f>AO29+AO30-AO36</f>
        <v>0</v>
      </c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7"/>
    </row>
    <row r="38" spans="1:52" s="18" customFormat="1" ht="6.75" customHeight="1" thickBot="1">
      <c r="A38" s="357"/>
      <c r="B38" s="350"/>
      <c r="C38" s="320"/>
      <c r="D38" s="321"/>
      <c r="E38" s="323"/>
      <c r="F38" s="323"/>
      <c r="G38" s="323"/>
      <c r="H38" s="339" t="s">
        <v>240</v>
      </c>
      <c r="I38" s="339"/>
      <c r="J38" s="339"/>
      <c r="K38" s="26"/>
      <c r="L38" s="328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30"/>
      <c r="AC38" s="332"/>
      <c r="AD38" s="333"/>
      <c r="AE38" s="333"/>
      <c r="AF38" s="333"/>
      <c r="AG38" s="333"/>
      <c r="AH38" s="333"/>
      <c r="AI38" s="335"/>
      <c r="AJ38" s="335"/>
      <c r="AK38" s="335"/>
      <c r="AL38" s="335"/>
      <c r="AM38" s="335"/>
      <c r="AN38" s="28"/>
      <c r="AO38" s="336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8"/>
    </row>
    <row r="39" spans="1:23" s="18" customFormat="1" ht="13.5" customHeight="1">
      <c r="A39" s="357"/>
      <c r="B39" s="310" t="s">
        <v>241</v>
      </c>
      <c r="C39" s="300">
        <v>29</v>
      </c>
      <c r="D39" s="301"/>
      <c r="E39" s="302" t="s">
        <v>242</v>
      </c>
      <c r="F39" s="302"/>
      <c r="G39" s="302"/>
      <c r="H39" s="302"/>
      <c r="I39" s="302"/>
      <c r="J39" s="302"/>
      <c r="K39" s="22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</row>
    <row r="40" spans="1:52" s="18" customFormat="1" ht="13.5" customHeight="1" thickBot="1">
      <c r="A40" s="358"/>
      <c r="B40" s="311"/>
      <c r="C40" s="312">
        <v>30</v>
      </c>
      <c r="D40" s="313"/>
      <c r="E40" s="314" t="s">
        <v>243</v>
      </c>
      <c r="F40" s="314"/>
      <c r="G40" s="314"/>
      <c r="H40" s="314"/>
      <c r="I40" s="314"/>
      <c r="J40" s="314"/>
      <c r="K40" s="29"/>
      <c r="L40" s="315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7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</sheetData>
  <sheetProtection sheet="1" objects="1" scenarios="1"/>
  <mergeCells count="180">
    <mergeCell ref="AW7:AZ7"/>
    <mergeCell ref="A3:F4"/>
    <mergeCell ref="P3:T4"/>
    <mergeCell ref="G3:O4"/>
    <mergeCell ref="A5:F6"/>
    <mergeCell ref="G5:O6"/>
    <mergeCell ref="P5:T6"/>
    <mergeCell ref="U3:AC4"/>
    <mergeCell ref="U5:AC6"/>
    <mergeCell ref="AI5:AJ6"/>
    <mergeCell ref="AL5:AM6"/>
    <mergeCell ref="A1:AZ1"/>
    <mergeCell ref="AK4:AK6"/>
    <mergeCell ref="AN4:AO6"/>
    <mergeCell ref="AS4:AS6"/>
    <mergeCell ref="AW4:AZ6"/>
    <mergeCell ref="AQ5:AR6"/>
    <mergeCell ref="AT5:AU6"/>
    <mergeCell ref="E13:J13"/>
    <mergeCell ref="A8:K8"/>
    <mergeCell ref="L8:W8"/>
    <mergeCell ref="AC8:AN8"/>
    <mergeCell ref="AO8:AZ8"/>
    <mergeCell ref="L10:W10"/>
    <mergeCell ref="AF10:AM10"/>
    <mergeCell ref="AO10:AZ10"/>
    <mergeCell ref="C11:D11"/>
    <mergeCell ref="C9:D9"/>
    <mergeCell ref="E9:J9"/>
    <mergeCell ref="L9:W9"/>
    <mergeCell ref="AC9:AC28"/>
    <mergeCell ref="L11:W11"/>
    <mergeCell ref="C12:D12"/>
    <mergeCell ref="E12:J12"/>
    <mergeCell ref="L12:W12"/>
    <mergeCell ref="H18:J18"/>
    <mergeCell ref="C13:D13"/>
    <mergeCell ref="AF12:AM12"/>
    <mergeCell ref="AO12:AZ12"/>
    <mergeCell ref="AD9:AD14"/>
    <mergeCell ref="AF9:AM9"/>
    <mergeCell ref="AO9:AZ9"/>
    <mergeCell ref="C10:D10"/>
    <mergeCell ref="E10:J10"/>
    <mergeCell ref="C14:D14"/>
    <mergeCell ref="E14:J14"/>
    <mergeCell ref="E11:J11"/>
    <mergeCell ref="L18:W18"/>
    <mergeCell ref="AH18:AI18"/>
    <mergeCell ref="AJ18:AM18"/>
    <mergeCell ref="AO18:AZ18"/>
    <mergeCell ref="AF11:AM11"/>
    <mergeCell ref="AO11:AZ11"/>
    <mergeCell ref="L14:W14"/>
    <mergeCell ref="AF14:AI14"/>
    <mergeCell ref="AJ14:AM14"/>
    <mergeCell ref="AO14:AZ14"/>
    <mergeCell ref="L15:W15"/>
    <mergeCell ref="AD15:AF16"/>
    <mergeCell ref="AH15:AM15"/>
    <mergeCell ref="AO15:AZ15"/>
    <mergeCell ref="AF13:AM13"/>
    <mergeCell ref="AO13:AZ13"/>
    <mergeCell ref="L13:W13"/>
    <mergeCell ref="AH16:AM17"/>
    <mergeCell ref="AO16:AZ17"/>
    <mergeCell ref="AD17:AF18"/>
    <mergeCell ref="AF31:AM31"/>
    <mergeCell ref="C35:D35"/>
    <mergeCell ref="E35:J35"/>
    <mergeCell ref="L35:W35"/>
    <mergeCell ref="AE35:AM35"/>
    <mergeCell ref="B16:B17"/>
    <mergeCell ref="C16:J17"/>
    <mergeCell ref="L16:W17"/>
    <mergeCell ref="AG16:AG17"/>
    <mergeCell ref="C18:G18"/>
    <mergeCell ref="A9:A18"/>
    <mergeCell ref="B9:B15"/>
    <mergeCell ref="F24:J24"/>
    <mergeCell ref="L24:W24"/>
    <mergeCell ref="AF24:AM24"/>
    <mergeCell ref="C28:D28"/>
    <mergeCell ref="E28:J28"/>
    <mergeCell ref="L28:W28"/>
    <mergeCell ref="C15:D15"/>
    <mergeCell ref="H15:J15"/>
    <mergeCell ref="A19:A40"/>
    <mergeCell ref="B19:B38"/>
    <mergeCell ref="C19:D22"/>
    <mergeCell ref="F19:J19"/>
    <mergeCell ref="L19:W19"/>
    <mergeCell ref="AD19:AD26"/>
    <mergeCell ref="C27:D27"/>
    <mergeCell ref="E27:J27"/>
    <mergeCell ref="L27:W27"/>
    <mergeCell ref="C30:D30"/>
    <mergeCell ref="AO19:AZ19"/>
    <mergeCell ref="F20:J20"/>
    <mergeCell ref="L20:W20"/>
    <mergeCell ref="AF20:AM20"/>
    <mergeCell ref="AO20:AZ20"/>
    <mergeCell ref="F21:J21"/>
    <mergeCell ref="L21:W21"/>
    <mergeCell ref="AF21:AM21"/>
    <mergeCell ref="AO21:AZ21"/>
    <mergeCell ref="AF19:AM19"/>
    <mergeCell ref="H22:J22"/>
    <mergeCell ref="L22:W22"/>
    <mergeCell ref="AF22:AM22"/>
    <mergeCell ref="AO22:AZ22"/>
    <mergeCell ref="F23:J23"/>
    <mergeCell ref="L23:W23"/>
    <mergeCell ref="AF23:AM23"/>
    <mergeCell ref="AO23:AZ23"/>
    <mergeCell ref="AE27:AM27"/>
    <mergeCell ref="AO27:AZ27"/>
    <mergeCell ref="C23:C26"/>
    <mergeCell ref="D23:D26"/>
    <mergeCell ref="AO24:AZ24"/>
    <mergeCell ref="F25:J25"/>
    <mergeCell ref="L25:W25"/>
    <mergeCell ref="AF25:AM25"/>
    <mergeCell ref="AO25:AZ25"/>
    <mergeCell ref="AO28:AZ28"/>
    <mergeCell ref="C29:D29"/>
    <mergeCell ref="E29:J29"/>
    <mergeCell ref="L29:W29"/>
    <mergeCell ref="AO29:AZ29"/>
    <mergeCell ref="H26:J26"/>
    <mergeCell ref="L26:W26"/>
    <mergeCell ref="AF26:AI26"/>
    <mergeCell ref="AJ26:AM26"/>
    <mergeCell ref="AO26:AZ26"/>
    <mergeCell ref="AF33:AM33"/>
    <mergeCell ref="AO33:AZ33"/>
    <mergeCell ref="H34:J34"/>
    <mergeCell ref="L34:W34"/>
    <mergeCell ref="AF34:AI34"/>
    <mergeCell ref="AJ34:AM34"/>
    <mergeCell ref="AO34:AZ34"/>
    <mergeCell ref="E30:J30"/>
    <mergeCell ref="L30:W30"/>
    <mergeCell ref="AD30:AM30"/>
    <mergeCell ref="AO30:AZ30"/>
    <mergeCell ref="C31:D34"/>
    <mergeCell ref="F31:J31"/>
    <mergeCell ref="L31:W31"/>
    <mergeCell ref="AC31:AC36"/>
    <mergeCell ref="AD31:AD34"/>
    <mergeCell ref="AO35:AZ35"/>
    <mergeCell ref="AI37:AM38"/>
    <mergeCell ref="AO37:AZ38"/>
    <mergeCell ref="H38:J38"/>
    <mergeCell ref="AO31:AZ31"/>
    <mergeCell ref="F32:J32"/>
    <mergeCell ref="L32:W32"/>
    <mergeCell ref="AF32:AM32"/>
    <mergeCell ref="AO32:AZ32"/>
    <mergeCell ref="F33:J33"/>
    <mergeCell ref="L33:W33"/>
    <mergeCell ref="C37:D38"/>
    <mergeCell ref="E37:G38"/>
    <mergeCell ref="H37:J37"/>
    <mergeCell ref="L37:W38"/>
    <mergeCell ref="AC37:AC38"/>
    <mergeCell ref="AD37:AH38"/>
    <mergeCell ref="B39:B40"/>
    <mergeCell ref="C39:D39"/>
    <mergeCell ref="E39:J39"/>
    <mergeCell ref="L39:W39"/>
    <mergeCell ref="C40:D40"/>
    <mergeCell ref="E40:J40"/>
    <mergeCell ref="L40:W40"/>
    <mergeCell ref="C36:D36"/>
    <mergeCell ref="E36:J36"/>
    <mergeCell ref="L36:W36"/>
    <mergeCell ref="AE36:AI36"/>
    <mergeCell ref="AJ36:AM36"/>
    <mergeCell ref="AO36:AZ36"/>
  </mergeCells>
  <printOptions/>
  <pageMargins left="0.787" right="0.787" top="0.88" bottom="0.33" header="0.512" footer="0.25"/>
  <pageSetup firstPageNumber="220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42"/>
  <sheetViews>
    <sheetView showGridLines="0" zoomScalePageLayoutView="0" workbookViewId="0" topLeftCell="A37">
      <selection activeCell="A1" sqref="A1"/>
    </sheetView>
  </sheetViews>
  <sheetFormatPr defaultColWidth="9.140625" defaultRowHeight="15"/>
  <cols>
    <col min="1" max="2" width="3.140625" style="30" customWidth="1"/>
    <col min="3" max="4" width="1.57421875" style="30" customWidth="1"/>
    <col min="5" max="9" width="3.140625" style="30" customWidth="1"/>
    <col min="10" max="11" width="1.57421875" style="30" customWidth="1"/>
    <col min="12" max="12" width="3.140625" style="30" customWidth="1"/>
    <col min="13" max="13" width="0.5625" style="30" customWidth="1"/>
    <col min="14" max="16" width="3.57421875" style="30" customWidth="1"/>
    <col min="17" max="17" width="2.140625" style="30" customWidth="1"/>
    <col min="18" max="18" width="1.57421875" style="30" customWidth="1"/>
    <col min="19" max="19" width="1.28515625" style="30" customWidth="1"/>
    <col min="20" max="20" width="2.28125" style="30" customWidth="1"/>
    <col min="21" max="21" width="0.5625" style="30" customWidth="1"/>
    <col min="22" max="23" width="2.57421875" style="30" customWidth="1"/>
    <col min="24" max="24" width="0.85546875" style="30" customWidth="1"/>
    <col min="25" max="25" width="1.8515625" style="30" customWidth="1"/>
    <col min="26" max="28" width="3.140625" style="30" customWidth="1"/>
    <col min="29" max="29" width="2.140625" style="30" customWidth="1"/>
    <col min="30" max="35" width="3.140625" style="30" customWidth="1"/>
    <col min="36" max="36" width="2.28125" style="30" customWidth="1"/>
    <col min="37" max="41" width="1.57421875" style="30" customWidth="1"/>
    <col min="42" max="42" width="3.57421875" style="30" customWidth="1"/>
    <col min="43" max="43" width="2.28125" style="30" customWidth="1"/>
    <col min="44" max="44" width="1.421875" style="30" customWidth="1"/>
    <col min="45" max="45" width="1.57421875" style="30" customWidth="1"/>
    <col min="46" max="46" width="2.28125" style="30" customWidth="1"/>
    <col min="47" max="48" width="1.57421875" style="30" customWidth="1"/>
    <col min="49" max="49" width="0.42578125" style="30" customWidth="1"/>
    <col min="50" max="53" width="3.57421875" style="30" customWidth="1"/>
    <col min="54" max="16384" width="9.00390625" style="30" customWidth="1"/>
  </cols>
  <sheetData>
    <row r="1" ht="13.5">
      <c r="A1" s="41"/>
    </row>
    <row r="2" spans="1:53" s="18" customFormat="1" ht="19.5" customHeight="1">
      <c r="A2" s="382" t="s">
        <v>299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</row>
    <row r="3" spans="1:53" s="18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="18" customFormat="1" ht="10.5"/>
    <row r="5" spans="1:31" s="18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318" t="s">
        <v>157</v>
      </c>
      <c r="L5" s="319"/>
      <c r="M5" s="319"/>
      <c r="N5" s="319"/>
      <c r="O5" s="319"/>
      <c r="P5" s="319"/>
      <c r="Q5" s="365"/>
      <c r="R5" s="319" t="s">
        <v>158</v>
      </c>
      <c r="S5" s="319"/>
      <c r="T5" s="319"/>
      <c r="U5" s="319"/>
      <c r="V5" s="319"/>
      <c r="W5" s="319"/>
      <c r="X5" s="319"/>
      <c r="Y5" s="365"/>
      <c r="Z5" s="19"/>
      <c r="AA5" s="19"/>
      <c r="AB5" s="19"/>
      <c r="AE5" s="19"/>
    </row>
    <row r="6" spans="1:53" s="18" customFormat="1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320"/>
      <c r="L6" s="321"/>
      <c r="M6" s="321"/>
      <c r="N6" s="321"/>
      <c r="O6" s="321"/>
      <c r="P6" s="321"/>
      <c r="Q6" s="369"/>
      <c r="R6" s="321"/>
      <c r="S6" s="321"/>
      <c r="T6" s="321"/>
      <c r="U6" s="321"/>
      <c r="V6" s="321"/>
      <c r="W6" s="321"/>
      <c r="X6" s="321"/>
      <c r="Y6" s="369"/>
      <c r="Z6" s="19"/>
      <c r="AA6" s="19"/>
      <c r="AB6" s="19"/>
      <c r="AD6" s="389" t="s">
        <v>300</v>
      </c>
      <c r="AE6" s="53">
        <v>6</v>
      </c>
      <c r="AF6" s="53">
        <v>7</v>
      </c>
      <c r="AG6" s="390" t="s">
        <v>160</v>
      </c>
      <c r="AH6" s="53">
        <v>8</v>
      </c>
      <c r="AI6" s="53">
        <v>9</v>
      </c>
      <c r="AJ6" s="366" t="s">
        <v>246</v>
      </c>
      <c r="AM6" s="391" t="s">
        <v>301</v>
      </c>
      <c r="AN6" s="391"/>
      <c r="AP6" s="53">
        <v>10</v>
      </c>
      <c r="AQ6" s="300">
        <v>11</v>
      </c>
      <c r="AR6" s="392"/>
      <c r="AS6" s="366" t="s">
        <v>160</v>
      </c>
      <c r="AT6" s="368"/>
      <c r="AU6" s="300">
        <v>12</v>
      </c>
      <c r="AV6" s="301"/>
      <c r="AW6" s="392"/>
      <c r="AX6" s="53">
        <v>13</v>
      </c>
      <c r="AY6" s="366" t="s">
        <v>246</v>
      </c>
      <c r="AZ6" s="52"/>
      <c r="BA6" s="52"/>
    </row>
    <row r="7" spans="1:53" s="18" customFormat="1" ht="7.5" customHeight="1">
      <c r="A7" s="19"/>
      <c r="B7" s="19"/>
      <c r="C7" s="19"/>
      <c r="D7" s="19"/>
      <c r="E7" s="19"/>
      <c r="F7" s="19"/>
      <c r="G7" s="50"/>
      <c r="H7" s="19"/>
      <c r="I7" s="19"/>
      <c r="J7" s="19"/>
      <c r="K7" s="141">
        <f>'航路損益'!G5</f>
        <v>0</v>
      </c>
      <c r="L7" s="142"/>
      <c r="M7" s="142"/>
      <c r="N7" s="142"/>
      <c r="O7" s="142"/>
      <c r="P7" s="142"/>
      <c r="Q7" s="143"/>
      <c r="R7" s="392">
        <v>1</v>
      </c>
      <c r="S7" s="388"/>
      <c r="T7" s="388">
        <v>2</v>
      </c>
      <c r="U7" s="388"/>
      <c r="V7" s="388">
        <v>3</v>
      </c>
      <c r="W7" s="388">
        <v>4</v>
      </c>
      <c r="X7" s="388">
        <v>5</v>
      </c>
      <c r="Y7" s="388"/>
      <c r="Z7" s="403"/>
      <c r="AA7" s="403"/>
      <c r="AB7" s="403"/>
      <c r="AD7" s="389"/>
      <c r="AE7" s="393"/>
      <c r="AF7" s="394"/>
      <c r="AG7" s="390"/>
      <c r="AH7" s="393"/>
      <c r="AI7" s="394"/>
      <c r="AJ7" s="366"/>
      <c r="AM7" s="391"/>
      <c r="AN7" s="391"/>
      <c r="AP7" s="393"/>
      <c r="AQ7" s="397"/>
      <c r="AR7" s="394"/>
      <c r="AS7" s="366"/>
      <c r="AT7" s="368"/>
      <c r="AU7" s="393"/>
      <c r="AV7" s="397"/>
      <c r="AW7" s="397"/>
      <c r="AX7" s="394"/>
      <c r="AY7" s="366"/>
      <c r="AZ7" s="52"/>
      <c r="BA7" s="52"/>
    </row>
    <row r="8" spans="1:53" s="18" customFormat="1" ht="8.25" customHeight="1">
      <c r="A8" s="19"/>
      <c r="B8" s="19"/>
      <c r="C8" s="19"/>
      <c r="D8" s="19"/>
      <c r="E8" s="19"/>
      <c r="F8" s="19"/>
      <c r="G8" s="50"/>
      <c r="H8" s="19"/>
      <c r="I8" s="19"/>
      <c r="J8" s="19"/>
      <c r="K8" s="144"/>
      <c r="L8" s="145"/>
      <c r="M8" s="145"/>
      <c r="N8" s="145"/>
      <c r="O8" s="145"/>
      <c r="P8" s="145"/>
      <c r="Q8" s="146"/>
      <c r="R8" s="392"/>
      <c r="S8" s="388"/>
      <c r="T8" s="388"/>
      <c r="U8" s="388"/>
      <c r="V8" s="388"/>
      <c r="W8" s="388"/>
      <c r="X8" s="388"/>
      <c r="Y8" s="388"/>
      <c r="Z8" s="403"/>
      <c r="AA8" s="403"/>
      <c r="AB8" s="403"/>
      <c r="AD8" s="389"/>
      <c r="AE8" s="395"/>
      <c r="AF8" s="396"/>
      <c r="AG8" s="390"/>
      <c r="AH8" s="395"/>
      <c r="AI8" s="396"/>
      <c r="AJ8" s="366"/>
      <c r="AM8" s="391"/>
      <c r="AN8" s="391"/>
      <c r="AP8" s="395"/>
      <c r="AQ8" s="398"/>
      <c r="AR8" s="396"/>
      <c r="AS8" s="366"/>
      <c r="AT8" s="368"/>
      <c r="AU8" s="395"/>
      <c r="AV8" s="398"/>
      <c r="AW8" s="398"/>
      <c r="AX8" s="396"/>
      <c r="AY8" s="366"/>
      <c r="AZ8" s="52"/>
      <c r="BA8" s="52"/>
    </row>
    <row r="9" spans="1:53" s="18" customFormat="1" ht="25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55"/>
      <c r="L9" s="156"/>
      <c r="M9" s="156"/>
      <c r="N9" s="156"/>
      <c r="O9" s="156"/>
      <c r="P9" s="156"/>
      <c r="Q9" s="157"/>
      <c r="R9" s="399">
        <f>'航路損益'!A5</f>
        <v>0</v>
      </c>
      <c r="S9" s="400"/>
      <c r="T9" s="400"/>
      <c r="U9" s="400"/>
      <c r="V9" s="400"/>
      <c r="W9" s="400"/>
      <c r="X9" s="400"/>
      <c r="Y9" s="401"/>
      <c r="Z9" s="19"/>
      <c r="AA9" s="19"/>
      <c r="AB9" s="19"/>
      <c r="AX9" s="402" t="s">
        <v>163</v>
      </c>
      <c r="AY9" s="402"/>
      <c r="AZ9" s="402"/>
      <c r="BA9" s="402"/>
    </row>
    <row r="10" spans="50:53" s="18" customFormat="1" ht="11.25" thickBot="1">
      <c r="AX10" s="387"/>
      <c r="AY10" s="387"/>
      <c r="AZ10" s="387"/>
      <c r="BA10" s="387"/>
    </row>
    <row r="11" spans="1:53" s="18" customFormat="1" ht="13.5" customHeight="1">
      <c r="A11" s="373" t="s">
        <v>164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5"/>
      <c r="L11" s="376" t="s">
        <v>165</v>
      </c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7"/>
      <c r="AD11" s="373" t="s">
        <v>166</v>
      </c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5"/>
      <c r="AP11" s="376" t="s">
        <v>165</v>
      </c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7"/>
    </row>
    <row r="12" spans="1:53" s="18" customFormat="1" ht="13.5" customHeight="1">
      <c r="A12" s="347" t="s">
        <v>167</v>
      </c>
      <c r="B12" s="310" t="s">
        <v>302</v>
      </c>
      <c r="C12" s="300">
        <v>1</v>
      </c>
      <c r="D12" s="301"/>
      <c r="E12" s="302" t="s">
        <v>169</v>
      </c>
      <c r="F12" s="302"/>
      <c r="G12" s="302"/>
      <c r="H12" s="302"/>
      <c r="I12" s="302"/>
      <c r="J12" s="302"/>
      <c r="K12" s="22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5"/>
      <c r="AD12" s="346" t="s">
        <v>303</v>
      </c>
      <c r="AE12" s="406" t="s">
        <v>304</v>
      </c>
      <c r="AF12" s="23">
        <v>31</v>
      </c>
      <c r="AG12" s="302" t="s">
        <v>305</v>
      </c>
      <c r="AH12" s="302"/>
      <c r="AI12" s="302"/>
      <c r="AJ12" s="302"/>
      <c r="AK12" s="302"/>
      <c r="AL12" s="302"/>
      <c r="AM12" s="302"/>
      <c r="AN12" s="302"/>
      <c r="AO12" s="22"/>
      <c r="AP12" s="303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/>
    </row>
    <row r="13" spans="1:53" s="18" customFormat="1" ht="13.5" customHeight="1">
      <c r="A13" s="347"/>
      <c r="B13" s="349"/>
      <c r="C13" s="300">
        <v>2</v>
      </c>
      <c r="D13" s="301"/>
      <c r="E13" s="302" t="s">
        <v>173</v>
      </c>
      <c r="F13" s="302"/>
      <c r="G13" s="302"/>
      <c r="H13" s="302"/>
      <c r="I13" s="302"/>
      <c r="J13" s="302"/>
      <c r="K13" s="22"/>
      <c r="L13" s="303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5"/>
      <c r="AD13" s="347"/>
      <c r="AE13" s="404"/>
      <c r="AF13" s="23">
        <v>32</v>
      </c>
      <c r="AG13" s="302" t="s">
        <v>189</v>
      </c>
      <c r="AH13" s="302"/>
      <c r="AI13" s="302"/>
      <c r="AJ13" s="302"/>
      <c r="AK13" s="302"/>
      <c r="AL13" s="302"/>
      <c r="AM13" s="302"/>
      <c r="AN13" s="302"/>
      <c r="AO13" s="22"/>
      <c r="AP13" s="303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/>
    </row>
    <row r="14" spans="1:53" s="18" customFormat="1" ht="13.5" customHeight="1">
      <c r="A14" s="347"/>
      <c r="B14" s="349"/>
      <c r="C14" s="300">
        <v>3</v>
      </c>
      <c r="D14" s="301"/>
      <c r="E14" s="302" t="s">
        <v>306</v>
      </c>
      <c r="F14" s="302"/>
      <c r="G14" s="302"/>
      <c r="H14" s="302"/>
      <c r="I14" s="302"/>
      <c r="J14" s="302"/>
      <c r="K14" s="22"/>
      <c r="L14" s="303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5"/>
      <c r="AD14" s="347"/>
      <c r="AE14" s="405"/>
      <c r="AF14" s="23">
        <v>33</v>
      </c>
      <c r="AG14" s="46"/>
      <c r="AH14" s="46"/>
      <c r="AI14" s="46" t="s">
        <v>184</v>
      </c>
      <c r="AJ14" s="46"/>
      <c r="AK14" s="306" t="s">
        <v>307</v>
      </c>
      <c r="AL14" s="306"/>
      <c r="AM14" s="306"/>
      <c r="AN14" s="306"/>
      <c r="AO14" s="22"/>
      <c r="AP14" s="307">
        <f>SUM(AP12:BA13)</f>
        <v>0</v>
      </c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9"/>
    </row>
    <row r="15" spans="1:53" s="18" customFormat="1" ht="13.5" customHeight="1">
      <c r="A15" s="347"/>
      <c r="B15" s="349"/>
      <c r="C15" s="300">
        <v>4</v>
      </c>
      <c r="D15" s="301"/>
      <c r="E15" s="302" t="s">
        <v>177</v>
      </c>
      <c r="F15" s="302"/>
      <c r="G15" s="302"/>
      <c r="H15" s="302"/>
      <c r="I15" s="302"/>
      <c r="J15" s="302"/>
      <c r="K15" s="22"/>
      <c r="L15" s="303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5"/>
      <c r="AD15" s="347"/>
      <c r="AE15" s="404" t="s">
        <v>308</v>
      </c>
      <c r="AF15" s="23">
        <v>34</v>
      </c>
      <c r="AG15" s="302" t="s">
        <v>309</v>
      </c>
      <c r="AH15" s="302"/>
      <c r="AI15" s="302"/>
      <c r="AJ15" s="302"/>
      <c r="AK15" s="302"/>
      <c r="AL15" s="302"/>
      <c r="AM15" s="302"/>
      <c r="AN15" s="302"/>
      <c r="AO15" s="22"/>
      <c r="AP15" s="303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/>
    </row>
    <row r="16" spans="1:53" s="18" customFormat="1" ht="13.5" customHeight="1">
      <c r="A16" s="347"/>
      <c r="B16" s="349"/>
      <c r="C16" s="300">
        <v>5</v>
      </c>
      <c r="D16" s="301"/>
      <c r="E16" s="302" t="s">
        <v>189</v>
      </c>
      <c r="F16" s="302"/>
      <c r="G16" s="302"/>
      <c r="H16" s="302"/>
      <c r="I16" s="302"/>
      <c r="J16" s="302"/>
      <c r="K16" s="22"/>
      <c r="L16" s="303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5"/>
      <c r="AD16" s="347"/>
      <c r="AE16" s="404"/>
      <c r="AF16" s="23">
        <v>35</v>
      </c>
      <c r="AG16" s="302" t="s">
        <v>189</v>
      </c>
      <c r="AH16" s="302"/>
      <c r="AI16" s="302"/>
      <c r="AJ16" s="302"/>
      <c r="AK16" s="302"/>
      <c r="AL16" s="302"/>
      <c r="AM16" s="302"/>
      <c r="AN16" s="302"/>
      <c r="AO16" s="22"/>
      <c r="AP16" s="303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5"/>
    </row>
    <row r="17" spans="1:53" s="18" customFormat="1" ht="13.5" customHeight="1">
      <c r="A17" s="347"/>
      <c r="B17" s="349"/>
      <c r="C17" s="318">
        <v>6</v>
      </c>
      <c r="D17" s="319"/>
      <c r="E17" s="42"/>
      <c r="F17" s="42"/>
      <c r="G17" s="42" t="s">
        <v>184</v>
      </c>
      <c r="H17" s="334" t="s">
        <v>310</v>
      </c>
      <c r="I17" s="334"/>
      <c r="J17" s="334"/>
      <c r="K17" s="25"/>
      <c r="L17" s="307">
        <f>SUM(L12:X16)</f>
        <v>0</v>
      </c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9"/>
      <c r="AD17" s="348"/>
      <c r="AE17" s="405"/>
      <c r="AF17" s="23">
        <v>36</v>
      </c>
      <c r="AG17" s="46"/>
      <c r="AH17" s="46"/>
      <c r="AI17" s="46" t="s">
        <v>184</v>
      </c>
      <c r="AJ17" s="46"/>
      <c r="AK17" s="306" t="s">
        <v>311</v>
      </c>
      <c r="AL17" s="306"/>
      <c r="AM17" s="306"/>
      <c r="AN17" s="306"/>
      <c r="AO17" s="22"/>
      <c r="AP17" s="307">
        <f>SUM(AP15:BA16)</f>
        <v>0</v>
      </c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9"/>
    </row>
    <row r="18" spans="1:53" s="18" customFormat="1" ht="13.5" customHeight="1">
      <c r="A18" s="347"/>
      <c r="B18" s="43">
        <v>7</v>
      </c>
      <c r="C18" s="302" t="s">
        <v>312</v>
      </c>
      <c r="D18" s="302"/>
      <c r="E18" s="302"/>
      <c r="F18" s="302"/>
      <c r="G18" s="302"/>
      <c r="H18" s="302"/>
      <c r="I18" s="302"/>
      <c r="J18" s="302"/>
      <c r="K18" s="22"/>
      <c r="L18" s="303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5"/>
      <c r="AD18" s="27">
        <v>37</v>
      </c>
      <c r="AE18" s="302" t="s">
        <v>313</v>
      </c>
      <c r="AF18" s="302"/>
      <c r="AG18" s="302"/>
      <c r="AH18" s="302"/>
      <c r="AI18" s="302"/>
      <c r="AJ18" s="306" t="s">
        <v>314</v>
      </c>
      <c r="AK18" s="306"/>
      <c r="AL18" s="306"/>
      <c r="AM18" s="306"/>
      <c r="AN18" s="306"/>
      <c r="AO18" s="22"/>
      <c r="AP18" s="307">
        <f>L42+AP14-AP17</f>
        <v>0</v>
      </c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</row>
    <row r="19" spans="1:53" s="18" customFormat="1" ht="13.5" customHeight="1">
      <c r="A19" s="348"/>
      <c r="B19" s="23">
        <v>8</v>
      </c>
      <c r="C19" s="302" t="s">
        <v>191</v>
      </c>
      <c r="D19" s="302"/>
      <c r="E19" s="302"/>
      <c r="F19" s="302"/>
      <c r="G19" s="302"/>
      <c r="H19" s="306" t="s">
        <v>315</v>
      </c>
      <c r="I19" s="306"/>
      <c r="J19" s="306"/>
      <c r="K19" s="22"/>
      <c r="L19" s="307">
        <f>SUM(L17:X18)</f>
        <v>0</v>
      </c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9"/>
      <c r="AD19" s="27">
        <v>38</v>
      </c>
      <c r="AE19" s="302" t="s">
        <v>316</v>
      </c>
      <c r="AF19" s="302"/>
      <c r="AG19" s="302"/>
      <c r="AH19" s="302"/>
      <c r="AI19" s="302"/>
      <c r="AJ19" s="302"/>
      <c r="AK19" s="302"/>
      <c r="AL19" s="302"/>
      <c r="AM19" s="302"/>
      <c r="AN19" s="302"/>
      <c r="AO19" s="22"/>
      <c r="AP19" s="303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5"/>
    </row>
    <row r="20" spans="1:53" s="18" customFormat="1" ht="13.5" customHeight="1" thickBot="1">
      <c r="A20" s="346" t="s">
        <v>170</v>
      </c>
      <c r="B20" s="310" t="s">
        <v>317</v>
      </c>
      <c r="C20" s="340" t="s">
        <v>318</v>
      </c>
      <c r="D20" s="341"/>
      <c r="E20" s="23">
        <v>9</v>
      </c>
      <c r="F20" s="302" t="s">
        <v>220</v>
      </c>
      <c r="G20" s="302"/>
      <c r="H20" s="302"/>
      <c r="I20" s="302"/>
      <c r="J20" s="302"/>
      <c r="K20" s="22"/>
      <c r="L20" s="303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AD20" s="37">
        <v>39</v>
      </c>
      <c r="AE20" s="314" t="s">
        <v>319</v>
      </c>
      <c r="AF20" s="314"/>
      <c r="AG20" s="314"/>
      <c r="AH20" s="314"/>
      <c r="AI20" s="314"/>
      <c r="AJ20" s="314"/>
      <c r="AK20" s="407" t="s">
        <v>320</v>
      </c>
      <c r="AL20" s="407"/>
      <c r="AM20" s="407"/>
      <c r="AN20" s="407"/>
      <c r="AO20" s="29"/>
      <c r="AP20" s="408">
        <f>AP18-AP19</f>
        <v>0</v>
      </c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10"/>
    </row>
    <row r="21" spans="1:53" s="18" customFormat="1" ht="13.5" customHeight="1">
      <c r="A21" s="347"/>
      <c r="B21" s="349"/>
      <c r="C21" s="342"/>
      <c r="D21" s="343"/>
      <c r="E21" s="23">
        <v>10</v>
      </c>
      <c r="F21" s="302" t="s">
        <v>233</v>
      </c>
      <c r="G21" s="302"/>
      <c r="H21" s="302"/>
      <c r="I21" s="302"/>
      <c r="J21" s="302"/>
      <c r="K21" s="22"/>
      <c r="L21" s="303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5"/>
      <c r="AD21" s="50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19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</row>
    <row r="22" spans="1:53" s="18" customFormat="1" ht="13.5" customHeight="1">
      <c r="A22" s="347"/>
      <c r="B22" s="349"/>
      <c r="C22" s="344"/>
      <c r="D22" s="345"/>
      <c r="E22" s="23">
        <v>11</v>
      </c>
      <c r="F22" s="24"/>
      <c r="G22" s="24" t="s">
        <v>184</v>
      </c>
      <c r="H22" s="306" t="s">
        <v>321</v>
      </c>
      <c r="I22" s="306"/>
      <c r="J22" s="306"/>
      <c r="K22" s="22"/>
      <c r="L22" s="307">
        <f>SUM(L20:X21)</f>
        <v>0</v>
      </c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9"/>
      <c r="AD22" s="50"/>
      <c r="AE22" s="411"/>
      <c r="AF22" s="411"/>
      <c r="AG22" s="411"/>
      <c r="AH22" s="411"/>
      <c r="AI22" s="411"/>
      <c r="AJ22" s="411"/>
      <c r="AK22" s="413"/>
      <c r="AL22" s="413"/>
      <c r="AM22" s="413"/>
      <c r="AN22" s="413"/>
      <c r="AO22" s="19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</row>
    <row r="23" spans="1:53" s="18" customFormat="1" ht="13.5" customHeight="1">
      <c r="A23" s="347"/>
      <c r="B23" s="349"/>
      <c r="C23" s="340" t="s">
        <v>171</v>
      </c>
      <c r="D23" s="341"/>
      <c r="E23" s="23">
        <v>12</v>
      </c>
      <c r="F23" s="302" t="s">
        <v>242</v>
      </c>
      <c r="G23" s="302"/>
      <c r="H23" s="302"/>
      <c r="I23" s="302"/>
      <c r="J23" s="302"/>
      <c r="K23" s="22"/>
      <c r="L23" s="303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5"/>
      <c r="AD23" s="5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19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</row>
    <row r="24" spans="1:53" s="18" customFormat="1" ht="13.5" customHeight="1">
      <c r="A24" s="347"/>
      <c r="B24" s="349"/>
      <c r="C24" s="342"/>
      <c r="D24" s="343"/>
      <c r="E24" s="23">
        <v>13</v>
      </c>
      <c r="F24" s="302" t="s">
        <v>322</v>
      </c>
      <c r="G24" s="302"/>
      <c r="H24" s="302"/>
      <c r="I24" s="302"/>
      <c r="J24" s="302"/>
      <c r="K24" s="22"/>
      <c r="L24" s="303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5"/>
      <c r="AD24" s="50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19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</row>
    <row r="25" spans="1:53" s="18" customFormat="1" ht="13.5" customHeight="1">
      <c r="A25" s="347"/>
      <c r="B25" s="349"/>
      <c r="C25" s="342"/>
      <c r="D25" s="343"/>
      <c r="E25" s="23">
        <v>14</v>
      </c>
      <c r="F25" s="302" t="s">
        <v>178</v>
      </c>
      <c r="G25" s="302"/>
      <c r="H25" s="302"/>
      <c r="I25" s="302"/>
      <c r="J25" s="302"/>
      <c r="K25" s="22"/>
      <c r="L25" s="303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5"/>
      <c r="AD25" s="50"/>
      <c r="AE25" s="411"/>
      <c r="AF25" s="411"/>
      <c r="AG25" s="411"/>
      <c r="AH25" s="411"/>
      <c r="AI25" s="411"/>
      <c r="AJ25" s="411"/>
      <c r="AK25" s="413"/>
      <c r="AL25" s="413"/>
      <c r="AM25" s="413"/>
      <c r="AN25" s="413"/>
      <c r="AO25" s="19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</row>
    <row r="26" spans="1:53" s="18" customFormat="1" ht="13.5" customHeight="1">
      <c r="A26" s="347"/>
      <c r="B26" s="349"/>
      <c r="C26" s="342"/>
      <c r="D26" s="343"/>
      <c r="E26" s="23">
        <v>15</v>
      </c>
      <c r="F26" s="302" t="s">
        <v>180</v>
      </c>
      <c r="G26" s="302"/>
      <c r="H26" s="302"/>
      <c r="I26" s="302"/>
      <c r="J26" s="302"/>
      <c r="K26" s="22"/>
      <c r="L26" s="303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5"/>
      <c r="AD26" s="415"/>
      <c r="AE26" s="50"/>
      <c r="AF26" s="411"/>
      <c r="AG26" s="411"/>
      <c r="AH26" s="411"/>
      <c r="AI26" s="411"/>
      <c r="AJ26" s="411"/>
      <c r="AK26" s="411"/>
      <c r="AL26" s="411"/>
      <c r="AM26" s="411"/>
      <c r="AN26" s="411"/>
      <c r="AO26" s="19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</row>
    <row r="27" spans="1:53" s="18" customFormat="1" ht="13.5" customHeight="1">
      <c r="A27" s="347"/>
      <c r="B27" s="349"/>
      <c r="C27" s="344"/>
      <c r="D27" s="345"/>
      <c r="E27" s="23">
        <v>16</v>
      </c>
      <c r="F27" s="24"/>
      <c r="G27" s="24" t="s">
        <v>184</v>
      </c>
      <c r="H27" s="306" t="s">
        <v>323</v>
      </c>
      <c r="I27" s="306"/>
      <c r="J27" s="306"/>
      <c r="K27" s="22"/>
      <c r="L27" s="307">
        <f>SUM(L23:X26)</f>
        <v>0</v>
      </c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9"/>
      <c r="AD27" s="415"/>
      <c r="AE27" s="50"/>
      <c r="AF27" s="411"/>
      <c r="AG27" s="411"/>
      <c r="AH27" s="411"/>
      <c r="AI27" s="411"/>
      <c r="AJ27" s="411"/>
      <c r="AK27" s="411"/>
      <c r="AL27" s="411"/>
      <c r="AM27" s="411"/>
      <c r="AN27" s="411"/>
      <c r="AO27" s="19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</row>
    <row r="28" spans="1:53" s="18" customFormat="1" ht="13.5" customHeight="1">
      <c r="A28" s="347"/>
      <c r="B28" s="349"/>
      <c r="C28" s="300">
        <v>17</v>
      </c>
      <c r="D28" s="301"/>
      <c r="E28" s="302" t="s">
        <v>189</v>
      </c>
      <c r="F28" s="302"/>
      <c r="G28" s="302"/>
      <c r="H28" s="302"/>
      <c r="I28" s="302"/>
      <c r="J28" s="302"/>
      <c r="K28" s="22"/>
      <c r="L28" s="303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5"/>
      <c r="AD28" s="415"/>
      <c r="AE28" s="50"/>
      <c r="AF28" s="411"/>
      <c r="AG28" s="411"/>
      <c r="AH28" s="411"/>
      <c r="AI28" s="411"/>
      <c r="AJ28" s="411"/>
      <c r="AK28" s="411"/>
      <c r="AL28" s="411"/>
      <c r="AM28" s="411"/>
      <c r="AN28" s="411"/>
      <c r="AO28" s="19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</row>
    <row r="29" spans="1:53" s="18" customFormat="1" ht="13.5" customHeight="1">
      <c r="A29" s="347"/>
      <c r="B29" s="349"/>
      <c r="C29" s="318">
        <v>18</v>
      </c>
      <c r="D29" s="319"/>
      <c r="E29" s="42"/>
      <c r="F29" s="42"/>
      <c r="G29" s="42" t="s">
        <v>184</v>
      </c>
      <c r="H29" s="334" t="s">
        <v>324</v>
      </c>
      <c r="I29" s="334"/>
      <c r="J29" s="334"/>
      <c r="K29" s="25"/>
      <c r="L29" s="307">
        <f>L22+L27+L28</f>
        <v>0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9"/>
      <c r="AD29" s="415"/>
      <c r="AE29" s="50"/>
      <c r="AF29" s="411"/>
      <c r="AG29" s="411"/>
      <c r="AH29" s="411"/>
      <c r="AI29" s="411"/>
      <c r="AJ29" s="411"/>
      <c r="AK29" s="411"/>
      <c r="AL29" s="411"/>
      <c r="AM29" s="411"/>
      <c r="AN29" s="411"/>
      <c r="AO29" s="19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</row>
    <row r="30" spans="1:53" s="18" customFormat="1" ht="13.5" customHeight="1">
      <c r="A30" s="347"/>
      <c r="B30" s="23">
        <v>19</v>
      </c>
      <c r="C30" s="302" t="s">
        <v>325</v>
      </c>
      <c r="D30" s="302"/>
      <c r="E30" s="302"/>
      <c r="F30" s="302"/>
      <c r="G30" s="302"/>
      <c r="H30" s="302"/>
      <c r="I30" s="302"/>
      <c r="J30" s="302"/>
      <c r="K30" s="22"/>
      <c r="L30" s="303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5"/>
      <c r="AD30" s="415"/>
      <c r="AE30" s="50"/>
      <c r="AF30" s="411"/>
      <c r="AG30" s="411"/>
      <c r="AH30" s="411"/>
      <c r="AI30" s="411"/>
      <c r="AJ30" s="411"/>
      <c r="AK30" s="411"/>
      <c r="AL30" s="411"/>
      <c r="AM30" s="411"/>
      <c r="AN30" s="411"/>
      <c r="AO30" s="19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</row>
    <row r="31" spans="1:53" s="18" customFormat="1" ht="13.5" customHeight="1">
      <c r="A31" s="347"/>
      <c r="B31" s="318" t="s">
        <v>326</v>
      </c>
      <c r="C31" s="319"/>
      <c r="D31" s="365"/>
      <c r="E31" s="23">
        <v>20</v>
      </c>
      <c r="F31" s="323" t="s">
        <v>327</v>
      </c>
      <c r="G31" s="323"/>
      <c r="H31" s="323"/>
      <c r="I31" s="323"/>
      <c r="J31" s="323"/>
      <c r="K31" s="22"/>
      <c r="L31" s="303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5"/>
      <c r="AD31" s="415"/>
      <c r="AE31" s="50"/>
      <c r="AF31" s="19"/>
      <c r="AG31" s="19"/>
      <c r="AH31" s="19"/>
      <c r="AI31" s="54"/>
      <c r="AJ31" s="54"/>
      <c r="AK31" s="413"/>
      <c r="AL31" s="413"/>
      <c r="AM31" s="413"/>
      <c r="AN31" s="413"/>
      <c r="AO31" s="19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</row>
    <row r="32" spans="1:53" s="18" customFormat="1" ht="13.5" customHeight="1">
      <c r="A32" s="347"/>
      <c r="B32" s="320" t="s">
        <v>328</v>
      </c>
      <c r="C32" s="321"/>
      <c r="D32" s="369"/>
      <c r="E32" s="48">
        <v>21</v>
      </c>
      <c r="F32" s="323" t="s">
        <v>209</v>
      </c>
      <c r="G32" s="323"/>
      <c r="H32" s="323"/>
      <c r="I32" s="323"/>
      <c r="J32" s="323"/>
      <c r="K32" s="26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5"/>
      <c r="AD32" s="415"/>
      <c r="AE32" s="50"/>
      <c r="AF32" s="411"/>
      <c r="AG32" s="411"/>
      <c r="AH32" s="411"/>
      <c r="AI32" s="411"/>
      <c r="AJ32" s="411"/>
      <c r="AK32" s="411"/>
      <c r="AL32" s="411"/>
      <c r="AM32" s="411"/>
      <c r="AN32" s="411"/>
      <c r="AO32" s="19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</row>
    <row r="33" spans="1:53" s="18" customFormat="1" ht="13.5" customHeight="1">
      <c r="A33" s="348"/>
      <c r="B33" s="23">
        <v>22</v>
      </c>
      <c r="C33" s="302" t="s">
        <v>216</v>
      </c>
      <c r="D33" s="302"/>
      <c r="E33" s="302"/>
      <c r="F33" s="302"/>
      <c r="G33" s="302"/>
      <c r="H33" s="306" t="s">
        <v>329</v>
      </c>
      <c r="I33" s="306"/>
      <c r="J33" s="306"/>
      <c r="K33" s="22"/>
      <c r="L33" s="307">
        <f>SUM(L29:X32)</f>
        <v>0</v>
      </c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9"/>
      <c r="AD33" s="415"/>
      <c r="AE33" s="50"/>
      <c r="AF33" s="411"/>
      <c r="AG33" s="411"/>
      <c r="AH33" s="411"/>
      <c r="AI33" s="411"/>
      <c r="AJ33" s="411"/>
      <c r="AK33" s="411"/>
      <c r="AL33" s="411"/>
      <c r="AM33" s="411"/>
      <c r="AN33" s="411"/>
      <c r="AO33" s="19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</row>
    <row r="34" spans="1:53" s="18" customFormat="1" ht="13.5" customHeight="1">
      <c r="A34" s="27">
        <v>23</v>
      </c>
      <c r="B34" s="302" t="s">
        <v>330</v>
      </c>
      <c r="C34" s="302"/>
      <c r="D34" s="302"/>
      <c r="E34" s="302"/>
      <c r="F34" s="302"/>
      <c r="G34" s="302"/>
      <c r="H34" s="416" t="s">
        <v>331</v>
      </c>
      <c r="I34" s="416"/>
      <c r="J34" s="416"/>
      <c r="K34" s="22"/>
      <c r="L34" s="307">
        <f>L19-L33</f>
        <v>0</v>
      </c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9"/>
      <c r="AD34" s="415"/>
      <c r="AE34" s="50"/>
      <c r="AF34" s="411"/>
      <c r="AG34" s="411"/>
      <c r="AH34" s="411"/>
      <c r="AI34" s="411"/>
      <c r="AJ34" s="411"/>
      <c r="AK34" s="411"/>
      <c r="AL34" s="411"/>
      <c r="AM34" s="411"/>
      <c r="AN34" s="411"/>
      <c r="AO34" s="19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</row>
    <row r="35" spans="1:53" s="18" customFormat="1" ht="13.5" customHeight="1">
      <c r="A35" s="346" t="s">
        <v>332</v>
      </c>
      <c r="B35" s="310" t="s">
        <v>333</v>
      </c>
      <c r="C35" s="320">
        <v>24</v>
      </c>
      <c r="D35" s="321"/>
      <c r="E35" s="323" t="s">
        <v>334</v>
      </c>
      <c r="F35" s="323"/>
      <c r="G35" s="323"/>
      <c r="H35" s="323"/>
      <c r="I35" s="323"/>
      <c r="J35" s="323"/>
      <c r="K35" s="26"/>
      <c r="L35" s="303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5"/>
      <c r="AD35" s="415"/>
      <c r="AE35" s="50"/>
      <c r="AF35" s="19"/>
      <c r="AG35" s="19"/>
      <c r="AH35" s="19"/>
      <c r="AI35" s="54"/>
      <c r="AJ35" s="54"/>
      <c r="AK35" s="413"/>
      <c r="AL35" s="413"/>
      <c r="AM35" s="413"/>
      <c r="AN35" s="413"/>
      <c r="AO35" s="19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</row>
    <row r="36" spans="1:53" s="18" customFormat="1" ht="6.75" customHeight="1">
      <c r="A36" s="347"/>
      <c r="B36" s="349"/>
      <c r="C36" s="318">
        <v>25</v>
      </c>
      <c r="D36" s="319"/>
      <c r="E36" s="322" t="s">
        <v>189</v>
      </c>
      <c r="F36" s="322"/>
      <c r="G36" s="322"/>
      <c r="H36" s="322"/>
      <c r="I36" s="322"/>
      <c r="J36" s="322"/>
      <c r="K36" s="25"/>
      <c r="L36" s="359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1"/>
      <c r="AD36" s="367"/>
      <c r="AE36" s="411"/>
      <c r="AF36" s="411"/>
      <c r="AG36" s="411"/>
      <c r="AH36" s="411"/>
      <c r="AI36" s="411"/>
      <c r="AJ36" s="417"/>
      <c r="AK36" s="417"/>
      <c r="AL36" s="417"/>
      <c r="AM36" s="417"/>
      <c r="AN36" s="417"/>
      <c r="AO36" s="19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</row>
    <row r="37" spans="1:53" s="18" customFormat="1" ht="6.75" customHeight="1">
      <c r="A37" s="347"/>
      <c r="B37" s="349"/>
      <c r="C37" s="320"/>
      <c r="D37" s="321"/>
      <c r="E37" s="323"/>
      <c r="F37" s="323"/>
      <c r="G37" s="323"/>
      <c r="H37" s="323"/>
      <c r="I37" s="323"/>
      <c r="J37" s="323"/>
      <c r="K37" s="44"/>
      <c r="L37" s="362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4"/>
      <c r="AD37" s="367"/>
      <c r="AE37" s="411"/>
      <c r="AF37" s="411"/>
      <c r="AG37" s="411"/>
      <c r="AH37" s="411"/>
      <c r="AI37" s="411"/>
      <c r="AJ37" s="417"/>
      <c r="AK37" s="417"/>
      <c r="AL37" s="417"/>
      <c r="AM37" s="417"/>
      <c r="AN37" s="417"/>
      <c r="AO37" s="19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</row>
    <row r="38" spans="1:24" s="18" customFormat="1" ht="13.5" customHeight="1">
      <c r="A38" s="347"/>
      <c r="B38" s="350"/>
      <c r="C38" s="318">
        <v>26</v>
      </c>
      <c r="D38" s="319"/>
      <c r="E38" s="42"/>
      <c r="F38" s="42"/>
      <c r="G38" s="42" t="s">
        <v>184</v>
      </c>
      <c r="H38" s="334" t="s">
        <v>335</v>
      </c>
      <c r="I38" s="334"/>
      <c r="J38" s="334"/>
      <c r="K38" s="25"/>
      <c r="L38" s="307">
        <f>SUM(L35:X37)</f>
        <v>0</v>
      </c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9"/>
    </row>
    <row r="39" spans="1:24" s="18" customFormat="1" ht="13.5" customHeight="1">
      <c r="A39" s="347"/>
      <c r="B39" s="310" t="s">
        <v>336</v>
      </c>
      <c r="C39" s="300">
        <v>27</v>
      </c>
      <c r="D39" s="301"/>
      <c r="E39" s="302" t="s">
        <v>337</v>
      </c>
      <c r="F39" s="302"/>
      <c r="G39" s="302"/>
      <c r="H39" s="302"/>
      <c r="I39" s="302"/>
      <c r="J39" s="302"/>
      <c r="K39" s="22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5"/>
    </row>
    <row r="40" spans="1:24" s="18" customFormat="1" ht="13.5" customHeight="1">
      <c r="A40" s="347"/>
      <c r="B40" s="349"/>
      <c r="C40" s="300">
        <v>28</v>
      </c>
      <c r="D40" s="301"/>
      <c r="E40" s="302" t="s">
        <v>189</v>
      </c>
      <c r="F40" s="302"/>
      <c r="G40" s="302"/>
      <c r="H40" s="302"/>
      <c r="I40" s="302"/>
      <c r="J40" s="302"/>
      <c r="K40" s="22"/>
      <c r="L40" s="303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5"/>
    </row>
    <row r="41" spans="1:24" s="18" customFormat="1" ht="13.5" customHeight="1">
      <c r="A41" s="348"/>
      <c r="B41" s="350"/>
      <c r="C41" s="300">
        <v>29</v>
      </c>
      <c r="D41" s="301"/>
      <c r="E41" s="42"/>
      <c r="F41" s="42"/>
      <c r="G41" s="42" t="s">
        <v>184</v>
      </c>
      <c r="H41" s="334" t="s">
        <v>338</v>
      </c>
      <c r="I41" s="334"/>
      <c r="J41" s="334"/>
      <c r="K41" s="22"/>
      <c r="L41" s="307">
        <f>SUM(L39:X40)</f>
        <v>0</v>
      </c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9"/>
    </row>
    <row r="42" spans="1:24" s="18" customFormat="1" ht="13.5" customHeight="1" thickBot="1">
      <c r="A42" s="37">
        <v>30</v>
      </c>
      <c r="B42" s="314" t="s">
        <v>339</v>
      </c>
      <c r="C42" s="314"/>
      <c r="D42" s="314"/>
      <c r="E42" s="314"/>
      <c r="F42" s="314"/>
      <c r="G42" s="314"/>
      <c r="H42" s="418" t="s">
        <v>340</v>
      </c>
      <c r="I42" s="418"/>
      <c r="J42" s="418"/>
      <c r="K42" s="29"/>
      <c r="L42" s="408">
        <f>L34+L38-L41</f>
        <v>0</v>
      </c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10"/>
    </row>
  </sheetData>
  <sheetProtection sheet="1" objects="1" scenarios="1"/>
  <mergeCells count="181">
    <mergeCell ref="B42:G42"/>
    <mergeCell ref="H42:J42"/>
    <mergeCell ref="L42:X42"/>
    <mergeCell ref="C39:D39"/>
    <mergeCell ref="E39:J39"/>
    <mergeCell ref="L39:X39"/>
    <mergeCell ref="C40:D40"/>
    <mergeCell ref="E40:J40"/>
    <mergeCell ref="L40:X40"/>
    <mergeCell ref="B39:B41"/>
    <mergeCell ref="AJ36:AN36"/>
    <mergeCell ref="AP36:BA37"/>
    <mergeCell ref="AJ37:AN37"/>
    <mergeCell ref="C41:D41"/>
    <mergeCell ref="H41:J41"/>
    <mergeCell ref="L41:X41"/>
    <mergeCell ref="C36:D37"/>
    <mergeCell ref="E36:J37"/>
    <mergeCell ref="L36:X37"/>
    <mergeCell ref="AD36:AD37"/>
    <mergeCell ref="AE36:AI37"/>
    <mergeCell ref="AP35:BA35"/>
    <mergeCell ref="A35:A41"/>
    <mergeCell ref="B35:B38"/>
    <mergeCell ref="C35:D35"/>
    <mergeCell ref="E35:J35"/>
    <mergeCell ref="L35:X35"/>
    <mergeCell ref="AK35:AN35"/>
    <mergeCell ref="C38:D38"/>
    <mergeCell ref="H38:J38"/>
    <mergeCell ref="L38:X38"/>
    <mergeCell ref="B32:D32"/>
    <mergeCell ref="F32:J32"/>
    <mergeCell ref="L32:X32"/>
    <mergeCell ref="AD32:AD35"/>
    <mergeCell ref="AF32:AN32"/>
    <mergeCell ref="B34:G34"/>
    <mergeCell ref="H34:J34"/>
    <mergeCell ref="L34:X34"/>
    <mergeCell ref="AF34:AN34"/>
    <mergeCell ref="AP32:BA32"/>
    <mergeCell ref="C33:G33"/>
    <mergeCell ref="H33:J33"/>
    <mergeCell ref="L33:X33"/>
    <mergeCell ref="AF33:AN33"/>
    <mergeCell ref="AP33:BA33"/>
    <mergeCell ref="AP34:BA34"/>
    <mergeCell ref="C28:D28"/>
    <mergeCell ref="E28:J28"/>
    <mergeCell ref="L28:X28"/>
    <mergeCell ref="AF28:AN28"/>
    <mergeCell ref="AP28:BA28"/>
    <mergeCell ref="C29:D29"/>
    <mergeCell ref="H29:J29"/>
    <mergeCell ref="L29:X29"/>
    <mergeCell ref="AF29:AN29"/>
    <mergeCell ref="AP29:BA29"/>
    <mergeCell ref="AF30:AN30"/>
    <mergeCell ref="AP30:BA30"/>
    <mergeCell ref="B31:D31"/>
    <mergeCell ref="F31:J31"/>
    <mergeCell ref="L31:X31"/>
    <mergeCell ref="AK31:AN31"/>
    <mergeCell ref="AP31:BA31"/>
    <mergeCell ref="L26:X26"/>
    <mergeCell ref="AD26:AD31"/>
    <mergeCell ref="AF26:AN26"/>
    <mergeCell ref="AP26:BA26"/>
    <mergeCell ref="H27:J27"/>
    <mergeCell ref="L27:X27"/>
    <mergeCell ref="AF27:AN27"/>
    <mergeCell ref="AP27:BA27"/>
    <mergeCell ref="C30:J30"/>
    <mergeCell ref="L30:X30"/>
    <mergeCell ref="AK22:AN22"/>
    <mergeCell ref="AP22:BA22"/>
    <mergeCell ref="C23:D27"/>
    <mergeCell ref="F23:J23"/>
    <mergeCell ref="L23:X23"/>
    <mergeCell ref="AE23:AN23"/>
    <mergeCell ref="AP23:BA23"/>
    <mergeCell ref="F24:J24"/>
    <mergeCell ref="L24:X24"/>
    <mergeCell ref="AE24:AN24"/>
    <mergeCell ref="AP24:BA24"/>
    <mergeCell ref="F25:J25"/>
    <mergeCell ref="L25:X25"/>
    <mergeCell ref="AE25:AJ25"/>
    <mergeCell ref="AK25:AN25"/>
    <mergeCell ref="AP25:BA25"/>
    <mergeCell ref="A20:A33"/>
    <mergeCell ref="B20:B29"/>
    <mergeCell ref="C20:D22"/>
    <mergeCell ref="F20:J20"/>
    <mergeCell ref="L20:X20"/>
    <mergeCell ref="AE20:AJ20"/>
    <mergeCell ref="H22:J22"/>
    <mergeCell ref="L22:X22"/>
    <mergeCell ref="AE22:AJ22"/>
    <mergeCell ref="F26:J26"/>
    <mergeCell ref="AK20:AN20"/>
    <mergeCell ref="AP20:BA20"/>
    <mergeCell ref="F21:J21"/>
    <mergeCell ref="L21:X21"/>
    <mergeCell ref="AE21:AN21"/>
    <mergeCell ref="AP21:BA21"/>
    <mergeCell ref="AG16:AN16"/>
    <mergeCell ref="AP16:BA16"/>
    <mergeCell ref="C17:D17"/>
    <mergeCell ref="H17:J17"/>
    <mergeCell ref="L17:X17"/>
    <mergeCell ref="AK17:AN17"/>
    <mergeCell ref="AP17:BA17"/>
    <mergeCell ref="AE18:AI18"/>
    <mergeCell ref="AJ18:AN18"/>
    <mergeCell ref="AP18:BA18"/>
    <mergeCell ref="C19:G19"/>
    <mergeCell ref="H19:J19"/>
    <mergeCell ref="L19:X19"/>
    <mergeCell ref="AE19:AN19"/>
    <mergeCell ref="AP19:BA19"/>
    <mergeCell ref="AE12:AE14"/>
    <mergeCell ref="AG12:AN12"/>
    <mergeCell ref="AP12:BA12"/>
    <mergeCell ref="C13:D13"/>
    <mergeCell ref="E13:J13"/>
    <mergeCell ref="L13:X13"/>
    <mergeCell ref="AG13:AN13"/>
    <mergeCell ref="AP13:BA13"/>
    <mergeCell ref="C14:D14"/>
    <mergeCell ref="E14:J14"/>
    <mergeCell ref="AK14:AN14"/>
    <mergeCell ref="AP14:BA14"/>
    <mergeCell ref="C15:D15"/>
    <mergeCell ref="E15:J15"/>
    <mergeCell ref="L15:X15"/>
    <mergeCell ref="AE15:AE17"/>
    <mergeCell ref="AG15:AN15"/>
    <mergeCell ref="AP15:BA15"/>
    <mergeCell ref="C16:D16"/>
    <mergeCell ref="E16:J16"/>
    <mergeCell ref="A12:A19"/>
    <mergeCell ref="B12:B17"/>
    <mergeCell ref="C12:D12"/>
    <mergeCell ref="E12:J12"/>
    <mergeCell ref="L12:X12"/>
    <mergeCell ref="AD12:AD17"/>
    <mergeCell ref="L14:X14"/>
    <mergeCell ref="L16:X16"/>
    <mergeCell ref="C18:J18"/>
    <mergeCell ref="L18:X18"/>
    <mergeCell ref="AY6:AY8"/>
    <mergeCell ref="R7:S8"/>
    <mergeCell ref="T7:U8"/>
    <mergeCell ref="V7:V8"/>
    <mergeCell ref="W7:W8"/>
    <mergeCell ref="X7:Y8"/>
    <mergeCell ref="Z7:Z8"/>
    <mergeCell ref="AA7:AA8"/>
    <mergeCell ref="AB7:AB8"/>
    <mergeCell ref="AE7:AF8"/>
    <mergeCell ref="AH7:AI8"/>
    <mergeCell ref="AP7:AR8"/>
    <mergeCell ref="AU7:AX8"/>
    <mergeCell ref="R9:Y9"/>
    <mergeCell ref="AX9:BA10"/>
    <mergeCell ref="A11:K11"/>
    <mergeCell ref="L11:X11"/>
    <mergeCell ref="AD11:AO11"/>
    <mergeCell ref="AP11:BA11"/>
    <mergeCell ref="K7:Q9"/>
    <mergeCell ref="A2:BA2"/>
    <mergeCell ref="K5:Q6"/>
    <mergeCell ref="R5:Y6"/>
    <mergeCell ref="AD6:AD8"/>
    <mergeCell ref="AG6:AG8"/>
    <mergeCell ref="AJ6:AJ8"/>
    <mergeCell ref="AM6:AN8"/>
    <mergeCell ref="AQ6:AR6"/>
    <mergeCell ref="AS6:AT8"/>
    <mergeCell ref="AU6:AW6"/>
  </mergeCells>
  <printOptions/>
  <pageMargins left="0.7874015748031497" right="0.7874015748031497" top="0.8661417322834646" bottom="0.11811023622047245" header="0.5118110236220472" footer="0.2362204724409449"/>
  <pageSetup firstPageNumber="22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140625" style="32" customWidth="1"/>
    <col min="2" max="2" width="2.140625" style="32" customWidth="1"/>
    <col min="3" max="4" width="1.57421875" style="32" customWidth="1"/>
    <col min="5" max="9" width="3.140625" style="32" customWidth="1"/>
    <col min="10" max="11" width="1.57421875" style="32" customWidth="1"/>
    <col min="12" max="12" width="3.140625" style="32" customWidth="1"/>
    <col min="13" max="13" width="0.5625" style="32" customWidth="1"/>
    <col min="14" max="14" width="3.8515625" style="32" customWidth="1"/>
    <col min="15" max="16" width="3.57421875" style="32" customWidth="1"/>
    <col min="17" max="17" width="2.140625" style="32" customWidth="1"/>
    <col min="18" max="18" width="1.57421875" style="32" customWidth="1"/>
    <col min="19" max="19" width="1.28515625" style="32" customWidth="1"/>
    <col min="20" max="20" width="2.28125" style="32" customWidth="1"/>
    <col min="21" max="21" width="0.5625" style="32" customWidth="1"/>
    <col min="22" max="23" width="2.57421875" style="32" customWidth="1"/>
    <col min="24" max="24" width="0.85546875" style="32" customWidth="1"/>
    <col min="25" max="25" width="1.8515625" style="32" customWidth="1"/>
    <col min="26" max="27" width="3.140625" style="32" customWidth="1"/>
    <col min="28" max="28" width="4.140625" style="32" customWidth="1"/>
    <col min="29" max="29" width="3.140625" style="32" customWidth="1"/>
    <col min="30" max="30" width="1.57421875" style="32" customWidth="1"/>
    <col min="31" max="32" width="3.140625" style="32" customWidth="1"/>
    <col min="33" max="35" width="2.57421875" style="32" customWidth="1"/>
    <col min="36" max="36" width="2.28125" style="32" customWidth="1"/>
    <col min="37" max="41" width="1.57421875" style="32" customWidth="1"/>
    <col min="42" max="42" width="3.57421875" style="32" customWidth="1"/>
    <col min="43" max="43" width="2.28125" style="32" customWidth="1"/>
    <col min="44" max="44" width="1.421875" style="32" customWidth="1"/>
    <col min="45" max="45" width="1.57421875" style="32" customWidth="1"/>
    <col min="46" max="46" width="2.28125" style="32" customWidth="1"/>
    <col min="47" max="48" width="1.57421875" style="32" customWidth="1"/>
    <col min="49" max="49" width="0.42578125" style="32" customWidth="1"/>
    <col min="50" max="53" width="3.57421875" style="32" customWidth="1"/>
    <col min="54" max="16384" width="9.00390625" style="32" customWidth="1"/>
  </cols>
  <sheetData>
    <row r="1" ht="7.5" customHeight="1">
      <c r="A1" s="31"/>
    </row>
    <row r="2" spans="1:53" s="33" customFormat="1" ht="19.5" customHeight="1">
      <c r="A2" s="419" t="s">
        <v>245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</row>
    <row r="3" spans="1:53" s="33" customFormat="1" ht="10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="33" customFormat="1" ht="7.5" customHeight="1"/>
    <row r="5" spans="1:31" s="33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420" t="s">
        <v>157</v>
      </c>
      <c r="L5" s="421"/>
      <c r="M5" s="421"/>
      <c r="N5" s="421"/>
      <c r="O5" s="421"/>
      <c r="P5" s="421"/>
      <c r="Q5" s="422"/>
      <c r="R5" s="420" t="s">
        <v>158</v>
      </c>
      <c r="S5" s="421"/>
      <c r="T5" s="421"/>
      <c r="U5" s="421"/>
      <c r="V5" s="421"/>
      <c r="W5" s="421"/>
      <c r="X5" s="421"/>
      <c r="Y5" s="422"/>
      <c r="Z5" s="58"/>
      <c r="AA5" s="58"/>
      <c r="AB5" s="58"/>
      <c r="AE5" s="58"/>
    </row>
    <row r="6" spans="1:53" s="33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423"/>
      <c r="L6" s="424"/>
      <c r="M6" s="424"/>
      <c r="N6" s="424"/>
      <c r="O6" s="424"/>
      <c r="P6" s="424"/>
      <c r="Q6" s="425"/>
      <c r="R6" s="423"/>
      <c r="S6" s="424"/>
      <c r="T6" s="424"/>
      <c r="U6" s="424"/>
      <c r="V6" s="424"/>
      <c r="W6" s="424"/>
      <c r="X6" s="424"/>
      <c r="Y6" s="425"/>
      <c r="Z6" s="58"/>
      <c r="AA6" s="58"/>
      <c r="AB6" s="58"/>
      <c r="AE6" s="34">
        <v>6</v>
      </c>
      <c r="AF6" s="34">
        <v>7</v>
      </c>
      <c r="AG6" s="426" t="s">
        <v>160</v>
      </c>
      <c r="AH6" s="34">
        <v>8</v>
      </c>
      <c r="AI6" s="34">
        <v>9</v>
      </c>
      <c r="AJ6" s="426" t="s">
        <v>246</v>
      </c>
      <c r="AK6" s="427">
        <v>10</v>
      </c>
      <c r="AL6" s="428"/>
      <c r="AM6" s="427">
        <v>11</v>
      </c>
      <c r="AN6" s="428"/>
      <c r="AO6" s="429" t="s">
        <v>247</v>
      </c>
      <c r="AP6" s="430"/>
      <c r="AQ6" s="58"/>
      <c r="AR6" s="58"/>
      <c r="AS6" s="58"/>
      <c r="AT6" s="58"/>
      <c r="AU6" s="58"/>
      <c r="AV6" s="58"/>
      <c r="AW6" s="58"/>
      <c r="AX6" s="57"/>
      <c r="AY6" s="58"/>
      <c r="AZ6" s="35"/>
      <c r="BA6" s="35"/>
    </row>
    <row r="7" spans="1:53" s="33" customFormat="1" ht="7.5" customHeight="1">
      <c r="A7" s="58"/>
      <c r="B7" s="58"/>
      <c r="C7" s="58"/>
      <c r="D7" s="58"/>
      <c r="E7" s="58"/>
      <c r="F7" s="58"/>
      <c r="G7" s="57"/>
      <c r="H7" s="58"/>
      <c r="I7" s="58"/>
      <c r="J7" s="58"/>
      <c r="K7" s="229">
        <f>'航路損益'!G5</f>
        <v>0</v>
      </c>
      <c r="L7" s="230"/>
      <c r="M7" s="230"/>
      <c r="N7" s="230"/>
      <c r="O7" s="230"/>
      <c r="P7" s="230"/>
      <c r="Q7" s="231"/>
      <c r="R7" s="420">
        <v>1</v>
      </c>
      <c r="S7" s="422"/>
      <c r="T7" s="420">
        <v>2</v>
      </c>
      <c r="U7" s="422"/>
      <c r="V7" s="438">
        <v>3</v>
      </c>
      <c r="W7" s="438">
        <v>4</v>
      </c>
      <c r="X7" s="420">
        <v>5</v>
      </c>
      <c r="Y7" s="422"/>
      <c r="Z7" s="440"/>
      <c r="AA7" s="441"/>
      <c r="AB7" s="441"/>
      <c r="AE7" s="432">
        <f>'損益計算書'!AP7</f>
        <v>0</v>
      </c>
      <c r="AF7" s="433"/>
      <c r="AG7" s="426"/>
      <c r="AH7" s="432">
        <f>'損益計算書'!AU7</f>
        <v>0</v>
      </c>
      <c r="AI7" s="433"/>
      <c r="AJ7" s="426"/>
      <c r="AK7" s="442"/>
      <c r="AL7" s="443"/>
      <c r="AM7" s="443"/>
      <c r="AN7" s="444"/>
      <c r="AO7" s="431"/>
      <c r="AP7" s="430"/>
      <c r="AQ7" s="58"/>
      <c r="AR7" s="58"/>
      <c r="AS7" s="58"/>
      <c r="AT7" s="58"/>
      <c r="AU7" s="58"/>
      <c r="AV7" s="58"/>
      <c r="AW7" s="58"/>
      <c r="AX7" s="36"/>
      <c r="AY7" s="58"/>
      <c r="AZ7" s="35"/>
      <c r="BA7" s="35"/>
    </row>
    <row r="8" spans="1:53" s="33" customFormat="1" ht="8.25" customHeight="1">
      <c r="A8" s="58"/>
      <c r="B8" s="58"/>
      <c r="C8" s="58"/>
      <c r="D8" s="58"/>
      <c r="E8" s="58"/>
      <c r="F8" s="58"/>
      <c r="G8" s="57"/>
      <c r="H8" s="58"/>
      <c r="I8" s="58"/>
      <c r="J8" s="58"/>
      <c r="K8" s="238"/>
      <c r="L8" s="436"/>
      <c r="M8" s="436"/>
      <c r="N8" s="436"/>
      <c r="O8" s="436"/>
      <c r="P8" s="436"/>
      <c r="Q8" s="437"/>
      <c r="R8" s="423"/>
      <c r="S8" s="425"/>
      <c r="T8" s="423"/>
      <c r="U8" s="425"/>
      <c r="V8" s="439"/>
      <c r="W8" s="439"/>
      <c r="X8" s="423"/>
      <c r="Y8" s="425"/>
      <c r="Z8" s="440"/>
      <c r="AA8" s="441"/>
      <c r="AB8" s="441"/>
      <c r="AE8" s="434"/>
      <c r="AF8" s="435"/>
      <c r="AG8" s="426"/>
      <c r="AH8" s="434"/>
      <c r="AI8" s="435"/>
      <c r="AJ8" s="426"/>
      <c r="AK8" s="445"/>
      <c r="AL8" s="446"/>
      <c r="AM8" s="446"/>
      <c r="AN8" s="447"/>
      <c r="AO8" s="431"/>
      <c r="AP8" s="430"/>
      <c r="AQ8" s="58"/>
      <c r="AR8" s="58"/>
      <c r="AS8" s="58"/>
      <c r="AT8" s="58"/>
      <c r="AU8" s="58"/>
      <c r="AV8" s="58"/>
      <c r="AW8" s="58"/>
      <c r="AX8" s="36"/>
      <c r="AY8" s="58"/>
      <c r="AZ8" s="35"/>
      <c r="BA8" s="35"/>
    </row>
    <row r="9" spans="1:53" s="33" customFormat="1" ht="20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232"/>
      <c r="L9" s="233"/>
      <c r="M9" s="233"/>
      <c r="N9" s="233"/>
      <c r="O9" s="233"/>
      <c r="P9" s="233"/>
      <c r="Q9" s="234"/>
      <c r="R9" s="448">
        <f>'航路損益'!A5</f>
        <v>0</v>
      </c>
      <c r="S9" s="449"/>
      <c r="T9" s="449"/>
      <c r="U9" s="449"/>
      <c r="V9" s="449"/>
      <c r="W9" s="449"/>
      <c r="X9" s="449"/>
      <c r="Y9" s="450"/>
      <c r="Z9" s="58"/>
      <c r="AA9" s="58"/>
      <c r="AB9" s="58"/>
      <c r="AX9" s="451" t="s">
        <v>163</v>
      </c>
      <c r="AY9" s="451"/>
      <c r="AZ9" s="451"/>
      <c r="BA9" s="451"/>
    </row>
    <row r="10" spans="50:53" s="33" customFormat="1" ht="10.5" customHeight="1" thickBot="1">
      <c r="AX10" s="452"/>
      <c r="AY10" s="452"/>
      <c r="AZ10" s="452"/>
      <c r="BA10" s="452"/>
    </row>
    <row r="11" spans="1:53" s="33" customFormat="1" ht="16.5" customHeight="1">
      <c r="A11" s="373" t="s">
        <v>248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7"/>
      <c r="Y11" s="18"/>
      <c r="Z11" s="18"/>
      <c r="AA11" s="18"/>
      <c r="AB11" s="18"/>
      <c r="AC11" s="373" t="s">
        <v>249</v>
      </c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7"/>
    </row>
    <row r="12" spans="1:53" s="33" customFormat="1" ht="16.5" customHeight="1">
      <c r="A12" s="331" t="s">
        <v>164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65"/>
      <c r="L12" s="300" t="s">
        <v>165</v>
      </c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453"/>
      <c r="Y12" s="18"/>
      <c r="Z12" s="18"/>
      <c r="AA12" s="18"/>
      <c r="AB12" s="18"/>
      <c r="AC12" s="454" t="s">
        <v>166</v>
      </c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92"/>
      <c r="AP12" s="320" t="s">
        <v>165</v>
      </c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455"/>
    </row>
    <row r="13" spans="1:53" s="33" customFormat="1" ht="16.5" customHeight="1">
      <c r="A13" s="456" t="s">
        <v>250</v>
      </c>
      <c r="B13" s="341"/>
      <c r="C13" s="301">
        <v>1</v>
      </c>
      <c r="D13" s="301"/>
      <c r="E13" s="302" t="s">
        <v>251</v>
      </c>
      <c r="F13" s="302"/>
      <c r="G13" s="302"/>
      <c r="H13" s="302"/>
      <c r="I13" s="302"/>
      <c r="J13" s="302"/>
      <c r="K13" s="22"/>
      <c r="L13" s="303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5"/>
      <c r="Y13" s="18"/>
      <c r="Z13" s="18"/>
      <c r="AA13" s="18"/>
      <c r="AB13" s="18"/>
      <c r="AC13" s="456" t="s">
        <v>252</v>
      </c>
      <c r="AD13" s="341"/>
      <c r="AE13" s="349" t="s">
        <v>253</v>
      </c>
      <c r="AF13" s="48">
        <v>21</v>
      </c>
      <c r="AG13" s="323" t="s">
        <v>254</v>
      </c>
      <c r="AH13" s="323"/>
      <c r="AI13" s="323"/>
      <c r="AJ13" s="323"/>
      <c r="AK13" s="323"/>
      <c r="AL13" s="323"/>
      <c r="AM13" s="323"/>
      <c r="AN13" s="323"/>
      <c r="AO13" s="26"/>
      <c r="AP13" s="303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/>
    </row>
    <row r="14" spans="1:53" s="33" customFormat="1" ht="16.5" customHeight="1">
      <c r="A14" s="457"/>
      <c r="B14" s="343"/>
      <c r="C14" s="301">
        <v>2</v>
      </c>
      <c r="D14" s="301"/>
      <c r="E14" s="302" t="s">
        <v>255</v>
      </c>
      <c r="F14" s="302"/>
      <c r="G14" s="302"/>
      <c r="H14" s="302"/>
      <c r="I14" s="302"/>
      <c r="J14" s="302"/>
      <c r="K14" s="22"/>
      <c r="L14" s="303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5"/>
      <c r="Y14" s="18"/>
      <c r="Z14" s="18"/>
      <c r="AA14" s="18"/>
      <c r="AB14" s="18"/>
      <c r="AC14" s="457"/>
      <c r="AD14" s="343"/>
      <c r="AE14" s="349"/>
      <c r="AF14" s="23">
        <v>22</v>
      </c>
      <c r="AG14" s="302" t="s">
        <v>256</v>
      </c>
      <c r="AH14" s="302"/>
      <c r="AI14" s="302"/>
      <c r="AJ14" s="302"/>
      <c r="AK14" s="302"/>
      <c r="AL14" s="302"/>
      <c r="AM14" s="302"/>
      <c r="AN14" s="302"/>
      <c r="AO14" s="22"/>
      <c r="AP14" s="303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</row>
    <row r="15" spans="1:53" s="33" customFormat="1" ht="16.5" customHeight="1">
      <c r="A15" s="457"/>
      <c r="B15" s="343"/>
      <c r="C15" s="301">
        <v>3</v>
      </c>
      <c r="D15" s="301"/>
      <c r="E15" s="302" t="s">
        <v>257</v>
      </c>
      <c r="F15" s="302"/>
      <c r="G15" s="302"/>
      <c r="H15" s="302"/>
      <c r="I15" s="302"/>
      <c r="J15" s="302"/>
      <c r="K15" s="22"/>
      <c r="L15" s="303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5"/>
      <c r="Y15" s="18"/>
      <c r="Z15" s="18"/>
      <c r="AA15" s="18"/>
      <c r="AB15" s="18"/>
      <c r="AC15" s="457"/>
      <c r="AD15" s="343"/>
      <c r="AE15" s="349"/>
      <c r="AF15" s="23">
        <v>23</v>
      </c>
      <c r="AG15" s="302" t="s">
        <v>258</v>
      </c>
      <c r="AH15" s="302"/>
      <c r="AI15" s="302"/>
      <c r="AJ15" s="302"/>
      <c r="AK15" s="302"/>
      <c r="AL15" s="302"/>
      <c r="AM15" s="302"/>
      <c r="AN15" s="302"/>
      <c r="AO15" s="22"/>
      <c r="AP15" s="303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/>
    </row>
    <row r="16" spans="1:53" s="33" customFormat="1" ht="16.5" customHeight="1">
      <c r="A16" s="457"/>
      <c r="B16" s="343"/>
      <c r="C16" s="301">
        <v>4</v>
      </c>
      <c r="D16" s="301"/>
      <c r="E16" s="302" t="s">
        <v>259</v>
      </c>
      <c r="F16" s="302"/>
      <c r="G16" s="302"/>
      <c r="H16" s="302"/>
      <c r="I16" s="302"/>
      <c r="J16" s="302"/>
      <c r="K16" s="22"/>
      <c r="L16" s="303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5"/>
      <c r="Y16" s="18"/>
      <c r="Z16" s="18"/>
      <c r="AA16" s="18"/>
      <c r="AB16" s="18"/>
      <c r="AC16" s="457"/>
      <c r="AD16" s="343"/>
      <c r="AE16" s="349"/>
      <c r="AF16" s="23">
        <v>24</v>
      </c>
      <c r="AG16" s="302" t="s">
        <v>260</v>
      </c>
      <c r="AH16" s="302"/>
      <c r="AI16" s="302"/>
      <c r="AJ16" s="302"/>
      <c r="AK16" s="302"/>
      <c r="AL16" s="302"/>
      <c r="AM16" s="302"/>
      <c r="AN16" s="302"/>
      <c r="AO16" s="22"/>
      <c r="AP16" s="303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5"/>
    </row>
    <row r="17" spans="1:53" s="33" customFormat="1" ht="16.5" customHeight="1">
      <c r="A17" s="457"/>
      <c r="B17" s="343"/>
      <c r="C17" s="301">
        <v>5</v>
      </c>
      <c r="D17" s="301"/>
      <c r="E17" s="302" t="s">
        <v>261</v>
      </c>
      <c r="F17" s="302"/>
      <c r="G17" s="302"/>
      <c r="H17" s="302"/>
      <c r="I17" s="302"/>
      <c r="J17" s="302"/>
      <c r="K17" s="22"/>
      <c r="L17" s="303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5"/>
      <c r="Y17" s="18"/>
      <c r="Z17" s="18"/>
      <c r="AA17" s="18"/>
      <c r="AB17" s="18"/>
      <c r="AC17" s="457"/>
      <c r="AD17" s="343"/>
      <c r="AE17" s="349"/>
      <c r="AF17" s="23">
        <v>25</v>
      </c>
      <c r="AG17" s="302" t="s">
        <v>262</v>
      </c>
      <c r="AH17" s="302"/>
      <c r="AI17" s="302"/>
      <c r="AJ17" s="302"/>
      <c r="AK17" s="302"/>
      <c r="AL17" s="302"/>
      <c r="AM17" s="302"/>
      <c r="AN17" s="302"/>
      <c r="AO17" s="22"/>
      <c r="AP17" s="303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5"/>
    </row>
    <row r="18" spans="1:53" s="33" customFormat="1" ht="16.5" customHeight="1">
      <c r="A18" s="457"/>
      <c r="B18" s="343"/>
      <c r="C18" s="301">
        <v>6</v>
      </c>
      <c r="D18" s="301"/>
      <c r="E18" s="302" t="s">
        <v>263</v>
      </c>
      <c r="F18" s="302"/>
      <c r="G18" s="302"/>
      <c r="H18" s="302"/>
      <c r="I18" s="302"/>
      <c r="J18" s="302"/>
      <c r="K18" s="22"/>
      <c r="L18" s="303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5"/>
      <c r="Y18" s="18"/>
      <c r="Z18" s="18"/>
      <c r="AA18" s="18"/>
      <c r="AB18" s="18"/>
      <c r="AC18" s="457"/>
      <c r="AD18" s="343"/>
      <c r="AE18" s="349"/>
      <c r="AF18" s="23">
        <v>26</v>
      </c>
      <c r="AG18" s="302" t="s">
        <v>189</v>
      </c>
      <c r="AH18" s="302"/>
      <c r="AI18" s="302"/>
      <c r="AJ18" s="302"/>
      <c r="AK18" s="302"/>
      <c r="AL18" s="302"/>
      <c r="AM18" s="302"/>
      <c r="AN18" s="302"/>
      <c r="AO18" s="22"/>
      <c r="AP18" s="303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5"/>
    </row>
    <row r="19" spans="1:53" s="33" customFormat="1" ht="16.5" customHeight="1">
      <c r="A19" s="457"/>
      <c r="B19" s="343"/>
      <c r="C19" s="301">
        <v>7</v>
      </c>
      <c r="D19" s="301"/>
      <c r="E19" s="302" t="s">
        <v>189</v>
      </c>
      <c r="F19" s="302"/>
      <c r="G19" s="302"/>
      <c r="H19" s="302"/>
      <c r="I19" s="302"/>
      <c r="J19" s="302"/>
      <c r="K19" s="22"/>
      <c r="L19" s="303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  <c r="Y19" s="18"/>
      <c r="Z19" s="18"/>
      <c r="AA19" s="18"/>
      <c r="AB19" s="18"/>
      <c r="AC19" s="457"/>
      <c r="AD19" s="343"/>
      <c r="AE19" s="350"/>
      <c r="AF19" s="23">
        <v>27</v>
      </c>
      <c r="AG19" s="46"/>
      <c r="AH19" s="46"/>
      <c r="AI19" s="46" t="s">
        <v>184</v>
      </c>
      <c r="AJ19" s="46"/>
      <c r="AK19" s="306" t="s">
        <v>264</v>
      </c>
      <c r="AL19" s="306"/>
      <c r="AM19" s="306"/>
      <c r="AN19" s="306"/>
      <c r="AO19" s="22"/>
      <c r="AP19" s="307">
        <f>SUM(AP13:BA18)</f>
        <v>0</v>
      </c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9"/>
    </row>
    <row r="20" spans="1:53" s="33" customFormat="1" ht="16.5" customHeight="1">
      <c r="A20" s="458"/>
      <c r="B20" s="345"/>
      <c r="C20" s="319">
        <v>8</v>
      </c>
      <c r="D20" s="319"/>
      <c r="E20" s="306" t="s">
        <v>265</v>
      </c>
      <c r="F20" s="306"/>
      <c r="G20" s="306"/>
      <c r="H20" s="334" t="s">
        <v>266</v>
      </c>
      <c r="I20" s="334"/>
      <c r="J20" s="334"/>
      <c r="K20" s="25"/>
      <c r="L20" s="307">
        <f>SUM(L13:X19)</f>
        <v>0</v>
      </c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9"/>
      <c r="Y20" s="18"/>
      <c r="Z20" s="18"/>
      <c r="AA20" s="18"/>
      <c r="AB20" s="18"/>
      <c r="AC20" s="457"/>
      <c r="AD20" s="343"/>
      <c r="AE20" s="310" t="s">
        <v>267</v>
      </c>
      <c r="AF20" s="23">
        <v>28</v>
      </c>
      <c r="AG20" s="302" t="s">
        <v>268</v>
      </c>
      <c r="AH20" s="302"/>
      <c r="AI20" s="302"/>
      <c r="AJ20" s="302"/>
      <c r="AK20" s="302"/>
      <c r="AL20" s="302"/>
      <c r="AM20" s="302"/>
      <c r="AN20" s="302"/>
      <c r="AO20" s="22"/>
      <c r="AP20" s="303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5"/>
    </row>
    <row r="21" spans="1:53" s="33" customFormat="1" ht="16.5" customHeight="1">
      <c r="A21" s="456" t="s">
        <v>269</v>
      </c>
      <c r="B21" s="341"/>
      <c r="C21" s="459" t="s">
        <v>270</v>
      </c>
      <c r="D21" s="460"/>
      <c r="E21" s="23">
        <v>9</v>
      </c>
      <c r="F21" s="302" t="s">
        <v>271</v>
      </c>
      <c r="G21" s="302"/>
      <c r="H21" s="302"/>
      <c r="I21" s="302"/>
      <c r="J21" s="302"/>
      <c r="K21" s="22"/>
      <c r="L21" s="303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5"/>
      <c r="Y21" s="18"/>
      <c r="Z21" s="18"/>
      <c r="AA21" s="18"/>
      <c r="AB21" s="18"/>
      <c r="AC21" s="457"/>
      <c r="AD21" s="343"/>
      <c r="AE21" s="349"/>
      <c r="AF21" s="23">
        <v>29</v>
      </c>
      <c r="AG21" s="302" t="s">
        <v>189</v>
      </c>
      <c r="AH21" s="302"/>
      <c r="AI21" s="302"/>
      <c r="AJ21" s="302"/>
      <c r="AK21" s="302"/>
      <c r="AL21" s="302"/>
      <c r="AM21" s="302"/>
      <c r="AN21" s="302"/>
      <c r="AO21" s="22"/>
      <c r="AP21" s="303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5"/>
    </row>
    <row r="22" spans="1:53" s="33" customFormat="1" ht="16.5" customHeight="1">
      <c r="A22" s="457"/>
      <c r="B22" s="343"/>
      <c r="C22" s="461"/>
      <c r="D22" s="462"/>
      <c r="E22" s="23">
        <v>10</v>
      </c>
      <c r="F22" s="302" t="s">
        <v>272</v>
      </c>
      <c r="G22" s="302"/>
      <c r="H22" s="302"/>
      <c r="I22" s="302"/>
      <c r="J22" s="302"/>
      <c r="K22" s="22"/>
      <c r="L22" s="303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5"/>
      <c r="Y22" s="18"/>
      <c r="Z22" s="18"/>
      <c r="AA22" s="18"/>
      <c r="AB22" s="18"/>
      <c r="AC22" s="457"/>
      <c r="AD22" s="343"/>
      <c r="AE22" s="350"/>
      <c r="AF22" s="23">
        <v>30</v>
      </c>
      <c r="AG22" s="46"/>
      <c r="AH22" s="46"/>
      <c r="AI22" s="46" t="s">
        <v>184</v>
      </c>
      <c r="AJ22" s="46"/>
      <c r="AK22" s="306" t="s">
        <v>273</v>
      </c>
      <c r="AL22" s="306"/>
      <c r="AM22" s="306"/>
      <c r="AN22" s="306"/>
      <c r="AO22" s="22"/>
      <c r="AP22" s="307">
        <f>SUM(AP20:BA21)</f>
        <v>0</v>
      </c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9"/>
    </row>
    <row r="23" spans="1:53" s="33" customFormat="1" ht="16.5" customHeight="1">
      <c r="A23" s="457"/>
      <c r="B23" s="343"/>
      <c r="C23" s="461"/>
      <c r="D23" s="462"/>
      <c r="E23" s="23">
        <v>11</v>
      </c>
      <c r="F23" s="302" t="s">
        <v>189</v>
      </c>
      <c r="G23" s="302"/>
      <c r="H23" s="302"/>
      <c r="I23" s="302"/>
      <c r="J23" s="302"/>
      <c r="K23" s="22"/>
      <c r="L23" s="303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5"/>
      <c r="Y23" s="18"/>
      <c r="Z23" s="18"/>
      <c r="AA23" s="18"/>
      <c r="AB23" s="18"/>
      <c r="AC23" s="457"/>
      <c r="AD23" s="343"/>
      <c r="AE23" s="23">
        <v>31</v>
      </c>
      <c r="AF23" s="302" t="s">
        <v>274</v>
      </c>
      <c r="AG23" s="302"/>
      <c r="AH23" s="302"/>
      <c r="AI23" s="302"/>
      <c r="AJ23" s="302"/>
      <c r="AK23" s="302"/>
      <c r="AL23" s="302"/>
      <c r="AM23" s="302"/>
      <c r="AN23" s="302"/>
      <c r="AO23" s="22"/>
      <c r="AP23" s="303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5"/>
    </row>
    <row r="24" spans="1:53" s="33" customFormat="1" ht="16.5" customHeight="1">
      <c r="A24" s="457"/>
      <c r="B24" s="343"/>
      <c r="C24" s="463"/>
      <c r="D24" s="464"/>
      <c r="E24" s="23">
        <v>12</v>
      </c>
      <c r="F24" s="24"/>
      <c r="G24" s="47" t="s">
        <v>184</v>
      </c>
      <c r="H24" s="306" t="s">
        <v>275</v>
      </c>
      <c r="I24" s="306"/>
      <c r="J24" s="306"/>
      <c r="K24" s="22"/>
      <c r="L24" s="307">
        <f>SUM(L21:X23)</f>
        <v>0</v>
      </c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9"/>
      <c r="Y24" s="18"/>
      <c r="Z24" s="18"/>
      <c r="AA24" s="18"/>
      <c r="AB24" s="18"/>
      <c r="AC24" s="458"/>
      <c r="AD24" s="345"/>
      <c r="AE24" s="23">
        <v>32</v>
      </c>
      <c r="AF24" s="301" t="s">
        <v>276</v>
      </c>
      <c r="AG24" s="301"/>
      <c r="AH24" s="301"/>
      <c r="AI24" s="301"/>
      <c r="AJ24" s="306" t="s">
        <v>277</v>
      </c>
      <c r="AK24" s="306"/>
      <c r="AL24" s="306"/>
      <c r="AM24" s="306"/>
      <c r="AN24" s="306"/>
      <c r="AO24" s="22"/>
      <c r="AP24" s="307">
        <f>AP19+AP22+AP23</f>
        <v>0</v>
      </c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9"/>
    </row>
    <row r="25" spans="1:53" s="33" customFormat="1" ht="16.5" customHeight="1">
      <c r="A25" s="457"/>
      <c r="B25" s="343"/>
      <c r="C25" s="300">
        <v>13</v>
      </c>
      <c r="D25" s="301"/>
      <c r="E25" s="302" t="s">
        <v>278</v>
      </c>
      <c r="F25" s="302"/>
      <c r="G25" s="302"/>
      <c r="H25" s="302"/>
      <c r="I25" s="302"/>
      <c r="J25" s="302"/>
      <c r="K25" s="22"/>
      <c r="L25" s="303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5"/>
      <c r="Y25" s="18"/>
      <c r="Z25" s="18"/>
      <c r="AA25" s="18"/>
      <c r="AB25" s="18"/>
      <c r="AC25" s="456" t="s">
        <v>279</v>
      </c>
      <c r="AD25" s="341"/>
      <c r="AE25" s="469" t="s">
        <v>280</v>
      </c>
      <c r="AF25" s="23">
        <v>33</v>
      </c>
      <c r="AG25" s="323" t="s">
        <v>281</v>
      </c>
      <c r="AH25" s="323"/>
      <c r="AI25" s="323"/>
      <c r="AJ25" s="323"/>
      <c r="AK25" s="323"/>
      <c r="AL25" s="323"/>
      <c r="AM25" s="323"/>
      <c r="AN25" s="323"/>
      <c r="AO25" s="22"/>
      <c r="AP25" s="303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/>
    </row>
    <row r="26" spans="1:53" s="33" customFormat="1" ht="18.75" customHeight="1">
      <c r="A26" s="457"/>
      <c r="B26" s="343"/>
      <c r="C26" s="459" t="s">
        <v>282</v>
      </c>
      <c r="D26" s="460"/>
      <c r="E26" s="23">
        <v>14</v>
      </c>
      <c r="F26" s="302" t="s">
        <v>283</v>
      </c>
      <c r="G26" s="302"/>
      <c r="H26" s="302"/>
      <c r="I26" s="302"/>
      <c r="J26" s="302"/>
      <c r="K26" s="22"/>
      <c r="L26" s="303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5"/>
      <c r="Y26" s="18"/>
      <c r="Z26" s="18"/>
      <c r="AA26" s="18"/>
      <c r="AB26" s="18"/>
      <c r="AC26" s="457"/>
      <c r="AD26" s="343"/>
      <c r="AE26" s="470"/>
      <c r="AF26" s="48">
        <v>34</v>
      </c>
      <c r="AG26" s="323" t="s">
        <v>284</v>
      </c>
      <c r="AH26" s="323"/>
      <c r="AI26" s="323"/>
      <c r="AJ26" s="323"/>
      <c r="AK26" s="323"/>
      <c r="AL26" s="323"/>
      <c r="AM26" s="323"/>
      <c r="AN26" s="323"/>
      <c r="AO26" s="22"/>
      <c r="AP26" s="303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/>
    </row>
    <row r="27" spans="1:53" s="33" customFormat="1" ht="18.75" customHeight="1">
      <c r="A27" s="457"/>
      <c r="B27" s="343"/>
      <c r="C27" s="461"/>
      <c r="D27" s="462"/>
      <c r="E27" s="23">
        <v>15</v>
      </c>
      <c r="F27" s="302" t="s">
        <v>285</v>
      </c>
      <c r="G27" s="302"/>
      <c r="H27" s="302"/>
      <c r="I27" s="302"/>
      <c r="J27" s="302"/>
      <c r="K27" s="22"/>
      <c r="L27" s="303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5"/>
      <c r="Y27" s="18"/>
      <c r="Z27" s="18"/>
      <c r="AA27" s="18"/>
      <c r="AB27" s="18"/>
      <c r="AC27" s="457"/>
      <c r="AD27" s="343"/>
      <c r="AE27" s="470"/>
      <c r="AF27" s="48">
        <v>35</v>
      </c>
      <c r="AG27" s="323" t="s">
        <v>286</v>
      </c>
      <c r="AH27" s="323"/>
      <c r="AI27" s="323"/>
      <c r="AJ27" s="323"/>
      <c r="AK27" s="323"/>
      <c r="AL27" s="323"/>
      <c r="AM27" s="323"/>
      <c r="AN27" s="323"/>
      <c r="AO27" s="22"/>
      <c r="AP27" s="303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/>
    </row>
    <row r="28" spans="1:53" s="33" customFormat="1" ht="18.75" customHeight="1">
      <c r="A28" s="457"/>
      <c r="B28" s="343"/>
      <c r="C28" s="461"/>
      <c r="D28" s="462"/>
      <c r="E28" s="23">
        <v>16</v>
      </c>
      <c r="F28" s="302" t="s">
        <v>189</v>
      </c>
      <c r="G28" s="302"/>
      <c r="H28" s="302"/>
      <c r="I28" s="302"/>
      <c r="J28" s="302"/>
      <c r="K28" s="22"/>
      <c r="L28" s="303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5"/>
      <c r="Y28" s="18"/>
      <c r="Z28" s="18"/>
      <c r="AA28" s="18"/>
      <c r="AB28" s="18"/>
      <c r="AC28" s="457"/>
      <c r="AD28" s="343"/>
      <c r="AE28" s="470"/>
      <c r="AF28" s="48">
        <v>36</v>
      </c>
      <c r="AG28" s="323" t="s">
        <v>287</v>
      </c>
      <c r="AH28" s="323"/>
      <c r="AI28" s="323"/>
      <c r="AJ28" s="323"/>
      <c r="AK28" s="323"/>
      <c r="AL28" s="323"/>
      <c r="AM28" s="323"/>
      <c r="AN28" s="323"/>
      <c r="AO28" s="22"/>
      <c r="AP28" s="303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5"/>
    </row>
    <row r="29" spans="1:53" s="33" customFormat="1" ht="18.75" customHeight="1">
      <c r="A29" s="457"/>
      <c r="B29" s="343"/>
      <c r="C29" s="463"/>
      <c r="D29" s="464"/>
      <c r="E29" s="23">
        <v>17</v>
      </c>
      <c r="F29" s="24"/>
      <c r="G29" s="47" t="s">
        <v>184</v>
      </c>
      <c r="H29" s="306" t="s">
        <v>210</v>
      </c>
      <c r="I29" s="306"/>
      <c r="J29" s="306"/>
      <c r="K29" s="22"/>
      <c r="L29" s="307">
        <f>SUM(L26:X28)</f>
        <v>0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9"/>
      <c r="Y29" s="18"/>
      <c r="Z29" s="18"/>
      <c r="AA29" s="18"/>
      <c r="AB29" s="18"/>
      <c r="AC29" s="457"/>
      <c r="AD29" s="343"/>
      <c r="AE29" s="470"/>
      <c r="AF29" s="48">
        <v>37</v>
      </c>
      <c r="AG29" s="302" t="s">
        <v>288</v>
      </c>
      <c r="AH29" s="302"/>
      <c r="AI29" s="302"/>
      <c r="AJ29" s="302"/>
      <c r="AK29" s="302"/>
      <c r="AL29" s="302"/>
      <c r="AM29" s="302"/>
      <c r="AN29" s="302"/>
      <c r="AO29" s="22"/>
      <c r="AP29" s="303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5"/>
    </row>
    <row r="30" spans="1:53" s="33" customFormat="1" ht="16.5" customHeight="1">
      <c r="A30" s="457"/>
      <c r="B30" s="343"/>
      <c r="C30" s="300">
        <v>18</v>
      </c>
      <c r="D30" s="301"/>
      <c r="E30" s="306" t="s">
        <v>265</v>
      </c>
      <c r="F30" s="306"/>
      <c r="G30" s="306"/>
      <c r="H30" s="334" t="s">
        <v>289</v>
      </c>
      <c r="I30" s="334"/>
      <c r="J30" s="334"/>
      <c r="K30" s="25"/>
      <c r="L30" s="307">
        <f>L24+L25+L29</f>
        <v>0</v>
      </c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9"/>
      <c r="Y30" s="18"/>
      <c r="Z30" s="18"/>
      <c r="AA30" s="18"/>
      <c r="AB30" s="18"/>
      <c r="AC30" s="457"/>
      <c r="AD30" s="343"/>
      <c r="AE30" s="470"/>
      <c r="AF30" s="23">
        <v>38</v>
      </c>
      <c r="AG30" s="302" t="s">
        <v>290</v>
      </c>
      <c r="AH30" s="302"/>
      <c r="AI30" s="302"/>
      <c r="AJ30" s="302"/>
      <c r="AK30" s="302"/>
      <c r="AL30" s="302"/>
      <c r="AM30" s="302"/>
      <c r="AN30" s="302"/>
      <c r="AO30" s="22"/>
      <c r="AP30" s="303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5"/>
    </row>
    <row r="31" spans="1:53" s="33" customFormat="1" ht="16.5" customHeight="1">
      <c r="A31" s="27">
        <v>19</v>
      </c>
      <c r="B31" s="302" t="s">
        <v>291</v>
      </c>
      <c r="C31" s="302"/>
      <c r="D31" s="302"/>
      <c r="E31" s="302"/>
      <c r="F31" s="302"/>
      <c r="G31" s="302"/>
      <c r="H31" s="302"/>
      <c r="I31" s="302"/>
      <c r="J31" s="302"/>
      <c r="K31" s="22"/>
      <c r="L31" s="303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5"/>
      <c r="Y31" s="18"/>
      <c r="Z31" s="18"/>
      <c r="AA31" s="18"/>
      <c r="AB31" s="18"/>
      <c r="AC31" s="457"/>
      <c r="AD31" s="343"/>
      <c r="AE31" s="471"/>
      <c r="AF31" s="23">
        <v>39</v>
      </c>
      <c r="AG31" s="45"/>
      <c r="AH31" s="45"/>
      <c r="AI31" s="45" t="s">
        <v>184</v>
      </c>
      <c r="AJ31" s="45"/>
      <c r="AK31" s="306" t="s">
        <v>292</v>
      </c>
      <c r="AL31" s="306"/>
      <c r="AM31" s="306"/>
      <c r="AN31" s="306"/>
      <c r="AO31" s="22"/>
      <c r="AP31" s="307">
        <f>SUM(AP25:BA30)</f>
        <v>0</v>
      </c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9"/>
    </row>
    <row r="32" spans="1:53" s="33" customFormat="1" ht="21.75" customHeight="1" thickBot="1">
      <c r="A32" s="37">
        <v>20</v>
      </c>
      <c r="B32" s="314" t="s">
        <v>293</v>
      </c>
      <c r="C32" s="314"/>
      <c r="D32" s="314"/>
      <c r="E32" s="314"/>
      <c r="F32" s="314"/>
      <c r="G32" s="314"/>
      <c r="H32" s="418" t="s">
        <v>294</v>
      </c>
      <c r="I32" s="418"/>
      <c r="J32" s="418"/>
      <c r="K32" s="29"/>
      <c r="L32" s="408">
        <f>L20+L30+L31</f>
        <v>0</v>
      </c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10"/>
      <c r="Y32" s="18"/>
      <c r="Z32" s="18"/>
      <c r="AA32" s="18"/>
      <c r="AB32" s="18"/>
      <c r="AC32" s="465"/>
      <c r="AD32" s="466"/>
      <c r="AE32" s="23">
        <v>40</v>
      </c>
      <c r="AF32" s="472" t="s">
        <v>345</v>
      </c>
      <c r="AG32" s="472"/>
      <c r="AH32" s="472"/>
      <c r="AI32" s="472"/>
      <c r="AJ32" s="472"/>
      <c r="AK32" s="472"/>
      <c r="AL32" s="472"/>
      <c r="AM32" s="472"/>
      <c r="AN32" s="472"/>
      <c r="AO32" s="38"/>
      <c r="AP32" s="303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5"/>
    </row>
    <row r="33" spans="1:53" s="33" customFormat="1" ht="21.75" customHeight="1">
      <c r="A33" s="50"/>
      <c r="B33" s="54"/>
      <c r="C33" s="54"/>
      <c r="D33" s="54"/>
      <c r="E33" s="54"/>
      <c r="F33" s="54"/>
      <c r="G33" s="54"/>
      <c r="H33" s="39"/>
      <c r="I33" s="39"/>
      <c r="J33" s="39"/>
      <c r="K33" s="19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18"/>
      <c r="Z33" s="18"/>
      <c r="AA33" s="18"/>
      <c r="AB33" s="18"/>
      <c r="AC33" s="465"/>
      <c r="AD33" s="466"/>
      <c r="AE33" s="23">
        <v>41</v>
      </c>
      <c r="AF33" s="472" t="s">
        <v>346</v>
      </c>
      <c r="AG33" s="472"/>
      <c r="AH33" s="472"/>
      <c r="AI33" s="472"/>
      <c r="AJ33" s="472"/>
      <c r="AK33" s="472"/>
      <c r="AL33" s="472"/>
      <c r="AM33" s="472"/>
      <c r="AN33" s="472"/>
      <c r="AO33" s="26"/>
      <c r="AP33" s="474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6"/>
    </row>
    <row r="34" spans="1:53" ht="17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467"/>
      <c r="AD34" s="468"/>
      <c r="AE34" s="40">
        <v>42</v>
      </c>
      <c r="AF34" s="300" t="s">
        <v>276</v>
      </c>
      <c r="AG34" s="301"/>
      <c r="AH34" s="301"/>
      <c r="AI34" s="301"/>
      <c r="AJ34" s="306" t="s">
        <v>295</v>
      </c>
      <c r="AK34" s="473"/>
      <c r="AL34" s="473"/>
      <c r="AM34" s="473"/>
      <c r="AN34" s="473"/>
      <c r="AO34" s="22"/>
      <c r="AP34" s="307">
        <f>SUM(AP31:BA33)</f>
        <v>0</v>
      </c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9"/>
    </row>
    <row r="35" spans="1:53" ht="18" thickBo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49">
        <v>43</v>
      </c>
      <c r="AD35" s="333" t="s">
        <v>296</v>
      </c>
      <c r="AE35" s="333"/>
      <c r="AF35" s="333"/>
      <c r="AG35" s="333"/>
      <c r="AH35" s="333"/>
      <c r="AI35" s="333"/>
      <c r="AJ35" s="333"/>
      <c r="AK35" s="335" t="s">
        <v>297</v>
      </c>
      <c r="AL35" s="335"/>
      <c r="AM35" s="335"/>
      <c r="AN35" s="335"/>
      <c r="AO35" s="28"/>
      <c r="AP35" s="336">
        <f>AP24+AP34</f>
        <v>0</v>
      </c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8"/>
    </row>
    <row r="36" spans="1:53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3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 t="s">
        <v>298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</row>
  </sheetData>
  <sheetProtection sheet="1" objects="1" scenarios="1"/>
  <mergeCells count="139">
    <mergeCell ref="B31:J31"/>
    <mergeCell ref="L31:X31"/>
    <mergeCell ref="AK31:AN31"/>
    <mergeCell ref="AP31:BA31"/>
    <mergeCell ref="B32:G32"/>
    <mergeCell ref="H32:J32"/>
    <mergeCell ref="L32:X32"/>
    <mergeCell ref="AP32:BA32"/>
    <mergeCell ref="AF32:AN32"/>
    <mergeCell ref="AF34:AI34"/>
    <mergeCell ref="AJ34:AN34"/>
    <mergeCell ref="AP34:BA34"/>
    <mergeCell ref="AD35:AJ35"/>
    <mergeCell ref="AK35:AN35"/>
    <mergeCell ref="AP35:BA35"/>
    <mergeCell ref="AF33:AN33"/>
    <mergeCell ref="AP33:BA33"/>
    <mergeCell ref="L28:X28"/>
    <mergeCell ref="AG28:AN28"/>
    <mergeCell ref="AP28:BA28"/>
    <mergeCell ref="H29:J29"/>
    <mergeCell ref="L29:X29"/>
    <mergeCell ref="AG29:AN29"/>
    <mergeCell ref="AP29:BA29"/>
    <mergeCell ref="C30:D30"/>
    <mergeCell ref="E30:G30"/>
    <mergeCell ref="H30:J30"/>
    <mergeCell ref="L30:X30"/>
    <mergeCell ref="AG30:AN30"/>
    <mergeCell ref="AP30:BA30"/>
    <mergeCell ref="C26:D29"/>
    <mergeCell ref="F26:J26"/>
    <mergeCell ref="L26:X26"/>
    <mergeCell ref="AG26:AN26"/>
    <mergeCell ref="AP26:BA26"/>
    <mergeCell ref="F27:J27"/>
    <mergeCell ref="L27:X27"/>
    <mergeCell ref="AG27:AN27"/>
    <mergeCell ref="AP27:BA27"/>
    <mergeCell ref="F28:J28"/>
    <mergeCell ref="AF24:AI24"/>
    <mergeCell ref="AJ24:AN24"/>
    <mergeCell ref="AP24:BA24"/>
    <mergeCell ref="C25:D25"/>
    <mergeCell ref="E25:J25"/>
    <mergeCell ref="L25:X25"/>
    <mergeCell ref="AC25:AD34"/>
    <mergeCell ref="AE25:AE31"/>
    <mergeCell ref="AG25:AN25"/>
    <mergeCell ref="AP25:BA25"/>
    <mergeCell ref="A21:B30"/>
    <mergeCell ref="C21:D24"/>
    <mergeCell ref="F21:J21"/>
    <mergeCell ref="L21:X21"/>
    <mergeCell ref="AG21:AN21"/>
    <mergeCell ref="AP21:BA21"/>
    <mergeCell ref="F22:J22"/>
    <mergeCell ref="L22:X22"/>
    <mergeCell ref="H24:J24"/>
    <mergeCell ref="L24:X24"/>
    <mergeCell ref="F23:J23"/>
    <mergeCell ref="L23:X23"/>
    <mergeCell ref="AF23:AN23"/>
    <mergeCell ref="AP23:BA23"/>
    <mergeCell ref="AG20:AN20"/>
    <mergeCell ref="AP20:BA20"/>
    <mergeCell ref="AK19:AN19"/>
    <mergeCell ref="AP19:BA19"/>
    <mergeCell ref="C20:D20"/>
    <mergeCell ref="E20:G20"/>
    <mergeCell ref="H20:J20"/>
    <mergeCell ref="L20:X20"/>
    <mergeCell ref="AE20:AE22"/>
    <mergeCell ref="AK22:AN22"/>
    <mergeCell ref="AP22:BA22"/>
    <mergeCell ref="AG17:AN17"/>
    <mergeCell ref="AP17:BA17"/>
    <mergeCell ref="C18:D18"/>
    <mergeCell ref="E18:J18"/>
    <mergeCell ref="L18:X18"/>
    <mergeCell ref="AG18:AN18"/>
    <mergeCell ref="AP18:BA18"/>
    <mergeCell ref="AG15:AN15"/>
    <mergeCell ref="AP15:BA15"/>
    <mergeCell ref="C16:D16"/>
    <mergeCell ref="E16:J16"/>
    <mergeCell ref="L16:X16"/>
    <mergeCell ref="AG16:AN16"/>
    <mergeCell ref="AP16:BA16"/>
    <mergeCell ref="AE13:AE19"/>
    <mergeCell ref="C15:D15"/>
    <mergeCell ref="E15:J15"/>
    <mergeCell ref="L15:X15"/>
    <mergeCell ref="C17:D17"/>
    <mergeCell ref="E17:J17"/>
    <mergeCell ref="L17:X17"/>
    <mergeCell ref="C19:D19"/>
    <mergeCell ref="E19:J19"/>
    <mergeCell ref="L19:X19"/>
    <mergeCell ref="C14:D14"/>
    <mergeCell ref="E14:J14"/>
    <mergeCell ref="L14:X14"/>
    <mergeCell ref="AG14:AN14"/>
    <mergeCell ref="AP14:BA14"/>
    <mergeCell ref="A12:K12"/>
    <mergeCell ref="L12:X12"/>
    <mergeCell ref="AC12:AO12"/>
    <mergeCell ref="AP12:BA12"/>
    <mergeCell ref="A13:B20"/>
    <mergeCell ref="AG13:AN13"/>
    <mergeCell ref="AP13:BA13"/>
    <mergeCell ref="AK7:AN8"/>
    <mergeCell ref="R9:Y9"/>
    <mergeCell ref="AX9:BA10"/>
    <mergeCell ref="A11:X11"/>
    <mergeCell ref="C13:D13"/>
    <mergeCell ref="E13:J13"/>
    <mergeCell ref="L13:X13"/>
    <mergeCell ref="AC13:AD24"/>
    <mergeCell ref="AC11:BA11"/>
    <mergeCell ref="K7:Q9"/>
    <mergeCell ref="R7:S8"/>
    <mergeCell ref="T7:U8"/>
    <mergeCell ref="V7:V8"/>
    <mergeCell ref="W7:W8"/>
    <mergeCell ref="X7:Y8"/>
    <mergeCell ref="Z7:Z8"/>
    <mergeCell ref="AA7:AA8"/>
    <mergeCell ref="AB7:AB8"/>
    <mergeCell ref="A2:BA2"/>
    <mergeCell ref="K5:Q6"/>
    <mergeCell ref="R5:Y6"/>
    <mergeCell ref="AG6:AG8"/>
    <mergeCell ref="AJ6:AJ8"/>
    <mergeCell ref="AK6:AL6"/>
    <mergeCell ref="AM6:AN6"/>
    <mergeCell ref="AO6:AP8"/>
    <mergeCell ref="AE7:AF8"/>
    <mergeCell ref="AH7:AI8"/>
  </mergeCells>
  <printOptions/>
  <pageMargins left="0.3937007874015748" right="0.3937007874015748" top="0" bottom="0" header="0.5118110236220472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6"/>
  <sheetViews>
    <sheetView zoomScalePageLayoutView="0" workbookViewId="0" topLeftCell="A1">
      <selection activeCell="AP14" sqref="AP14:BA20"/>
    </sheetView>
  </sheetViews>
  <sheetFormatPr defaultColWidth="9.140625" defaultRowHeight="15"/>
  <cols>
    <col min="2" max="2" width="10.00390625" style="0" customWidth="1"/>
    <col min="3" max="3" width="25.00390625" style="0" customWidth="1"/>
    <col min="4" max="4" width="10.00390625" style="0" customWidth="1"/>
    <col min="5" max="5" width="25.00390625" style="0" customWidth="1"/>
    <col min="6" max="6" width="12.421875" style="0" customWidth="1"/>
    <col min="7" max="7" width="15.00390625" style="0" customWidth="1"/>
    <col min="8" max="9" width="7.421875" style="0" customWidth="1"/>
    <col min="10" max="97" width="11.28125" style="0" customWidth="1"/>
  </cols>
  <sheetData>
    <row r="1" spans="1:97" ht="22.5" customHeight="1">
      <c r="A1" s="14" t="s">
        <v>244</v>
      </c>
      <c r="B1" s="15"/>
      <c r="C1" s="15"/>
      <c r="D1" s="8"/>
      <c r="E1" s="480"/>
      <c r="F1" s="480"/>
      <c r="G1" s="480"/>
      <c r="H1" s="480"/>
      <c r="I1" s="480"/>
      <c r="J1" s="480" t="s">
        <v>28</v>
      </c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1"/>
      <c r="AM1" s="479" t="s">
        <v>29</v>
      </c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</row>
    <row r="2" spans="1:97" ht="13.5" customHeight="1">
      <c r="A2" s="483" t="s">
        <v>7</v>
      </c>
      <c r="B2" s="485" t="s">
        <v>22</v>
      </c>
      <c r="C2" s="483" t="s">
        <v>20</v>
      </c>
      <c r="D2" s="485" t="s">
        <v>23</v>
      </c>
      <c r="E2" s="483" t="s">
        <v>21</v>
      </c>
      <c r="F2" s="483" t="s">
        <v>0</v>
      </c>
      <c r="G2" s="483" t="s">
        <v>1</v>
      </c>
      <c r="H2" s="483" t="s">
        <v>2</v>
      </c>
      <c r="I2" s="483" t="s">
        <v>3</v>
      </c>
      <c r="J2" s="483" t="s">
        <v>25</v>
      </c>
      <c r="K2" s="483"/>
      <c r="L2" s="483"/>
      <c r="M2" s="483" t="s">
        <v>8</v>
      </c>
      <c r="N2" s="483"/>
      <c r="O2" s="483"/>
      <c r="P2" s="483" t="s">
        <v>9</v>
      </c>
      <c r="Q2" s="483"/>
      <c r="R2" s="483"/>
      <c r="S2" s="485" t="s">
        <v>10</v>
      </c>
      <c r="T2" s="485"/>
      <c r="U2" s="485"/>
      <c r="V2" s="485"/>
      <c r="W2" s="485"/>
      <c r="X2" s="485"/>
      <c r="Y2" s="485"/>
      <c r="Z2" s="485" t="s">
        <v>24</v>
      </c>
      <c r="AA2" s="485"/>
      <c r="AB2" s="485"/>
      <c r="AC2" s="485"/>
      <c r="AD2" s="485"/>
      <c r="AE2" s="485"/>
      <c r="AF2" s="485"/>
      <c r="AG2" s="483" t="s">
        <v>19</v>
      </c>
      <c r="AH2" s="483"/>
      <c r="AI2" s="483"/>
      <c r="AJ2" s="483"/>
      <c r="AK2" s="483"/>
      <c r="AL2" s="483"/>
      <c r="AM2" s="486" t="s">
        <v>41</v>
      </c>
      <c r="AN2" s="486"/>
      <c r="AO2" s="486"/>
      <c r="AP2" s="486"/>
      <c r="AQ2" s="486"/>
      <c r="AR2" s="486"/>
      <c r="AS2" s="486"/>
      <c r="AT2" s="486"/>
      <c r="AU2" s="486"/>
      <c r="AV2" s="486" t="s">
        <v>78</v>
      </c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77" t="s">
        <v>79</v>
      </c>
      <c r="CK2" s="487" t="s">
        <v>80</v>
      </c>
      <c r="CL2" s="483" t="s">
        <v>86</v>
      </c>
      <c r="CM2" s="483"/>
      <c r="CN2" s="483"/>
      <c r="CO2" s="483"/>
      <c r="CP2" s="483"/>
      <c r="CQ2" s="483"/>
      <c r="CR2" s="477" t="s">
        <v>87</v>
      </c>
      <c r="CS2" s="478" t="s">
        <v>89</v>
      </c>
    </row>
    <row r="3" spans="1:97" ht="13.5" customHeight="1">
      <c r="A3" s="483"/>
      <c r="B3" s="485"/>
      <c r="C3" s="483"/>
      <c r="D3" s="485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3"/>
      <c r="AH3" s="483"/>
      <c r="AI3" s="483"/>
      <c r="AJ3" s="483"/>
      <c r="AK3" s="483"/>
      <c r="AL3" s="483"/>
      <c r="AM3" s="483" t="s">
        <v>39</v>
      </c>
      <c r="AN3" s="483"/>
      <c r="AO3" s="483"/>
      <c r="AP3" s="483"/>
      <c r="AQ3" s="483"/>
      <c r="AR3" s="483"/>
      <c r="AS3" s="483"/>
      <c r="AT3" s="485" t="s">
        <v>40</v>
      </c>
      <c r="AU3" s="477" t="s">
        <v>30</v>
      </c>
      <c r="AV3" s="483" t="s">
        <v>58</v>
      </c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 t="s">
        <v>65</v>
      </c>
      <c r="BP3" s="483"/>
      <c r="BQ3" s="483"/>
      <c r="BR3" s="483"/>
      <c r="BS3" s="483"/>
      <c r="BT3" s="483"/>
      <c r="BU3" s="483"/>
      <c r="BV3" s="483"/>
      <c r="BW3" s="483" t="s">
        <v>66</v>
      </c>
      <c r="BX3" s="483"/>
      <c r="BY3" s="483"/>
      <c r="BZ3" s="483" t="s">
        <v>76</v>
      </c>
      <c r="CA3" s="483"/>
      <c r="CB3" s="483"/>
      <c r="CC3" s="483"/>
      <c r="CD3" s="483"/>
      <c r="CE3" s="483"/>
      <c r="CF3" s="483"/>
      <c r="CG3" s="483"/>
      <c r="CH3" s="485" t="s">
        <v>77</v>
      </c>
      <c r="CI3" s="477" t="s">
        <v>42</v>
      </c>
      <c r="CJ3" s="477"/>
      <c r="CK3" s="484"/>
      <c r="CL3" s="483" t="s">
        <v>83</v>
      </c>
      <c r="CM3" s="483"/>
      <c r="CN3" s="483"/>
      <c r="CO3" s="483"/>
      <c r="CP3" s="485" t="s">
        <v>85</v>
      </c>
      <c r="CQ3" s="484" t="s">
        <v>81</v>
      </c>
      <c r="CR3" s="477"/>
      <c r="CS3" s="477"/>
    </row>
    <row r="4" spans="1:97" s="1" customFormat="1" ht="13.5" customHeight="1">
      <c r="A4" s="483"/>
      <c r="B4" s="485"/>
      <c r="C4" s="483"/>
      <c r="D4" s="485"/>
      <c r="E4" s="483"/>
      <c r="F4" s="483"/>
      <c r="G4" s="483"/>
      <c r="H4" s="483"/>
      <c r="I4" s="483"/>
      <c r="J4" s="483" t="s">
        <v>4</v>
      </c>
      <c r="K4" s="483" t="s">
        <v>5</v>
      </c>
      <c r="L4" s="489" t="s">
        <v>6</v>
      </c>
      <c r="M4" s="483" t="s">
        <v>4</v>
      </c>
      <c r="N4" s="483" t="s">
        <v>5</v>
      </c>
      <c r="O4" s="489" t="s">
        <v>6</v>
      </c>
      <c r="P4" s="483" t="s">
        <v>4</v>
      </c>
      <c r="Q4" s="483" t="s">
        <v>5</v>
      </c>
      <c r="R4" s="489" t="s">
        <v>6</v>
      </c>
      <c r="S4" s="483" t="s">
        <v>11</v>
      </c>
      <c r="T4" s="483" t="s">
        <v>12</v>
      </c>
      <c r="U4" s="485" t="s">
        <v>26</v>
      </c>
      <c r="V4" s="483" t="s">
        <v>13</v>
      </c>
      <c r="W4" s="483" t="s">
        <v>14</v>
      </c>
      <c r="X4" s="489" t="s">
        <v>6</v>
      </c>
      <c r="Y4" s="490" t="s">
        <v>27</v>
      </c>
      <c r="Z4" s="483" t="s">
        <v>11</v>
      </c>
      <c r="AA4" s="483" t="s">
        <v>12</v>
      </c>
      <c r="AB4" s="485" t="s">
        <v>26</v>
      </c>
      <c r="AC4" s="483" t="s">
        <v>13</v>
      </c>
      <c r="AD4" s="483" t="s">
        <v>14</v>
      </c>
      <c r="AE4" s="489" t="s">
        <v>6</v>
      </c>
      <c r="AF4" s="490" t="s">
        <v>27</v>
      </c>
      <c r="AG4" s="483" t="s">
        <v>15</v>
      </c>
      <c r="AH4" s="483" t="s">
        <v>16</v>
      </c>
      <c r="AI4" s="483" t="s">
        <v>17</v>
      </c>
      <c r="AJ4" s="483" t="s">
        <v>18</v>
      </c>
      <c r="AK4" s="483" t="s">
        <v>14</v>
      </c>
      <c r="AL4" s="488" t="s">
        <v>6</v>
      </c>
      <c r="AM4" s="485" t="s">
        <v>31</v>
      </c>
      <c r="AN4" s="485" t="s">
        <v>32</v>
      </c>
      <c r="AO4" s="485" t="s">
        <v>33</v>
      </c>
      <c r="AP4" s="483" t="s">
        <v>34</v>
      </c>
      <c r="AQ4" s="485" t="s">
        <v>35</v>
      </c>
      <c r="AR4" s="485" t="s">
        <v>36</v>
      </c>
      <c r="AS4" s="487" t="s">
        <v>38</v>
      </c>
      <c r="AT4" s="485"/>
      <c r="AU4" s="477"/>
      <c r="AV4" s="483" t="s">
        <v>45</v>
      </c>
      <c r="AW4" s="483"/>
      <c r="AX4" s="483"/>
      <c r="AY4" s="483"/>
      <c r="AZ4" s="483" t="s">
        <v>46</v>
      </c>
      <c r="BA4" s="483"/>
      <c r="BB4" s="483"/>
      <c r="BC4" s="483"/>
      <c r="BD4" s="485" t="s">
        <v>49</v>
      </c>
      <c r="BE4" s="483" t="s">
        <v>48</v>
      </c>
      <c r="BF4" s="485" t="s">
        <v>50</v>
      </c>
      <c r="BG4" s="485" t="s">
        <v>51</v>
      </c>
      <c r="BH4" s="483" t="s">
        <v>54</v>
      </c>
      <c r="BI4" s="483"/>
      <c r="BJ4" s="483"/>
      <c r="BK4" s="483"/>
      <c r="BL4" s="483" t="s">
        <v>55</v>
      </c>
      <c r="BM4" s="485" t="s">
        <v>56</v>
      </c>
      <c r="BN4" s="487" t="s">
        <v>57</v>
      </c>
      <c r="BO4" s="483" t="s">
        <v>59</v>
      </c>
      <c r="BP4" s="485" t="s">
        <v>60</v>
      </c>
      <c r="BQ4" s="485" t="s">
        <v>61</v>
      </c>
      <c r="BR4" s="485" t="s">
        <v>62</v>
      </c>
      <c r="BS4" s="485" t="s">
        <v>63</v>
      </c>
      <c r="BT4" s="485" t="s">
        <v>64</v>
      </c>
      <c r="BU4" s="483" t="s">
        <v>14</v>
      </c>
      <c r="BV4" s="484" t="s">
        <v>37</v>
      </c>
      <c r="BW4" s="483" t="s">
        <v>67</v>
      </c>
      <c r="BX4" s="483" t="s">
        <v>68</v>
      </c>
      <c r="BY4" s="484" t="s">
        <v>37</v>
      </c>
      <c r="BZ4" s="483" t="s">
        <v>70</v>
      </c>
      <c r="CA4" s="485" t="s">
        <v>71</v>
      </c>
      <c r="CB4" s="483" t="s">
        <v>72</v>
      </c>
      <c r="CC4" s="485" t="s">
        <v>73</v>
      </c>
      <c r="CD4" s="483" t="s">
        <v>74</v>
      </c>
      <c r="CE4" s="485" t="s">
        <v>75</v>
      </c>
      <c r="CF4" s="483" t="s">
        <v>14</v>
      </c>
      <c r="CG4" s="484" t="s">
        <v>37</v>
      </c>
      <c r="CH4" s="485"/>
      <c r="CI4" s="477"/>
      <c r="CJ4" s="477"/>
      <c r="CK4" s="484"/>
      <c r="CL4" s="485" t="s">
        <v>82</v>
      </c>
      <c r="CM4" s="482" t="s">
        <v>84</v>
      </c>
      <c r="CN4" s="483" t="s">
        <v>14</v>
      </c>
      <c r="CO4" s="484" t="s">
        <v>37</v>
      </c>
      <c r="CP4" s="485"/>
      <c r="CQ4" s="484"/>
      <c r="CR4" s="477"/>
      <c r="CS4" s="477"/>
    </row>
    <row r="5" spans="1:97" s="1" customFormat="1" ht="13.5" customHeight="1">
      <c r="A5" s="483"/>
      <c r="B5" s="485"/>
      <c r="C5" s="483"/>
      <c r="D5" s="485"/>
      <c r="E5" s="483"/>
      <c r="F5" s="483"/>
      <c r="G5" s="483"/>
      <c r="H5" s="483"/>
      <c r="I5" s="483"/>
      <c r="J5" s="483"/>
      <c r="K5" s="483"/>
      <c r="L5" s="489"/>
      <c r="M5" s="483"/>
      <c r="N5" s="483"/>
      <c r="O5" s="489"/>
      <c r="P5" s="483"/>
      <c r="Q5" s="483"/>
      <c r="R5" s="489"/>
      <c r="S5" s="483"/>
      <c r="T5" s="483"/>
      <c r="U5" s="483"/>
      <c r="V5" s="483"/>
      <c r="W5" s="483"/>
      <c r="X5" s="489"/>
      <c r="Y5" s="489"/>
      <c r="Z5" s="483"/>
      <c r="AA5" s="483"/>
      <c r="AB5" s="483"/>
      <c r="AC5" s="483"/>
      <c r="AD5" s="483"/>
      <c r="AE5" s="489"/>
      <c r="AF5" s="489"/>
      <c r="AG5" s="483"/>
      <c r="AH5" s="483"/>
      <c r="AI5" s="483"/>
      <c r="AJ5" s="483"/>
      <c r="AK5" s="483"/>
      <c r="AL5" s="488"/>
      <c r="AM5" s="483"/>
      <c r="AN5" s="485"/>
      <c r="AO5" s="485"/>
      <c r="AP5" s="483"/>
      <c r="AQ5" s="485"/>
      <c r="AR5" s="485"/>
      <c r="AS5" s="484"/>
      <c r="AT5" s="485"/>
      <c r="AU5" s="477"/>
      <c r="AV5" s="2" t="s">
        <v>43</v>
      </c>
      <c r="AW5" s="2" t="s">
        <v>44</v>
      </c>
      <c r="AX5" s="2" t="s">
        <v>14</v>
      </c>
      <c r="AY5" s="7" t="s">
        <v>37</v>
      </c>
      <c r="AZ5" s="2" t="s">
        <v>43</v>
      </c>
      <c r="BA5" s="2" t="s">
        <v>47</v>
      </c>
      <c r="BB5" s="2" t="s">
        <v>14</v>
      </c>
      <c r="BC5" s="7" t="s">
        <v>37</v>
      </c>
      <c r="BD5" s="483"/>
      <c r="BE5" s="483"/>
      <c r="BF5" s="485"/>
      <c r="BG5" s="485"/>
      <c r="BH5" s="5" t="s">
        <v>52</v>
      </c>
      <c r="BI5" s="2" t="s">
        <v>53</v>
      </c>
      <c r="BJ5" s="2" t="s">
        <v>14</v>
      </c>
      <c r="BK5" s="7" t="s">
        <v>37</v>
      </c>
      <c r="BL5" s="483"/>
      <c r="BM5" s="485"/>
      <c r="BN5" s="487"/>
      <c r="BO5" s="483"/>
      <c r="BP5" s="485"/>
      <c r="BQ5" s="485"/>
      <c r="BR5" s="485"/>
      <c r="BS5" s="485"/>
      <c r="BT5" s="485"/>
      <c r="BU5" s="483"/>
      <c r="BV5" s="484"/>
      <c r="BW5" s="483"/>
      <c r="BX5" s="483"/>
      <c r="BY5" s="484"/>
      <c r="BZ5" s="483"/>
      <c r="CA5" s="483"/>
      <c r="CB5" s="483"/>
      <c r="CC5" s="485"/>
      <c r="CD5" s="483"/>
      <c r="CE5" s="485"/>
      <c r="CF5" s="483"/>
      <c r="CG5" s="484"/>
      <c r="CH5" s="485"/>
      <c r="CI5" s="477"/>
      <c r="CJ5" s="477"/>
      <c r="CK5" s="484"/>
      <c r="CL5" s="485"/>
      <c r="CM5" s="482"/>
      <c r="CN5" s="483"/>
      <c r="CO5" s="484"/>
      <c r="CP5" s="485"/>
      <c r="CQ5" s="484"/>
      <c r="CR5" s="477"/>
      <c r="CS5" s="477"/>
    </row>
    <row r="6" spans="1:97" ht="13.5">
      <c r="A6" s="17"/>
      <c r="B6" s="11">
        <f>'航路損益'!A5</f>
        <v>0</v>
      </c>
      <c r="C6" s="11">
        <f>'航路損益'!G5</f>
        <v>0</v>
      </c>
      <c r="D6" s="11">
        <f>'航路損益'!P5</f>
        <v>0</v>
      </c>
      <c r="E6" s="11">
        <f>'航路損益'!U5</f>
        <v>0</v>
      </c>
      <c r="F6" s="17"/>
      <c r="G6" s="17"/>
      <c r="H6" s="17"/>
      <c r="I6" s="17"/>
      <c r="J6" s="17"/>
      <c r="K6" s="17"/>
      <c r="L6" s="17">
        <f>SUM(J6+K6)</f>
        <v>0</v>
      </c>
      <c r="M6" s="17"/>
      <c r="N6" s="17"/>
      <c r="O6" s="17">
        <f>SUM(M6+N6)</f>
        <v>0</v>
      </c>
      <c r="P6" s="17"/>
      <c r="Q6" s="17"/>
      <c r="R6" s="17">
        <f>SUM(P6+Q6)</f>
        <v>0</v>
      </c>
      <c r="S6" s="17"/>
      <c r="T6" s="17"/>
      <c r="U6" s="17"/>
      <c r="V6" s="17"/>
      <c r="W6" s="17"/>
      <c r="X6" s="17">
        <f>S6+T6+V6+W6</f>
        <v>0</v>
      </c>
      <c r="Y6" s="17">
        <f>S6+U6+V6</f>
        <v>0</v>
      </c>
      <c r="Z6" s="17"/>
      <c r="AA6" s="17"/>
      <c r="AB6" s="17"/>
      <c r="AC6" s="17"/>
      <c r="AD6" s="17"/>
      <c r="AE6" s="17">
        <f>Z6+AA6+AC6+AD6</f>
        <v>0</v>
      </c>
      <c r="AF6" s="17">
        <f>Z6+AB6+AC6</f>
        <v>0</v>
      </c>
      <c r="AG6" s="17"/>
      <c r="AH6" s="17"/>
      <c r="AI6" s="17"/>
      <c r="AJ6" s="17"/>
      <c r="AK6" s="17"/>
      <c r="AL6" s="17">
        <f>SUM(AG6:AK6)</f>
        <v>0</v>
      </c>
      <c r="AM6" s="3">
        <f>'航路損益'!L9</f>
        <v>0</v>
      </c>
      <c r="AN6" s="3">
        <f>'航路損益'!L10</f>
        <v>0</v>
      </c>
      <c r="AO6" s="3">
        <f>'航路損益'!L11</f>
        <v>0</v>
      </c>
      <c r="AP6" s="3">
        <f>'航路損益'!L12</f>
        <v>0</v>
      </c>
      <c r="AQ6" s="3">
        <f>'航路損益'!L13</f>
        <v>0</v>
      </c>
      <c r="AR6" s="3">
        <f>'航路損益'!L14</f>
        <v>0</v>
      </c>
      <c r="AS6" s="4">
        <f>SUM(AM6:AR6)</f>
        <v>0</v>
      </c>
      <c r="AT6" s="3">
        <f>'航路損益'!L16</f>
        <v>0</v>
      </c>
      <c r="AU6" s="6">
        <f>AS6+AT6</f>
        <v>0</v>
      </c>
      <c r="AV6" s="3">
        <f>'航路損益'!L19</f>
        <v>0</v>
      </c>
      <c r="AW6" s="3">
        <f>'航路損益'!L20</f>
        <v>0</v>
      </c>
      <c r="AX6" s="3">
        <f>'航路損益'!L21</f>
        <v>0</v>
      </c>
      <c r="AY6" s="4">
        <f>SUM(AV6:AX6)</f>
        <v>0</v>
      </c>
      <c r="AZ6" s="3">
        <f>'航路損益'!L23</f>
        <v>0</v>
      </c>
      <c r="BA6" s="3">
        <f>'航路損益'!L24</f>
        <v>0</v>
      </c>
      <c r="BB6" s="3">
        <f>'航路損益'!L25</f>
        <v>0</v>
      </c>
      <c r="BC6" s="4">
        <f>SUM(AZ6:BB6)</f>
        <v>0</v>
      </c>
      <c r="BD6" s="3">
        <f>'航路損益'!L27</f>
        <v>0</v>
      </c>
      <c r="BE6" s="3">
        <f>'航路損益'!L28</f>
        <v>0</v>
      </c>
      <c r="BF6" s="3">
        <f>'航路損益'!L29</f>
        <v>0</v>
      </c>
      <c r="BG6" s="3">
        <f>'航路損益'!L30</f>
        <v>0</v>
      </c>
      <c r="BH6" s="3">
        <f>'航路損益'!L31</f>
        <v>0</v>
      </c>
      <c r="BI6" s="3">
        <f>'航路損益'!L32</f>
        <v>0</v>
      </c>
      <c r="BJ6" s="3">
        <f>'航路損益'!L33</f>
        <v>0</v>
      </c>
      <c r="BK6" s="4">
        <f>SUM(BH6:BJ6)</f>
        <v>0</v>
      </c>
      <c r="BL6" s="3">
        <f>'航路損益'!L35</f>
        <v>0</v>
      </c>
      <c r="BM6" s="3">
        <f>'航路損益'!L36</f>
        <v>0</v>
      </c>
      <c r="BN6" s="4">
        <f>AY6+BC6+SUM(BD6:BG6)+BK6+SUM(BL6:BM6)</f>
        <v>0</v>
      </c>
      <c r="BO6" s="3">
        <f>'航路損益'!L39</f>
        <v>0</v>
      </c>
      <c r="BP6" s="3">
        <f>'航路損益'!L40</f>
        <v>0</v>
      </c>
      <c r="BQ6" s="3">
        <f>'航路損益'!AO9</f>
        <v>0</v>
      </c>
      <c r="BR6" s="3">
        <f>'航路損益'!AO10</f>
        <v>0</v>
      </c>
      <c r="BS6" s="3">
        <f>'航路損益'!AO11</f>
        <v>0</v>
      </c>
      <c r="BT6" s="3">
        <f>'航路損益'!AO12</f>
        <v>0</v>
      </c>
      <c r="BU6" s="3">
        <f>'航路損益'!AO13</f>
        <v>0</v>
      </c>
      <c r="BV6" s="4">
        <f>SUM(BO6:BU6)</f>
        <v>0</v>
      </c>
      <c r="BW6" s="3">
        <f>'航路損益'!AO15</f>
        <v>0</v>
      </c>
      <c r="BX6" s="3">
        <f>'航路損益'!AO16</f>
        <v>0</v>
      </c>
      <c r="BY6" s="4">
        <f>SUM(BW6:BX6)</f>
        <v>0</v>
      </c>
      <c r="BZ6" s="3">
        <f>'航路損益'!AO19</f>
        <v>0</v>
      </c>
      <c r="CA6" s="3">
        <f>'航路損益'!AO20</f>
        <v>0</v>
      </c>
      <c r="CB6" s="3">
        <f>'航路損益'!AO21</f>
        <v>0</v>
      </c>
      <c r="CC6" s="3">
        <f>'航路損益'!AO22</f>
        <v>0</v>
      </c>
      <c r="CD6" s="3">
        <f>'航路損益'!AO23</f>
        <v>0</v>
      </c>
      <c r="CE6" s="3">
        <f>'航路損益'!AO24</f>
        <v>0</v>
      </c>
      <c r="CF6" s="3">
        <f>'航路損益'!AO25</f>
        <v>0</v>
      </c>
      <c r="CG6" s="4">
        <f>SUM(BZ6:CF6)</f>
        <v>0</v>
      </c>
      <c r="CH6" s="3">
        <f>'航路損益'!AO27</f>
        <v>0</v>
      </c>
      <c r="CI6" s="6">
        <f>BN6+BV6+BY6+CG6+CH6</f>
        <v>0</v>
      </c>
      <c r="CJ6" s="6">
        <f>AU6-CI6</f>
        <v>0</v>
      </c>
      <c r="CK6" s="4">
        <f>'航路損益'!AO30</f>
        <v>0</v>
      </c>
      <c r="CL6" s="3">
        <f>'航路損益'!AO31</f>
        <v>0</v>
      </c>
      <c r="CM6" s="3">
        <f>'航路損益'!AO32</f>
        <v>0</v>
      </c>
      <c r="CN6" s="3">
        <f>'航路損益'!AO33</f>
        <v>0</v>
      </c>
      <c r="CO6" s="4">
        <f>SUM(CL6:CN6)</f>
        <v>0</v>
      </c>
      <c r="CP6" s="3">
        <f>'航路損益'!AO35</f>
        <v>0</v>
      </c>
      <c r="CQ6" s="4">
        <f>CO6+CP6</f>
        <v>0</v>
      </c>
      <c r="CR6" s="6">
        <f>(AU6+CK6)-(CI6+CQ6)</f>
        <v>0</v>
      </c>
      <c r="CS6" s="16" t="e">
        <f>(AU6+CK6)/(CI6+CQ6)*100-100</f>
        <v>#DIV/0!</v>
      </c>
    </row>
  </sheetData>
  <sheetProtection/>
  <mergeCells count="106"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L3"/>
    <mergeCell ref="J4:J5"/>
    <mergeCell ref="K4:K5"/>
    <mergeCell ref="L4:L5"/>
    <mergeCell ref="M2:O3"/>
    <mergeCell ref="M4:M5"/>
    <mergeCell ref="N4:N5"/>
    <mergeCell ref="O4:O5"/>
    <mergeCell ref="P2:R3"/>
    <mergeCell ref="P4:P5"/>
    <mergeCell ref="Q4:Q5"/>
    <mergeCell ref="R4:R5"/>
    <mergeCell ref="S2:Y3"/>
    <mergeCell ref="S4:S5"/>
    <mergeCell ref="T4:T5"/>
    <mergeCell ref="U4:U5"/>
    <mergeCell ref="V4:V5"/>
    <mergeCell ref="W4:W5"/>
    <mergeCell ref="X4:X5"/>
    <mergeCell ref="Y4:Y5"/>
    <mergeCell ref="Z2:AF3"/>
    <mergeCell ref="Z4:Z5"/>
    <mergeCell ref="AA4:AA5"/>
    <mergeCell ref="AB4:AB5"/>
    <mergeCell ref="AC4:AC5"/>
    <mergeCell ref="AD4:AD5"/>
    <mergeCell ref="AE4:AE5"/>
    <mergeCell ref="AF4:AF5"/>
    <mergeCell ref="AG2:AL3"/>
    <mergeCell ref="AG4:AG5"/>
    <mergeCell ref="AH4:AH5"/>
    <mergeCell ref="AI4:AI5"/>
    <mergeCell ref="AJ4:AJ5"/>
    <mergeCell ref="AK4:AK5"/>
    <mergeCell ref="AL4:AL5"/>
    <mergeCell ref="AM2:AU2"/>
    <mergeCell ref="AU3:AU5"/>
    <mergeCell ref="AV4:AY4"/>
    <mergeCell ref="AM4:AM5"/>
    <mergeCell ref="AN4:AN5"/>
    <mergeCell ref="AO4:AO5"/>
    <mergeCell ref="AP4:AP5"/>
    <mergeCell ref="AQ4:AQ5"/>
    <mergeCell ref="AR4:AR5"/>
    <mergeCell ref="BF4:BF5"/>
    <mergeCell ref="BG4:BG5"/>
    <mergeCell ref="BH4:BK4"/>
    <mergeCell ref="AS4:AS5"/>
    <mergeCell ref="AM3:AS3"/>
    <mergeCell ref="AT3:AT5"/>
    <mergeCell ref="BL4:BL5"/>
    <mergeCell ref="BM4:BM5"/>
    <mergeCell ref="BN4:BN5"/>
    <mergeCell ref="AV3:BN3"/>
    <mergeCell ref="BO4:BO5"/>
    <mergeCell ref="BP4:BP5"/>
    <mergeCell ref="BO3:BV3"/>
    <mergeCell ref="AZ4:BC4"/>
    <mergeCell ref="BD4:BD5"/>
    <mergeCell ref="BE4:BE5"/>
    <mergeCell ref="BW3:BY3"/>
    <mergeCell ref="BZ4:BZ5"/>
    <mergeCell ref="CA4:CA5"/>
    <mergeCell ref="BZ3:CG3"/>
    <mergeCell ref="BQ4:BQ5"/>
    <mergeCell ref="BR4:BR5"/>
    <mergeCell ref="BS4:BS5"/>
    <mergeCell ref="BT4:BT5"/>
    <mergeCell ref="BU4:BU5"/>
    <mergeCell ref="BV4:BV5"/>
    <mergeCell ref="CD4:CD5"/>
    <mergeCell ref="CE4:CE5"/>
    <mergeCell ref="CF4:CF5"/>
    <mergeCell ref="CG4:CG5"/>
    <mergeCell ref="BW4:BW5"/>
    <mergeCell ref="BX4:BX5"/>
    <mergeCell ref="BY4:BY5"/>
    <mergeCell ref="CQ3:CQ5"/>
    <mergeCell ref="CH3:CH5"/>
    <mergeCell ref="AV2:CI2"/>
    <mergeCell ref="CI3:CI5"/>
    <mergeCell ref="CJ2:CJ5"/>
    <mergeCell ref="CK2:CK5"/>
    <mergeCell ref="CL4:CL5"/>
    <mergeCell ref="CL2:CQ2"/>
    <mergeCell ref="CB4:CB5"/>
    <mergeCell ref="CC4:CC5"/>
    <mergeCell ref="CR2:CR5"/>
    <mergeCell ref="CS2:CS5"/>
    <mergeCell ref="AM1:CS1"/>
    <mergeCell ref="J1:AL1"/>
    <mergeCell ref="E1:I1"/>
    <mergeCell ref="CM4:CM5"/>
    <mergeCell ref="CN4:CN5"/>
    <mergeCell ref="CO4:CO5"/>
    <mergeCell ref="CL3:CO3"/>
    <mergeCell ref="CP3:CP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2" max="2" width="10.00390625" style="0" customWidth="1"/>
    <col min="3" max="3" width="25.00390625" style="0" customWidth="1"/>
    <col min="4" max="46" width="11.28125" style="0" customWidth="1"/>
    <col min="47" max="47" width="8.7109375" style="1" customWidth="1"/>
    <col min="48" max="95" width="11.28125" style="0" customWidth="1"/>
  </cols>
  <sheetData>
    <row r="1" spans="1:87" ht="22.5" customHeight="1">
      <c r="A1" s="12" t="s">
        <v>244</v>
      </c>
      <c r="B1" s="13"/>
      <c r="C1" s="13"/>
      <c r="D1" s="491" t="s">
        <v>90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 t="s">
        <v>132</v>
      </c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  <c r="BU1" s="491"/>
      <c r="BV1" s="491"/>
      <c r="BW1" s="491"/>
      <c r="BX1" s="491"/>
      <c r="BY1" s="491"/>
      <c r="BZ1" s="491"/>
      <c r="CA1" s="491"/>
      <c r="CB1" s="491"/>
      <c r="CC1" s="491"/>
      <c r="CD1" s="491"/>
      <c r="CE1" s="491"/>
      <c r="CF1" s="491"/>
      <c r="CG1" s="491"/>
      <c r="CH1" s="491"/>
      <c r="CI1" s="491"/>
    </row>
    <row r="2" spans="1:87" ht="13.5">
      <c r="A2" s="483" t="s">
        <v>7</v>
      </c>
      <c r="B2" s="485" t="s">
        <v>22</v>
      </c>
      <c r="C2" s="483" t="s">
        <v>20</v>
      </c>
      <c r="D2" s="483" t="s">
        <v>109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 t="s">
        <v>119</v>
      </c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 t="s">
        <v>129</v>
      </c>
      <c r="AK2" s="483"/>
      <c r="AL2" s="483"/>
      <c r="AM2" s="483"/>
      <c r="AN2" s="483"/>
      <c r="AO2" s="483"/>
      <c r="AP2" s="483"/>
      <c r="AQ2" s="483"/>
      <c r="AR2" s="483"/>
      <c r="AS2" s="483"/>
      <c r="AT2" s="490" t="s">
        <v>130</v>
      </c>
      <c r="AU2" s="485" t="s">
        <v>131</v>
      </c>
      <c r="AV2" s="483" t="s">
        <v>135</v>
      </c>
      <c r="AW2" s="483"/>
      <c r="AX2" s="483"/>
      <c r="AY2" s="483"/>
      <c r="AZ2" s="483"/>
      <c r="BA2" s="483"/>
      <c r="BB2" s="483"/>
      <c r="BC2" s="483"/>
      <c r="BD2" s="483" t="s">
        <v>78</v>
      </c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9" t="s">
        <v>79</v>
      </c>
      <c r="BS2" s="483" t="s">
        <v>147</v>
      </c>
      <c r="BT2" s="483"/>
      <c r="BU2" s="483"/>
      <c r="BV2" s="483"/>
      <c r="BW2" s="483"/>
      <c r="BX2" s="483"/>
      <c r="BY2" s="489" t="s">
        <v>87</v>
      </c>
      <c r="BZ2" s="489" t="s">
        <v>88</v>
      </c>
      <c r="CA2" s="483" t="s">
        <v>151</v>
      </c>
      <c r="CB2" s="483"/>
      <c r="CC2" s="483"/>
      <c r="CD2" s="483"/>
      <c r="CE2" s="483"/>
      <c r="CF2" s="483"/>
      <c r="CG2" s="485" t="s">
        <v>153</v>
      </c>
      <c r="CH2" s="483" t="s">
        <v>154</v>
      </c>
      <c r="CI2" s="485" t="s">
        <v>155</v>
      </c>
    </row>
    <row r="3" spans="1:87" ht="14.25" customHeight="1">
      <c r="A3" s="483"/>
      <c r="B3" s="485"/>
      <c r="C3" s="496"/>
      <c r="D3" s="483" t="s">
        <v>97</v>
      </c>
      <c r="E3" s="483"/>
      <c r="F3" s="483"/>
      <c r="G3" s="483"/>
      <c r="H3" s="483"/>
      <c r="I3" s="483"/>
      <c r="J3" s="483"/>
      <c r="K3" s="483"/>
      <c r="L3" s="483" t="s">
        <v>107</v>
      </c>
      <c r="M3" s="483"/>
      <c r="N3" s="483"/>
      <c r="O3" s="483"/>
      <c r="P3" s="483"/>
      <c r="Q3" s="483"/>
      <c r="R3" s="483"/>
      <c r="S3" s="483"/>
      <c r="T3" s="483"/>
      <c r="U3" s="483"/>
      <c r="V3" s="483" t="s">
        <v>108</v>
      </c>
      <c r="W3" s="489" t="s">
        <v>6</v>
      </c>
      <c r="X3" s="483" t="s">
        <v>115</v>
      </c>
      <c r="Y3" s="483"/>
      <c r="Z3" s="483"/>
      <c r="AA3" s="483"/>
      <c r="AB3" s="483"/>
      <c r="AC3" s="483"/>
      <c r="AD3" s="483"/>
      <c r="AE3" s="483" t="s">
        <v>117</v>
      </c>
      <c r="AF3" s="483"/>
      <c r="AG3" s="483"/>
      <c r="AH3" s="483" t="s">
        <v>118</v>
      </c>
      <c r="AI3" s="492" t="s">
        <v>6</v>
      </c>
      <c r="AJ3" s="483" t="s">
        <v>126</v>
      </c>
      <c r="AK3" s="483"/>
      <c r="AL3" s="483"/>
      <c r="AM3" s="483"/>
      <c r="AN3" s="483"/>
      <c r="AO3" s="483"/>
      <c r="AP3" s="483"/>
      <c r="AQ3" s="485" t="s">
        <v>127</v>
      </c>
      <c r="AR3" s="483" t="s">
        <v>128</v>
      </c>
      <c r="AS3" s="489" t="s">
        <v>6</v>
      </c>
      <c r="AT3" s="489"/>
      <c r="AU3" s="483"/>
      <c r="AV3" s="483" t="s">
        <v>133</v>
      </c>
      <c r="AW3" s="483"/>
      <c r="AX3" s="483"/>
      <c r="AY3" s="483"/>
      <c r="AZ3" s="483"/>
      <c r="BA3" s="483"/>
      <c r="BB3" s="485" t="s">
        <v>134</v>
      </c>
      <c r="BC3" s="489" t="s">
        <v>30</v>
      </c>
      <c r="BD3" s="483" t="s">
        <v>140</v>
      </c>
      <c r="BE3" s="483"/>
      <c r="BF3" s="483"/>
      <c r="BG3" s="483"/>
      <c r="BH3" s="483"/>
      <c r="BI3" s="483"/>
      <c r="BJ3" s="483"/>
      <c r="BK3" s="483"/>
      <c r="BL3" s="483"/>
      <c r="BM3" s="483"/>
      <c r="BN3" s="485" t="s">
        <v>141</v>
      </c>
      <c r="BO3" s="483" t="s">
        <v>69</v>
      </c>
      <c r="BP3" s="483"/>
      <c r="BQ3" s="489" t="s">
        <v>42</v>
      </c>
      <c r="BR3" s="489"/>
      <c r="BS3" s="483" t="s">
        <v>145</v>
      </c>
      <c r="BT3" s="483"/>
      <c r="BU3" s="483"/>
      <c r="BV3" s="483" t="s">
        <v>146</v>
      </c>
      <c r="BW3" s="483"/>
      <c r="BX3" s="483"/>
      <c r="BY3" s="489"/>
      <c r="BZ3" s="489"/>
      <c r="CA3" s="483" t="s">
        <v>150</v>
      </c>
      <c r="CB3" s="483"/>
      <c r="CC3" s="483"/>
      <c r="CD3" s="483" t="s">
        <v>152</v>
      </c>
      <c r="CE3" s="483"/>
      <c r="CF3" s="483"/>
      <c r="CG3" s="483"/>
      <c r="CH3" s="483"/>
      <c r="CI3" s="483"/>
    </row>
    <row r="4" spans="1:87" ht="13.5" customHeight="1">
      <c r="A4" s="483"/>
      <c r="B4" s="485"/>
      <c r="C4" s="496"/>
      <c r="D4" s="485" t="s">
        <v>91</v>
      </c>
      <c r="E4" s="483" t="s">
        <v>92</v>
      </c>
      <c r="F4" s="483" t="s">
        <v>93</v>
      </c>
      <c r="G4" s="485" t="s">
        <v>94</v>
      </c>
      <c r="H4" s="485" t="s">
        <v>95</v>
      </c>
      <c r="I4" s="483" t="s">
        <v>96</v>
      </c>
      <c r="J4" s="483" t="s">
        <v>14</v>
      </c>
      <c r="K4" s="483" t="s">
        <v>37</v>
      </c>
      <c r="L4" s="483" t="s">
        <v>100</v>
      </c>
      <c r="M4" s="483"/>
      <c r="N4" s="483"/>
      <c r="O4" s="483"/>
      <c r="P4" s="485" t="s">
        <v>101</v>
      </c>
      <c r="Q4" s="486" t="s">
        <v>104</v>
      </c>
      <c r="R4" s="486"/>
      <c r="S4" s="486"/>
      <c r="T4" s="486"/>
      <c r="U4" s="495" t="s">
        <v>106</v>
      </c>
      <c r="V4" s="483"/>
      <c r="W4" s="489"/>
      <c r="X4" s="483" t="s">
        <v>110</v>
      </c>
      <c r="Y4" s="485" t="s">
        <v>111</v>
      </c>
      <c r="Z4" s="483" t="s">
        <v>112</v>
      </c>
      <c r="AA4" s="485" t="s">
        <v>113</v>
      </c>
      <c r="AB4" s="485" t="s">
        <v>114</v>
      </c>
      <c r="AC4" s="483" t="s">
        <v>14</v>
      </c>
      <c r="AD4" s="483" t="s">
        <v>105</v>
      </c>
      <c r="AE4" s="485" t="s">
        <v>116</v>
      </c>
      <c r="AF4" s="483" t="s">
        <v>14</v>
      </c>
      <c r="AG4" s="483" t="s">
        <v>105</v>
      </c>
      <c r="AH4" s="483"/>
      <c r="AI4" s="493"/>
      <c r="AJ4" s="483" t="s">
        <v>120</v>
      </c>
      <c r="AK4" s="483" t="s">
        <v>121</v>
      </c>
      <c r="AL4" s="485" t="s">
        <v>122</v>
      </c>
      <c r="AM4" s="483" t="s">
        <v>123</v>
      </c>
      <c r="AN4" s="485" t="s">
        <v>124</v>
      </c>
      <c r="AO4" s="483" t="s">
        <v>125</v>
      </c>
      <c r="AP4" s="483" t="s">
        <v>105</v>
      </c>
      <c r="AQ4" s="485"/>
      <c r="AR4" s="483"/>
      <c r="AS4" s="489"/>
      <c r="AT4" s="489"/>
      <c r="AU4" s="483"/>
      <c r="AV4" s="483" t="s">
        <v>31</v>
      </c>
      <c r="AW4" s="485" t="s">
        <v>32</v>
      </c>
      <c r="AX4" s="485" t="s">
        <v>33</v>
      </c>
      <c r="AY4" s="483" t="s">
        <v>34</v>
      </c>
      <c r="AZ4" s="483" t="s">
        <v>14</v>
      </c>
      <c r="BA4" s="483" t="s">
        <v>105</v>
      </c>
      <c r="BB4" s="485"/>
      <c r="BC4" s="489"/>
      <c r="BD4" s="483" t="s">
        <v>137</v>
      </c>
      <c r="BE4" s="483"/>
      <c r="BF4" s="483"/>
      <c r="BG4" s="483" t="s">
        <v>65</v>
      </c>
      <c r="BH4" s="483"/>
      <c r="BI4" s="483"/>
      <c r="BJ4" s="483"/>
      <c r="BK4" s="483"/>
      <c r="BL4" s="483" t="s">
        <v>14</v>
      </c>
      <c r="BM4" s="483" t="s">
        <v>37</v>
      </c>
      <c r="BN4" s="485"/>
      <c r="BO4" s="483" t="s">
        <v>142</v>
      </c>
      <c r="BP4" s="483" t="s">
        <v>14</v>
      </c>
      <c r="BQ4" s="489"/>
      <c r="BR4" s="489"/>
      <c r="BS4" s="485" t="s">
        <v>143</v>
      </c>
      <c r="BT4" s="483" t="s">
        <v>14</v>
      </c>
      <c r="BU4" s="483" t="s">
        <v>105</v>
      </c>
      <c r="BV4" s="485" t="s">
        <v>144</v>
      </c>
      <c r="BW4" s="483" t="s">
        <v>14</v>
      </c>
      <c r="BX4" s="483" t="s">
        <v>105</v>
      </c>
      <c r="BY4" s="489"/>
      <c r="BZ4" s="489"/>
      <c r="CA4" s="485" t="s">
        <v>148</v>
      </c>
      <c r="CB4" s="483" t="s">
        <v>14</v>
      </c>
      <c r="CC4" s="483" t="s">
        <v>105</v>
      </c>
      <c r="CD4" s="485" t="s">
        <v>149</v>
      </c>
      <c r="CE4" s="483" t="s">
        <v>14</v>
      </c>
      <c r="CF4" s="483" t="s">
        <v>105</v>
      </c>
      <c r="CG4" s="483"/>
      <c r="CH4" s="483"/>
      <c r="CI4" s="483"/>
    </row>
    <row r="5" spans="1:87" ht="13.5">
      <c r="A5" s="483"/>
      <c r="B5" s="485"/>
      <c r="C5" s="496"/>
      <c r="D5" s="485"/>
      <c r="E5" s="483"/>
      <c r="F5" s="483"/>
      <c r="G5" s="485"/>
      <c r="H5" s="485"/>
      <c r="I5" s="483"/>
      <c r="J5" s="483"/>
      <c r="K5" s="483"/>
      <c r="L5" s="2" t="s">
        <v>98</v>
      </c>
      <c r="M5" s="2" t="s">
        <v>99</v>
      </c>
      <c r="N5" s="2" t="s">
        <v>14</v>
      </c>
      <c r="O5" s="2" t="s">
        <v>105</v>
      </c>
      <c r="P5" s="485"/>
      <c r="Q5" s="9" t="s">
        <v>102</v>
      </c>
      <c r="R5" s="9" t="s">
        <v>103</v>
      </c>
      <c r="S5" s="9" t="s">
        <v>14</v>
      </c>
      <c r="T5" s="9" t="s">
        <v>105</v>
      </c>
      <c r="U5" s="495"/>
      <c r="V5" s="483"/>
      <c r="W5" s="489"/>
      <c r="X5" s="483"/>
      <c r="Y5" s="483"/>
      <c r="Z5" s="483"/>
      <c r="AA5" s="485"/>
      <c r="AB5" s="483"/>
      <c r="AC5" s="483"/>
      <c r="AD5" s="483"/>
      <c r="AE5" s="483"/>
      <c r="AF5" s="483"/>
      <c r="AG5" s="483"/>
      <c r="AH5" s="483"/>
      <c r="AI5" s="494"/>
      <c r="AJ5" s="483"/>
      <c r="AK5" s="483"/>
      <c r="AL5" s="485"/>
      <c r="AM5" s="483"/>
      <c r="AN5" s="485"/>
      <c r="AO5" s="483"/>
      <c r="AP5" s="483"/>
      <c r="AQ5" s="485"/>
      <c r="AR5" s="483"/>
      <c r="AS5" s="489"/>
      <c r="AT5" s="489"/>
      <c r="AU5" s="483"/>
      <c r="AV5" s="483"/>
      <c r="AW5" s="483"/>
      <c r="AX5" s="483"/>
      <c r="AY5" s="483"/>
      <c r="AZ5" s="483"/>
      <c r="BA5" s="483"/>
      <c r="BB5" s="485"/>
      <c r="BC5" s="489"/>
      <c r="BD5" s="10" t="s">
        <v>136</v>
      </c>
      <c r="BE5" s="2" t="s">
        <v>14</v>
      </c>
      <c r="BF5" s="2" t="s">
        <v>105</v>
      </c>
      <c r="BG5" s="2" t="s">
        <v>59</v>
      </c>
      <c r="BH5" s="2" t="s">
        <v>138</v>
      </c>
      <c r="BI5" s="10" t="s">
        <v>139</v>
      </c>
      <c r="BJ5" s="2" t="s">
        <v>14</v>
      </c>
      <c r="BK5" s="2" t="s">
        <v>105</v>
      </c>
      <c r="BL5" s="483"/>
      <c r="BM5" s="483"/>
      <c r="BN5" s="485"/>
      <c r="BO5" s="483"/>
      <c r="BP5" s="483"/>
      <c r="BQ5" s="489"/>
      <c r="BR5" s="489"/>
      <c r="BS5" s="485"/>
      <c r="BT5" s="483"/>
      <c r="BU5" s="483"/>
      <c r="BV5" s="485"/>
      <c r="BW5" s="483"/>
      <c r="BX5" s="483"/>
      <c r="BY5" s="489"/>
      <c r="BZ5" s="489"/>
      <c r="CA5" s="485"/>
      <c r="CB5" s="483"/>
      <c r="CC5" s="483"/>
      <c r="CD5" s="485"/>
      <c r="CE5" s="483"/>
      <c r="CF5" s="483"/>
      <c r="CG5" s="483"/>
      <c r="CH5" s="483"/>
      <c r="CI5" s="483"/>
    </row>
    <row r="6" spans="1:87" s="108" customFormat="1" ht="13.5">
      <c r="A6" s="101"/>
      <c r="B6" s="102">
        <f>'貸借対照表'!R9</f>
        <v>0</v>
      </c>
      <c r="C6" s="103">
        <f>'貸借対照表'!K7</f>
        <v>0</v>
      </c>
      <c r="D6" s="104">
        <f>'貸借対照表'!L13</f>
        <v>0</v>
      </c>
      <c r="E6" s="104">
        <f>'貸借対照表'!L14</f>
        <v>0</v>
      </c>
      <c r="F6" s="104">
        <f>'貸借対照表'!L15</f>
        <v>0</v>
      </c>
      <c r="G6" s="104">
        <f>'貸借対照表'!L16</f>
        <v>0</v>
      </c>
      <c r="H6" s="104">
        <f>'貸借対照表'!L17</f>
        <v>0</v>
      </c>
      <c r="I6" s="104">
        <f>'貸借対照表'!L18</f>
        <v>0</v>
      </c>
      <c r="J6" s="104">
        <f>'貸借対照表'!L19</f>
        <v>0</v>
      </c>
      <c r="K6" s="104">
        <f>SUM(D6:J6)</f>
        <v>0</v>
      </c>
      <c r="L6" s="104">
        <f>'貸借対照表'!L21</f>
        <v>0</v>
      </c>
      <c r="M6" s="104">
        <f>'貸借対照表'!L22</f>
        <v>0</v>
      </c>
      <c r="N6" s="104">
        <f>'貸借対照表'!L23</f>
        <v>0</v>
      </c>
      <c r="O6" s="104">
        <f>SUM(L6:N6)</f>
        <v>0</v>
      </c>
      <c r="P6" s="104">
        <f>'貸借対照表'!L25</f>
        <v>0</v>
      </c>
      <c r="Q6" s="105">
        <f>'貸借対照表'!L26</f>
        <v>0</v>
      </c>
      <c r="R6" s="105">
        <f>'貸借対照表'!L27</f>
        <v>0</v>
      </c>
      <c r="S6" s="105">
        <f>'貸借対照表'!L28</f>
        <v>0</v>
      </c>
      <c r="T6" s="105">
        <f>SUM(Q6:S6)</f>
        <v>0</v>
      </c>
      <c r="U6" s="105">
        <f>O6+P6+T6</f>
        <v>0</v>
      </c>
      <c r="V6" s="104">
        <f>'貸借対照表'!L31</f>
        <v>0</v>
      </c>
      <c r="W6" s="106">
        <f>K6+U6+V6</f>
        <v>0</v>
      </c>
      <c r="X6" s="104">
        <f>'貸借対照表'!AP13</f>
        <v>0</v>
      </c>
      <c r="Y6" s="104">
        <f>'貸借対照表'!AP14</f>
        <v>0</v>
      </c>
      <c r="Z6" s="104">
        <f>'貸借対照表'!AP15</f>
        <v>0</v>
      </c>
      <c r="AA6" s="104">
        <f>'貸借対照表'!AP16</f>
        <v>0</v>
      </c>
      <c r="AB6" s="104">
        <f>'貸借対照表'!AP17</f>
        <v>0</v>
      </c>
      <c r="AC6" s="104">
        <f>'貸借対照表'!AP18</f>
        <v>0</v>
      </c>
      <c r="AD6" s="104">
        <f>SUM(X6:AC6)</f>
        <v>0</v>
      </c>
      <c r="AE6" s="104">
        <f>'貸借対照表'!AP20</f>
        <v>0</v>
      </c>
      <c r="AF6" s="104">
        <f>'貸借対照表'!AP21</f>
        <v>0</v>
      </c>
      <c r="AG6" s="104">
        <f>SUM(AE6:AF6)</f>
        <v>0</v>
      </c>
      <c r="AH6" s="104">
        <f>'貸借対照表'!AP23</f>
        <v>0</v>
      </c>
      <c r="AI6" s="106">
        <f>AD6+AG6+AH6</f>
        <v>0</v>
      </c>
      <c r="AJ6" s="104">
        <f>'貸借対照表'!AP25</f>
        <v>0</v>
      </c>
      <c r="AK6" s="104">
        <f>'貸借対照表'!AP26</f>
        <v>0</v>
      </c>
      <c r="AL6" s="104">
        <f>'貸借対照表'!AP27</f>
        <v>0</v>
      </c>
      <c r="AM6" s="104">
        <f>'貸借対照表'!AP28</f>
        <v>0</v>
      </c>
      <c r="AN6" s="104">
        <f>'貸借対照表'!AP29</f>
        <v>0</v>
      </c>
      <c r="AO6" s="104">
        <f>'貸借対照表'!AP30</f>
        <v>0</v>
      </c>
      <c r="AP6" s="104">
        <f>SUM(AJ6:AO6)</f>
        <v>0</v>
      </c>
      <c r="AQ6" s="104">
        <f>'貸借対照表'!AP32</f>
        <v>0</v>
      </c>
      <c r="AR6" s="104">
        <f>'貸借対照表'!AP33</f>
        <v>0</v>
      </c>
      <c r="AS6" s="106">
        <f>SUM(AP6:AR6)</f>
        <v>0</v>
      </c>
      <c r="AT6" s="106">
        <f>AI6+AS6</f>
        <v>0</v>
      </c>
      <c r="AU6" s="107" t="str">
        <f>IF(W6&lt;&gt;AT6,"×","○")</f>
        <v>○</v>
      </c>
      <c r="AV6" s="104">
        <f>'損益計算書'!L12</f>
        <v>0</v>
      </c>
      <c r="AW6" s="104">
        <f>'損益計算書'!L13</f>
        <v>0</v>
      </c>
      <c r="AX6" s="104">
        <f>'損益計算書'!L14</f>
        <v>0</v>
      </c>
      <c r="AY6" s="104">
        <f>'損益計算書'!L15</f>
        <v>0</v>
      </c>
      <c r="AZ6" s="104">
        <f>'損益計算書'!L16</f>
        <v>0</v>
      </c>
      <c r="BA6" s="104">
        <f>SUM(AV6:AZ6)</f>
        <v>0</v>
      </c>
      <c r="BB6" s="104">
        <f>'損益計算書'!L18</f>
        <v>0</v>
      </c>
      <c r="BC6" s="106">
        <f>BA6+BB6</f>
        <v>0</v>
      </c>
      <c r="BD6" s="104">
        <f>'損益計算書'!L20</f>
        <v>0</v>
      </c>
      <c r="BE6" s="104">
        <f>'損益計算書'!L21</f>
        <v>0</v>
      </c>
      <c r="BF6" s="104">
        <f>BD6+BE6</f>
        <v>0</v>
      </c>
      <c r="BG6" s="104">
        <f>'損益計算書'!L23</f>
        <v>0</v>
      </c>
      <c r="BH6" s="104">
        <f>'損益計算書'!L24</f>
        <v>0</v>
      </c>
      <c r="BI6" s="104">
        <f>'損益計算書'!L25</f>
        <v>0</v>
      </c>
      <c r="BJ6" s="104">
        <f>'損益計算書'!L26</f>
        <v>0</v>
      </c>
      <c r="BK6" s="104">
        <f>SUM(BG6:BJ6)</f>
        <v>0</v>
      </c>
      <c r="BL6" s="104">
        <f>'損益計算書'!L28</f>
        <v>0</v>
      </c>
      <c r="BM6" s="104">
        <f>BF6+BK6+BL6</f>
        <v>0</v>
      </c>
      <c r="BN6" s="104">
        <f>'損益計算書'!L30</f>
        <v>0</v>
      </c>
      <c r="BO6" s="104">
        <f>'損益計算書'!L31</f>
        <v>0</v>
      </c>
      <c r="BP6" s="104">
        <f>'損益計算書'!L32</f>
        <v>0</v>
      </c>
      <c r="BQ6" s="106">
        <f>SUM(BM6:BP6)</f>
        <v>0</v>
      </c>
      <c r="BR6" s="106">
        <f>BC6-BQ6</f>
        <v>0</v>
      </c>
      <c r="BS6" s="104">
        <f>'損益計算書'!L35</f>
        <v>0</v>
      </c>
      <c r="BT6" s="104">
        <f>'損益計算書'!L36</f>
        <v>0</v>
      </c>
      <c r="BU6" s="104">
        <f>BS6+BT6</f>
        <v>0</v>
      </c>
      <c r="BV6" s="104">
        <f>'損益計算書'!L39</f>
        <v>0</v>
      </c>
      <c r="BW6" s="104">
        <f>'損益計算書'!L40</f>
        <v>0</v>
      </c>
      <c r="BX6" s="104">
        <f>BV6+BW6</f>
        <v>0</v>
      </c>
      <c r="BY6" s="106">
        <f>(BC6+BU6)-(BQ6+BX6)</f>
        <v>0</v>
      </c>
      <c r="BZ6" s="4" t="e">
        <f>(BC6+BU6)/(BQ6+BX6)</f>
        <v>#DIV/0!</v>
      </c>
      <c r="CA6" s="3">
        <f>'損益計算書'!AP12</f>
        <v>0</v>
      </c>
      <c r="CB6" s="3">
        <f>'損益計算書'!AP13</f>
        <v>0</v>
      </c>
      <c r="CC6" s="3">
        <f>SUM(CA6:CB6)</f>
        <v>0</v>
      </c>
      <c r="CD6" s="3">
        <f>'損益計算書'!AP15</f>
        <v>0</v>
      </c>
      <c r="CE6" s="3">
        <f>'損益計算書'!AP16</f>
        <v>0</v>
      </c>
      <c r="CF6" s="3">
        <f>SUM(CD6:CE6)</f>
        <v>0</v>
      </c>
      <c r="CG6" s="3">
        <f>'損益計算書'!AP18</f>
        <v>0</v>
      </c>
      <c r="CH6" s="3">
        <f>'損益計算書'!AP19</f>
        <v>0</v>
      </c>
      <c r="CI6" s="3">
        <f>'損益計算書'!AP20</f>
        <v>0</v>
      </c>
    </row>
  </sheetData>
  <sheetProtection/>
  <mergeCells count="96">
    <mergeCell ref="I4:I5"/>
    <mergeCell ref="J4:J5"/>
    <mergeCell ref="K4:K5"/>
    <mergeCell ref="D3:K3"/>
    <mergeCell ref="F4:F5"/>
    <mergeCell ref="L4:O4"/>
    <mergeCell ref="A2:A5"/>
    <mergeCell ref="B2:B5"/>
    <mergeCell ref="C2:C5"/>
    <mergeCell ref="D4:D5"/>
    <mergeCell ref="E4:E5"/>
    <mergeCell ref="D2:W2"/>
    <mergeCell ref="W3:W5"/>
    <mergeCell ref="V3:V5"/>
    <mergeCell ref="G4:G5"/>
    <mergeCell ref="H4:H5"/>
    <mergeCell ref="P4:P5"/>
    <mergeCell ref="Q4:T4"/>
    <mergeCell ref="U4:U5"/>
    <mergeCell ref="L3:U3"/>
    <mergeCell ref="AF4:AF5"/>
    <mergeCell ref="AD4:AD5"/>
    <mergeCell ref="X3:AD3"/>
    <mergeCell ref="AE4:AE5"/>
    <mergeCell ref="AG4:AG5"/>
    <mergeCell ref="AE3:AG3"/>
    <mergeCell ref="X4:X5"/>
    <mergeCell ref="Y4:Y5"/>
    <mergeCell ref="Z4:Z5"/>
    <mergeCell ref="AA4:AA5"/>
    <mergeCell ref="AB4:AB5"/>
    <mergeCell ref="AC4:AC5"/>
    <mergeCell ref="D1:AU1"/>
    <mergeCell ref="AM4:AM5"/>
    <mergeCell ref="AN4:AN5"/>
    <mergeCell ref="AO4:AO5"/>
    <mergeCell ref="AP4:AP5"/>
    <mergeCell ref="AJ3:AP3"/>
    <mergeCell ref="AQ3:AQ5"/>
    <mergeCell ref="AH3:AH5"/>
    <mergeCell ref="X2:AI2"/>
    <mergeCell ref="AI3:AI5"/>
    <mergeCell ref="AR3:AR5"/>
    <mergeCell ref="AS3:AS5"/>
    <mergeCell ref="AJ2:AS2"/>
    <mergeCell ref="AT2:AT5"/>
    <mergeCell ref="AU2:AU5"/>
    <mergeCell ref="AJ4:AJ5"/>
    <mergeCell ref="AK4:AK5"/>
    <mergeCell ref="AL4:AL5"/>
    <mergeCell ref="AV2:BC2"/>
    <mergeCell ref="BD4:BF4"/>
    <mergeCell ref="AV4:AV5"/>
    <mergeCell ref="AW4:AW5"/>
    <mergeCell ref="AX4:AX5"/>
    <mergeCell ref="AY4:AY5"/>
    <mergeCell ref="AZ4:AZ5"/>
    <mergeCell ref="BD2:BQ2"/>
    <mergeCell ref="BA4:BA5"/>
    <mergeCell ref="AV3:BA3"/>
    <mergeCell ref="BS3:BU3"/>
    <mergeCell ref="BV3:BX3"/>
    <mergeCell ref="BQ3:BQ5"/>
    <mergeCell ref="BX4:BX5"/>
    <mergeCell ref="BB3:BB5"/>
    <mergeCell ref="BC3:BC5"/>
    <mergeCell ref="BL4:BL5"/>
    <mergeCell ref="BM4:BM5"/>
    <mergeCell ref="BD3:BM3"/>
    <mergeCell ref="BU4:BU5"/>
    <mergeCell ref="BW4:BW5"/>
    <mergeCell ref="BN3:BN5"/>
    <mergeCell ref="BO4:BO5"/>
    <mergeCell ref="BP4:BP5"/>
    <mergeCell ref="BO3:BP3"/>
    <mergeCell ref="BG4:BK4"/>
    <mergeCell ref="CA4:CA5"/>
    <mergeCell ref="CB4:CB5"/>
    <mergeCell ref="CD4:CD5"/>
    <mergeCell ref="CC4:CC5"/>
    <mergeCell ref="CE4:CE5"/>
    <mergeCell ref="BR2:BR5"/>
    <mergeCell ref="BS4:BS5"/>
    <mergeCell ref="BT4:BT5"/>
    <mergeCell ref="BS2:BX2"/>
    <mergeCell ref="BV4:BV5"/>
    <mergeCell ref="CI2:CI5"/>
    <mergeCell ref="AV1:CI1"/>
    <mergeCell ref="CF4:CF5"/>
    <mergeCell ref="CA3:CC3"/>
    <mergeCell ref="CA2:CF2"/>
    <mergeCell ref="CD3:CF3"/>
    <mergeCell ref="CG2:CG5"/>
    <mergeCell ref="CH2:CH5"/>
    <mergeCell ref="BY2:BY5"/>
    <mergeCell ref="BZ2:BZ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2019-02-07T05:33:56Z</cp:lastPrinted>
  <dcterms:created xsi:type="dcterms:W3CDTF">2010-07-23T05:48:19Z</dcterms:created>
  <dcterms:modified xsi:type="dcterms:W3CDTF">2019-04-17T02:01:39Z</dcterms:modified>
  <cp:category/>
  <cp:version/>
  <cp:contentType/>
  <cp:contentStatus/>
</cp:coreProperties>
</file>