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" windowWidth="7860" windowHeight="7995" activeTab="0"/>
  </bookViews>
  <sheets>
    <sheet name="船員職業紹介実績" sheetId="1" r:id="rId1"/>
  </sheets>
  <definedNames>
    <definedName name="_xlnm.Print_Area" localSheetId="0">'船員職業紹介実績'!$A$1:$S$33</definedName>
  </definedNames>
  <calcPr fullCalcOnLoad="1"/>
</workbook>
</file>

<file path=xl/sharedStrings.xml><?xml version="1.0" encoding="utf-8"?>
<sst xmlns="http://schemas.openxmlformats.org/spreadsheetml/2006/main" count="76" uniqueCount="49">
  <si>
    <t>船員職業安定業務</t>
  </si>
  <si>
    <t>全国求人倍率</t>
  </si>
  <si>
    <t>全国就職率</t>
  </si>
  <si>
    <t>全国充足率</t>
  </si>
  <si>
    <t>全国（Ａ）</t>
  </si>
  <si>
    <t>関東</t>
  </si>
  <si>
    <t>全国（Ｂ）</t>
  </si>
  <si>
    <t>全国（Ｃ）</t>
  </si>
  <si>
    <t xml:space="preserve">事項・船種別  </t>
  </si>
  <si>
    <t>商船</t>
  </si>
  <si>
    <t>漁船</t>
  </si>
  <si>
    <t>計</t>
  </si>
  <si>
    <t>全国</t>
  </si>
  <si>
    <t>船員職業紹介実績</t>
  </si>
  <si>
    <t xml:space="preserve">事項別  </t>
  </si>
  <si>
    <t>　　月間有効求人数</t>
  </si>
  <si>
    <t>月間有効求職数</t>
  </si>
  <si>
    <t>成立数</t>
  </si>
  <si>
    <t>Ａ／Ｂ</t>
  </si>
  <si>
    <t>Ｃ／Ｂ（％）</t>
  </si>
  <si>
    <t>Ｃ／Ａ（％）</t>
  </si>
  <si>
    <t xml:space="preserve">年度別 </t>
  </si>
  <si>
    <t>(％)</t>
  </si>
  <si>
    <t>月間有効求人数</t>
  </si>
  <si>
    <t>月間有効求職数</t>
  </si>
  <si>
    <t>成　立　数</t>
  </si>
  <si>
    <t xml:space="preserve">年度・月別 </t>
  </si>
  <si>
    <t>10月</t>
  </si>
  <si>
    <t>11月</t>
  </si>
  <si>
    <t>12月</t>
  </si>
  <si>
    <t>2月</t>
  </si>
  <si>
    <t>3月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</si>
  <si>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</si>
  <si>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</si>
  <si>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</si>
  <si>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</si>
  <si>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</si>
  <si>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</si>
  <si>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平成31・令和元年度</t>
  </si>
  <si>
    <t>令和2年度</t>
  </si>
  <si>
    <t>令和3年1月</t>
  </si>
  <si>
    <t>令和2年4月</t>
  </si>
  <si>
    <t>9月</t>
  </si>
  <si>
    <t>8月</t>
  </si>
  <si>
    <t>7月</t>
  </si>
  <si>
    <t>6月</t>
  </si>
  <si>
    <t>5月</t>
  </si>
  <si>
    <t>令和2年度月平均</t>
  </si>
  <si>
    <t>令和2年度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</si>
</sst>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;&quot;△ &quot;0.0"/>
    <numFmt numFmtId="179" formatCode="\(0.0\)"/>
    <numFmt numFmtId="180" formatCode="#,##0.00;[Red]#,##0.00"/>
    <numFmt numFmtId="181" formatCode="0;&quot;△ &quot;0"/>
    <numFmt numFmtId="182" formatCode="#,##0&quot; 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double"/>
      <right style="thin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 style="double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 vertical="center"/>
    </xf>
    <xf numFmtId="2" fontId="4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38" fontId="4" fillId="0" borderId="10" xfId="49" applyFont="1" applyFill="1" applyBorder="1" applyAlignment="1">
      <alignment horizontal="right" vertical="center"/>
    </xf>
    <xf numFmtId="179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38" fontId="4" fillId="0" borderId="11" xfId="49" applyFont="1" applyFill="1" applyBorder="1" applyAlignment="1">
      <alignment horizontal="right" vertical="center"/>
    </xf>
    <xf numFmtId="181" fontId="4" fillId="0" borderId="12" xfId="42" applyNumberFormat="1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181" fontId="4" fillId="0" borderId="14" xfId="42" applyNumberFormat="1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181" fontId="4" fillId="0" borderId="16" xfId="42" applyNumberFormat="1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181" fontId="4" fillId="0" borderId="18" xfId="42" applyNumberFormat="1" applyFont="1" applyFill="1" applyBorder="1" applyAlignment="1">
      <alignment horizontal="right" vertical="center"/>
    </xf>
    <xf numFmtId="181" fontId="4" fillId="0" borderId="19" xfId="4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0" xfId="42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81" fontId="4" fillId="0" borderId="21" xfId="42" applyNumberFormat="1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vertical="center"/>
    </xf>
    <xf numFmtId="181" fontId="4" fillId="0" borderId="22" xfId="42" applyNumberFormat="1" applyFont="1" applyFill="1" applyBorder="1" applyAlignment="1">
      <alignment horizontal="right" vertical="center"/>
    </xf>
    <xf numFmtId="181" fontId="4" fillId="0" borderId="20" xfId="42" applyNumberFormat="1" applyFont="1" applyFill="1" applyBorder="1" applyAlignment="1">
      <alignment horizontal="right" vertical="center"/>
    </xf>
    <xf numFmtId="181" fontId="4" fillId="0" borderId="23" xfId="42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81" fontId="4" fillId="0" borderId="25" xfId="42" applyNumberFormat="1" applyFont="1" applyFill="1" applyBorder="1" applyAlignment="1">
      <alignment horizontal="right" vertical="center"/>
    </xf>
    <xf numFmtId="38" fontId="4" fillId="0" borderId="24" xfId="49" applyFont="1" applyFill="1" applyBorder="1" applyAlignment="1">
      <alignment vertical="center"/>
    </xf>
    <xf numFmtId="181" fontId="4" fillId="0" borderId="26" xfId="42" applyNumberFormat="1" applyFont="1" applyFill="1" applyBorder="1" applyAlignment="1">
      <alignment horizontal="right" vertical="center"/>
    </xf>
    <xf numFmtId="181" fontId="4" fillId="0" borderId="24" xfId="42" applyNumberFormat="1" applyFont="1" applyFill="1" applyBorder="1" applyAlignment="1">
      <alignment horizontal="right" vertical="center"/>
    </xf>
    <xf numFmtId="181" fontId="4" fillId="0" borderId="27" xfId="42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81" fontId="4" fillId="0" borderId="29" xfId="42" applyNumberFormat="1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vertical="center"/>
    </xf>
    <xf numFmtId="181" fontId="4" fillId="0" borderId="30" xfId="42" applyNumberFormat="1" applyFont="1" applyFill="1" applyBorder="1" applyAlignment="1">
      <alignment horizontal="right" vertical="center"/>
    </xf>
    <xf numFmtId="181" fontId="4" fillId="0" borderId="28" xfId="42" applyNumberFormat="1" applyFont="1" applyFill="1" applyBorder="1" applyAlignment="1">
      <alignment horizontal="right" vertical="center"/>
    </xf>
    <xf numFmtId="181" fontId="4" fillId="0" borderId="31" xfId="42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181" fontId="4" fillId="0" borderId="33" xfId="42" applyNumberFormat="1" applyFont="1" applyFill="1" applyBorder="1" applyAlignment="1">
      <alignment horizontal="right" vertical="center"/>
    </xf>
    <xf numFmtId="181" fontId="4" fillId="0" borderId="32" xfId="42" applyNumberFormat="1" applyFont="1" applyFill="1" applyBorder="1" applyAlignment="1">
      <alignment horizontal="right" vertical="center"/>
    </xf>
    <xf numFmtId="181" fontId="4" fillId="0" borderId="34" xfId="42" applyNumberFormat="1" applyFont="1" applyFill="1" applyBorder="1" applyAlignment="1">
      <alignment horizontal="right" vertical="center"/>
    </xf>
    <xf numFmtId="181" fontId="4" fillId="0" borderId="35" xfId="42" applyNumberFormat="1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Continuous" vertical="center"/>
    </xf>
    <xf numFmtId="0" fontId="4" fillId="6" borderId="39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0" fontId="4" fillId="6" borderId="4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181" fontId="4" fillId="0" borderId="41" xfId="42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38" fontId="4" fillId="0" borderId="39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180" fontId="4" fillId="0" borderId="39" xfId="49" applyNumberFormat="1" applyFont="1" applyFill="1" applyBorder="1" applyAlignment="1">
      <alignment horizontal="center" vertical="center"/>
    </xf>
    <xf numFmtId="180" fontId="4" fillId="0" borderId="15" xfId="49" applyNumberFormat="1" applyFont="1" applyFill="1" applyBorder="1" applyAlignment="1">
      <alignment horizontal="center" vertical="center"/>
    </xf>
    <xf numFmtId="180" fontId="4" fillId="0" borderId="39" xfId="49" applyNumberFormat="1" applyFont="1" applyBorder="1" applyAlignment="1">
      <alignment horizontal="center" vertical="center"/>
    </xf>
    <xf numFmtId="180" fontId="4" fillId="0" borderId="15" xfId="49" applyNumberFormat="1" applyFont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vertical="center"/>
    </xf>
    <xf numFmtId="0" fontId="4" fillId="6" borderId="46" xfId="0" applyFont="1" applyFill="1" applyBorder="1" applyAlignment="1">
      <alignment vertical="center"/>
    </xf>
    <xf numFmtId="0" fontId="4" fillId="6" borderId="44" xfId="0" applyFont="1" applyFill="1" applyBorder="1" applyAlignment="1">
      <alignment vertical="center"/>
    </xf>
    <xf numFmtId="0" fontId="4" fillId="6" borderId="45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6" borderId="3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180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47" xfId="42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15919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5919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0</xdr:col>
      <xdr:colOff>1428750</xdr:colOff>
      <xdr:row>18</xdr:row>
      <xdr:rowOff>238125</xdr:rowOff>
    </xdr:to>
    <xdr:sp>
      <xdr:nvSpPr>
        <xdr:cNvPr id="3" name="Line 3"/>
        <xdr:cNvSpPr>
          <a:spLocks/>
        </xdr:cNvSpPr>
      </xdr:nvSpPr>
      <xdr:spPr>
        <a:xfrm>
          <a:off x="9525" y="3429000"/>
          <a:ext cx="141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28575</xdr:rowOff>
    </xdr:from>
    <xdr:to>
      <xdr:col>0</xdr:col>
      <xdr:colOff>1438275</xdr:colOff>
      <xdr:row>6</xdr:row>
      <xdr:rowOff>238125</xdr:rowOff>
    </xdr:to>
    <xdr:sp>
      <xdr:nvSpPr>
        <xdr:cNvPr id="4" name="Line 4"/>
        <xdr:cNvSpPr>
          <a:spLocks/>
        </xdr:cNvSpPr>
      </xdr:nvSpPr>
      <xdr:spPr>
        <a:xfrm>
          <a:off x="19050" y="676275"/>
          <a:ext cx="141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4">
      <selection activeCell="J15" sqref="J15:K15"/>
    </sheetView>
  </sheetViews>
  <sheetFormatPr defaultColWidth="9.00390625" defaultRowHeight="13.5"/>
  <cols>
    <col min="1" max="1" width="19.50390625" style="1" customWidth="1"/>
    <col min="2" max="19" width="7.125" style="1" customWidth="1"/>
    <col min="20" max="20" width="4.375" style="1" customWidth="1"/>
    <col min="21" max="21" width="3.75390625" style="2" customWidth="1"/>
    <col min="22" max="16384" width="9.00390625" style="2" customWidth="1"/>
  </cols>
  <sheetData>
    <row r="1" ht="15" customHeight="1">
      <c r="A1" s="11" t="s">
        <v>0</v>
      </c>
    </row>
    <row r="2" ht="9.75" customHeight="1"/>
    <row r="3" spans="1:13" ht="15" customHeight="1">
      <c r="A3" s="12" t="s">
        <v>13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1.25" customHeight="1">
      <c r="A4" s="4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9" ht="18.75" customHeight="1">
      <c r="A5" s="52" t="s">
        <v>14</v>
      </c>
      <c r="B5" s="80" t="s">
        <v>15</v>
      </c>
      <c r="C5" s="80"/>
      <c r="D5" s="80"/>
      <c r="E5" s="77"/>
      <c r="F5" s="75" t="s">
        <v>16</v>
      </c>
      <c r="G5" s="83"/>
      <c r="H5" s="83"/>
      <c r="I5" s="76"/>
      <c r="J5" s="80" t="s">
        <v>17</v>
      </c>
      <c r="K5" s="83"/>
      <c r="L5" s="83"/>
      <c r="M5" s="76"/>
      <c r="N5" s="75" t="s">
        <v>1</v>
      </c>
      <c r="O5" s="77"/>
      <c r="P5" s="75" t="s">
        <v>2</v>
      </c>
      <c r="Q5" s="76"/>
      <c r="R5" s="75" t="s">
        <v>3</v>
      </c>
      <c r="S5" s="77"/>
    </row>
    <row r="6" spans="1:19" ht="18.75" customHeight="1">
      <c r="A6" s="53"/>
      <c r="B6" s="81"/>
      <c r="C6" s="81"/>
      <c r="D6" s="81"/>
      <c r="E6" s="82"/>
      <c r="F6" s="84"/>
      <c r="G6" s="85"/>
      <c r="H6" s="85"/>
      <c r="I6" s="86"/>
      <c r="J6" s="85"/>
      <c r="K6" s="85"/>
      <c r="L6" s="85"/>
      <c r="M6" s="86"/>
      <c r="N6" s="78" t="s">
        <v>18</v>
      </c>
      <c r="O6" s="79"/>
      <c r="P6" s="78" t="s">
        <v>19</v>
      </c>
      <c r="Q6" s="79"/>
      <c r="R6" s="78" t="s">
        <v>20</v>
      </c>
      <c r="S6" s="79"/>
    </row>
    <row r="7" spans="1:19" ht="18.75" customHeight="1">
      <c r="A7" s="54" t="s">
        <v>21</v>
      </c>
      <c r="B7" s="80" t="s">
        <v>4</v>
      </c>
      <c r="C7" s="80"/>
      <c r="D7" s="55" t="s">
        <v>5</v>
      </c>
      <c r="E7" s="56" t="s">
        <v>22</v>
      </c>
      <c r="F7" s="75" t="s">
        <v>6</v>
      </c>
      <c r="G7" s="77"/>
      <c r="H7" s="55" t="s">
        <v>5</v>
      </c>
      <c r="I7" s="56" t="s">
        <v>22</v>
      </c>
      <c r="J7" s="75" t="s">
        <v>7</v>
      </c>
      <c r="K7" s="77"/>
      <c r="L7" s="56" t="s">
        <v>5</v>
      </c>
      <c r="M7" s="56" t="s">
        <v>22</v>
      </c>
      <c r="N7" s="57"/>
      <c r="O7" s="58"/>
      <c r="P7" s="57"/>
      <c r="Q7" s="58"/>
      <c r="R7" s="57"/>
      <c r="S7" s="58"/>
    </row>
    <row r="8" spans="1:19" ht="18.75" customHeight="1">
      <c r="A8" s="25" t="s">
        <v>32</v>
      </c>
      <c r="B8" s="69">
        <v>19706</v>
      </c>
      <c r="C8" s="70"/>
      <c r="D8" s="13">
        <v>2535</v>
      </c>
      <c r="E8" s="14">
        <f aca="true" t="shared" si="0" ref="E8:E13">D8/B8*100</f>
        <v>12.864102303866842</v>
      </c>
      <c r="F8" s="69">
        <v>13707</v>
      </c>
      <c r="G8" s="70"/>
      <c r="H8" s="13">
        <v>1162</v>
      </c>
      <c r="I8" s="14">
        <f aca="true" t="shared" si="1" ref="I8:I13">H8/F8*100</f>
        <v>8.477420296199023</v>
      </c>
      <c r="J8" s="69">
        <v>1191</v>
      </c>
      <c r="K8" s="70"/>
      <c r="L8" s="13">
        <v>143</v>
      </c>
      <c r="M8" s="14">
        <f aca="true" t="shared" si="2" ref="M8:M13">L8/J8*100</f>
        <v>12.00671704450042</v>
      </c>
      <c r="N8" s="73">
        <f aca="true" t="shared" si="3" ref="N8:N13">B8/F8</f>
        <v>1.4376595899905158</v>
      </c>
      <c r="O8" s="74"/>
      <c r="P8" s="73">
        <f aca="true" t="shared" si="4" ref="P8:P13">J8/F8*100</f>
        <v>8.68899102648282</v>
      </c>
      <c r="Q8" s="74"/>
      <c r="R8" s="73">
        <f aca="true" t="shared" si="5" ref="R8:R13">J8/B8*100</f>
        <v>6.043844514361108</v>
      </c>
      <c r="S8" s="74"/>
    </row>
    <row r="9" spans="1:19" ht="18.75" customHeight="1">
      <c r="A9" s="25" t="s">
        <v>33</v>
      </c>
      <c r="B9" s="69">
        <v>27397</v>
      </c>
      <c r="C9" s="70"/>
      <c r="D9" s="13">
        <v>3484</v>
      </c>
      <c r="E9" s="14">
        <f t="shared" si="0"/>
        <v>12.716720808847684</v>
      </c>
      <c r="F9" s="69">
        <v>13512</v>
      </c>
      <c r="G9" s="70"/>
      <c r="H9" s="13">
        <v>1163</v>
      </c>
      <c r="I9" s="14">
        <f t="shared" si="1"/>
        <v>8.607164002368267</v>
      </c>
      <c r="J9" s="69">
        <v>1188</v>
      </c>
      <c r="K9" s="70"/>
      <c r="L9" s="13">
        <v>175</v>
      </c>
      <c r="M9" s="14">
        <f t="shared" si="2"/>
        <v>14.73063973063973</v>
      </c>
      <c r="N9" s="73">
        <f t="shared" si="3"/>
        <v>2.0276050917702784</v>
      </c>
      <c r="O9" s="74"/>
      <c r="P9" s="73">
        <f t="shared" si="4"/>
        <v>8.792184724689166</v>
      </c>
      <c r="Q9" s="74"/>
      <c r="R9" s="73">
        <f t="shared" si="5"/>
        <v>4.336241194291346</v>
      </c>
      <c r="S9" s="74"/>
    </row>
    <row r="10" spans="1:19" ht="18.75" customHeight="1">
      <c r="A10" s="25" t="s">
        <v>34</v>
      </c>
      <c r="B10" s="69">
        <v>24445</v>
      </c>
      <c r="C10" s="70"/>
      <c r="D10" s="13">
        <v>3644</v>
      </c>
      <c r="E10" s="14">
        <f t="shared" si="0"/>
        <v>14.906933933319696</v>
      </c>
      <c r="F10" s="69">
        <v>12044</v>
      </c>
      <c r="G10" s="70"/>
      <c r="H10" s="13">
        <v>1214</v>
      </c>
      <c r="I10" s="14">
        <f t="shared" si="1"/>
        <v>10.079707738292926</v>
      </c>
      <c r="J10" s="69">
        <v>1054</v>
      </c>
      <c r="K10" s="70"/>
      <c r="L10" s="13">
        <v>124</v>
      </c>
      <c r="M10" s="14">
        <f t="shared" si="2"/>
        <v>11.76470588235294</v>
      </c>
      <c r="N10" s="73">
        <f t="shared" si="3"/>
        <v>2.029641315177682</v>
      </c>
      <c r="O10" s="74"/>
      <c r="P10" s="73">
        <f t="shared" si="4"/>
        <v>8.751245433410828</v>
      </c>
      <c r="Q10" s="74"/>
      <c r="R10" s="73">
        <f t="shared" si="5"/>
        <v>4.311720188177541</v>
      </c>
      <c r="S10" s="74"/>
    </row>
    <row r="11" spans="1:19" ht="18.75" customHeight="1">
      <c r="A11" s="25" t="s">
        <v>35</v>
      </c>
      <c r="B11" s="69">
        <v>26484</v>
      </c>
      <c r="C11" s="70"/>
      <c r="D11" s="13">
        <v>3454</v>
      </c>
      <c r="E11" s="14">
        <f t="shared" si="0"/>
        <v>13.041836580576952</v>
      </c>
      <c r="F11" s="69">
        <v>12797</v>
      </c>
      <c r="G11" s="70"/>
      <c r="H11" s="13">
        <v>1021</v>
      </c>
      <c r="I11" s="14">
        <f t="shared" si="1"/>
        <v>7.97843244510432</v>
      </c>
      <c r="J11" s="69">
        <v>1155</v>
      </c>
      <c r="K11" s="70"/>
      <c r="L11" s="13">
        <v>139</v>
      </c>
      <c r="M11" s="14">
        <f t="shared" si="2"/>
        <v>12.034632034632034</v>
      </c>
      <c r="N11" s="73">
        <f t="shared" si="3"/>
        <v>2.06954755020708</v>
      </c>
      <c r="O11" s="74"/>
      <c r="P11" s="73">
        <f t="shared" si="4"/>
        <v>9.02555286395249</v>
      </c>
      <c r="Q11" s="74"/>
      <c r="R11" s="73">
        <f t="shared" si="5"/>
        <v>4.361123697326688</v>
      </c>
      <c r="S11" s="74"/>
    </row>
    <row r="12" spans="1:19" ht="18.75" customHeight="1">
      <c r="A12" s="25" t="s">
        <v>36</v>
      </c>
      <c r="B12" s="69">
        <v>27386</v>
      </c>
      <c r="C12" s="70"/>
      <c r="D12" s="13">
        <v>3614</v>
      </c>
      <c r="E12" s="14">
        <f t="shared" si="0"/>
        <v>13.196523771269991</v>
      </c>
      <c r="F12" s="69">
        <v>11638</v>
      </c>
      <c r="G12" s="70"/>
      <c r="H12" s="13">
        <v>926</v>
      </c>
      <c r="I12" s="14">
        <f t="shared" si="1"/>
        <v>7.956693589963912</v>
      </c>
      <c r="J12" s="69">
        <v>1073</v>
      </c>
      <c r="K12" s="70"/>
      <c r="L12" s="13">
        <v>145</v>
      </c>
      <c r="M12" s="14">
        <f t="shared" si="2"/>
        <v>13.513513513513514</v>
      </c>
      <c r="N12" s="71">
        <f t="shared" si="3"/>
        <v>2.3531534627942947</v>
      </c>
      <c r="O12" s="72"/>
      <c r="P12" s="71">
        <f t="shared" si="4"/>
        <v>9.219797216016499</v>
      </c>
      <c r="Q12" s="72"/>
      <c r="R12" s="71">
        <f t="shared" si="5"/>
        <v>3.918060322792668</v>
      </c>
      <c r="S12" s="72"/>
    </row>
    <row r="13" spans="1:19" ht="18.75" customHeight="1">
      <c r="A13" s="25" t="s">
        <v>37</v>
      </c>
      <c r="B13" s="69">
        <v>28066</v>
      </c>
      <c r="C13" s="70"/>
      <c r="D13" s="13">
        <v>3688</v>
      </c>
      <c r="E13" s="14">
        <f t="shared" si="0"/>
        <v>13.140454642628091</v>
      </c>
      <c r="F13" s="69">
        <v>11426</v>
      </c>
      <c r="G13" s="70"/>
      <c r="H13" s="13">
        <v>1070</v>
      </c>
      <c r="I13" s="14">
        <f t="shared" si="1"/>
        <v>9.36460703658323</v>
      </c>
      <c r="J13" s="69">
        <v>1027</v>
      </c>
      <c r="K13" s="70"/>
      <c r="L13" s="13">
        <v>163</v>
      </c>
      <c r="M13" s="14">
        <f t="shared" si="2"/>
        <v>15.87147030185005</v>
      </c>
      <c r="N13" s="71">
        <f t="shared" si="3"/>
        <v>2.4563276737265887</v>
      </c>
      <c r="O13" s="72"/>
      <c r="P13" s="71">
        <f t="shared" si="4"/>
        <v>8.988272361281288</v>
      </c>
      <c r="Q13" s="72"/>
      <c r="R13" s="71">
        <f t="shared" si="5"/>
        <v>3.6592318107318467</v>
      </c>
      <c r="S13" s="72"/>
    </row>
    <row r="14" spans="1:19" ht="18.75" customHeight="1">
      <c r="A14" s="25" t="s">
        <v>38</v>
      </c>
      <c r="B14" s="69">
        <v>30132</v>
      </c>
      <c r="C14" s="70"/>
      <c r="D14" s="13">
        <v>4292</v>
      </c>
      <c r="E14" s="14">
        <f>D14/B14*100</f>
        <v>14.243993097039692</v>
      </c>
      <c r="F14" s="69">
        <v>11874</v>
      </c>
      <c r="G14" s="70"/>
      <c r="H14" s="13">
        <v>1222</v>
      </c>
      <c r="I14" s="14">
        <f>H14/F14*100</f>
        <v>10.291392959407109</v>
      </c>
      <c r="J14" s="69">
        <v>1020</v>
      </c>
      <c r="K14" s="70"/>
      <c r="L14" s="13">
        <v>163</v>
      </c>
      <c r="M14" s="14">
        <f>L14/J14*100</f>
        <v>15.980392156862743</v>
      </c>
      <c r="N14" s="71">
        <f>B14/F14</f>
        <v>2.537645275391612</v>
      </c>
      <c r="O14" s="72"/>
      <c r="P14" s="71">
        <f>J14/F14*100</f>
        <v>8.590197069226882</v>
      </c>
      <c r="Q14" s="72"/>
      <c r="R14" s="71">
        <f>J14/B14*100</f>
        <v>3.38510553564317</v>
      </c>
      <c r="S14" s="72"/>
    </row>
    <row r="15" spans="1:19" ht="18.75" customHeight="1">
      <c r="A15" s="15" t="s">
        <v>39</v>
      </c>
      <c r="B15" s="69">
        <f>F20</f>
        <v>28685</v>
      </c>
      <c r="C15" s="70"/>
      <c r="D15" s="13">
        <f>G20</f>
        <v>3611</v>
      </c>
      <c r="E15" s="14">
        <f>D15/B15*100</f>
        <v>12.588460868049504</v>
      </c>
      <c r="F15" s="69">
        <f>L20</f>
        <v>11938</v>
      </c>
      <c r="G15" s="70"/>
      <c r="H15" s="13">
        <f>M20</f>
        <v>1163</v>
      </c>
      <c r="I15" s="14">
        <f>H15/F15*100</f>
        <v>9.7420003350645</v>
      </c>
      <c r="J15" s="69">
        <f>R20</f>
        <v>989</v>
      </c>
      <c r="K15" s="70"/>
      <c r="L15" s="13">
        <f>S20</f>
        <v>145</v>
      </c>
      <c r="M15" s="14">
        <f>L15/J15*100</f>
        <v>14.661274014155712</v>
      </c>
      <c r="N15" s="93">
        <f>B15/F15</f>
        <v>2.402831295024292</v>
      </c>
      <c r="O15" s="94"/>
      <c r="P15" s="93">
        <f>J15/F15*100</f>
        <v>8.284469760428882</v>
      </c>
      <c r="Q15" s="94"/>
      <c r="R15" s="93">
        <f>J15/B15*100</f>
        <v>3.447795014816106</v>
      </c>
      <c r="S15" s="94"/>
    </row>
    <row r="16" spans="1:20" ht="10.5" customHeight="1">
      <c r="A16" s="26"/>
      <c r="B16" s="27"/>
      <c r="C16" s="27"/>
      <c r="D16" s="28"/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"/>
    </row>
    <row r="17" spans="1:20" ht="18.75" customHeight="1">
      <c r="A17" s="52" t="s">
        <v>8</v>
      </c>
      <c r="B17" s="59" t="s">
        <v>23</v>
      </c>
      <c r="C17" s="59"/>
      <c r="D17" s="59"/>
      <c r="E17" s="59"/>
      <c r="F17" s="59"/>
      <c r="G17" s="60"/>
      <c r="H17" s="61" t="s">
        <v>24</v>
      </c>
      <c r="I17" s="59"/>
      <c r="J17" s="59"/>
      <c r="K17" s="59"/>
      <c r="L17" s="59"/>
      <c r="M17" s="60"/>
      <c r="N17" s="61" t="s">
        <v>25</v>
      </c>
      <c r="O17" s="59"/>
      <c r="P17" s="59"/>
      <c r="Q17" s="59"/>
      <c r="R17" s="59"/>
      <c r="S17" s="59"/>
      <c r="T17" s="5"/>
    </row>
    <row r="18" spans="1:20" ht="18.75" customHeight="1">
      <c r="A18" s="53"/>
      <c r="B18" s="87" t="s">
        <v>9</v>
      </c>
      <c r="C18" s="87"/>
      <c r="D18" s="87" t="s">
        <v>10</v>
      </c>
      <c r="E18" s="87"/>
      <c r="F18" s="87" t="s">
        <v>11</v>
      </c>
      <c r="G18" s="91"/>
      <c r="H18" s="92" t="s">
        <v>9</v>
      </c>
      <c r="I18" s="87"/>
      <c r="J18" s="87" t="s">
        <v>10</v>
      </c>
      <c r="K18" s="87"/>
      <c r="L18" s="87" t="s">
        <v>11</v>
      </c>
      <c r="M18" s="91"/>
      <c r="N18" s="92" t="s">
        <v>9</v>
      </c>
      <c r="O18" s="87"/>
      <c r="P18" s="87" t="s">
        <v>10</v>
      </c>
      <c r="Q18" s="87"/>
      <c r="R18" s="87" t="s">
        <v>11</v>
      </c>
      <c r="S18" s="87"/>
      <c r="T18" s="5"/>
    </row>
    <row r="19" spans="1:20" ht="18.75" customHeight="1">
      <c r="A19" s="62" t="s">
        <v>26</v>
      </c>
      <c r="B19" s="63" t="s">
        <v>12</v>
      </c>
      <c r="C19" s="63" t="s">
        <v>5</v>
      </c>
      <c r="D19" s="63" t="s">
        <v>12</v>
      </c>
      <c r="E19" s="63" t="s">
        <v>5</v>
      </c>
      <c r="F19" s="63" t="s">
        <v>12</v>
      </c>
      <c r="G19" s="64" t="s">
        <v>5</v>
      </c>
      <c r="H19" s="65" t="s">
        <v>12</v>
      </c>
      <c r="I19" s="63" t="s">
        <v>5</v>
      </c>
      <c r="J19" s="63" t="s">
        <v>12</v>
      </c>
      <c r="K19" s="63" t="s">
        <v>5</v>
      </c>
      <c r="L19" s="63" t="s">
        <v>12</v>
      </c>
      <c r="M19" s="64" t="s">
        <v>5</v>
      </c>
      <c r="N19" s="65" t="s">
        <v>12</v>
      </c>
      <c r="O19" s="63" t="s">
        <v>5</v>
      </c>
      <c r="P19" s="63" t="s">
        <v>12</v>
      </c>
      <c r="Q19" s="63" t="s">
        <v>5</v>
      </c>
      <c r="R19" s="63" t="s">
        <v>12</v>
      </c>
      <c r="S19" s="63" t="s">
        <v>5</v>
      </c>
      <c r="T19" s="5"/>
    </row>
    <row r="20" spans="1:20" ht="18.75" customHeight="1">
      <c r="A20" s="68" t="s">
        <v>48</v>
      </c>
      <c r="B20" s="20">
        <f>SUM(B22:B33)</f>
        <v>25201</v>
      </c>
      <c r="C20" s="20">
        <f>SUM(C22:C33)</f>
        <v>3126</v>
      </c>
      <c r="D20" s="13">
        <f>SUM(D22:D33)</f>
        <v>3484</v>
      </c>
      <c r="E20" s="13">
        <f>SUM(E22:E33)</f>
        <v>485</v>
      </c>
      <c r="F20" s="20">
        <f>SUM(B20+D20)</f>
        <v>28685</v>
      </c>
      <c r="G20" s="16">
        <f>SUM(C20+E20)</f>
        <v>3611</v>
      </c>
      <c r="H20" s="22">
        <f>SUM(H22:H33)</f>
        <v>10905</v>
      </c>
      <c r="I20" s="20">
        <f>SUM(I22:I33)</f>
        <v>1126</v>
      </c>
      <c r="J20" s="13">
        <f>SUM(J22:J33)</f>
        <v>1033</v>
      </c>
      <c r="K20" s="13">
        <f>SUM(K22:K33)</f>
        <v>37</v>
      </c>
      <c r="L20" s="16">
        <f>SUM(H20+J20)</f>
        <v>11938</v>
      </c>
      <c r="M20" s="18">
        <f>SUM(I20+K20)</f>
        <v>1163</v>
      </c>
      <c r="N20" s="20">
        <f>SUM(N22:N33)</f>
        <v>933</v>
      </c>
      <c r="O20" s="20">
        <f>SUM(O22:O33)</f>
        <v>126</v>
      </c>
      <c r="P20" s="13">
        <f>SUM(P22:P33)</f>
        <v>56</v>
      </c>
      <c r="Q20" s="13">
        <f>SUM(Q22:Q33)</f>
        <v>19</v>
      </c>
      <c r="R20" s="20">
        <f>SUM(N20+P20)</f>
        <v>989</v>
      </c>
      <c r="S20" s="20">
        <f>SUM(O20+Q20)</f>
        <v>145</v>
      </c>
      <c r="T20" s="5"/>
    </row>
    <row r="21" spans="1:20" ht="18.75" customHeight="1" thickBot="1">
      <c r="A21" s="67" t="s">
        <v>47</v>
      </c>
      <c r="B21" s="17">
        <f aca="true" t="shared" si="6" ref="B21:S21">B20/12</f>
        <v>2100.0833333333335</v>
      </c>
      <c r="C21" s="17">
        <f t="shared" si="6"/>
        <v>260.5</v>
      </c>
      <c r="D21" s="23">
        <f t="shared" si="6"/>
        <v>290.3333333333333</v>
      </c>
      <c r="E21" s="21">
        <f t="shared" si="6"/>
        <v>40.416666666666664</v>
      </c>
      <c r="F21" s="17">
        <f t="shared" si="6"/>
        <v>2390.4166666666665</v>
      </c>
      <c r="G21" s="17">
        <f t="shared" si="6"/>
        <v>300.9166666666667</v>
      </c>
      <c r="H21" s="24">
        <f t="shared" si="6"/>
        <v>908.75</v>
      </c>
      <c r="I21" s="17">
        <f t="shared" si="6"/>
        <v>93.83333333333333</v>
      </c>
      <c r="J21" s="21">
        <f t="shared" si="6"/>
        <v>86.08333333333333</v>
      </c>
      <c r="K21" s="21">
        <f t="shared" si="6"/>
        <v>3.0833333333333335</v>
      </c>
      <c r="L21" s="21">
        <f t="shared" si="6"/>
        <v>994.8333333333334</v>
      </c>
      <c r="M21" s="19">
        <f t="shared" si="6"/>
        <v>96.91666666666667</v>
      </c>
      <c r="N21" s="66">
        <f t="shared" si="6"/>
        <v>77.75</v>
      </c>
      <c r="O21" s="17">
        <f t="shared" si="6"/>
        <v>10.5</v>
      </c>
      <c r="P21" s="21">
        <f>P20/12</f>
        <v>4.666666666666667</v>
      </c>
      <c r="Q21" s="21">
        <f t="shared" si="6"/>
        <v>1.5833333333333333</v>
      </c>
      <c r="R21" s="21">
        <f t="shared" si="6"/>
        <v>82.41666666666667</v>
      </c>
      <c r="S21" s="21">
        <f t="shared" si="6"/>
        <v>12.083333333333334</v>
      </c>
      <c r="T21" s="5"/>
    </row>
    <row r="22" spans="1:20" ht="18.75" customHeight="1" thickTop="1">
      <c r="A22" s="29" t="s">
        <v>41</v>
      </c>
      <c r="B22" s="30">
        <v>2141</v>
      </c>
      <c r="C22" s="30">
        <v>307</v>
      </c>
      <c r="D22" s="31">
        <v>242</v>
      </c>
      <c r="E22" s="30">
        <v>36</v>
      </c>
      <c r="F22" s="30">
        <f aca="true" t="shared" si="7" ref="F22:G33">B22+D22</f>
        <v>2383</v>
      </c>
      <c r="G22" s="34">
        <f>C22+E22</f>
        <v>343</v>
      </c>
      <c r="H22" s="32">
        <v>889</v>
      </c>
      <c r="I22" s="30">
        <v>96</v>
      </c>
      <c r="J22" s="33">
        <v>95</v>
      </c>
      <c r="K22" s="30">
        <v>5</v>
      </c>
      <c r="L22" s="30">
        <f aca="true" t="shared" si="8" ref="L22:L33">H22+J22</f>
        <v>984</v>
      </c>
      <c r="M22" s="34">
        <f aca="true" t="shared" si="9" ref="M22:M33">I22+K22</f>
        <v>101</v>
      </c>
      <c r="N22" s="30">
        <v>76</v>
      </c>
      <c r="O22" s="33">
        <v>10</v>
      </c>
      <c r="P22" s="33">
        <v>9</v>
      </c>
      <c r="Q22" s="33">
        <v>4</v>
      </c>
      <c r="R22" s="30">
        <f aca="true" t="shared" si="10" ref="R22:R33">N22+P22</f>
        <v>85</v>
      </c>
      <c r="S22" s="30">
        <f aca="true" t="shared" si="11" ref="S22:S33">O22+Q22</f>
        <v>14</v>
      </c>
      <c r="T22" s="5"/>
    </row>
    <row r="23" spans="1:20" ht="18.75" customHeight="1">
      <c r="A23" s="35" t="s">
        <v>46</v>
      </c>
      <c r="B23" s="36">
        <v>1877</v>
      </c>
      <c r="C23" s="36">
        <v>250</v>
      </c>
      <c r="D23" s="37">
        <v>276</v>
      </c>
      <c r="E23" s="36">
        <v>29</v>
      </c>
      <c r="F23" s="36">
        <f t="shared" si="7"/>
        <v>2153</v>
      </c>
      <c r="G23" s="40">
        <f>C23+E23</f>
        <v>279</v>
      </c>
      <c r="H23" s="38">
        <v>848</v>
      </c>
      <c r="I23" s="36">
        <v>87</v>
      </c>
      <c r="J23" s="39">
        <v>81</v>
      </c>
      <c r="K23" s="36">
        <v>2</v>
      </c>
      <c r="L23" s="36">
        <f t="shared" si="8"/>
        <v>929</v>
      </c>
      <c r="M23" s="40">
        <f t="shared" si="9"/>
        <v>89</v>
      </c>
      <c r="N23" s="36">
        <v>59</v>
      </c>
      <c r="O23" s="39">
        <v>8</v>
      </c>
      <c r="P23" s="39">
        <v>3</v>
      </c>
      <c r="Q23" s="39">
        <v>1</v>
      </c>
      <c r="R23" s="36">
        <f t="shared" si="10"/>
        <v>62</v>
      </c>
      <c r="S23" s="36">
        <f t="shared" si="11"/>
        <v>9</v>
      </c>
      <c r="T23" s="5"/>
    </row>
    <row r="24" spans="1:20" ht="18.75" customHeight="1">
      <c r="A24" s="35" t="s">
        <v>45</v>
      </c>
      <c r="B24" s="36">
        <v>2076</v>
      </c>
      <c r="C24" s="36">
        <v>283</v>
      </c>
      <c r="D24" s="37">
        <v>331</v>
      </c>
      <c r="E24" s="36">
        <v>52</v>
      </c>
      <c r="F24" s="36">
        <f t="shared" si="7"/>
        <v>2407</v>
      </c>
      <c r="G24" s="40">
        <f t="shared" si="7"/>
        <v>335</v>
      </c>
      <c r="H24" s="38">
        <v>875</v>
      </c>
      <c r="I24" s="36">
        <v>105</v>
      </c>
      <c r="J24" s="39">
        <v>90</v>
      </c>
      <c r="K24" s="36">
        <v>2</v>
      </c>
      <c r="L24" s="36">
        <f t="shared" si="8"/>
        <v>965</v>
      </c>
      <c r="M24" s="40">
        <f t="shared" si="9"/>
        <v>107</v>
      </c>
      <c r="N24" s="36">
        <v>77</v>
      </c>
      <c r="O24" s="39">
        <v>14</v>
      </c>
      <c r="P24" s="39">
        <v>2</v>
      </c>
      <c r="Q24" s="39">
        <v>0</v>
      </c>
      <c r="R24" s="36">
        <f t="shared" si="10"/>
        <v>79</v>
      </c>
      <c r="S24" s="36">
        <f t="shared" si="11"/>
        <v>14</v>
      </c>
      <c r="T24" s="5"/>
    </row>
    <row r="25" spans="1:20" ht="18.75" customHeight="1">
      <c r="A25" s="35" t="s">
        <v>44</v>
      </c>
      <c r="B25" s="36">
        <v>2126</v>
      </c>
      <c r="C25" s="36">
        <v>270</v>
      </c>
      <c r="D25" s="37">
        <v>344</v>
      </c>
      <c r="E25" s="36">
        <v>54</v>
      </c>
      <c r="F25" s="36">
        <f t="shared" si="7"/>
        <v>2470</v>
      </c>
      <c r="G25" s="40">
        <f t="shared" si="7"/>
        <v>324</v>
      </c>
      <c r="H25" s="38">
        <v>907</v>
      </c>
      <c r="I25" s="36">
        <v>99</v>
      </c>
      <c r="J25" s="39">
        <v>115</v>
      </c>
      <c r="K25" s="36">
        <v>3</v>
      </c>
      <c r="L25" s="36">
        <f t="shared" si="8"/>
        <v>1022</v>
      </c>
      <c r="M25" s="40">
        <f t="shared" si="9"/>
        <v>102</v>
      </c>
      <c r="N25" s="36">
        <v>72</v>
      </c>
      <c r="O25" s="39">
        <v>7</v>
      </c>
      <c r="P25" s="39">
        <v>5</v>
      </c>
      <c r="Q25" s="39">
        <v>2</v>
      </c>
      <c r="R25" s="36">
        <f t="shared" si="10"/>
        <v>77</v>
      </c>
      <c r="S25" s="36">
        <f t="shared" si="11"/>
        <v>9</v>
      </c>
      <c r="T25" s="5"/>
    </row>
    <row r="26" spans="1:20" ht="18.75" customHeight="1">
      <c r="A26" s="35" t="s">
        <v>43</v>
      </c>
      <c r="B26" s="36">
        <v>2090</v>
      </c>
      <c r="C26" s="36">
        <v>254</v>
      </c>
      <c r="D26" s="37">
        <v>337</v>
      </c>
      <c r="E26" s="36">
        <v>38</v>
      </c>
      <c r="F26" s="36">
        <f t="shared" si="7"/>
        <v>2427</v>
      </c>
      <c r="G26" s="40">
        <f t="shared" si="7"/>
        <v>292</v>
      </c>
      <c r="H26" s="38">
        <v>950</v>
      </c>
      <c r="I26" s="36">
        <v>93</v>
      </c>
      <c r="J26" s="39">
        <v>110</v>
      </c>
      <c r="K26" s="36">
        <v>5</v>
      </c>
      <c r="L26" s="36">
        <f t="shared" si="8"/>
        <v>1060</v>
      </c>
      <c r="M26" s="40">
        <f t="shared" si="9"/>
        <v>98</v>
      </c>
      <c r="N26" s="36">
        <v>74</v>
      </c>
      <c r="O26" s="39">
        <v>11</v>
      </c>
      <c r="P26" s="39">
        <v>5</v>
      </c>
      <c r="Q26" s="39">
        <v>2</v>
      </c>
      <c r="R26" s="36">
        <f t="shared" si="10"/>
        <v>79</v>
      </c>
      <c r="S26" s="36">
        <f t="shared" si="11"/>
        <v>13</v>
      </c>
      <c r="T26" s="5"/>
    </row>
    <row r="27" spans="1:20" ht="18.75" customHeight="1">
      <c r="A27" s="41" t="s">
        <v>42</v>
      </c>
      <c r="B27" s="42">
        <v>2030</v>
      </c>
      <c r="C27" s="36">
        <v>230</v>
      </c>
      <c r="D27" s="43">
        <v>255</v>
      </c>
      <c r="E27" s="36">
        <v>28</v>
      </c>
      <c r="F27" s="42">
        <f t="shared" si="7"/>
        <v>2285</v>
      </c>
      <c r="G27" s="46">
        <f t="shared" si="7"/>
        <v>258</v>
      </c>
      <c r="H27" s="44">
        <v>955</v>
      </c>
      <c r="I27" s="36">
        <v>96</v>
      </c>
      <c r="J27" s="45">
        <v>76</v>
      </c>
      <c r="K27" s="36">
        <v>1</v>
      </c>
      <c r="L27" s="42">
        <f t="shared" si="8"/>
        <v>1031</v>
      </c>
      <c r="M27" s="46">
        <f t="shared" si="9"/>
        <v>97</v>
      </c>
      <c r="N27" s="42">
        <v>87</v>
      </c>
      <c r="O27" s="45">
        <v>13</v>
      </c>
      <c r="P27" s="45">
        <v>8</v>
      </c>
      <c r="Q27" s="45">
        <v>2</v>
      </c>
      <c r="R27" s="36">
        <f t="shared" si="10"/>
        <v>95</v>
      </c>
      <c r="S27" s="36">
        <f t="shared" si="11"/>
        <v>15</v>
      </c>
      <c r="T27" s="5"/>
    </row>
    <row r="28" spans="1:20" ht="18.75" customHeight="1">
      <c r="A28" s="35" t="s">
        <v>27</v>
      </c>
      <c r="B28" s="36">
        <v>2307</v>
      </c>
      <c r="C28" s="36">
        <v>257</v>
      </c>
      <c r="D28" s="39">
        <v>272</v>
      </c>
      <c r="E28" s="36">
        <v>36</v>
      </c>
      <c r="F28" s="36">
        <f t="shared" si="7"/>
        <v>2579</v>
      </c>
      <c r="G28" s="40">
        <f t="shared" si="7"/>
        <v>293</v>
      </c>
      <c r="H28" s="38">
        <v>975</v>
      </c>
      <c r="I28" s="36">
        <v>91</v>
      </c>
      <c r="J28" s="39">
        <v>76</v>
      </c>
      <c r="K28" s="36">
        <v>3</v>
      </c>
      <c r="L28" s="36">
        <f t="shared" si="8"/>
        <v>1051</v>
      </c>
      <c r="M28" s="40">
        <f t="shared" si="9"/>
        <v>94</v>
      </c>
      <c r="N28" s="36">
        <v>84</v>
      </c>
      <c r="O28" s="36">
        <v>14</v>
      </c>
      <c r="P28" s="39">
        <v>5</v>
      </c>
      <c r="Q28" s="39">
        <v>1</v>
      </c>
      <c r="R28" s="95">
        <f t="shared" si="10"/>
        <v>89</v>
      </c>
      <c r="S28" s="95">
        <f t="shared" si="11"/>
        <v>15</v>
      </c>
      <c r="T28" s="5"/>
    </row>
    <row r="29" spans="1:20" ht="18.75" customHeight="1">
      <c r="A29" s="35" t="s">
        <v>28</v>
      </c>
      <c r="B29" s="36">
        <v>1974</v>
      </c>
      <c r="C29" s="36">
        <v>234</v>
      </c>
      <c r="D29" s="39">
        <v>292</v>
      </c>
      <c r="E29" s="36">
        <v>45</v>
      </c>
      <c r="F29" s="36">
        <f t="shared" si="7"/>
        <v>2266</v>
      </c>
      <c r="G29" s="40">
        <f t="shared" si="7"/>
        <v>279</v>
      </c>
      <c r="H29" s="38">
        <v>928</v>
      </c>
      <c r="I29" s="36">
        <v>85</v>
      </c>
      <c r="J29" s="39">
        <v>78</v>
      </c>
      <c r="K29" s="36">
        <v>1</v>
      </c>
      <c r="L29" s="36">
        <f t="shared" si="8"/>
        <v>1006</v>
      </c>
      <c r="M29" s="40">
        <f t="shared" si="9"/>
        <v>86</v>
      </c>
      <c r="N29" s="36">
        <v>74</v>
      </c>
      <c r="O29" s="36">
        <v>4</v>
      </c>
      <c r="P29" s="39">
        <v>3</v>
      </c>
      <c r="Q29" s="39">
        <v>3</v>
      </c>
      <c r="R29" s="36">
        <f t="shared" si="10"/>
        <v>77</v>
      </c>
      <c r="S29" s="36">
        <f t="shared" si="11"/>
        <v>7</v>
      </c>
      <c r="T29" s="5"/>
    </row>
    <row r="30" spans="1:20" ht="18.75" customHeight="1">
      <c r="A30" s="35" t="s">
        <v>29</v>
      </c>
      <c r="B30" s="36">
        <v>2133</v>
      </c>
      <c r="C30" s="36">
        <v>264</v>
      </c>
      <c r="D30" s="39">
        <v>298</v>
      </c>
      <c r="E30" s="36">
        <v>57</v>
      </c>
      <c r="F30" s="36">
        <f t="shared" si="7"/>
        <v>2431</v>
      </c>
      <c r="G30" s="40">
        <f t="shared" si="7"/>
        <v>321</v>
      </c>
      <c r="H30" s="38">
        <v>855</v>
      </c>
      <c r="I30" s="36">
        <v>92</v>
      </c>
      <c r="J30" s="39">
        <v>76</v>
      </c>
      <c r="K30" s="36">
        <v>5</v>
      </c>
      <c r="L30" s="36">
        <f t="shared" si="8"/>
        <v>931</v>
      </c>
      <c r="M30" s="40">
        <f t="shared" si="9"/>
        <v>97</v>
      </c>
      <c r="N30" s="36">
        <v>76</v>
      </c>
      <c r="O30" s="36">
        <v>10</v>
      </c>
      <c r="P30" s="39">
        <v>2</v>
      </c>
      <c r="Q30" s="39">
        <v>0</v>
      </c>
      <c r="R30" s="36">
        <f t="shared" si="10"/>
        <v>78</v>
      </c>
      <c r="S30" s="36">
        <f t="shared" si="11"/>
        <v>10</v>
      </c>
      <c r="T30" s="5"/>
    </row>
    <row r="31" spans="1:20" ht="18.75" customHeight="1">
      <c r="A31" s="35" t="s">
        <v>40</v>
      </c>
      <c r="B31" s="36">
        <v>2091</v>
      </c>
      <c r="C31" s="36">
        <v>238</v>
      </c>
      <c r="D31" s="39">
        <v>275</v>
      </c>
      <c r="E31" s="36">
        <v>44</v>
      </c>
      <c r="F31" s="36">
        <f t="shared" si="7"/>
        <v>2366</v>
      </c>
      <c r="G31" s="40">
        <f t="shared" si="7"/>
        <v>282</v>
      </c>
      <c r="H31" s="38">
        <v>912</v>
      </c>
      <c r="I31" s="36">
        <v>97</v>
      </c>
      <c r="J31" s="39">
        <v>83</v>
      </c>
      <c r="K31" s="36">
        <v>4</v>
      </c>
      <c r="L31" s="36">
        <f t="shared" si="8"/>
        <v>995</v>
      </c>
      <c r="M31" s="40">
        <f t="shared" si="9"/>
        <v>101</v>
      </c>
      <c r="N31" s="36">
        <v>76</v>
      </c>
      <c r="O31" s="36">
        <v>9</v>
      </c>
      <c r="P31" s="39">
        <v>3</v>
      </c>
      <c r="Q31" s="39">
        <v>1</v>
      </c>
      <c r="R31" s="36">
        <f t="shared" si="10"/>
        <v>79</v>
      </c>
      <c r="S31" s="36">
        <f t="shared" si="11"/>
        <v>10</v>
      </c>
      <c r="T31" s="2"/>
    </row>
    <row r="32" spans="1:20" ht="18.75" customHeight="1">
      <c r="A32" s="35" t="s">
        <v>30</v>
      </c>
      <c r="B32" s="36">
        <v>2176</v>
      </c>
      <c r="C32" s="36">
        <v>257</v>
      </c>
      <c r="D32" s="39">
        <v>275</v>
      </c>
      <c r="E32" s="36">
        <v>33</v>
      </c>
      <c r="F32" s="36">
        <f t="shared" si="7"/>
        <v>2451</v>
      </c>
      <c r="G32" s="40">
        <f t="shared" si="7"/>
        <v>290</v>
      </c>
      <c r="H32" s="38">
        <v>884</v>
      </c>
      <c r="I32" s="36">
        <v>95</v>
      </c>
      <c r="J32" s="39">
        <v>80</v>
      </c>
      <c r="K32" s="36">
        <v>2</v>
      </c>
      <c r="L32" s="36">
        <f t="shared" si="8"/>
        <v>964</v>
      </c>
      <c r="M32" s="40">
        <f t="shared" si="9"/>
        <v>97</v>
      </c>
      <c r="N32" s="36">
        <v>84</v>
      </c>
      <c r="O32" s="36">
        <v>15</v>
      </c>
      <c r="P32" s="39">
        <v>2</v>
      </c>
      <c r="Q32" s="39">
        <v>0</v>
      </c>
      <c r="R32" s="36">
        <f t="shared" si="10"/>
        <v>86</v>
      </c>
      <c r="S32" s="36">
        <f t="shared" si="11"/>
        <v>15</v>
      </c>
      <c r="T32" s="6"/>
    </row>
    <row r="33" spans="1:20" ht="18.75" customHeight="1">
      <c r="A33" s="47" t="s">
        <v>31</v>
      </c>
      <c r="B33" s="48">
        <v>2180</v>
      </c>
      <c r="C33" s="48">
        <v>282</v>
      </c>
      <c r="D33" s="49">
        <v>287</v>
      </c>
      <c r="E33" s="48">
        <v>33</v>
      </c>
      <c r="F33" s="48">
        <f t="shared" si="7"/>
        <v>2467</v>
      </c>
      <c r="G33" s="51">
        <f t="shared" si="7"/>
        <v>315</v>
      </c>
      <c r="H33" s="50">
        <v>927</v>
      </c>
      <c r="I33" s="48">
        <v>90</v>
      </c>
      <c r="J33" s="49">
        <v>73</v>
      </c>
      <c r="K33" s="48">
        <v>4</v>
      </c>
      <c r="L33" s="48">
        <f t="shared" si="8"/>
        <v>1000</v>
      </c>
      <c r="M33" s="51">
        <f t="shared" si="9"/>
        <v>94</v>
      </c>
      <c r="N33" s="48">
        <v>94</v>
      </c>
      <c r="O33" s="48">
        <v>11</v>
      </c>
      <c r="P33" s="49">
        <v>9</v>
      </c>
      <c r="Q33" s="49">
        <v>3</v>
      </c>
      <c r="R33" s="48">
        <f t="shared" si="10"/>
        <v>103</v>
      </c>
      <c r="S33" s="48">
        <f t="shared" si="11"/>
        <v>14</v>
      </c>
      <c r="T33" s="7"/>
    </row>
    <row r="34" spans="1:20" ht="18.7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"/>
    </row>
    <row r="35" spans="1:20" ht="18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"/>
    </row>
    <row r="36" ht="18.75" customHeight="1"/>
    <row r="37" ht="18.75" customHeight="1">
      <c r="A37" s="10"/>
    </row>
    <row r="38" ht="18.75" customHeight="1">
      <c r="A38" s="10"/>
    </row>
    <row r="39" ht="18.75" customHeight="1">
      <c r="A39" s="10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sheetProtection/>
  <mergeCells count="70">
    <mergeCell ref="B13:C13"/>
    <mergeCell ref="F13:G13"/>
    <mergeCell ref="J13:K13"/>
    <mergeCell ref="N13:O13"/>
    <mergeCell ref="P13:Q13"/>
    <mergeCell ref="R13:S13"/>
    <mergeCell ref="P15:Q15"/>
    <mergeCell ref="R15:S15"/>
    <mergeCell ref="B15:C15"/>
    <mergeCell ref="F15:G15"/>
    <mergeCell ref="J15:K15"/>
    <mergeCell ref="N15:O15"/>
    <mergeCell ref="R18:S18"/>
    <mergeCell ref="A34:S35"/>
    <mergeCell ref="J18:K18"/>
    <mergeCell ref="L18:M18"/>
    <mergeCell ref="N18:O18"/>
    <mergeCell ref="P18:Q18"/>
    <mergeCell ref="B18:C18"/>
    <mergeCell ref="D18:E18"/>
    <mergeCell ref="F18:G18"/>
    <mergeCell ref="H18:I18"/>
    <mergeCell ref="B11:C11"/>
    <mergeCell ref="F11:G11"/>
    <mergeCell ref="B12:C12"/>
    <mergeCell ref="F12:G12"/>
    <mergeCell ref="J12:K12"/>
    <mergeCell ref="N12:O12"/>
    <mergeCell ref="J11:K11"/>
    <mergeCell ref="N11:O11"/>
    <mergeCell ref="R9:S9"/>
    <mergeCell ref="P10:Q10"/>
    <mergeCell ref="R10:S10"/>
    <mergeCell ref="P11:Q11"/>
    <mergeCell ref="R11:S11"/>
    <mergeCell ref="P12:Q12"/>
    <mergeCell ref="R12:S12"/>
    <mergeCell ref="B8:C8"/>
    <mergeCell ref="F8:G8"/>
    <mergeCell ref="J8:K8"/>
    <mergeCell ref="N8:O8"/>
    <mergeCell ref="B10:C10"/>
    <mergeCell ref="F10:G10"/>
    <mergeCell ref="J10:K10"/>
    <mergeCell ref="B9:C9"/>
    <mergeCell ref="F9:G9"/>
    <mergeCell ref="J9:K9"/>
    <mergeCell ref="B5:E6"/>
    <mergeCell ref="F5:I6"/>
    <mergeCell ref="J5:M6"/>
    <mergeCell ref="N5:O5"/>
    <mergeCell ref="B7:C7"/>
    <mergeCell ref="F7:G7"/>
    <mergeCell ref="J7:K7"/>
    <mergeCell ref="N9:O9"/>
    <mergeCell ref="N10:O10"/>
    <mergeCell ref="R8:S8"/>
    <mergeCell ref="P8:Q8"/>
    <mergeCell ref="P5:Q5"/>
    <mergeCell ref="R5:S5"/>
    <mergeCell ref="N6:O6"/>
    <mergeCell ref="P6:Q6"/>
    <mergeCell ref="R6:S6"/>
    <mergeCell ref="P9:Q9"/>
    <mergeCell ref="B14:C14"/>
    <mergeCell ref="F14:G14"/>
    <mergeCell ref="J14:K14"/>
    <mergeCell ref="N14:O14"/>
    <mergeCell ref="P14:Q14"/>
    <mergeCell ref="R14:S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7" r:id="rId2"/>
  <rowBreaks count="1" manualBreakCount="1">
    <brk id="3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行宏</dc:creator>
  <cp:keywords/>
  <dc:description/>
  <cp:lastModifiedBy>なし</cp:lastModifiedBy>
  <cp:lastPrinted>2020-10-26T05:41:41Z</cp:lastPrinted>
  <dcterms:created xsi:type="dcterms:W3CDTF">2006-03-07T03:02:04Z</dcterms:created>
  <dcterms:modified xsi:type="dcterms:W3CDTF">2021-10-25T05:42:45Z</dcterms:modified>
  <cp:category/>
  <cp:version/>
  <cp:contentType/>
  <cp:contentStatus/>
</cp:coreProperties>
</file>