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230"/>
  </bookViews>
  <sheets>
    <sheet name="管内を起終点とする長距離ﾌｪﾘｰの輸送実績の推移" sheetId="1" r:id="rId1"/>
  </sheets>
  <calcPr calcId="152511"/>
</workbook>
</file>

<file path=xl/calcChain.xml><?xml version="1.0" encoding="utf-8"?>
<calcChain xmlns="http://schemas.openxmlformats.org/spreadsheetml/2006/main">
  <c r="E24" i="1" l="1"/>
  <c r="Q14" i="1" l="1"/>
  <c r="Q13" i="1"/>
  <c r="P14" i="1"/>
  <c r="P13" i="1"/>
  <c r="Q12" i="1"/>
  <c r="Q11" i="1"/>
  <c r="Q9" i="1" l="1"/>
  <c r="Q8" i="1"/>
  <c r="P23" i="1" l="1"/>
  <c r="P22" i="1"/>
  <c r="O9" i="1"/>
  <c r="O8" i="1"/>
  <c r="O12" i="1" l="1"/>
  <c r="O11" i="1"/>
  <c r="N14" i="1"/>
  <c r="O14" i="1" s="1"/>
  <c r="N13" i="1"/>
  <c r="O13" i="1" s="1"/>
  <c r="G8" i="1" l="1"/>
  <c r="I8" i="1"/>
  <c r="K8" i="1"/>
  <c r="G9" i="1"/>
  <c r="I9" i="1"/>
  <c r="K9" i="1"/>
  <c r="G11" i="1"/>
  <c r="I11" i="1"/>
  <c r="K11" i="1"/>
  <c r="G12" i="1"/>
  <c r="I12" i="1"/>
  <c r="K12" i="1"/>
  <c r="D13" i="1"/>
  <c r="F13" i="1"/>
  <c r="H13" i="1"/>
  <c r="J13" i="1"/>
  <c r="K13" i="1" s="1"/>
  <c r="D14" i="1"/>
  <c r="F14" i="1"/>
  <c r="H14" i="1"/>
  <c r="J14" i="1"/>
  <c r="K14" i="1" l="1"/>
  <c r="I13" i="1"/>
  <c r="G13" i="1"/>
  <c r="I14" i="1"/>
  <c r="G14" i="1"/>
  <c r="P24" i="1"/>
  <c r="N24" i="1"/>
  <c r="L24" i="1"/>
  <c r="K24" i="1"/>
  <c r="I24" i="1"/>
  <c r="H24" i="1"/>
  <c r="F24" i="1"/>
  <c r="D24" i="1"/>
  <c r="C24" i="1"/>
  <c r="M12" i="1"/>
  <c r="M11" i="1"/>
  <c r="M9" i="1"/>
  <c r="M8" i="1"/>
  <c r="L13" i="1"/>
  <c r="M13" i="1" s="1"/>
  <c r="L14" i="1"/>
  <c r="M14" i="1" s="1"/>
</calcChain>
</file>

<file path=xl/sharedStrings.xml><?xml version="1.0" encoding="utf-8"?>
<sst xmlns="http://schemas.openxmlformats.org/spreadsheetml/2006/main" count="147" uniqueCount="75">
  <si>
    <t>海上運送事業関係業務</t>
    <rPh sb="0" eb="2">
      <t>カイジョウ</t>
    </rPh>
    <rPh sb="2" eb="4">
      <t>ウンソウ</t>
    </rPh>
    <rPh sb="4" eb="6">
      <t>ジギョウ</t>
    </rPh>
    <rPh sb="6" eb="8">
      <t>カンケイ</t>
    </rPh>
    <rPh sb="8" eb="10">
      <t>ギョウム</t>
    </rPh>
    <phoneticPr fontId="2"/>
  </si>
  <si>
    <t>管内を起終点とする長距離ﾌｪﾘｰの輸送実績の推移</t>
    <rPh sb="0" eb="2">
      <t>カンナイ</t>
    </rPh>
    <rPh sb="3" eb="4">
      <t>キ</t>
    </rPh>
    <rPh sb="4" eb="6">
      <t>シュウテン</t>
    </rPh>
    <rPh sb="9" eb="12">
      <t>チョウキョリ</t>
    </rPh>
    <rPh sb="17" eb="19">
      <t>ユソウ</t>
    </rPh>
    <rPh sb="19" eb="21">
      <t>ジッセキ</t>
    </rPh>
    <rPh sb="22" eb="24">
      <t>スイイ</t>
    </rPh>
    <phoneticPr fontId="2"/>
  </si>
  <si>
    <t>〔輸送実績推移〕</t>
    <rPh sb="1" eb="3">
      <t>ユソウ</t>
    </rPh>
    <rPh sb="3" eb="5">
      <t>ジッセキ</t>
    </rPh>
    <rPh sb="5" eb="7">
      <t>スイイ</t>
    </rPh>
    <phoneticPr fontId="2"/>
  </si>
  <si>
    <t>方面別航路</t>
    <rPh sb="0" eb="3">
      <t>ホウメンベツ</t>
    </rPh>
    <rPh sb="3" eb="5">
      <t>コウロ</t>
    </rPh>
    <phoneticPr fontId="2"/>
  </si>
  <si>
    <t>輸送種別</t>
    <rPh sb="0" eb="2">
      <t>ユソウ</t>
    </rPh>
    <rPh sb="2" eb="4">
      <t>シュベツ</t>
    </rPh>
    <phoneticPr fontId="2"/>
  </si>
  <si>
    <t>指数</t>
    <rPh sb="0" eb="2">
      <t>シスウ</t>
    </rPh>
    <phoneticPr fontId="2"/>
  </si>
  <si>
    <t>航路数
（事業者数）</t>
    <rPh sb="0" eb="2">
      <t>コウロ</t>
    </rPh>
    <rPh sb="2" eb="3">
      <t>スウ</t>
    </rPh>
    <rPh sb="5" eb="8">
      <t>ジギョウシャ</t>
    </rPh>
    <rPh sb="8" eb="9">
      <t>スウ</t>
    </rPh>
    <phoneticPr fontId="2"/>
  </si>
  <si>
    <t>自動車(台）</t>
    <rPh sb="0" eb="3">
      <t>ジドウシャ</t>
    </rPh>
    <rPh sb="4" eb="5">
      <t>ダイ</t>
    </rPh>
    <phoneticPr fontId="2"/>
  </si>
  <si>
    <t>旅客(人)</t>
    <rPh sb="0" eb="2">
      <t>リョキャク</t>
    </rPh>
    <rPh sb="3" eb="4">
      <t>ニン</t>
    </rPh>
    <phoneticPr fontId="2"/>
  </si>
  <si>
    <t>北海道方面</t>
    <rPh sb="0" eb="3">
      <t>ホッカイドウ</t>
    </rPh>
    <rPh sb="3" eb="5">
      <t>ホウメン</t>
    </rPh>
    <phoneticPr fontId="2"/>
  </si>
  <si>
    <t>合　　　　　　　　計</t>
    <rPh sb="0" eb="1">
      <t>ゴウ</t>
    </rPh>
    <rPh sb="9" eb="10">
      <t>ケイ</t>
    </rPh>
    <phoneticPr fontId="2"/>
  </si>
  <si>
    <t>〔種類別〕</t>
    <rPh sb="1" eb="4">
      <t>シュルイベツ</t>
    </rPh>
    <phoneticPr fontId="2"/>
  </si>
  <si>
    <t>種類別</t>
    <rPh sb="0" eb="3">
      <t>シュルイベツ</t>
    </rPh>
    <phoneticPr fontId="2"/>
  </si>
  <si>
    <t>旅　　客</t>
    <rPh sb="0" eb="1">
      <t>タビ</t>
    </rPh>
    <rPh sb="3" eb="4">
      <t>キャク</t>
    </rPh>
    <phoneticPr fontId="2"/>
  </si>
  <si>
    <t>自　　　　　　　　動　　　　　　　　車</t>
    <rPh sb="0" eb="1">
      <t>ジ</t>
    </rPh>
    <rPh sb="9" eb="10">
      <t>ドウ</t>
    </rPh>
    <rPh sb="18" eb="19">
      <t>クルマ</t>
    </rPh>
    <phoneticPr fontId="2"/>
  </si>
  <si>
    <t>乗　用　車</t>
    <rPh sb="0" eb="1">
      <t>ジョウ</t>
    </rPh>
    <rPh sb="2" eb="3">
      <t>ヨウ</t>
    </rPh>
    <rPh sb="4" eb="5">
      <t>クルマ</t>
    </rPh>
    <phoneticPr fontId="2"/>
  </si>
  <si>
    <t>そ　の　他</t>
    <rPh sb="4" eb="5">
      <t>タ</t>
    </rPh>
    <phoneticPr fontId="2"/>
  </si>
  <si>
    <t>合　　　　計</t>
    <rPh sb="0" eb="1">
      <t>ゴウ</t>
    </rPh>
    <rPh sb="5" eb="6">
      <t>ケイ</t>
    </rPh>
    <phoneticPr fontId="2"/>
  </si>
  <si>
    <t>人数</t>
    <rPh sb="0" eb="2">
      <t>ニンズウ</t>
    </rPh>
    <phoneticPr fontId="2"/>
  </si>
  <si>
    <t>航送旅客</t>
    <rPh sb="0" eb="2">
      <t>コウソウ</t>
    </rPh>
    <rPh sb="2" eb="4">
      <t>リョキャク</t>
    </rPh>
    <phoneticPr fontId="2"/>
  </si>
  <si>
    <t>対前年比</t>
    <rPh sb="0" eb="1">
      <t>タイ</t>
    </rPh>
    <rPh sb="1" eb="4">
      <t>ゼンネンヒ</t>
    </rPh>
    <phoneticPr fontId="2"/>
  </si>
  <si>
    <t>台数</t>
    <rPh sb="0" eb="2">
      <t>ダイスウ</t>
    </rPh>
    <phoneticPr fontId="2"/>
  </si>
  <si>
    <t>(人)</t>
    <rPh sb="1" eb="2">
      <t>ニン</t>
    </rPh>
    <phoneticPr fontId="2"/>
  </si>
  <si>
    <t>(内数)</t>
    <rPh sb="1" eb="2">
      <t>ナイ</t>
    </rPh>
    <rPh sb="2" eb="3">
      <t>スウ</t>
    </rPh>
    <phoneticPr fontId="2"/>
  </si>
  <si>
    <t>(台)</t>
    <rPh sb="1" eb="2">
      <t>ダイ</t>
    </rPh>
    <phoneticPr fontId="2"/>
  </si>
  <si>
    <t>(内数)</t>
    <rPh sb="1" eb="2">
      <t>ウチ</t>
    </rPh>
    <rPh sb="2" eb="3">
      <t>スウ</t>
    </rPh>
    <phoneticPr fontId="2"/>
  </si>
  <si>
    <t>(台）</t>
    <rPh sb="1" eb="2">
      <t>ダイ</t>
    </rPh>
    <phoneticPr fontId="2"/>
  </si>
  <si>
    <t>北海道方面航路</t>
    <rPh sb="0" eb="3">
      <t>ホッカイドウ</t>
    </rPh>
    <rPh sb="3" eb="5">
      <t>ホウメン</t>
    </rPh>
    <rPh sb="5" eb="7">
      <t>コウロ</t>
    </rPh>
    <phoneticPr fontId="2"/>
  </si>
  <si>
    <t>合　　計</t>
    <rPh sb="0" eb="1">
      <t>ゴウ</t>
    </rPh>
    <rPh sb="3" eb="4">
      <t>ケイ</t>
    </rPh>
    <phoneticPr fontId="2"/>
  </si>
  <si>
    <t>〔乗用車・トラック無人化率推移〕</t>
    <rPh sb="1" eb="4">
      <t>ジョウヨウシャ</t>
    </rPh>
    <rPh sb="9" eb="12">
      <t>ムジンカ</t>
    </rPh>
    <rPh sb="12" eb="13">
      <t>リツ</t>
    </rPh>
    <rPh sb="13" eb="15">
      <t>スイイ</t>
    </rPh>
    <phoneticPr fontId="2"/>
  </si>
  <si>
    <t>年度</t>
    <rPh sb="0" eb="2">
      <t>ネンド</t>
    </rPh>
    <phoneticPr fontId="2"/>
  </si>
  <si>
    <t>輸送</t>
    <rPh sb="0" eb="2">
      <t>ユソウ</t>
    </rPh>
    <phoneticPr fontId="2"/>
  </si>
  <si>
    <t>輸送台数</t>
    <rPh sb="0" eb="2">
      <t>ユソウ</t>
    </rPh>
    <rPh sb="2" eb="4">
      <t>ダイスウ</t>
    </rPh>
    <phoneticPr fontId="2"/>
  </si>
  <si>
    <t>無人台数</t>
    <rPh sb="0" eb="2">
      <t>ムジン</t>
    </rPh>
    <rPh sb="2" eb="4">
      <t>ダイスウ</t>
    </rPh>
    <phoneticPr fontId="2"/>
  </si>
  <si>
    <t>無人比率</t>
    <rPh sb="0" eb="2">
      <t>ムジン</t>
    </rPh>
    <rPh sb="2" eb="3">
      <t>ヒ</t>
    </rPh>
    <rPh sb="3" eb="4">
      <t>リツ</t>
    </rPh>
    <phoneticPr fontId="2"/>
  </si>
  <si>
    <t>種類</t>
    <rPh sb="0" eb="2">
      <t>シュルイ</t>
    </rPh>
    <phoneticPr fontId="2"/>
  </si>
  <si>
    <t>乗用車</t>
    <rPh sb="0" eb="3">
      <t>ジョウヨウシャ</t>
    </rPh>
    <phoneticPr fontId="2"/>
  </si>
  <si>
    <t>北海道方面航路　</t>
    <rPh sb="0" eb="3">
      <t>ホッカイドウ</t>
    </rPh>
    <rPh sb="3" eb="5">
      <t>ホウメン</t>
    </rPh>
    <rPh sb="5" eb="7">
      <t>コウロ</t>
    </rPh>
    <phoneticPr fontId="2"/>
  </si>
  <si>
    <t>合　　計　　</t>
    <rPh sb="0" eb="1">
      <t>ゴウ</t>
    </rPh>
    <rPh sb="3" eb="4">
      <t>ケイ</t>
    </rPh>
    <phoneticPr fontId="2"/>
  </si>
  <si>
    <t>九州方面</t>
    <rPh sb="0" eb="2">
      <t>キュウシュウ</t>
    </rPh>
    <rPh sb="2" eb="4">
      <t>ホウメン</t>
    </rPh>
    <phoneticPr fontId="2"/>
  </si>
  <si>
    <t>九州方面航路</t>
    <rPh sb="0" eb="2">
      <t>キュウシュウ</t>
    </rPh>
    <rPh sb="2" eb="4">
      <t>ホウメン</t>
    </rPh>
    <rPh sb="4" eb="6">
      <t>コウロ</t>
    </rPh>
    <phoneticPr fontId="2"/>
  </si>
  <si>
    <t>九州方面航路　</t>
    <rPh sb="0" eb="2">
      <t>キュウシュウ</t>
    </rPh>
    <rPh sb="2" eb="4">
      <t>ホウメン</t>
    </rPh>
    <rPh sb="4" eb="6">
      <t>コウロ</t>
    </rPh>
    <phoneticPr fontId="2"/>
  </si>
  <si>
    <t>無人車</t>
    <rPh sb="0" eb="2">
      <t>ムジン</t>
    </rPh>
    <rPh sb="2" eb="3">
      <t>シャ</t>
    </rPh>
    <phoneticPr fontId="2"/>
  </si>
  <si>
    <t>バ　　ス</t>
    <phoneticPr fontId="2"/>
  </si>
  <si>
    <t>ト　ラ　ッ　ク</t>
    <phoneticPr fontId="2"/>
  </si>
  <si>
    <t>（％）</t>
    <phoneticPr fontId="2"/>
  </si>
  <si>
    <t>トラック</t>
    <phoneticPr fontId="2"/>
  </si>
  <si>
    <t>２（２）</t>
  </si>
  <si>
    <t>１（１）</t>
  </si>
  <si>
    <t>26年度</t>
    <rPh sb="2" eb="4">
      <t>ネンド</t>
    </rPh>
    <phoneticPr fontId="2"/>
  </si>
  <si>
    <t>１（１）</t>
    <phoneticPr fontId="2"/>
  </si>
  <si>
    <t>28年度</t>
    <rPh sb="2" eb="4">
      <t>ネンド</t>
    </rPh>
    <phoneticPr fontId="2"/>
  </si>
  <si>
    <t>-</t>
    <phoneticPr fontId="2"/>
  </si>
  <si>
    <t>29年度</t>
    <rPh sb="2" eb="4">
      <t>ネンド</t>
    </rPh>
    <phoneticPr fontId="2"/>
  </si>
  <si>
    <t>２（２）</t>
    <phoneticPr fontId="2"/>
  </si>
  <si>
    <t>１（１）</t>
    <phoneticPr fontId="2"/>
  </si>
  <si>
    <t>27年度</t>
    <rPh sb="2" eb="4">
      <t>ネンド</t>
    </rPh>
    <phoneticPr fontId="2"/>
  </si>
  <si>
    <t>30年度</t>
    <rPh sb="2" eb="4">
      <t>ネンド</t>
    </rPh>
    <phoneticPr fontId="2"/>
  </si>
  <si>
    <t>指数</t>
    <rPh sb="0" eb="2">
      <t>シスウ</t>
    </rPh>
    <phoneticPr fontId="2"/>
  </si>
  <si>
    <t>輸送台数</t>
    <rPh sb="0" eb="2">
      <t>ユソウ</t>
    </rPh>
    <rPh sb="2" eb="4">
      <t>ダイスウ</t>
    </rPh>
    <phoneticPr fontId="2"/>
  </si>
  <si>
    <t>無人台数</t>
    <rPh sb="0" eb="2">
      <t>ムジン</t>
    </rPh>
    <rPh sb="2" eb="4">
      <t>ダイスウ</t>
    </rPh>
    <phoneticPr fontId="2"/>
  </si>
  <si>
    <t>無人比率</t>
    <rPh sb="0" eb="2">
      <t>ムジン</t>
    </rPh>
    <rPh sb="2" eb="4">
      <t>ヒリツ</t>
    </rPh>
    <phoneticPr fontId="2"/>
  </si>
  <si>
    <t>（台）</t>
    <rPh sb="1" eb="2">
      <t>ダイ</t>
    </rPh>
    <phoneticPr fontId="2"/>
  </si>
  <si>
    <t>（内数）</t>
    <rPh sb="1" eb="3">
      <t>ウチスウ</t>
    </rPh>
    <phoneticPr fontId="2"/>
  </si>
  <si>
    <t>（％）</t>
    <phoneticPr fontId="2"/>
  </si>
  <si>
    <t>31(R1)</t>
    <phoneticPr fontId="2"/>
  </si>
  <si>
    <t>31年度(R1）</t>
    <rPh sb="2" eb="4">
      <t>ネンド</t>
    </rPh>
    <rPh sb="7" eb="8">
      <t>ネンド</t>
    </rPh>
    <phoneticPr fontId="2"/>
  </si>
  <si>
    <t>R2年度</t>
    <rPh sb="2" eb="4">
      <t>ネンド</t>
    </rPh>
    <phoneticPr fontId="2"/>
  </si>
  <si>
    <t>指数</t>
    <rPh sb="0" eb="2">
      <t>シスウ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</si>
  <si>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</si>
  <si>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R2</t>
    <phoneticPr fontId="2"/>
  </si>
  <si>
    <t>輸送台数</t>
    <rPh sb="0" eb="2">
      <t>ユソウ</t>
    </rPh>
    <rPh sb="2" eb="4">
      <t>ダイスウ</t>
    </rPh>
    <phoneticPr fontId="2"/>
  </si>
  <si>
    <t>無人台数</t>
    <rPh sb="0" eb="2">
      <t>ムジン</t>
    </rPh>
    <rPh sb="2" eb="4">
      <t>ダイスウ</t>
    </rPh>
    <phoneticPr fontId="2"/>
  </si>
  <si>
    <t>無人比率</t>
    <rPh sb="0" eb="2">
      <t>ムジン</t>
    </rPh>
    <rPh sb="2" eb="4">
      <t>ヒリツ</t>
    </rPh>
    <phoneticPr fontId="2"/>
  </si>
  <si>
    <t>１（１）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</si>
</sst>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#,##0.0;[Red]#,##0.0"/>
    <numFmt numFmtId="178" formatCode="0.0;[Red]0.0"/>
    <numFmt numFmtId="179" formatCode="0.0"/>
    <numFmt numFmtId="180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Fill="1" applyBorder="1"/>
    <xf numFmtId="0" fontId="4" fillId="0" borderId="1" xfId="0" applyFont="1" applyBorder="1" applyAlignment="1">
      <alignment horizontal="distributed" vertical="center" wrapText="1"/>
    </xf>
    <xf numFmtId="176" fontId="3" fillId="0" borderId="2" xfId="0" applyNumberFormat="1" applyFont="1" applyFill="1" applyBorder="1"/>
    <xf numFmtId="0" fontId="3" fillId="0" borderId="0" xfId="0" applyFont="1" applyBorder="1"/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177" fontId="3" fillId="0" borderId="2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177" fontId="3" fillId="0" borderId="1" xfId="0" applyNumberFormat="1" applyFont="1" applyFill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38" fontId="3" fillId="0" borderId="1" xfId="1" applyFont="1" applyBorder="1"/>
    <xf numFmtId="177" fontId="3" fillId="0" borderId="1" xfId="1" applyNumberFormat="1" applyFont="1" applyBorder="1"/>
    <xf numFmtId="178" fontId="3" fillId="0" borderId="1" xfId="0" applyNumberFormat="1" applyFont="1" applyBorder="1"/>
    <xf numFmtId="38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center"/>
    </xf>
    <xf numFmtId="179" fontId="3" fillId="0" borderId="1" xfId="0" applyNumberFormat="1" applyFont="1" applyBorder="1"/>
    <xf numFmtId="180" fontId="3" fillId="0" borderId="1" xfId="1" applyNumberFormat="1" applyFont="1" applyBorder="1"/>
    <xf numFmtId="0" fontId="3" fillId="0" borderId="0" xfId="0" applyFont="1" applyAlignment="1">
      <alignment horizontal="right"/>
    </xf>
    <xf numFmtId="38" fontId="0" fillId="0" borderId="1" xfId="1" applyFont="1" applyFill="1" applyBorder="1" applyAlignment="1"/>
    <xf numFmtId="177" fontId="3" fillId="0" borderId="1" xfId="0" applyNumberFormat="1" applyFont="1" applyFill="1" applyBorder="1" applyAlignment="1">
      <alignment horizontal="right"/>
    </xf>
    <xf numFmtId="0" fontId="3" fillId="0" borderId="1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28575</xdr:rowOff>
    </xdr:from>
    <xdr:to>
      <xdr:col>2</xdr:col>
      <xdr:colOff>0</xdr:colOff>
      <xdr:row>21</xdr:row>
      <xdr:rowOff>9525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19050" y="3695700"/>
          <a:ext cx="14954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19050" y="560070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1019175</xdr:colOff>
      <xdr:row>29</xdr:row>
      <xdr:rowOff>152400</xdr:rowOff>
    </xdr:to>
    <xdr:sp macro="" textlink="">
      <xdr:nvSpPr>
        <xdr:cNvPr id="1158" name="Line 4"/>
        <xdr:cNvSpPr>
          <a:spLocks noChangeShapeType="1"/>
        </xdr:cNvSpPr>
      </xdr:nvSpPr>
      <xdr:spPr bwMode="auto">
        <a:xfrm>
          <a:off x="0" y="6124575"/>
          <a:ext cx="15049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G1" zoomScaleNormal="100" zoomScaleSheetLayoutView="75" workbookViewId="0">
      <selection activeCell="U12" sqref="U12"/>
    </sheetView>
  </sheetViews>
  <sheetFormatPr defaultRowHeight="13.5"/>
  <cols>
    <col min="1" max="1" width="6.375" style="1" customWidth="1"/>
    <col min="2" max="2" width="13.5" style="1" customWidth="1"/>
    <col min="3" max="23" width="8.375" style="1" customWidth="1"/>
    <col min="24" max="16384" width="9" style="1"/>
  </cols>
  <sheetData>
    <row r="1" spans="1:17" s="29" customFormat="1">
      <c r="A1" s="13" t="s">
        <v>0</v>
      </c>
    </row>
    <row r="2" spans="1:17" s="29" customFormat="1">
      <c r="A2" s="13"/>
      <c r="G2" s="30"/>
      <c r="H2" s="30"/>
    </row>
    <row r="3" spans="1:17" s="29" customFormat="1">
      <c r="A3" s="13" t="s">
        <v>1</v>
      </c>
    </row>
    <row r="4" spans="1:17">
      <c r="A4" s="1" t="s">
        <v>2</v>
      </c>
    </row>
    <row r="5" spans="1:17" ht="18" customHeight="1">
      <c r="A5" s="57" t="s">
        <v>3</v>
      </c>
      <c r="B5" s="58"/>
      <c r="C5" s="61" t="s">
        <v>4</v>
      </c>
      <c r="D5" s="37" t="s">
        <v>49</v>
      </c>
      <c r="E5" s="38"/>
      <c r="F5" s="37" t="s">
        <v>56</v>
      </c>
      <c r="G5" s="38"/>
      <c r="H5" s="37" t="s">
        <v>51</v>
      </c>
      <c r="I5" s="38"/>
      <c r="J5" s="57" t="s">
        <v>53</v>
      </c>
      <c r="K5" s="58"/>
      <c r="L5" s="57" t="s">
        <v>57</v>
      </c>
      <c r="M5" s="58"/>
      <c r="N5" s="51" t="s">
        <v>66</v>
      </c>
      <c r="O5" s="52"/>
      <c r="P5" s="57" t="s">
        <v>67</v>
      </c>
      <c r="Q5" s="58"/>
    </row>
    <row r="6" spans="1:17" ht="18" customHeight="1">
      <c r="A6" s="59"/>
      <c r="B6" s="60"/>
      <c r="C6" s="62"/>
      <c r="D6" s="14"/>
      <c r="E6" s="15" t="s">
        <v>5</v>
      </c>
      <c r="F6" s="14"/>
      <c r="G6" s="15" t="s">
        <v>5</v>
      </c>
      <c r="H6" s="27"/>
      <c r="I6" s="28" t="s">
        <v>5</v>
      </c>
      <c r="J6" s="27"/>
      <c r="K6" s="28" t="s">
        <v>5</v>
      </c>
      <c r="L6" s="27"/>
      <c r="M6" s="28" t="s">
        <v>5</v>
      </c>
      <c r="N6" s="14"/>
      <c r="O6" s="15" t="s">
        <v>58</v>
      </c>
      <c r="Q6" s="80" t="s">
        <v>68</v>
      </c>
    </row>
    <row r="7" spans="1:17" ht="24" customHeight="1">
      <c r="A7" s="57" t="s">
        <v>39</v>
      </c>
      <c r="B7" s="58"/>
      <c r="C7" s="16" t="s">
        <v>6</v>
      </c>
      <c r="D7" s="39" t="s">
        <v>47</v>
      </c>
      <c r="E7" s="40"/>
      <c r="F7" s="39" t="s">
        <v>54</v>
      </c>
      <c r="G7" s="40"/>
      <c r="H7" s="39" t="s">
        <v>54</v>
      </c>
      <c r="I7" s="40"/>
      <c r="J7" s="65" t="s">
        <v>55</v>
      </c>
      <c r="K7" s="54"/>
      <c r="L7" s="53" t="s">
        <v>50</v>
      </c>
      <c r="M7" s="54"/>
      <c r="N7" s="53" t="s">
        <v>50</v>
      </c>
      <c r="O7" s="54"/>
      <c r="P7" s="48" t="s">
        <v>74</v>
      </c>
      <c r="Q7" s="50"/>
    </row>
    <row r="8" spans="1:17" ht="18" customHeight="1">
      <c r="A8" s="63"/>
      <c r="B8" s="64"/>
      <c r="C8" s="2" t="s">
        <v>7</v>
      </c>
      <c r="D8" s="3">
        <v>124245</v>
      </c>
      <c r="E8" s="17">
        <v>100</v>
      </c>
      <c r="F8" s="3">
        <v>128867</v>
      </c>
      <c r="G8" s="17">
        <f>F8/D8*100</f>
        <v>103.7200692180772</v>
      </c>
      <c r="H8" s="3">
        <v>142651</v>
      </c>
      <c r="I8" s="17">
        <f>H8/D8*100</f>
        <v>114.81427824057306</v>
      </c>
      <c r="J8" s="3">
        <v>157398</v>
      </c>
      <c r="K8" s="17">
        <f>J8/D8*100</f>
        <v>126.68356875528191</v>
      </c>
      <c r="L8" s="3">
        <v>165440</v>
      </c>
      <c r="M8" s="17">
        <f>L8/D8*100</f>
        <v>133.15626383355468</v>
      </c>
      <c r="N8" s="31">
        <v>159851</v>
      </c>
      <c r="O8" s="32">
        <f>N8/D8*100</f>
        <v>128.657893677814</v>
      </c>
      <c r="P8" s="31">
        <v>134926</v>
      </c>
      <c r="Q8" s="81">
        <f>P8/D8*100</f>
        <v>108.59672421425411</v>
      </c>
    </row>
    <row r="9" spans="1:17" ht="18" customHeight="1">
      <c r="A9" s="59"/>
      <c r="B9" s="60"/>
      <c r="C9" s="2" t="s">
        <v>8</v>
      </c>
      <c r="D9" s="3">
        <v>27606</v>
      </c>
      <c r="E9" s="17">
        <v>100</v>
      </c>
      <c r="F9" s="3">
        <v>33757</v>
      </c>
      <c r="G9" s="17">
        <f>F9/D9*100</f>
        <v>122.28138810403534</v>
      </c>
      <c r="H9" s="3">
        <v>35796</v>
      </c>
      <c r="I9" s="17">
        <f>H9/D9*100</f>
        <v>129.6674635948707</v>
      </c>
      <c r="J9" s="3">
        <v>38272</v>
      </c>
      <c r="K9" s="17">
        <f>J9/D9*100</f>
        <v>138.63652829095122</v>
      </c>
      <c r="L9" s="3">
        <v>39602</v>
      </c>
      <c r="M9" s="17">
        <f>L9/D9*100</f>
        <v>143.45432152430629</v>
      </c>
      <c r="N9" s="31">
        <v>42959</v>
      </c>
      <c r="O9" s="32">
        <f>N9/D9*100</f>
        <v>155.6147214373687</v>
      </c>
      <c r="P9" s="31">
        <v>20506</v>
      </c>
      <c r="Q9" s="81">
        <f>P9/D9*100</f>
        <v>74.280953415924074</v>
      </c>
    </row>
    <row r="10" spans="1:17" ht="24" customHeight="1">
      <c r="A10" s="57" t="s">
        <v>9</v>
      </c>
      <c r="B10" s="58"/>
      <c r="C10" s="4" t="s">
        <v>6</v>
      </c>
      <c r="D10" s="41" t="s">
        <v>48</v>
      </c>
      <c r="E10" s="42"/>
      <c r="F10" s="41" t="s">
        <v>55</v>
      </c>
      <c r="G10" s="42"/>
      <c r="H10" s="41" t="s">
        <v>55</v>
      </c>
      <c r="I10" s="42"/>
      <c r="J10" s="55" t="s">
        <v>55</v>
      </c>
      <c r="K10" s="56"/>
      <c r="L10" s="55" t="s">
        <v>50</v>
      </c>
      <c r="M10" s="56"/>
      <c r="N10" s="55" t="s">
        <v>50</v>
      </c>
      <c r="O10" s="56"/>
      <c r="P10" s="55" t="s">
        <v>50</v>
      </c>
      <c r="Q10" s="56"/>
    </row>
    <row r="11" spans="1:17" ht="18" customHeight="1">
      <c r="A11" s="63"/>
      <c r="B11" s="64"/>
      <c r="C11" s="2" t="s">
        <v>7</v>
      </c>
      <c r="D11" s="3">
        <v>207703</v>
      </c>
      <c r="E11" s="17">
        <v>100</v>
      </c>
      <c r="F11" s="3">
        <v>173919</v>
      </c>
      <c r="G11" s="17">
        <f>F11/D11*100</f>
        <v>83.734467003365381</v>
      </c>
      <c r="H11" s="3">
        <v>192099</v>
      </c>
      <c r="I11" s="17">
        <f>H11/D11*100</f>
        <v>92.487349725328954</v>
      </c>
      <c r="J11" s="3">
        <v>195247</v>
      </c>
      <c r="K11" s="17">
        <f>J11/D11*100</f>
        <v>94.00297540237743</v>
      </c>
      <c r="L11" s="3">
        <v>208760</v>
      </c>
      <c r="M11" s="17">
        <f t="shared" ref="M11:M14" si="0">L11/D11*100</f>
        <v>100.50889972701404</v>
      </c>
      <c r="N11" s="31">
        <v>211308</v>
      </c>
      <c r="O11" s="33">
        <f>N11/D11*100</f>
        <v>101.735651386836</v>
      </c>
      <c r="P11" s="31">
        <v>189431</v>
      </c>
      <c r="Q11" s="82">
        <f>P11/D11*100</f>
        <v>91.202823262061699</v>
      </c>
    </row>
    <row r="12" spans="1:17" ht="18" customHeight="1">
      <c r="A12" s="59"/>
      <c r="B12" s="60"/>
      <c r="C12" s="2" t="s">
        <v>8</v>
      </c>
      <c r="D12" s="3">
        <v>149603</v>
      </c>
      <c r="E12" s="17">
        <v>100</v>
      </c>
      <c r="F12" s="3">
        <v>133616</v>
      </c>
      <c r="G12" s="17">
        <f>F12/D12*100</f>
        <v>89.31371697091636</v>
      </c>
      <c r="H12" s="3">
        <v>135207</v>
      </c>
      <c r="I12" s="17">
        <f>H12/D12*100</f>
        <v>90.377198318215548</v>
      </c>
      <c r="J12" s="3">
        <v>137189</v>
      </c>
      <c r="K12" s="17">
        <f t="shared" ref="K12:K14" si="1">J12/D12*100</f>
        <v>91.702038060734083</v>
      </c>
      <c r="L12" s="3">
        <v>141525</v>
      </c>
      <c r="M12" s="17">
        <f t="shared" si="0"/>
        <v>94.600375660915887</v>
      </c>
      <c r="N12" s="31">
        <v>158870</v>
      </c>
      <c r="O12" s="33">
        <f t="shared" ref="O12:O14" si="2">N12/D12*100</f>
        <v>106.19439449743655</v>
      </c>
      <c r="P12" s="31">
        <v>95947</v>
      </c>
      <c r="Q12" s="82">
        <f>P12/D12*100</f>
        <v>64.13440906933684</v>
      </c>
    </row>
    <row r="13" spans="1:17" ht="18" customHeight="1">
      <c r="A13" s="57" t="s">
        <v>10</v>
      </c>
      <c r="B13" s="58"/>
      <c r="C13" s="2" t="s">
        <v>7</v>
      </c>
      <c r="D13" s="3">
        <f>SUM(D8+D11)</f>
        <v>331948</v>
      </c>
      <c r="E13" s="17">
        <v>100</v>
      </c>
      <c r="F13" s="3">
        <f>SUM(F8+F11)</f>
        <v>302786</v>
      </c>
      <c r="G13" s="17">
        <f>F13/D13*100</f>
        <v>91.21488907901238</v>
      </c>
      <c r="H13" s="3">
        <f>SUM(H8+H11)</f>
        <v>334750</v>
      </c>
      <c r="I13" s="17">
        <f>H13/D13*100</f>
        <v>100.84410811331897</v>
      </c>
      <c r="J13" s="3">
        <f>SUM(J8+J11)</f>
        <v>352645</v>
      </c>
      <c r="K13" s="17">
        <f t="shared" si="1"/>
        <v>106.23501271283453</v>
      </c>
      <c r="L13" s="3">
        <f>SUM(L8+L11)</f>
        <v>374200</v>
      </c>
      <c r="M13" s="17">
        <f t="shared" si="0"/>
        <v>112.72849964452263</v>
      </c>
      <c r="N13" s="34">
        <f>N8+N11</f>
        <v>371159</v>
      </c>
      <c r="O13" s="33">
        <f t="shared" si="2"/>
        <v>111.8123923024088</v>
      </c>
      <c r="P13" s="31">
        <f>P8+P11</f>
        <v>324357</v>
      </c>
      <c r="Q13" s="82">
        <f>P13/D13*100</f>
        <v>97.71319604275368</v>
      </c>
    </row>
    <row r="14" spans="1:17" ht="18" customHeight="1">
      <c r="A14" s="59"/>
      <c r="B14" s="60"/>
      <c r="C14" s="2" t="s">
        <v>8</v>
      </c>
      <c r="D14" s="3">
        <f>SUM(D9+D12)</f>
        <v>177209</v>
      </c>
      <c r="E14" s="17">
        <v>100</v>
      </c>
      <c r="F14" s="3">
        <f>SUM(F9+F12)</f>
        <v>167373</v>
      </c>
      <c r="G14" s="17">
        <f>F14/D14*100</f>
        <v>94.449491842965088</v>
      </c>
      <c r="H14" s="3">
        <f>SUM(H9+H12)</f>
        <v>171003</v>
      </c>
      <c r="I14" s="17">
        <f>H14/D14*100</f>
        <v>96.497920534510101</v>
      </c>
      <c r="J14" s="3">
        <f>SUM(J9+J12)</f>
        <v>175461</v>
      </c>
      <c r="K14" s="17">
        <f t="shared" si="1"/>
        <v>99.013594117680242</v>
      </c>
      <c r="L14" s="3">
        <f>SUM(L9+L12)</f>
        <v>181127</v>
      </c>
      <c r="M14" s="17">
        <f t="shared" si="0"/>
        <v>102.21094865384941</v>
      </c>
      <c r="N14" s="34">
        <f>N9+N12</f>
        <v>201829</v>
      </c>
      <c r="O14" s="33">
        <f t="shared" si="2"/>
        <v>113.89319955532733</v>
      </c>
      <c r="P14" s="31">
        <f>P9+P12</f>
        <v>116453</v>
      </c>
      <c r="Q14" s="82">
        <f>P14/D14*100</f>
        <v>65.715059618868125</v>
      </c>
    </row>
    <row r="15" spans="1:17" ht="14.25" customHeight="1"/>
    <row r="16" spans="1:17" ht="14.25" customHeight="1"/>
    <row r="17" spans="1:24" ht="14.25" customHeight="1">
      <c r="A17" s="1" t="s">
        <v>11</v>
      </c>
      <c r="Q17" s="83" t="s">
        <v>69</v>
      </c>
    </row>
    <row r="18" spans="1:24" ht="15" customHeight="1">
      <c r="A18" s="18"/>
      <c r="B18" s="19" t="s">
        <v>12</v>
      </c>
      <c r="C18" s="57" t="s">
        <v>13</v>
      </c>
      <c r="D18" s="73"/>
      <c r="E18" s="58"/>
      <c r="F18" s="48" t="s">
        <v>14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24" ht="15" customHeight="1">
      <c r="A19" s="20"/>
      <c r="B19" s="6"/>
      <c r="C19" s="59"/>
      <c r="D19" s="74"/>
      <c r="E19" s="60"/>
      <c r="F19" s="44" t="s">
        <v>43</v>
      </c>
      <c r="G19" s="46"/>
      <c r="H19" s="44" t="s">
        <v>15</v>
      </c>
      <c r="I19" s="45"/>
      <c r="J19" s="46"/>
      <c r="K19" s="44" t="s">
        <v>44</v>
      </c>
      <c r="L19" s="45"/>
      <c r="M19" s="46"/>
      <c r="N19" s="44" t="s">
        <v>16</v>
      </c>
      <c r="O19" s="46"/>
      <c r="P19" s="44" t="s">
        <v>17</v>
      </c>
      <c r="Q19" s="46"/>
    </row>
    <row r="20" spans="1:24" ht="15" customHeight="1">
      <c r="A20" s="20"/>
      <c r="B20" s="6"/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20</v>
      </c>
      <c r="H20" s="7" t="s">
        <v>21</v>
      </c>
      <c r="I20" s="7" t="s">
        <v>42</v>
      </c>
      <c r="J20" s="7" t="s">
        <v>20</v>
      </c>
      <c r="K20" s="7" t="s">
        <v>21</v>
      </c>
      <c r="L20" s="7" t="s">
        <v>42</v>
      </c>
      <c r="M20" s="8" t="s">
        <v>20</v>
      </c>
      <c r="N20" s="7" t="s">
        <v>21</v>
      </c>
      <c r="O20" s="7" t="s">
        <v>20</v>
      </c>
      <c r="P20" s="9" t="s">
        <v>21</v>
      </c>
      <c r="Q20" s="7" t="s">
        <v>20</v>
      </c>
    </row>
    <row r="21" spans="1:24" ht="15" customHeight="1">
      <c r="A21" s="21" t="s">
        <v>3</v>
      </c>
      <c r="B21" s="21"/>
      <c r="C21" s="22" t="s">
        <v>22</v>
      </c>
      <c r="D21" s="22" t="s">
        <v>23</v>
      </c>
      <c r="E21" s="22" t="s">
        <v>45</v>
      </c>
      <c r="F21" s="22" t="s">
        <v>24</v>
      </c>
      <c r="G21" s="22" t="s">
        <v>45</v>
      </c>
      <c r="H21" s="22" t="s">
        <v>24</v>
      </c>
      <c r="I21" s="22" t="s">
        <v>25</v>
      </c>
      <c r="J21" s="22" t="s">
        <v>45</v>
      </c>
      <c r="K21" s="22" t="s">
        <v>24</v>
      </c>
      <c r="L21" s="22" t="s">
        <v>25</v>
      </c>
      <c r="M21" s="22" t="s">
        <v>45</v>
      </c>
      <c r="N21" s="22" t="s">
        <v>24</v>
      </c>
      <c r="O21" s="22" t="s">
        <v>45</v>
      </c>
      <c r="P21" s="23" t="s">
        <v>26</v>
      </c>
      <c r="Q21" s="22" t="s">
        <v>45</v>
      </c>
    </row>
    <row r="22" spans="1:24" ht="30.75" customHeight="1">
      <c r="A22" s="72" t="s">
        <v>40</v>
      </c>
      <c r="B22" s="72"/>
      <c r="C22" s="3">
        <v>20506</v>
      </c>
      <c r="D22" s="84">
        <v>14842</v>
      </c>
      <c r="E22" s="17">
        <v>47.7</v>
      </c>
      <c r="F22" s="3">
        <v>88</v>
      </c>
      <c r="G22" s="17">
        <v>70.400000000000006</v>
      </c>
      <c r="H22" s="3">
        <v>49384</v>
      </c>
      <c r="I22" s="3">
        <v>42203</v>
      </c>
      <c r="J22" s="17">
        <v>78.7</v>
      </c>
      <c r="K22" s="3">
        <v>83351</v>
      </c>
      <c r="L22" s="3">
        <v>80635</v>
      </c>
      <c r="M22" s="17">
        <v>88.1</v>
      </c>
      <c r="N22" s="3">
        <v>2103</v>
      </c>
      <c r="O22" s="17">
        <v>87.3</v>
      </c>
      <c r="P22" s="3">
        <f>F22+H22+K22+N22</f>
        <v>134926</v>
      </c>
      <c r="Q22" s="17">
        <v>84.4</v>
      </c>
    </row>
    <row r="23" spans="1:24" ht="30.75" customHeight="1">
      <c r="A23" s="69" t="s">
        <v>27</v>
      </c>
      <c r="B23" s="70"/>
      <c r="C23" s="3">
        <v>95947</v>
      </c>
      <c r="D23" s="3">
        <v>32026</v>
      </c>
      <c r="E23" s="17">
        <v>60.4</v>
      </c>
      <c r="F23" s="3">
        <v>26</v>
      </c>
      <c r="G23" s="17">
        <v>56.5</v>
      </c>
      <c r="H23" s="3">
        <v>39917</v>
      </c>
      <c r="I23" s="3">
        <v>9535</v>
      </c>
      <c r="J23" s="17">
        <v>68.7</v>
      </c>
      <c r="K23" s="3">
        <v>149488</v>
      </c>
      <c r="L23" s="3">
        <v>116214</v>
      </c>
      <c r="M23" s="17">
        <v>97.6</v>
      </c>
      <c r="N23" s="3">
        <v>0</v>
      </c>
      <c r="O23" s="85" t="s">
        <v>52</v>
      </c>
      <c r="P23" s="3">
        <f>F23+H23+K23+N23</f>
        <v>189431</v>
      </c>
      <c r="Q23" s="17">
        <v>89.6</v>
      </c>
    </row>
    <row r="24" spans="1:24" ht="30.75" customHeight="1">
      <c r="A24" s="71" t="s">
        <v>28</v>
      </c>
      <c r="B24" s="71"/>
      <c r="C24" s="5">
        <f>SUM(C22:C23)</f>
        <v>116453</v>
      </c>
      <c r="D24" s="5">
        <f>SUM(D22:D23)</f>
        <v>46868</v>
      </c>
      <c r="E24" s="10">
        <f>SUM(E22:E23)</f>
        <v>108.1</v>
      </c>
      <c r="F24" s="5">
        <f>SUM(F22:F23)</f>
        <v>114</v>
      </c>
      <c r="G24" s="17">
        <v>95</v>
      </c>
      <c r="H24" s="5">
        <f>SUM(H22:H23)</f>
        <v>89301</v>
      </c>
      <c r="I24" s="5">
        <f>SUM(I22:I23)</f>
        <v>51738</v>
      </c>
      <c r="J24" s="17">
        <v>101.86</v>
      </c>
      <c r="K24" s="5">
        <f>SUM(K22:K23)</f>
        <v>232839</v>
      </c>
      <c r="L24" s="5">
        <f>SUM(L22:L23)</f>
        <v>196849</v>
      </c>
      <c r="M24" s="17">
        <v>100.37</v>
      </c>
      <c r="N24" s="5">
        <f>SUM(N22:N23)</f>
        <v>2103</v>
      </c>
      <c r="O24" s="17">
        <v>120.63</v>
      </c>
      <c r="P24" s="5">
        <f>SUM(P22:P23)</f>
        <v>324357</v>
      </c>
      <c r="Q24" s="17">
        <v>87.4</v>
      </c>
    </row>
    <row r="26" spans="1:24" ht="14.25" customHeight="1"/>
    <row r="27" spans="1:24">
      <c r="A27" s="1" t="s">
        <v>29</v>
      </c>
    </row>
    <row r="28" spans="1:24" ht="15" customHeight="1">
      <c r="A28" s="78"/>
      <c r="B28" s="79"/>
      <c r="C28" s="24" t="s">
        <v>30</v>
      </c>
      <c r="D28" s="66">
        <v>26</v>
      </c>
      <c r="E28" s="67"/>
      <c r="F28" s="68"/>
      <c r="G28" s="66">
        <v>27</v>
      </c>
      <c r="H28" s="67"/>
      <c r="I28" s="68"/>
      <c r="J28" s="66">
        <v>28</v>
      </c>
      <c r="K28" s="67"/>
      <c r="L28" s="68"/>
      <c r="M28" s="47">
        <v>29</v>
      </c>
      <c r="N28" s="47"/>
      <c r="O28" s="47"/>
      <c r="P28" s="47">
        <v>30</v>
      </c>
      <c r="Q28" s="47"/>
      <c r="R28" s="47"/>
      <c r="S28" s="44" t="s">
        <v>65</v>
      </c>
      <c r="T28" s="45"/>
      <c r="U28" s="46"/>
      <c r="V28" s="48" t="s">
        <v>70</v>
      </c>
      <c r="W28" s="49"/>
      <c r="X28" s="50"/>
    </row>
    <row r="29" spans="1:24" ht="15" customHeight="1">
      <c r="A29" s="75"/>
      <c r="B29" s="76"/>
      <c r="C29" s="12" t="s">
        <v>31</v>
      </c>
      <c r="D29" s="2" t="s">
        <v>32</v>
      </c>
      <c r="E29" s="2" t="s">
        <v>33</v>
      </c>
      <c r="F29" s="2" t="s">
        <v>34</v>
      </c>
      <c r="G29" s="2" t="s">
        <v>32</v>
      </c>
      <c r="H29" s="2" t="s">
        <v>33</v>
      </c>
      <c r="I29" s="2" t="s">
        <v>34</v>
      </c>
      <c r="J29" s="2" t="s">
        <v>32</v>
      </c>
      <c r="K29" s="2" t="s">
        <v>33</v>
      </c>
      <c r="L29" s="2" t="s">
        <v>34</v>
      </c>
      <c r="M29" s="2" t="s">
        <v>32</v>
      </c>
      <c r="N29" s="2" t="s">
        <v>33</v>
      </c>
      <c r="O29" s="2" t="s">
        <v>34</v>
      </c>
      <c r="P29" s="2" t="s">
        <v>32</v>
      </c>
      <c r="Q29" s="2" t="s">
        <v>33</v>
      </c>
      <c r="R29" s="2" t="s">
        <v>34</v>
      </c>
      <c r="S29" s="35" t="s">
        <v>59</v>
      </c>
      <c r="T29" s="35" t="s">
        <v>60</v>
      </c>
      <c r="U29" s="35" t="s">
        <v>61</v>
      </c>
      <c r="V29" s="86" t="s">
        <v>71</v>
      </c>
      <c r="W29" s="86" t="s">
        <v>72</v>
      </c>
      <c r="X29" s="86" t="s">
        <v>73</v>
      </c>
    </row>
    <row r="30" spans="1:24" ht="15" customHeight="1">
      <c r="A30" s="75" t="s">
        <v>3</v>
      </c>
      <c r="B30" s="77"/>
      <c r="C30" s="25" t="s">
        <v>35</v>
      </c>
      <c r="D30" s="26" t="s">
        <v>24</v>
      </c>
      <c r="E30" s="26" t="s">
        <v>25</v>
      </c>
      <c r="F30" s="26" t="s">
        <v>45</v>
      </c>
      <c r="G30" s="26" t="s">
        <v>24</v>
      </c>
      <c r="H30" s="26" t="s">
        <v>25</v>
      </c>
      <c r="I30" s="26" t="s">
        <v>45</v>
      </c>
      <c r="J30" s="26" t="s">
        <v>24</v>
      </c>
      <c r="K30" s="26" t="s">
        <v>25</v>
      </c>
      <c r="L30" s="26" t="s">
        <v>45</v>
      </c>
      <c r="M30" s="26" t="s">
        <v>24</v>
      </c>
      <c r="N30" s="26" t="s">
        <v>25</v>
      </c>
      <c r="O30" s="26" t="s">
        <v>45</v>
      </c>
      <c r="P30" s="26" t="s">
        <v>24</v>
      </c>
      <c r="Q30" s="26" t="s">
        <v>25</v>
      </c>
      <c r="R30" s="26" t="s">
        <v>45</v>
      </c>
      <c r="S30" s="15" t="s">
        <v>62</v>
      </c>
      <c r="T30" s="15" t="s">
        <v>63</v>
      </c>
      <c r="U30" s="15" t="s">
        <v>64</v>
      </c>
      <c r="V30" s="15" t="s">
        <v>62</v>
      </c>
      <c r="W30" s="15" t="s">
        <v>63</v>
      </c>
      <c r="X30" s="15" t="s">
        <v>45</v>
      </c>
    </row>
    <row r="31" spans="1:24" ht="15" customHeight="1">
      <c r="A31" s="57" t="s">
        <v>41</v>
      </c>
      <c r="B31" s="58"/>
      <c r="C31" s="2" t="s">
        <v>36</v>
      </c>
      <c r="D31" s="3">
        <v>53151</v>
      </c>
      <c r="E31" s="3">
        <v>42652</v>
      </c>
      <c r="F31" s="17">
        <v>80.2</v>
      </c>
      <c r="G31" s="3">
        <v>54430</v>
      </c>
      <c r="H31" s="3">
        <v>42360</v>
      </c>
      <c r="I31" s="17">
        <v>77.8</v>
      </c>
      <c r="J31" s="3">
        <v>58845</v>
      </c>
      <c r="K31" s="3">
        <v>46032</v>
      </c>
      <c r="L31" s="17">
        <v>78.2</v>
      </c>
      <c r="M31" s="3">
        <v>65473</v>
      </c>
      <c r="N31" s="3">
        <v>51958</v>
      </c>
      <c r="O31" s="17">
        <v>79.400000000000006</v>
      </c>
      <c r="P31" s="3">
        <v>65116</v>
      </c>
      <c r="Q31" s="3">
        <v>51259</v>
      </c>
      <c r="R31" s="17">
        <v>78.7</v>
      </c>
      <c r="S31" s="31">
        <v>62738</v>
      </c>
      <c r="T31" s="31">
        <v>48162</v>
      </c>
      <c r="U31" s="36">
        <v>76.760000000000005</v>
      </c>
      <c r="V31" s="31">
        <v>49384</v>
      </c>
      <c r="W31" s="31">
        <v>42203</v>
      </c>
      <c r="X31" s="82">
        <v>85.5</v>
      </c>
    </row>
    <row r="32" spans="1:24" ht="15" customHeight="1">
      <c r="A32" s="59"/>
      <c r="B32" s="60"/>
      <c r="C32" s="43" t="s">
        <v>46</v>
      </c>
      <c r="D32" s="5">
        <v>68969</v>
      </c>
      <c r="E32" s="5">
        <v>66769</v>
      </c>
      <c r="F32" s="17">
        <v>96.8</v>
      </c>
      <c r="G32" s="5">
        <v>72224</v>
      </c>
      <c r="H32" s="5">
        <v>69523</v>
      </c>
      <c r="I32" s="17">
        <v>96.3</v>
      </c>
      <c r="J32" s="5">
        <v>81358</v>
      </c>
      <c r="K32" s="5">
        <v>78790</v>
      </c>
      <c r="L32" s="17">
        <v>96.8</v>
      </c>
      <c r="M32" s="5">
        <v>89431</v>
      </c>
      <c r="N32" s="5">
        <v>83724</v>
      </c>
      <c r="O32" s="17">
        <v>93.6</v>
      </c>
      <c r="P32" s="5">
        <v>98042</v>
      </c>
      <c r="Q32" s="5">
        <v>94744</v>
      </c>
      <c r="R32" s="17">
        <v>96.6</v>
      </c>
      <c r="S32" s="31">
        <v>94579</v>
      </c>
      <c r="T32" s="31">
        <v>90822</v>
      </c>
      <c r="U32" s="36">
        <v>96.027000000000001</v>
      </c>
      <c r="V32" s="31">
        <v>83351</v>
      </c>
      <c r="W32" s="31">
        <v>80635</v>
      </c>
      <c r="X32" s="82">
        <v>96.7</v>
      </c>
    </row>
    <row r="33" spans="1:24" ht="15" customHeight="1">
      <c r="A33" s="57" t="s">
        <v>37</v>
      </c>
      <c r="B33" s="58"/>
      <c r="C33" s="2" t="s">
        <v>36</v>
      </c>
      <c r="D33" s="11">
        <v>53177</v>
      </c>
      <c r="E33" s="11">
        <v>10164</v>
      </c>
      <c r="F33" s="17">
        <v>19.100000000000001</v>
      </c>
      <c r="G33" s="11">
        <v>47260</v>
      </c>
      <c r="H33" s="11">
        <v>7502</v>
      </c>
      <c r="I33" s="17">
        <v>15.9</v>
      </c>
      <c r="J33" s="11">
        <v>47416</v>
      </c>
      <c r="K33" s="11">
        <v>8433</v>
      </c>
      <c r="L33" s="17">
        <v>17.8</v>
      </c>
      <c r="M33" s="11">
        <v>49884</v>
      </c>
      <c r="N33" s="11">
        <v>10055</v>
      </c>
      <c r="O33" s="17">
        <v>20.2</v>
      </c>
      <c r="P33" s="11">
        <v>53454</v>
      </c>
      <c r="Q33" s="11">
        <v>10846</v>
      </c>
      <c r="R33" s="17">
        <v>20.3</v>
      </c>
      <c r="S33" s="31">
        <v>58100</v>
      </c>
      <c r="T33" s="31">
        <v>9495</v>
      </c>
      <c r="U33" s="36">
        <v>16.34</v>
      </c>
      <c r="V33" s="31">
        <v>39917</v>
      </c>
      <c r="W33" s="31">
        <v>9535</v>
      </c>
      <c r="X33" s="82">
        <v>23.9</v>
      </c>
    </row>
    <row r="34" spans="1:24" ht="15" customHeight="1">
      <c r="A34" s="59"/>
      <c r="B34" s="60"/>
      <c r="C34" s="43" t="s">
        <v>46</v>
      </c>
      <c r="D34" s="3">
        <v>154439</v>
      </c>
      <c r="E34" s="3">
        <v>121571</v>
      </c>
      <c r="F34" s="17">
        <v>78.7</v>
      </c>
      <c r="G34" s="3">
        <v>126539</v>
      </c>
      <c r="H34" s="3">
        <v>100109</v>
      </c>
      <c r="I34" s="17">
        <v>79.100000000000009</v>
      </c>
      <c r="J34" s="3">
        <v>144574</v>
      </c>
      <c r="K34" s="3">
        <v>111669</v>
      </c>
      <c r="L34" s="17">
        <v>77.2</v>
      </c>
      <c r="M34" s="3">
        <v>145305</v>
      </c>
      <c r="N34" s="3">
        <v>113022</v>
      </c>
      <c r="O34" s="17">
        <v>77.8</v>
      </c>
      <c r="P34" s="3">
        <v>148769</v>
      </c>
      <c r="Q34" s="3">
        <v>115620</v>
      </c>
      <c r="R34" s="17">
        <v>77.7</v>
      </c>
      <c r="S34" s="31">
        <v>153157</v>
      </c>
      <c r="T34" s="31">
        <v>118379</v>
      </c>
      <c r="U34" s="36">
        <v>77.290000000000006</v>
      </c>
      <c r="V34" s="31">
        <v>149488</v>
      </c>
      <c r="W34" s="31">
        <v>116214</v>
      </c>
      <c r="X34" s="82">
        <v>77.7</v>
      </c>
    </row>
    <row r="35" spans="1:24" ht="15" customHeight="1">
      <c r="A35" s="63" t="s">
        <v>38</v>
      </c>
      <c r="B35" s="64"/>
      <c r="C35" s="2" t="s">
        <v>36</v>
      </c>
      <c r="D35" s="5">
        <v>106328</v>
      </c>
      <c r="E35" s="5">
        <v>52816</v>
      </c>
      <c r="F35" s="10">
        <v>49.7</v>
      </c>
      <c r="G35" s="5">
        <v>101690</v>
      </c>
      <c r="H35" s="5">
        <v>49862</v>
      </c>
      <c r="I35" s="10">
        <v>49</v>
      </c>
      <c r="J35" s="5">
        <v>106261</v>
      </c>
      <c r="K35" s="5">
        <v>54465</v>
      </c>
      <c r="L35" s="10">
        <v>51.300000000000004</v>
      </c>
      <c r="M35" s="5">
        <v>115357</v>
      </c>
      <c r="N35" s="5">
        <v>62013</v>
      </c>
      <c r="O35" s="10">
        <v>53.8</v>
      </c>
      <c r="P35" s="5">
        <v>118570</v>
      </c>
      <c r="Q35" s="5">
        <v>62105</v>
      </c>
      <c r="R35" s="10">
        <v>52.4</v>
      </c>
      <c r="S35" s="31">
        <v>120838</v>
      </c>
      <c r="T35" s="31">
        <v>57657</v>
      </c>
      <c r="U35" s="36">
        <v>47.71</v>
      </c>
      <c r="V35" s="31">
        <v>89301</v>
      </c>
      <c r="W35" s="31">
        <v>51738</v>
      </c>
      <c r="X35" s="82">
        <v>57.9</v>
      </c>
    </row>
    <row r="36" spans="1:24" ht="15" customHeight="1">
      <c r="A36" s="59"/>
      <c r="B36" s="60"/>
      <c r="C36" s="43" t="s">
        <v>46</v>
      </c>
      <c r="D36" s="3">
        <v>223408</v>
      </c>
      <c r="E36" s="3">
        <v>188340</v>
      </c>
      <c r="F36" s="17">
        <v>84.3</v>
      </c>
      <c r="G36" s="3">
        <v>198763</v>
      </c>
      <c r="H36" s="3">
        <v>169632</v>
      </c>
      <c r="I36" s="17">
        <v>85.3</v>
      </c>
      <c r="J36" s="3">
        <v>225932</v>
      </c>
      <c r="K36" s="3">
        <v>190459</v>
      </c>
      <c r="L36" s="17">
        <v>84.3</v>
      </c>
      <c r="M36" s="3">
        <v>234736</v>
      </c>
      <c r="N36" s="3">
        <v>196746</v>
      </c>
      <c r="O36" s="17">
        <v>83.8</v>
      </c>
      <c r="P36" s="3">
        <v>246811</v>
      </c>
      <c r="Q36" s="3">
        <v>210364</v>
      </c>
      <c r="R36" s="17">
        <v>85.2</v>
      </c>
      <c r="S36" s="31">
        <v>247736</v>
      </c>
      <c r="T36" s="31">
        <v>209201</v>
      </c>
      <c r="U36" s="36">
        <v>84.44</v>
      </c>
      <c r="V36" s="31">
        <v>232839</v>
      </c>
      <c r="W36" s="31">
        <v>196849</v>
      </c>
      <c r="X36" s="82">
        <v>84.5</v>
      </c>
    </row>
  </sheetData>
  <mergeCells count="40">
    <mergeCell ref="M28:O28"/>
    <mergeCell ref="A29:B29"/>
    <mergeCell ref="A30:B30"/>
    <mergeCell ref="A28:B28"/>
    <mergeCell ref="D28:F28"/>
    <mergeCell ref="G28:I28"/>
    <mergeCell ref="A10:B12"/>
    <mergeCell ref="J7:K7"/>
    <mergeCell ref="J10:K10"/>
    <mergeCell ref="A35:B36"/>
    <mergeCell ref="J28:L28"/>
    <mergeCell ref="A31:B32"/>
    <mergeCell ref="A33:B34"/>
    <mergeCell ref="A23:B23"/>
    <mergeCell ref="A24:B24"/>
    <mergeCell ref="A13:B14"/>
    <mergeCell ref="A22:B22"/>
    <mergeCell ref="C18:E19"/>
    <mergeCell ref="A5:B6"/>
    <mergeCell ref="C5:C6"/>
    <mergeCell ref="A7:B9"/>
    <mergeCell ref="J5:K5"/>
    <mergeCell ref="L5:M5"/>
    <mergeCell ref="L7:M7"/>
    <mergeCell ref="P5:Q5"/>
    <mergeCell ref="P7:Q7"/>
    <mergeCell ref="P10:Q10"/>
    <mergeCell ref="V28:X28"/>
    <mergeCell ref="S28:U28"/>
    <mergeCell ref="P28:R28"/>
    <mergeCell ref="F18:Q18"/>
    <mergeCell ref="F19:G19"/>
    <mergeCell ref="H19:J19"/>
    <mergeCell ref="K19:M19"/>
    <mergeCell ref="N19:O19"/>
    <mergeCell ref="P19:Q19"/>
    <mergeCell ref="N5:O5"/>
    <mergeCell ref="N7:O7"/>
    <mergeCell ref="N10:O10"/>
    <mergeCell ref="L10:M10"/>
  </mergeCells>
  <phoneticPr fontId="2"/>
  <pageMargins left="0.78740157480314965" right="0.78740157480314965" top="0.78740157480314965" bottom="0.78740157480314965" header="0.51181102362204722" footer="0.51181102362204722"/>
  <pageSetup paperSize="9" scale="8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管内を起終点とする長距離ﾌｪﾘｰの輸送実績の推移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2007-10-10T08:42:48Z</cp:lastPrinted>
  <dcterms:created xsi:type="dcterms:W3CDTF">2006-03-06T09:28:35Z</dcterms:created>
  <dcterms:modified xsi:type="dcterms:W3CDTF">2021-12-14T03:05:05Z</dcterms:modified>
</cp:coreProperties>
</file>