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calcPr calcId="152511"/>
</workbook>
</file>

<file path=xl/calcChain.xml><?xml version="1.0" encoding="utf-8"?>
<calcChain xmlns="http://schemas.openxmlformats.org/spreadsheetml/2006/main">
  <c r="AJ52" i="5" l="1"/>
  <c r="AJ51" i="5"/>
  <c r="AJ50" i="5"/>
  <c r="J52" i="5"/>
  <c r="J51" i="5"/>
  <c r="J50" i="5"/>
  <c r="AR22" i="2" l="1"/>
  <c r="AR23" i="2"/>
  <c r="AR24" i="2"/>
  <c r="AR21" i="2"/>
  <c r="AR20" i="2"/>
  <c r="AR16" i="2"/>
  <c r="AR17" i="2"/>
  <c r="AR18" i="2"/>
  <c r="AR19" i="2"/>
  <c r="AR15" i="2"/>
  <c r="AR14" i="2"/>
  <c r="AR9" i="2"/>
  <c r="AR10" i="2"/>
  <c r="AR11" i="2"/>
  <c r="AR12" i="2"/>
  <c r="AR13" i="2"/>
  <c r="AR8" i="2"/>
  <c r="AR7" i="2"/>
  <c r="AN22" i="2"/>
  <c r="AN23" i="2"/>
  <c r="AN24" i="2"/>
  <c r="AN21" i="2"/>
  <c r="AN20" i="2"/>
  <c r="AN16" i="2"/>
  <c r="AN17" i="2"/>
  <c r="AN18" i="2"/>
  <c r="AN19" i="2"/>
  <c r="AN15" i="2"/>
  <c r="AN14" i="2"/>
  <c r="AN9" i="2"/>
  <c r="AN10" i="2"/>
  <c r="AN11" i="2"/>
  <c r="AN12" i="2"/>
  <c r="AN13" i="2"/>
  <c r="AN8" i="2"/>
  <c r="AN7" i="2"/>
  <c r="AN22" i="5"/>
  <c r="AN23" i="5"/>
  <c r="AN24" i="5"/>
  <c r="AN21" i="5"/>
  <c r="AN20" i="5"/>
  <c r="AN16" i="5"/>
  <c r="AN17" i="5"/>
  <c r="AN18" i="5"/>
  <c r="AN19" i="5"/>
  <c r="AN15" i="5"/>
  <c r="AN14" i="5"/>
  <c r="AN9" i="5"/>
  <c r="AN10" i="5"/>
  <c r="AN11" i="5"/>
  <c r="AN12" i="5"/>
  <c r="AN13" i="5"/>
  <c r="AN8" i="5"/>
  <c r="AN7" i="5"/>
  <c r="AJ47" i="5" l="1"/>
  <c r="AJ46" i="5"/>
  <c r="AJ45" i="5"/>
  <c r="AJ44" i="5"/>
  <c r="AJ43" i="5"/>
  <c r="J62" i="5"/>
  <c r="J61" i="5"/>
  <c r="J60" i="5"/>
  <c r="AJ59" i="5"/>
  <c r="J58" i="5"/>
  <c r="J57" i="5"/>
  <c r="J56" i="5"/>
  <c r="AJ55" i="5"/>
  <c r="J39" i="5"/>
  <c r="J36" i="5"/>
  <c r="DI24" i="5"/>
  <c r="DH24" i="5"/>
  <c r="DG24" i="5"/>
  <c r="DF24" i="5"/>
  <c r="DE24" i="5"/>
  <c r="DD24" i="5"/>
  <c r="DC24" i="5"/>
  <c r="DB24" i="5"/>
  <c r="DA24" i="5"/>
  <c r="CZ24" i="5"/>
  <c r="CY24" i="5"/>
  <c r="CX24" i="5"/>
  <c r="CW24" i="5"/>
  <c r="CV24" i="5"/>
  <c r="CU24" i="5"/>
  <c r="DI23" i="5"/>
  <c r="DH23" i="5"/>
  <c r="DG23" i="5"/>
  <c r="DF23" i="5"/>
  <c r="DE23" i="5"/>
  <c r="DD23" i="5"/>
  <c r="DC23" i="5"/>
  <c r="DB23" i="5"/>
  <c r="DA23" i="5"/>
  <c r="CZ23" i="5"/>
  <c r="CY23" i="5"/>
  <c r="CX23" i="5"/>
  <c r="CW23" i="5"/>
  <c r="CV23" i="5"/>
  <c r="CU23" i="5"/>
  <c r="DI22" i="5"/>
  <c r="DH22" i="5"/>
  <c r="DG22" i="5"/>
  <c r="DF22" i="5"/>
  <c r="DE22" i="5"/>
  <c r="DD22" i="5"/>
  <c r="DC22" i="5"/>
  <c r="DB22" i="5"/>
  <c r="DA22" i="5"/>
  <c r="CZ22" i="5"/>
  <c r="CY22" i="5"/>
  <c r="CX22" i="5"/>
  <c r="CW22" i="5"/>
  <c r="CV22" i="5"/>
  <c r="CU22" i="5"/>
  <c r="DI21" i="5"/>
  <c r="DH21" i="5"/>
  <c r="DG21" i="5"/>
  <c r="DF21" i="5"/>
  <c r="DE21" i="5"/>
  <c r="DD21" i="5"/>
  <c r="DC21" i="5"/>
  <c r="DB21" i="5"/>
  <c r="DA21" i="5"/>
  <c r="CZ21" i="5"/>
  <c r="CY21" i="5"/>
  <c r="CX21" i="5"/>
  <c r="CW21" i="5"/>
  <c r="CV21" i="5"/>
  <c r="CU21" i="5"/>
  <c r="DI20" i="5"/>
  <c r="DH20" i="5"/>
  <c r="DG20" i="5"/>
  <c r="DF20" i="5"/>
  <c r="DE20" i="5"/>
  <c r="DD20" i="5"/>
  <c r="DC20" i="5"/>
  <c r="DB20" i="5"/>
  <c r="DA20" i="5"/>
  <c r="CZ20" i="5"/>
  <c r="CY20" i="5"/>
  <c r="CX20" i="5"/>
  <c r="CW20" i="5"/>
  <c r="CV20" i="5"/>
  <c r="CU20" i="5"/>
  <c r="DI19" i="5"/>
  <c r="DH19" i="5"/>
  <c r="DG19" i="5"/>
  <c r="DF19" i="5"/>
  <c r="DE19" i="5"/>
  <c r="DD19" i="5"/>
  <c r="DC19" i="5"/>
  <c r="DB19" i="5"/>
  <c r="DA19" i="5"/>
  <c r="CZ19" i="5"/>
  <c r="CY19" i="5"/>
  <c r="CX19" i="5"/>
  <c r="CW19" i="5"/>
  <c r="CV19" i="5"/>
  <c r="CU19" i="5"/>
  <c r="DI18" i="5"/>
  <c r="DH18" i="5"/>
  <c r="DG18" i="5"/>
  <c r="DF18" i="5"/>
  <c r="DE18" i="5"/>
  <c r="DD18" i="5"/>
  <c r="DC18" i="5"/>
  <c r="DB18" i="5"/>
  <c r="DA18" i="5"/>
  <c r="CZ18" i="5"/>
  <c r="CY18" i="5"/>
  <c r="CX18" i="5"/>
  <c r="CW18" i="5"/>
  <c r="CV18" i="5"/>
  <c r="CU18" i="5"/>
  <c r="DI17" i="5"/>
  <c r="DH17" i="5"/>
  <c r="DG17" i="5"/>
  <c r="DF17" i="5"/>
  <c r="DE17" i="5"/>
  <c r="DD17" i="5"/>
  <c r="DC17" i="5"/>
  <c r="DB17" i="5"/>
  <c r="DA17" i="5"/>
  <c r="CZ17" i="5"/>
  <c r="CY17" i="5"/>
  <c r="CX17" i="5"/>
  <c r="CW17" i="5"/>
  <c r="CV17" i="5"/>
  <c r="CU17" i="5"/>
  <c r="DI16" i="5"/>
  <c r="DH16" i="5"/>
  <c r="DG16" i="5"/>
  <c r="DF16" i="5"/>
  <c r="DE16" i="5"/>
  <c r="DD16" i="5"/>
  <c r="DC16" i="5"/>
  <c r="DB16" i="5"/>
  <c r="DA16" i="5"/>
  <c r="CZ16" i="5"/>
  <c r="CY16" i="5"/>
  <c r="CX16" i="5"/>
  <c r="CW16" i="5"/>
  <c r="CV16" i="5"/>
  <c r="CU16" i="5"/>
  <c r="DI15" i="5"/>
  <c r="DH15" i="5"/>
  <c r="DG15" i="5"/>
  <c r="DF15" i="5"/>
  <c r="DE15" i="5"/>
  <c r="DD15" i="5"/>
  <c r="DC15" i="5"/>
  <c r="DB15" i="5"/>
  <c r="DA15" i="5"/>
  <c r="CZ15" i="5"/>
  <c r="CY15" i="5"/>
  <c r="CX15" i="5"/>
  <c r="CW15" i="5"/>
  <c r="CV15" i="5"/>
  <c r="CU15" i="5"/>
  <c r="DI14" i="5"/>
  <c r="DH14" i="5"/>
  <c r="DG14" i="5"/>
  <c r="DF14" i="5"/>
  <c r="DE14" i="5"/>
  <c r="DD14" i="5"/>
  <c r="DC14" i="5"/>
  <c r="DB14" i="5"/>
  <c r="DA14" i="5"/>
  <c r="CZ14" i="5"/>
  <c r="CY14" i="5"/>
  <c r="CX14" i="5"/>
  <c r="CW14" i="5"/>
  <c r="CV14" i="5"/>
  <c r="CU14" i="5"/>
  <c r="DI13" i="5"/>
  <c r="DH13" i="5"/>
  <c r="DG13" i="5"/>
  <c r="DF13" i="5"/>
  <c r="DE13" i="5"/>
  <c r="DD13" i="5"/>
  <c r="DC13" i="5"/>
  <c r="DB13" i="5"/>
  <c r="DA13" i="5"/>
  <c r="CZ13" i="5"/>
  <c r="CY13" i="5"/>
  <c r="CX13" i="5"/>
  <c r="CW13" i="5"/>
  <c r="CV13" i="5"/>
  <c r="CU13" i="5"/>
  <c r="DI12" i="5"/>
  <c r="DH12" i="5"/>
  <c r="DG12" i="5"/>
  <c r="DF12" i="5"/>
  <c r="DE12" i="5"/>
  <c r="DD12" i="5"/>
  <c r="DC12" i="5"/>
  <c r="DB12" i="5"/>
  <c r="DA12" i="5"/>
  <c r="CZ12" i="5"/>
  <c r="CY12" i="5"/>
  <c r="CX12" i="5"/>
  <c r="CW12" i="5"/>
  <c r="CV12" i="5"/>
  <c r="CU12" i="5"/>
  <c r="DI11" i="5"/>
  <c r="DH11" i="5"/>
  <c r="DG11" i="5"/>
  <c r="DF11" i="5"/>
  <c r="DE11" i="5"/>
  <c r="DD11" i="5"/>
  <c r="DC11" i="5"/>
  <c r="DB11" i="5"/>
  <c r="DA11" i="5"/>
  <c r="CZ11" i="5"/>
  <c r="CY11" i="5"/>
  <c r="CX11" i="5"/>
  <c r="CW11" i="5"/>
  <c r="CV11" i="5"/>
  <c r="CU11" i="5"/>
  <c r="DI10" i="5"/>
  <c r="DH10" i="5"/>
  <c r="DG10" i="5"/>
  <c r="DF10" i="5"/>
  <c r="DE10" i="5"/>
  <c r="DD10" i="5"/>
  <c r="DC10" i="5"/>
  <c r="DB10" i="5"/>
  <c r="DA10" i="5"/>
  <c r="CZ10" i="5"/>
  <c r="CY10" i="5"/>
  <c r="CX10" i="5"/>
  <c r="CW10" i="5"/>
  <c r="CV10" i="5"/>
  <c r="CU10" i="5"/>
  <c r="DI9" i="5"/>
  <c r="DH9" i="5"/>
  <c r="DG9" i="5"/>
  <c r="DF9" i="5"/>
  <c r="DE9" i="5"/>
  <c r="DD9" i="5"/>
  <c r="DC9" i="5"/>
  <c r="DB9" i="5"/>
  <c r="DA9" i="5"/>
  <c r="CZ9" i="5"/>
  <c r="CY9" i="5"/>
  <c r="CX9" i="5"/>
  <c r="CW9" i="5"/>
  <c r="CV9" i="5"/>
  <c r="CU9" i="5"/>
  <c r="DI8" i="5"/>
  <c r="DH8" i="5"/>
  <c r="DG8" i="5"/>
  <c r="DF8" i="5"/>
  <c r="DE8" i="5"/>
  <c r="DD8" i="5"/>
  <c r="DC8" i="5"/>
  <c r="DB8" i="5"/>
  <c r="DA8" i="5"/>
  <c r="CZ8" i="5"/>
  <c r="CY8" i="5"/>
  <c r="CX8" i="5"/>
  <c r="CW8" i="5"/>
  <c r="CV8" i="5"/>
  <c r="CU8" i="5"/>
  <c r="DI7" i="5"/>
  <c r="DH7" i="5"/>
  <c r="DG7" i="5"/>
  <c r="DF7" i="5"/>
  <c r="DE7" i="5"/>
  <c r="DD7" i="5"/>
  <c r="DC7" i="5"/>
  <c r="DB7" i="5"/>
  <c r="DA7" i="5"/>
  <c r="CZ7" i="5"/>
  <c r="CY7" i="5"/>
  <c r="CX7" i="5"/>
  <c r="CW7" i="5"/>
  <c r="CV7" i="5"/>
  <c r="CU7" i="5"/>
  <c r="A1" i="5"/>
  <c r="CU24" i="2"/>
  <c r="CU23" i="2"/>
  <c r="CU22" i="2"/>
  <c r="CU21" i="2"/>
  <c r="CU20" i="2"/>
  <c r="CU19" i="2"/>
  <c r="T51" i="2" s="1"/>
  <c r="CU18" i="2"/>
  <c r="CU17" i="2"/>
  <c r="CU16" i="2"/>
  <c r="CU15" i="2"/>
  <c r="CU14" i="2"/>
  <c r="CU13" i="2"/>
  <c r="CU12" i="2"/>
  <c r="CU11" i="2"/>
  <c r="CU10" i="2"/>
  <c r="CU9" i="2"/>
  <c r="CU8" i="2"/>
  <c r="CU7" i="2"/>
  <c r="CV8" i="2"/>
  <c r="CW8" i="2"/>
  <c r="CX8" i="2"/>
  <c r="CY8" i="2"/>
  <c r="CZ8" i="2"/>
  <c r="DA8" i="2"/>
  <c r="DB8" i="2"/>
  <c r="DC8" i="2"/>
  <c r="DD8" i="2"/>
  <c r="DE8" i="2"/>
  <c r="DF8" i="2"/>
  <c r="DG8" i="2"/>
  <c r="DH8" i="2"/>
  <c r="DI8" i="2"/>
  <c r="CV9" i="2"/>
  <c r="CW9" i="2"/>
  <c r="CX9" i="2"/>
  <c r="CY9" i="2"/>
  <c r="CZ9" i="2"/>
  <c r="DA9" i="2"/>
  <c r="DB9" i="2"/>
  <c r="DC9" i="2"/>
  <c r="DD9" i="2"/>
  <c r="DE9" i="2"/>
  <c r="DF9" i="2"/>
  <c r="DG9" i="2"/>
  <c r="DH9" i="2"/>
  <c r="DI9" i="2"/>
  <c r="CV10" i="2"/>
  <c r="CW10" i="2"/>
  <c r="CX10" i="2"/>
  <c r="CY10" i="2"/>
  <c r="CZ10" i="2"/>
  <c r="DA10" i="2"/>
  <c r="DB10" i="2"/>
  <c r="DC10" i="2"/>
  <c r="DD10" i="2"/>
  <c r="DE10" i="2"/>
  <c r="DF10" i="2"/>
  <c r="DG10" i="2"/>
  <c r="DH10" i="2"/>
  <c r="DI10" i="2"/>
  <c r="CV11" i="2"/>
  <c r="CW11" i="2"/>
  <c r="CX11" i="2"/>
  <c r="CY11" i="2"/>
  <c r="CZ11" i="2"/>
  <c r="DA11" i="2"/>
  <c r="DB11" i="2"/>
  <c r="DC11" i="2"/>
  <c r="DD11" i="2"/>
  <c r="DE11" i="2"/>
  <c r="DF11" i="2"/>
  <c r="DG11" i="2"/>
  <c r="DH11" i="2"/>
  <c r="DI11" i="2"/>
  <c r="CV12" i="2"/>
  <c r="CW12" i="2"/>
  <c r="CX12" i="2"/>
  <c r="CY12" i="2"/>
  <c r="CZ12" i="2"/>
  <c r="DA12" i="2"/>
  <c r="DB12" i="2"/>
  <c r="DC12" i="2"/>
  <c r="DD12" i="2"/>
  <c r="DE12" i="2"/>
  <c r="DF12" i="2"/>
  <c r="DG12" i="2"/>
  <c r="DH12" i="2"/>
  <c r="DI12" i="2"/>
  <c r="CV13" i="2"/>
  <c r="CW13" i="2"/>
  <c r="CX13" i="2"/>
  <c r="CY13" i="2"/>
  <c r="CZ13" i="2"/>
  <c r="DA13" i="2"/>
  <c r="DB13" i="2"/>
  <c r="DC13" i="2"/>
  <c r="DD13" i="2"/>
  <c r="DE13" i="2"/>
  <c r="DF13" i="2"/>
  <c r="DG13" i="2"/>
  <c r="DH13" i="2"/>
  <c r="DI13" i="2"/>
  <c r="CV14" i="2"/>
  <c r="CW14" i="2"/>
  <c r="CX14" i="2"/>
  <c r="CY14" i="2"/>
  <c r="CZ14" i="2"/>
  <c r="DA14" i="2"/>
  <c r="DB14" i="2"/>
  <c r="DC14" i="2"/>
  <c r="DD14" i="2"/>
  <c r="DE14" i="2"/>
  <c r="DF14" i="2"/>
  <c r="DG14" i="2"/>
  <c r="DH14" i="2"/>
  <c r="DI14" i="2"/>
  <c r="CV15" i="2"/>
  <c r="CW15" i="2"/>
  <c r="CX15" i="2"/>
  <c r="CY15" i="2"/>
  <c r="CZ15" i="2"/>
  <c r="DA15" i="2"/>
  <c r="DB15" i="2"/>
  <c r="DC15" i="2"/>
  <c r="DD15" i="2"/>
  <c r="DE15" i="2"/>
  <c r="DF15" i="2"/>
  <c r="DG15" i="2"/>
  <c r="DH15" i="2"/>
  <c r="DI15" i="2"/>
  <c r="CV16" i="2"/>
  <c r="CW16" i="2"/>
  <c r="CX16" i="2"/>
  <c r="CY16" i="2"/>
  <c r="CZ16" i="2"/>
  <c r="DA16" i="2"/>
  <c r="DB16" i="2"/>
  <c r="DC16" i="2"/>
  <c r="DD16" i="2"/>
  <c r="DE16" i="2"/>
  <c r="DF16" i="2"/>
  <c r="DG16" i="2"/>
  <c r="DH16" i="2"/>
  <c r="DI16" i="2"/>
  <c r="CV17" i="2"/>
  <c r="CW17" i="2"/>
  <c r="CX17" i="2"/>
  <c r="CY17" i="2"/>
  <c r="CZ17" i="2"/>
  <c r="DA17" i="2"/>
  <c r="DB17" i="2"/>
  <c r="DC17" i="2"/>
  <c r="DD17" i="2"/>
  <c r="DE17" i="2"/>
  <c r="DF17" i="2"/>
  <c r="DG17" i="2"/>
  <c r="DH17" i="2"/>
  <c r="DI17" i="2"/>
  <c r="CV18" i="2"/>
  <c r="CW18" i="2"/>
  <c r="CX18" i="2"/>
  <c r="CY18" i="2"/>
  <c r="CZ18" i="2"/>
  <c r="DA18" i="2"/>
  <c r="DB18" i="2"/>
  <c r="DC18" i="2"/>
  <c r="DD18" i="2"/>
  <c r="DE18" i="2"/>
  <c r="DF18" i="2"/>
  <c r="DG18" i="2"/>
  <c r="DH18" i="2"/>
  <c r="DI18" i="2"/>
  <c r="CV19" i="2"/>
  <c r="CW19" i="2"/>
  <c r="CX19" i="2"/>
  <c r="CY19" i="2"/>
  <c r="CZ19" i="2"/>
  <c r="DA19" i="2"/>
  <c r="DB19" i="2"/>
  <c r="DC19" i="2"/>
  <c r="DD19" i="2"/>
  <c r="DE19" i="2"/>
  <c r="DF19" i="2"/>
  <c r="DG19" i="2"/>
  <c r="DH19" i="2"/>
  <c r="DI19" i="2"/>
  <c r="CV20" i="2"/>
  <c r="CW20" i="2"/>
  <c r="CX20" i="2"/>
  <c r="CY20" i="2"/>
  <c r="CZ20" i="2"/>
  <c r="DA20" i="2"/>
  <c r="DB20" i="2"/>
  <c r="DC20" i="2"/>
  <c r="DD20" i="2"/>
  <c r="DE20" i="2"/>
  <c r="DF20" i="2"/>
  <c r="DG20" i="2"/>
  <c r="DH20" i="2"/>
  <c r="DI20" i="2"/>
  <c r="CV21" i="2"/>
  <c r="CW21" i="2"/>
  <c r="CX21" i="2"/>
  <c r="CY21" i="2"/>
  <c r="CZ21" i="2"/>
  <c r="DA21" i="2"/>
  <c r="DB21" i="2"/>
  <c r="DC21" i="2"/>
  <c r="DD21" i="2"/>
  <c r="DE21" i="2"/>
  <c r="DF21" i="2"/>
  <c r="DG21" i="2"/>
  <c r="DH21" i="2"/>
  <c r="DI21" i="2"/>
  <c r="CV22" i="2"/>
  <c r="CW22" i="2"/>
  <c r="CX22" i="2"/>
  <c r="CY22" i="2"/>
  <c r="CZ22" i="2"/>
  <c r="DA22" i="2"/>
  <c r="DB22" i="2"/>
  <c r="DC22" i="2"/>
  <c r="DD22" i="2"/>
  <c r="DE22" i="2"/>
  <c r="DF22" i="2"/>
  <c r="DG22" i="2"/>
  <c r="DH22" i="2"/>
  <c r="DI22" i="2"/>
  <c r="CV23" i="2"/>
  <c r="CW23" i="2"/>
  <c r="CX23" i="2"/>
  <c r="CY23" i="2"/>
  <c r="CZ23" i="2"/>
  <c r="DA23" i="2"/>
  <c r="DB23" i="2"/>
  <c r="DC23" i="2"/>
  <c r="DD23" i="2"/>
  <c r="DE23" i="2"/>
  <c r="DF23" i="2"/>
  <c r="DG23" i="2"/>
  <c r="DH23" i="2"/>
  <c r="DI23" i="2"/>
  <c r="CV24" i="2"/>
  <c r="CW24" i="2"/>
  <c r="CX24" i="2"/>
  <c r="CY24" i="2"/>
  <c r="CZ24" i="2"/>
  <c r="DA24" i="2"/>
  <c r="DB24" i="2"/>
  <c r="DC24" i="2"/>
  <c r="DD24" i="2"/>
  <c r="DE24" i="2"/>
  <c r="DF24" i="2"/>
  <c r="DG24" i="2"/>
  <c r="DH24" i="2"/>
  <c r="DI24" i="2"/>
  <c r="DI7" i="2"/>
  <c r="DH7" i="2"/>
  <c r="DG7" i="2"/>
  <c r="DF7" i="2"/>
  <c r="DE7" i="2"/>
  <c r="DD7" i="2"/>
  <c r="DC7" i="2"/>
  <c r="DB7" i="2"/>
  <c r="DA7" i="2"/>
  <c r="CZ7" i="2"/>
  <c r="CY7" i="2"/>
  <c r="CX7" i="2"/>
  <c r="CW7" i="2"/>
  <c r="CV7" i="2"/>
  <c r="T33" i="5" l="1"/>
  <c r="M33" i="5"/>
  <c r="J33" i="5"/>
  <c r="M51" i="2"/>
  <c r="J51" i="2"/>
  <c r="J50" i="2"/>
  <c r="T50" i="2"/>
  <c r="M50" i="2"/>
  <c r="J49" i="2"/>
  <c r="T49" i="2"/>
  <c r="M49" i="2"/>
  <c r="T34" i="5"/>
  <c r="J34" i="5"/>
  <c r="M34" i="5"/>
  <c r="T32" i="5"/>
  <c r="J32" i="5"/>
  <c r="M32" i="5"/>
  <c r="A1" i="2"/>
  <c r="G32" i="1"/>
  <c r="G31" i="1"/>
  <c r="G30" i="1"/>
</calcChain>
</file>

<file path=xl/comments1.xml><?xml version="1.0" encoding="utf-8"?>
<comments xmlns="http://schemas.openxmlformats.org/spreadsheetml/2006/main">
  <authors>
    <author>作成者</author>
  </authors>
  <commentList>
    <comment ref="C77"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<sst xmlns="http://schemas.openxmlformats.org/spreadsheetml/2006/main" count="327" uniqueCount="122">
  <si>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</si>
  <si>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</si>
  <si>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</si>
  <si>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</si>
  <si>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</si>
  <si>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</si>
  <si>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</si>
  <si>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</si>
  <si>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</si>
  <si>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</si>
  <si>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</si>
  <si>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</si>
  <si>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</si>
  <si>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</si>
  <si>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</si>
  <si>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</si>
  <si>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</si>
  <si>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</si>
  <si>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</si>
  <si>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</si>
  <si>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</si>
  <si>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</si>
  <si>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</si>
  <si>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</si>
  <si>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</si>
  <si>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</si>
  <si>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</si>
  <si>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</si>
  <si>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</si>
  <si>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</si>
  <si>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</si>
  <si>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</si>
  <si>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</si>
  <si>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</si>
  <si>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</si>
  <si>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</si>
  <si>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</si>
  <si>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</si>
  <si>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</si>
  <si>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</si>
  <si>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</si>
  <si>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</si>
  <si>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</si>
  <si>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Ｃ</t>
    <phoneticPr fontId="1"/>
  </si>
  <si>
    <t>Ｄ</t>
    <phoneticPr fontId="1"/>
  </si>
  <si>
    <t>Ｅ</t>
    <phoneticPr fontId="1"/>
  </si>
  <si>
    <t>Ｆ</t>
    <phoneticPr fontId="8"/>
  </si>
  <si>
    <t>大型車</t>
    <rPh sb="0" eb="3">
      <t>オオガタシャ</t>
    </rPh>
    <phoneticPr fontId="1"/>
  </si>
  <si>
    <t>Ｂ</t>
    <phoneticPr fontId="1"/>
  </si>
  <si>
    <t>Ｄ</t>
    <phoneticPr fontId="1"/>
  </si>
  <si>
    <t>Ｅ</t>
    <phoneticPr fontId="1"/>
  </si>
  <si>
    <t>普通車</t>
    <rPh sb="0" eb="3">
      <t>フツウシャ</t>
    </rPh>
    <phoneticPr fontId="1"/>
  </si>
  <si>
    <t>実施する
実施しない</t>
    <phoneticPr fontId="6"/>
  </si>
  <si>
    <t>Ｄ</t>
    <phoneticPr fontId="1"/>
  </si>
  <si>
    <t>①</t>
    <phoneticPr fontId="1"/>
  </si>
  <si>
    <t>②</t>
    <phoneticPr fontId="1"/>
  </si>
  <si>
    <t>③</t>
    <phoneticPr fontId="1"/>
  </si>
  <si>
    <t>迎車回送料金</t>
  </si>
  <si>
    <t>初乗運賃額を限度として、発車地点より実車扱い。ただし、普通車は収受しない。</t>
    <phoneticPr fontId="1"/>
  </si>
  <si>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</si>
  <si>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</si>
  <si>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</si>
  <si>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</si>
  <si>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</si>
  <si>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</si>
  <si>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</si>
  <si>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</si>
  <si>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</si>
  <si>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</si>
  <si>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</si>
  <si>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</si>
  <si>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</si>
  <si>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</si>
  <si>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</si>
  <si>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</si>
  <si>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</si>
  <si>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</si>
  <si>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</si>
  <si>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</si>
  <si>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</si>
  <si>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</si>
  <si>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</si>
  <si>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</si>
  <si>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</si>
  <si>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</si>
  <si>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</si>
  <si>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</si>
  <si>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</si>
  <si>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</si>
  <si>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</si>
  <si>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</si>
  <si>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５.　申請理由</t>
    <rPh sb="3" eb="5">
      <t>シンセイ</t>
    </rPh>
    <rPh sb="5" eb="7">
      <t>リユウ</t>
    </rPh>
    <phoneticPr fontId="1"/>
  </si>
  <si>
    <t>〇〇ブロックの運賃改定に伴う新運賃適用のため</t>
    <phoneticPr fontId="1"/>
  </si>
  <si>
    <t>一般乗用旅客自動車運送事業の運賃変更届出書</t>
    <rPh sb="0" eb="2">
      <t>イッパン</t>
    </rPh>
    <rPh sb="2" eb="4">
      <t>ジョウヨウ</t>
    </rPh>
    <rPh sb="4" eb="6">
      <t>リョカク</t>
    </rPh>
    <rPh sb="6" eb="9">
      <t>ジドウシャ</t>
    </rPh>
    <rPh sb="9" eb="11">
      <t>ウンソウ</t>
    </rPh>
    <rPh sb="11" eb="13">
      <t>ジギョウ</t>
    </rPh>
    <rPh sb="14" eb="16">
      <t>ウンチン</t>
    </rPh>
    <rPh sb="16" eb="18">
      <t>ヘンコウ</t>
    </rPh>
    <rPh sb="18" eb="21">
      <t>トドケデショ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</si>
  <si>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</si>
  <si>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の３及び同法施行規則第１０条の３の規定により申請し、併せて、特定地域及び準特定地域にお</t>
    <rPh sb="2" eb="3">
      <t>オヨ</t>
    </rPh>
    <rPh sb="4" eb="6">
      <t>ドウホウ</t>
    </rPh>
    <rPh sb="6" eb="8">
      <t>セコウ</t>
    </rPh>
    <rPh sb="8" eb="10">
      <t>キソク</t>
    </rPh>
    <rPh sb="10" eb="11">
      <t>ダイ</t>
    </rPh>
    <rPh sb="13" eb="14">
      <t>ジョウ</t>
    </rPh>
    <rPh sb="17" eb="19">
      <t>キテイ</t>
    </rPh>
    <rPh sb="22" eb="24">
      <t>シンセイ</t>
    </rPh>
    <rPh sb="26" eb="27">
      <t>アワ</t>
    </rPh>
    <phoneticPr fontId="1"/>
  </si>
  <si>
    <t>ける一般乗用旅客自動車運送事業の適正化及び活性化に関する特別措置法第１６条の４第１項</t>
    <phoneticPr fontId="1"/>
  </si>
  <si>
    <t>の規定により届出します。</t>
    <phoneticPr fontId="1"/>
  </si>
  <si>
    <t>（新）公定幅運賃表</t>
    <rPh sb="1" eb="2">
      <t>シン</t>
    </rPh>
    <rPh sb="3" eb="5">
      <t>コウテイ</t>
    </rPh>
    <rPh sb="5" eb="6">
      <t>ハバ</t>
    </rPh>
    <rPh sb="6" eb="8">
      <t>ウンチン</t>
    </rPh>
    <rPh sb="8" eb="9">
      <t>ヒョウ</t>
    </rPh>
    <phoneticPr fontId="1"/>
  </si>
  <si>
    <t>（新）運賃及び料金並びに適用方</t>
    <rPh sb="1" eb="2">
      <t>シン</t>
    </rPh>
    <rPh sb="3" eb="5">
      <t>ウンチン</t>
    </rPh>
    <rPh sb="5" eb="6">
      <t>オヨ</t>
    </rPh>
    <rPh sb="7" eb="9">
      <t>リョウキン</t>
    </rPh>
    <rPh sb="9" eb="10">
      <t>ナラ</t>
    </rPh>
    <rPh sb="12" eb="15">
      <t>テキヨウカタ</t>
    </rPh>
    <phoneticPr fontId="1"/>
  </si>
  <si>
    <t>時間距離併用制運賃</t>
    <rPh sb="0" eb="2">
      <t>ジカン</t>
    </rPh>
    <rPh sb="2" eb="4">
      <t>キョリ</t>
    </rPh>
    <rPh sb="4" eb="6">
      <t>ヘイヨウ</t>
    </rPh>
    <rPh sb="6" eb="7">
      <t>セイ</t>
    </rPh>
    <rPh sb="7" eb="9">
      <t>ウンチン</t>
    </rPh>
    <phoneticPr fontId="1"/>
  </si>
  <si>
    <t>料金</t>
    <rPh sb="0" eb="2">
      <t>リョウキン</t>
    </rPh>
    <phoneticPr fontId="1"/>
  </si>
  <si>
    <t>待料金</t>
    <rPh sb="0" eb="1">
      <t>マ</t>
    </rPh>
    <phoneticPr fontId="1"/>
  </si>
  <si>
    <t>特定大型車</t>
    <phoneticPr fontId="1"/>
  </si>
  <si>
    <t>特定大型車</t>
    <phoneticPr fontId="1"/>
  </si>
  <si>
    <t>分</t>
    <rPh sb="0" eb="1">
      <t>フン</t>
    </rPh>
    <phoneticPr fontId="1"/>
  </si>
  <si>
    <t>秒</t>
    <rPh sb="0" eb="1">
      <t>ビョウ</t>
    </rPh>
    <phoneticPr fontId="1"/>
  </si>
  <si>
    <t>ごとに</t>
    <phoneticPr fontId="1"/>
  </si>
  <si>
    <t>円</t>
    <rPh sb="0" eb="1">
      <t>エン</t>
    </rPh>
    <phoneticPr fontId="1"/>
  </si>
  <si>
    <t>大型車</t>
    <phoneticPr fontId="1"/>
  </si>
  <si>
    <t>普通車</t>
    <phoneticPr fontId="1"/>
  </si>
  <si>
    <t>普通車</t>
    <phoneticPr fontId="1"/>
  </si>
  <si>
    <t>３．</t>
    <phoneticPr fontId="1"/>
  </si>
  <si>
    <t>４．</t>
    <phoneticPr fontId="1"/>
  </si>
  <si>
    <t>５．</t>
    <phoneticPr fontId="1"/>
  </si>
  <si>
    <t>（旧）公定幅運賃表</t>
    <rPh sb="1" eb="2">
      <t>キュウ</t>
    </rPh>
    <rPh sb="3" eb="5">
      <t>コウテイ</t>
    </rPh>
    <rPh sb="5" eb="6">
      <t>ハバ</t>
    </rPh>
    <rPh sb="6" eb="8">
      <t>ウンチン</t>
    </rPh>
    <rPh sb="8" eb="9">
      <t>ヒョウ</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</si>
  <si>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</si>
  <si>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</si>
  <si>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実施あり
実施なし</t>
    <rPh sb="0" eb="2">
      <t>ジッシ</t>
    </rPh>
    <rPh sb="6" eb="8">
      <t>ジッシ</t>
    </rPh>
    <phoneticPr fontId="6"/>
  </si>
  <si>
    <t>実施あり
実施なし</t>
    <phoneticPr fontId="6"/>
  </si>
  <si>
    <t>実施あり
実施なし</t>
    <phoneticPr fontId="6"/>
  </si>
  <si>
    <t>割増</t>
    <rPh sb="0" eb="2">
      <t>ワリマシ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</si>
</sst>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0_ "/>
  </numFmts>
  <fonts count="12">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sz val="6"/>
      <name val="ＭＳ Ｐ明朝"/>
      <family val="1"/>
      <charset val="128"/>
    </font>
    <font>
      <b/>
      <sz val="12"/>
      <name val="MS UI Gothic"/>
      <family val="3"/>
      <charset val="128"/>
    </font>
    <font>
      <sz val="9"/>
      <color indexed="8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1" fillId="0" borderId="0" xfId="0" applyFont="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3"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4" xfId="0" applyFont="1" applyFill="1" applyBorder="1" applyAlignment="1">
      <alignment horizontal="center" vertical="center"/>
    </xf>
    <xf numFmtId="0" fontId="2" fillId="0" borderId="4" xfId="0" applyFont="1" applyFill="1" applyBorder="1">
      <alignment vertical="center"/>
    </xf>
    <xf numFmtId="0" fontId="0" fillId="0" borderId="4" xfId="0" applyFill="1" applyBorder="1">
      <alignment vertical="center"/>
    </xf>
    <xf numFmtId="0" fontId="2" fillId="2" borderId="0" xfId="0" applyFont="1" applyFill="1" applyAlignment="1">
      <alignment vertical="center"/>
    </xf>
    <xf numFmtId="0" fontId="0" fillId="2" borderId="0" xfId="0" applyFill="1" applyAlignment="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2" fillId="0" borderId="0" xfId="0" applyFont="1" applyBorder="1" applyAlignment="1">
      <alignment vertical="center" wrapText="1"/>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vertical="center"/>
    </xf>
    <xf numFmtId="0" fontId="2" fillId="2" borderId="4" xfId="0" applyFont="1" applyFill="1" applyBorder="1" applyAlignment="1">
      <alignment vertical="center"/>
    </xf>
    <xf numFmtId="0" fontId="0" fillId="2" borderId="4" xfId="0" applyFill="1" applyBorder="1" applyAlignment="1">
      <alignment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2" fillId="0" borderId="4" xfId="0" applyFont="1" applyBorder="1" applyAlignment="1">
      <alignment horizontal="distributed"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9" fillId="2" borderId="14" xfId="2" applyFont="1" applyFill="1" applyBorder="1" applyAlignment="1">
      <alignment horizontal="center" vertical="center"/>
    </xf>
    <xf numFmtId="0" fontId="3" fillId="2" borderId="15" xfId="0" applyFont="1" applyFill="1" applyBorder="1" applyAlignment="1">
      <alignment horizontal="center" vertical="center"/>
    </xf>
    <xf numFmtId="182" fontId="0" fillId="2" borderId="4" xfId="0" applyNumberFormat="1" applyFill="1"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2" borderId="6" xfId="0" applyFont="1" applyFill="1" applyBorder="1" applyAlignment="1">
      <alignment horizontal="left" vertical="center" indent="1"/>
    </xf>
    <xf numFmtId="0" fontId="9" fillId="2" borderId="31" xfId="2" applyFont="1" applyFill="1" applyBorder="1" applyAlignment="1">
      <alignment horizontal="center" vertical="center"/>
    </xf>
    <xf numFmtId="0" fontId="9"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22"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177" fontId="5" fillId="0" borderId="25"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0" fillId="0" borderId="28" xfId="0" applyFill="1" applyBorder="1" applyAlignment="1">
      <alignment horizontal="center" vertical="center"/>
    </xf>
    <xf numFmtId="0" fontId="5" fillId="0" borderId="28" xfId="2" applyFont="1" applyFill="1" applyBorder="1" applyAlignment="1">
      <alignment horizontal="center" vertical="center" shrinkToFit="1"/>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0" fillId="2" borderId="13" xfId="0" applyFill="1" applyBorder="1" applyAlignment="1">
      <alignment horizontal="center" vertical="center" shrinkToFit="1"/>
    </xf>
    <xf numFmtId="177" fontId="5" fillId="0" borderId="2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xf>
    <xf numFmtId="0" fontId="0" fillId="0" borderId="4" xfId="0" applyFill="1" applyBorder="1" applyAlignment="1">
      <alignment vertical="center"/>
    </xf>
    <xf numFmtId="182" fontId="0" fillId="0" borderId="4" xfId="0" applyNumberFormat="1" applyFill="1" applyBorder="1" applyAlignment="1">
      <alignment vertical="center"/>
    </xf>
    <xf numFmtId="0" fontId="2" fillId="0" borderId="37" xfId="0" applyNumberFormat="1" applyFont="1" applyFill="1" applyBorder="1" applyAlignment="1">
      <alignment horizontal="right" vertical="center"/>
    </xf>
    <xf numFmtId="49"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0" fontId="0" fillId="0" borderId="6" xfId="0" applyFill="1" applyBorder="1" applyAlignment="1">
      <alignment horizontal="left" vertical="center" indent="1"/>
    </xf>
  </cellXfs>
  <cellStyles count="3">
    <cellStyle name="標準" xfId="0" builtinId="0"/>
    <cellStyle name="標準 2" xfId="2"/>
    <cellStyle name="標準 7" xfId="1"/>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1</xdr:row>
      <xdr:rowOff>76200</xdr:rowOff>
    </xdr:from>
    <xdr:to>
      <xdr:col>13</xdr:col>
      <xdr:colOff>85725</xdr:colOff>
      <xdr:row>4</xdr:row>
      <xdr:rowOff>66675</xdr:rowOff>
    </xdr:to>
    <xdr:sp macro="" textlink="">
      <xdr:nvSpPr>
        <xdr:cNvPr id="2" name="テキスト ボックス 1"/>
        <xdr:cNvSpPr txBox="1"/>
      </xdr:nvSpPr>
      <xdr:spPr>
        <a:xfrm>
          <a:off x="1314450" y="323850"/>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56</xdr:row>
      <xdr:rowOff>200025</xdr:rowOff>
    </xdr:from>
    <xdr:to>
      <xdr:col>17</xdr:col>
      <xdr:colOff>171450</xdr:colOff>
      <xdr:row>58</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0</xdr:row>
      <xdr:rowOff>238125</xdr:rowOff>
    </xdr:from>
    <xdr:to>
      <xdr:col>13</xdr:col>
      <xdr:colOff>114300</xdr:colOff>
      <xdr:row>3</xdr:row>
      <xdr:rowOff>76200</xdr:rowOff>
    </xdr:to>
    <xdr:sp macro="" textlink="">
      <xdr:nvSpPr>
        <xdr:cNvPr id="2" name="テキスト ボックス 1"/>
        <xdr:cNvSpPr txBox="1"/>
      </xdr:nvSpPr>
      <xdr:spPr>
        <a:xfrm>
          <a:off x="1343025" y="238125"/>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39</xdr:row>
      <xdr:rowOff>200025</xdr:rowOff>
    </xdr:from>
    <xdr:to>
      <xdr:col>17</xdr:col>
      <xdr:colOff>171450</xdr:colOff>
      <xdr:row>41</xdr:row>
      <xdr:rowOff>190500</xdr:rowOff>
    </xdr:to>
    <xdr:sp macro="" textlink="">
      <xdr:nvSpPr>
        <xdr:cNvPr id="3" name="テキスト ボックス 2"/>
        <xdr:cNvSpPr txBox="1"/>
      </xdr:nvSpPr>
      <xdr:spPr>
        <a:xfrm>
          <a:off x="1819275" y="102489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abSelected="1" view="pageBreakPreview" zoomScale="106" zoomScaleNormal="100" zoomScaleSheetLayoutView="106" workbookViewId="0">
      <selection activeCell="M17" sqref="M17"/>
    </sheetView>
  </sheetViews>
  <sheetFormatPr defaultRowHeight="13.5"/>
  <cols>
    <col min="1" max="10" width="3.625" customWidth="1"/>
    <col min="11" max="11" width="1.625" customWidth="1"/>
    <col min="12" max="25" width="3.625" customWidth="1"/>
  </cols>
  <sheetData>
    <row r="1" spans="1:25" ht="15.95" customHeight="1">
      <c r="H1" s="1"/>
      <c r="I1" s="1"/>
      <c r="U1" s="3" t="s">
        <v>0</v>
      </c>
      <c r="V1" s="30"/>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61" t="s">
        <v>4</v>
      </c>
      <c r="M13" s="61"/>
      <c r="N13" s="62"/>
      <c r="O13" s="62"/>
      <c r="P13" s="56"/>
      <c r="Q13" s="57"/>
      <c r="R13" s="57"/>
      <c r="S13" s="57"/>
      <c r="T13" s="57"/>
      <c r="U13" s="57"/>
      <c r="V13" s="57"/>
      <c r="W13" s="57"/>
      <c r="X13" s="57"/>
      <c r="Y13" s="57"/>
    </row>
    <row r="14" spans="1:25" ht="15.95" customHeight="1">
      <c r="L14" s="61" t="s">
        <v>5</v>
      </c>
      <c r="M14" s="61"/>
      <c r="N14" s="62"/>
      <c r="O14" s="62"/>
      <c r="P14" s="56"/>
      <c r="Q14" s="57"/>
      <c r="R14" s="57"/>
      <c r="S14" s="57"/>
      <c r="T14" s="57"/>
      <c r="U14" s="57"/>
      <c r="V14" s="57"/>
      <c r="W14" s="57"/>
      <c r="X14" s="57"/>
      <c r="Y14" s="57"/>
    </row>
    <row r="15" spans="1:25" ht="15.95" customHeight="1">
      <c r="L15" s="61" t="s">
        <v>6</v>
      </c>
      <c r="M15" s="61"/>
      <c r="N15" s="62"/>
      <c r="O15" s="62"/>
      <c r="P15" s="56"/>
      <c r="Q15" s="57"/>
      <c r="R15" s="57"/>
      <c r="S15" s="57"/>
      <c r="T15" s="57"/>
      <c r="U15" s="57"/>
      <c r="V15" s="57"/>
      <c r="W15" s="57"/>
      <c r="X15" s="57"/>
      <c r="Y15" s="57"/>
    </row>
    <row r="16" spans="1:25" ht="15.95" customHeight="1"/>
    <row r="17" spans="1:25" ht="15.95" customHeight="1">
      <c r="C17" s="1"/>
      <c r="F17" s="1"/>
    </row>
    <row r="18" spans="1:25" ht="15.95" customHeight="1"/>
    <row r="19" spans="1:25" ht="15.95" customHeight="1">
      <c r="A19" s="58" t="s">
        <v>90</v>
      </c>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ht="15.95" customHeight="1">
      <c r="A20" s="58" t="s">
        <v>93</v>
      </c>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25" ht="15.95" customHeight="1"/>
    <row r="22" spans="1:25" ht="15.95" customHeight="1"/>
    <row r="23" spans="1:25" ht="15.95" customHeight="1">
      <c r="B23" s="59" t="s">
        <v>94</v>
      </c>
      <c r="C23" s="60"/>
      <c r="D23" s="55"/>
      <c r="E23" s="55"/>
      <c r="F23" s="55"/>
      <c r="G23" s="55"/>
      <c r="H23" s="55"/>
      <c r="I23" s="55"/>
      <c r="J23" s="55"/>
      <c r="K23" s="55"/>
      <c r="L23" s="55"/>
      <c r="M23" s="55"/>
      <c r="N23" s="55"/>
      <c r="O23" s="55"/>
      <c r="P23" s="55"/>
      <c r="Q23" s="55"/>
      <c r="R23" s="55"/>
      <c r="S23" s="55"/>
      <c r="T23" s="55"/>
      <c r="U23" s="55"/>
      <c r="V23" s="55"/>
      <c r="W23" s="55"/>
      <c r="X23" s="55"/>
    </row>
    <row r="24" spans="1:25" ht="15.95" customHeight="1">
      <c r="A24" s="35"/>
      <c r="B24" s="59" t="s">
        <v>95</v>
      </c>
      <c r="C24" s="60"/>
      <c r="D24" s="55"/>
      <c r="E24" s="55"/>
      <c r="F24" s="55"/>
      <c r="G24" s="55"/>
      <c r="H24" s="55"/>
      <c r="I24" s="55"/>
      <c r="J24" s="55"/>
      <c r="K24" s="55"/>
      <c r="L24" s="55"/>
      <c r="M24" s="55"/>
      <c r="N24" s="55"/>
      <c r="O24" s="55"/>
      <c r="P24" s="55"/>
      <c r="Q24" s="55"/>
      <c r="R24" s="55"/>
      <c r="S24" s="55"/>
      <c r="T24" s="55"/>
      <c r="U24" s="55"/>
      <c r="V24" s="55"/>
      <c r="W24" s="55"/>
      <c r="X24" s="55"/>
      <c r="Y24" s="37"/>
    </row>
    <row r="25" spans="1:25" ht="15.95" customHeight="1">
      <c r="A25" s="36"/>
      <c r="B25" s="38" t="s">
        <v>96</v>
      </c>
      <c r="C25" s="37"/>
      <c r="D25" s="37"/>
      <c r="E25" s="38"/>
      <c r="F25" s="37"/>
      <c r="G25" s="37"/>
      <c r="H25" s="37"/>
      <c r="I25" s="37"/>
      <c r="J25" s="37"/>
      <c r="K25" s="37"/>
      <c r="L25" s="37"/>
      <c r="M25" s="37"/>
      <c r="N25" s="37"/>
      <c r="O25" s="37"/>
      <c r="P25" s="37"/>
      <c r="Q25" s="37"/>
      <c r="R25" s="37"/>
      <c r="S25" s="37"/>
      <c r="T25" s="37"/>
      <c r="U25" s="37"/>
      <c r="V25" s="37"/>
      <c r="W25" s="37"/>
      <c r="X25" s="37"/>
      <c r="Y25" s="37"/>
    </row>
    <row r="26" spans="1:25" ht="15.95" customHeight="1">
      <c r="A26" s="36"/>
      <c r="B26" s="38" t="s">
        <v>97</v>
      </c>
      <c r="C26" s="37"/>
      <c r="D26" s="37"/>
      <c r="E26" s="38"/>
      <c r="F26" s="37"/>
      <c r="G26" s="37"/>
      <c r="H26" s="37"/>
      <c r="I26" s="37"/>
      <c r="J26" s="37"/>
      <c r="K26" s="37"/>
      <c r="L26" s="37"/>
      <c r="M26" s="37"/>
      <c r="N26" s="37"/>
      <c r="O26" s="37"/>
      <c r="P26" s="37"/>
      <c r="Q26" s="37"/>
      <c r="R26" s="37"/>
      <c r="S26" s="37"/>
      <c r="T26" s="37"/>
      <c r="U26" s="37"/>
      <c r="V26" s="37"/>
      <c r="W26" s="37"/>
      <c r="X26" s="37"/>
      <c r="Y26" s="37"/>
    </row>
    <row r="27" spans="1:25" ht="15.95" customHeight="1"/>
    <row r="28" spans="1:25" ht="15.95" customHeight="1"/>
    <row r="29" spans="1:25" ht="15.95" customHeight="1">
      <c r="B29" s="53" t="s">
        <v>8</v>
      </c>
      <c r="C29" s="54"/>
      <c r="D29" s="54"/>
      <c r="E29" s="54"/>
      <c r="F29" s="54"/>
      <c r="G29" s="54"/>
      <c r="H29" s="54"/>
      <c r="I29" s="54"/>
      <c r="J29" s="54"/>
      <c r="K29" s="54"/>
      <c r="L29" s="54"/>
      <c r="M29" s="54"/>
      <c r="N29" s="54"/>
    </row>
    <row r="30" spans="1:25" ht="15.95" customHeight="1">
      <c r="C30" s="61" t="s">
        <v>4</v>
      </c>
      <c r="D30" s="61"/>
      <c r="E30" s="62"/>
      <c r="F30" s="62"/>
      <c r="G30" s="63" t="str">
        <f>IF(P13="","",P13)</f>
        <v/>
      </c>
      <c r="H30" s="64"/>
      <c r="I30" s="64"/>
      <c r="J30" s="64"/>
      <c r="K30" s="64"/>
      <c r="L30" s="64"/>
      <c r="M30" s="64"/>
      <c r="N30" s="64"/>
      <c r="O30" s="64"/>
      <c r="P30" s="64"/>
      <c r="Q30" s="64"/>
      <c r="R30" s="64"/>
    </row>
    <row r="31" spans="1:25" ht="15.95" customHeight="1">
      <c r="C31" s="61" t="s">
        <v>5</v>
      </c>
      <c r="D31" s="61"/>
      <c r="E31" s="62"/>
      <c r="F31" s="62"/>
      <c r="G31" s="63" t="str">
        <f t="shared" ref="G31:G32" si="0">IF(P14="","",P14)</f>
        <v/>
      </c>
      <c r="H31" s="64"/>
      <c r="I31" s="64"/>
      <c r="J31" s="64"/>
      <c r="K31" s="64"/>
      <c r="L31" s="64"/>
      <c r="M31" s="64"/>
      <c r="N31" s="64"/>
      <c r="O31" s="64"/>
      <c r="P31" s="64"/>
      <c r="Q31" s="64"/>
      <c r="R31" s="64"/>
    </row>
    <row r="32" spans="1:25" ht="15.95" customHeight="1">
      <c r="C32" s="61" t="s">
        <v>6</v>
      </c>
      <c r="D32" s="61"/>
      <c r="E32" s="62"/>
      <c r="F32" s="62"/>
      <c r="G32" s="63" t="str">
        <f t="shared" si="0"/>
        <v/>
      </c>
      <c r="H32" s="64"/>
      <c r="I32" s="64"/>
      <c r="J32" s="64"/>
      <c r="K32" s="64"/>
      <c r="L32" s="64"/>
      <c r="M32" s="64"/>
      <c r="N32" s="64"/>
      <c r="O32" s="64"/>
      <c r="P32" s="64"/>
      <c r="Q32" s="64"/>
      <c r="R32" s="64"/>
    </row>
    <row r="33" spans="2:21" ht="15.95" customHeight="1"/>
    <row r="34" spans="2:21" ht="15.95" customHeight="1">
      <c r="B34" s="53" t="s">
        <v>9</v>
      </c>
      <c r="C34" s="54"/>
      <c r="D34" s="54"/>
      <c r="E34" s="54"/>
      <c r="F34" s="54"/>
      <c r="G34" s="54"/>
      <c r="H34" s="54"/>
      <c r="I34" s="54"/>
      <c r="J34" s="54"/>
      <c r="K34" s="54"/>
      <c r="L34" s="54"/>
      <c r="M34" s="54"/>
      <c r="N34" s="54"/>
    </row>
    <row r="35" spans="2:21" ht="15.95" customHeight="1">
      <c r="C35" s="1" t="s">
        <v>7</v>
      </c>
    </row>
    <row r="36" spans="2:21" ht="15.95" customHeight="1"/>
    <row r="37" spans="2:21" ht="15.95" customHeight="1">
      <c r="B37" s="53" t="s">
        <v>10</v>
      </c>
      <c r="C37" s="54"/>
      <c r="D37" s="54"/>
      <c r="E37" s="54"/>
      <c r="F37" s="54"/>
      <c r="G37" s="54"/>
      <c r="H37" s="54"/>
      <c r="I37" s="54"/>
      <c r="J37" s="54"/>
      <c r="K37" s="54"/>
      <c r="L37" s="54"/>
      <c r="M37" s="54"/>
      <c r="N37" s="54"/>
    </row>
    <row r="38" spans="2:21" ht="15.95" customHeight="1">
      <c r="C38" s="51" t="s">
        <v>11</v>
      </c>
      <c r="D38" s="52"/>
      <c r="E38" s="52"/>
      <c r="F38" s="52"/>
      <c r="G38" s="52"/>
      <c r="H38" s="52"/>
      <c r="I38" s="52"/>
      <c r="J38" s="52"/>
      <c r="K38" s="52"/>
      <c r="L38" s="52"/>
      <c r="M38" s="52"/>
      <c r="N38" s="52"/>
      <c r="O38" s="52"/>
      <c r="P38" s="52"/>
      <c r="Q38" s="52"/>
      <c r="R38" s="52"/>
      <c r="S38" s="52"/>
      <c r="T38" s="52"/>
      <c r="U38" s="52"/>
    </row>
    <row r="39" spans="2:21" ht="15.95" customHeight="1"/>
    <row r="40" spans="2:21" ht="15.95" customHeight="1">
      <c r="B40" s="53" t="s">
        <v>12</v>
      </c>
      <c r="C40" s="54"/>
      <c r="D40" s="54"/>
      <c r="E40" s="54"/>
      <c r="F40" s="54"/>
      <c r="G40" s="54"/>
      <c r="H40" s="54"/>
      <c r="I40" s="54"/>
      <c r="J40" s="54"/>
      <c r="K40" s="54"/>
      <c r="L40" s="54"/>
      <c r="M40" s="54"/>
      <c r="N40" s="54"/>
      <c r="O40" s="55"/>
      <c r="P40" s="55"/>
      <c r="Q40" s="55"/>
      <c r="R40" s="55"/>
      <c r="S40" s="55"/>
      <c r="T40" s="55"/>
      <c r="U40" s="55"/>
    </row>
    <row r="41" spans="2:21" ht="15.95" customHeight="1">
      <c r="C41" s="1" t="s">
        <v>13</v>
      </c>
    </row>
    <row r="42" spans="2:21" ht="15.95" customHeight="1">
      <c r="C42" s="1" t="s">
        <v>14</v>
      </c>
    </row>
    <row r="43" spans="2:21" ht="15.95" customHeight="1"/>
    <row r="44" spans="2:21" ht="15.95" customHeight="1">
      <c r="B44" s="53" t="s">
        <v>91</v>
      </c>
      <c r="C44" s="54"/>
      <c r="D44" s="54"/>
      <c r="E44" s="54"/>
      <c r="F44" s="54"/>
      <c r="G44" s="54"/>
      <c r="H44" s="54"/>
      <c r="I44" s="54"/>
      <c r="J44" s="54"/>
      <c r="K44" s="54"/>
      <c r="L44" s="54"/>
      <c r="M44" s="54"/>
      <c r="N44" s="54"/>
      <c r="O44" s="55"/>
      <c r="P44" s="55"/>
      <c r="Q44" s="55"/>
      <c r="R44" s="55"/>
      <c r="S44" s="55"/>
      <c r="T44" s="55"/>
      <c r="U44" s="55"/>
    </row>
    <row r="45" spans="2:21" ht="15.95" customHeight="1">
      <c r="C45" s="1" t="s">
        <v>92</v>
      </c>
    </row>
    <row r="46" spans="2:21" ht="15.95" customHeight="1"/>
    <row r="47" spans="2:21" ht="15.95" customHeight="1"/>
    <row r="48" spans="2:21" ht="15.95" customHeight="1"/>
    <row r="49" ht="15.95" customHeight="1"/>
    <row r="50" ht="15.95" customHeight="1"/>
    <row r="51" ht="15.95" customHeight="1"/>
    <row r="52" ht="15.95" customHeight="1"/>
    <row r="53" ht="15.9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2">
    <mergeCell ref="A20:Y20"/>
    <mergeCell ref="G32:R32"/>
    <mergeCell ref="C32:F32"/>
    <mergeCell ref="B34:N34"/>
    <mergeCell ref="B37:N37"/>
    <mergeCell ref="G31:R31"/>
    <mergeCell ref="C38:U38"/>
    <mergeCell ref="B44:U44"/>
    <mergeCell ref="P13:Y13"/>
    <mergeCell ref="P14:Y14"/>
    <mergeCell ref="P15:Y15"/>
    <mergeCell ref="A19:Y19"/>
    <mergeCell ref="B23:X23"/>
    <mergeCell ref="B24:X24"/>
    <mergeCell ref="B29:N29"/>
    <mergeCell ref="C30:F30"/>
    <mergeCell ref="C31:F31"/>
    <mergeCell ref="L14:O14"/>
    <mergeCell ref="L13:O13"/>
    <mergeCell ref="L15:O15"/>
    <mergeCell ref="B40:U40"/>
    <mergeCell ref="G30:R30"/>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98"/>
  <sheetViews>
    <sheetView view="pageBreakPreview" zoomScaleNormal="100" zoomScaleSheetLayoutView="100" workbookViewId="0">
      <selection activeCell="K20" sqref="K20:N20"/>
    </sheetView>
  </sheetViews>
  <sheetFormatPr defaultRowHeight="13.5"/>
  <cols>
    <col min="1" max="98" width="2.625" customWidth="1"/>
    <col min="99" max="99" width="5.625" style="42" hidden="1" customWidth="1"/>
    <col min="100" max="113" width="5.625" style="40" hidden="1" customWidth="1"/>
  </cols>
  <sheetData>
    <row r="1" spans="1:113" ht="20.100000000000001" customHeight="1">
      <c r="A1" s="70" t="str">
        <f>IF(表紙!P14="","",表紙!P14)</f>
        <v/>
      </c>
      <c r="B1" s="70"/>
      <c r="C1" s="70"/>
      <c r="D1" s="70"/>
      <c r="E1" s="70"/>
      <c r="F1" s="70"/>
      <c r="G1" s="70"/>
      <c r="H1" s="70"/>
      <c r="I1" s="70"/>
      <c r="J1" s="70"/>
      <c r="K1" s="70"/>
      <c r="L1" s="70"/>
      <c r="M1" s="70"/>
      <c r="N1" s="70"/>
      <c r="O1" s="70"/>
      <c r="P1" s="70"/>
      <c r="Q1" s="70"/>
      <c r="R1" s="70"/>
      <c r="S1" s="70"/>
      <c r="T1" s="70"/>
      <c r="U1" s="70"/>
      <c r="V1" s="6"/>
      <c r="W1" s="6"/>
      <c r="X1" s="6"/>
      <c r="Y1" s="6"/>
      <c r="Z1" s="6"/>
      <c r="AA1" s="6"/>
      <c r="AB1" s="6"/>
      <c r="AC1" s="6"/>
      <c r="AD1" s="6"/>
      <c r="AE1" s="6"/>
      <c r="AF1" s="6"/>
    </row>
    <row r="2" spans="1:113" ht="12" customHeight="1"/>
    <row r="3" spans="1:113" ht="15.95" customHeight="1">
      <c r="A3" s="235" t="s">
        <v>98</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row>
    <row r="4" spans="1:113" ht="8.1" customHeight="1" thickBot="1">
      <c r="A4" s="8"/>
      <c r="B4" s="1"/>
      <c r="C4" s="1"/>
      <c r="D4" s="1"/>
      <c r="E4" s="1"/>
      <c r="F4" s="1"/>
    </row>
    <row r="5" spans="1:113" ht="15.95" customHeight="1">
      <c r="B5" s="83" t="s">
        <v>30</v>
      </c>
      <c r="C5" s="84"/>
      <c r="D5" s="87" t="s">
        <v>31</v>
      </c>
      <c r="E5" s="88"/>
      <c r="F5" s="84"/>
      <c r="G5" s="91" t="s">
        <v>32</v>
      </c>
      <c r="H5" s="92"/>
      <c r="I5" s="92"/>
      <c r="J5" s="92"/>
      <c r="K5" s="108" t="s">
        <v>33</v>
      </c>
      <c r="L5" s="109"/>
      <c r="M5" s="92"/>
      <c r="N5" s="110"/>
      <c r="O5" s="113" t="s">
        <v>34</v>
      </c>
      <c r="P5" s="113"/>
      <c r="Q5" s="113"/>
      <c r="R5" s="113"/>
      <c r="S5" s="113"/>
      <c r="T5" s="113"/>
      <c r="U5" s="113"/>
      <c r="V5" s="113"/>
      <c r="W5" s="113"/>
      <c r="X5" s="113"/>
      <c r="Y5" s="114"/>
      <c r="Z5" s="115"/>
      <c r="AA5" s="116" t="s">
        <v>35</v>
      </c>
      <c r="AB5" s="117"/>
      <c r="AC5" s="117"/>
      <c r="AD5" s="118"/>
      <c r="AE5" s="122" t="s">
        <v>100</v>
      </c>
      <c r="AF5" s="123"/>
      <c r="AG5" s="123"/>
      <c r="AH5" s="123"/>
      <c r="AI5" s="123"/>
      <c r="AJ5" s="123"/>
      <c r="AK5" s="123"/>
      <c r="AL5" s="123"/>
      <c r="AM5" s="124"/>
      <c r="AN5" s="128" t="s">
        <v>36</v>
      </c>
      <c r="AO5" s="129"/>
      <c r="AP5" s="129"/>
      <c r="AQ5" s="129"/>
      <c r="AR5" s="129"/>
      <c r="AS5" s="129"/>
      <c r="AT5" s="129"/>
      <c r="AU5" s="129"/>
      <c r="AV5" s="129"/>
      <c r="AW5" s="129"/>
      <c r="AX5" s="129"/>
      <c r="AY5" s="129"/>
      <c r="AZ5" s="130"/>
    </row>
    <row r="6" spans="1:113" ht="14.1" customHeight="1" thickBot="1">
      <c r="B6" s="85"/>
      <c r="C6" s="86"/>
      <c r="D6" s="89"/>
      <c r="E6" s="90"/>
      <c r="F6" s="86"/>
      <c r="G6" s="93"/>
      <c r="H6" s="94"/>
      <c r="I6" s="94"/>
      <c r="J6" s="94"/>
      <c r="K6" s="111"/>
      <c r="L6" s="94"/>
      <c r="M6" s="94"/>
      <c r="N6" s="112"/>
      <c r="O6" s="131" t="s">
        <v>37</v>
      </c>
      <c r="P6" s="131"/>
      <c r="Q6" s="131"/>
      <c r="R6" s="131"/>
      <c r="S6" s="132"/>
      <c r="T6" s="133"/>
      <c r="U6" s="134" t="s">
        <v>29</v>
      </c>
      <c r="V6" s="131"/>
      <c r="W6" s="131"/>
      <c r="X6" s="131"/>
      <c r="Y6" s="132"/>
      <c r="Z6" s="133"/>
      <c r="AA6" s="119"/>
      <c r="AB6" s="120"/>
      <c r="AC6" s="120"/>
      <c r="AD6" s="121"/>
      <c r="AE6" s="125"/>
      <c r="AF6" s="126"/>
      <c r="AG6" s="126"/>
      <c r="AH6" s="126"/>
      <c r="AI6" s="126"/>
      <c r="AJ6" s="126"/>
      <c r="AK6" s="126"/>
      <c r="AL6" s="126"/>
      <c r="AM6" s="127"/>
      <c r="AN6" s="135" t="s">
        <v>37</v>
      </c>
      <c r="AO6" s="131"/>
      <c r="AP6" s="131"/>
      <c r="AQ6" s="131"/>
      <c r="AR6" s="131"/>
      <c r="AS6" s="132"/>
      <c r="AT6" s="133"/>
      <c r="AU6" s="134" t="s">
        <v>29</v>
      </c>
      <c r="AV6" s="131"/>
      <c r="AW6" s="131"/>
      <c r="AX6" s="131"/>
      <c r="AY6" s="131"/>
      <c r="AZ6" s="136"/>
    </row>
    <row r="7" spans="1:113" ht="14.1" customHeight="1">
      <c r="B7" s="137" t="s">
        <v>38</v>
      </c>
      <c r="C7" s="138"/>
      <c r="D7" s="141" t="s">
        <v>26</v>
      </c>
      <c r="E7" s="142"/>
      <c r="F7" s="143"/>
      <c r="G7" s="144" t="s">
        <v>39</v>
      </c>
      <c r="H7" s="145"/>
      <c r="I7" s="145"/>
      <c r="J7" s="145"/>
      <c r="K7" s="149"/>
      <c r="L7" s="150"/>
      <c r="M7" s="150"/>
      <c r="N7" s="151"/>
      <c r="O7" s="152">
        <v>1.6</v>
      </c>
      <c r="P7" s="153"/>
      <c r="Q7" s="153"/>
      <c r="R7" s="154">
        <v>870</v>
      </c>
      <c r="S7" s="153"/>
      <c r="T7" s="155"/>
      <c r="U7" s="156">
        <v>163</v>
      </c>
      <c r="V7" s="153"/>
      <c r="W7" s="153"/>
      <c r="X7" s="154">
        <v>60</v>
      </c>
      <c r="Y7" s="153"/>
      <c r="Z7" s="155"/>
      <c r="AA7" s="157">
        <v>3110</v>
      </c>
      <c r="AB7" s="153"/>
      <c r="AC7" s="153"/>
      <c r="AD7" s="155"/>
      <c r="AE7" s="172">
        <v>1</v>
      </c>
      <c r="AF7" s="153"/>
      <c r="AG7" s="22" t="s">
        <v>40</v>
      </c>
      <c r="AH7" s="173">
        <v>0</v>
      </c>
      <c r="AI7" s="153"/>
      <c r="AJ7" s="23" t="s">
        <v>41</v>
      </c>
      <c r="AK7" s="154">
        <v>60</v>
      </c>
      <c r="AL7" s="153"/>
      <c r="AM7" s="174"/>
      <c r="AN7" s="175">
        <f>1600-U7-U7</f>
        <v>1274</v>
      </c>
      <c r="AO7" s="176"/>
      <c r="AP7" s="177"/>
      <c r="AQ7" s="177"/>
      <c r="AR7" s="154">
        <f>R7-X7-X7</f>
        <v>750</v>
      </c>
      <c r="AS7" s="153"/>
      <c r="AT7" s="155"/>
      <c r="AU7" s="156">
        <v>163</v>
      </c>
      <c r="AV7" s="153"/>
      <c r="AW7" s="153"/>
      <c r="AX7" s="154">
        <v>60</v>
      </c>
      <c r="AY7" s="153"/>
      <c r="AZ7" s="174"/>
      <c r="CU7" s="42" t="str">
        <f>IF(K7="","",1)</f>
        <v/>
      </c>
      <c r="CV7" s="43">
        <f>O7</f>
        <v>1.6</v>
      </c>
      <c r="CW7" s="44">
        <f>R7</f>
        <v>870</v>
      </c>
      <c r="CX7" s="45">
        <f>U7</f>
        <v>163</v>
      </c>
      <c r="CY7" s="44">
        <f>X7</f>
        <v>60</v>
      </c>
      <c r="CZ7" s="44">
        <f>AA7</f>
        <v>3110</v>
      </c>
      <c r="DA7" s="46">
        <f>AE7</f>
        <v>1</v>
      </c>
      <c r="DB7" s="47" t="str">
        <f>AG7</f>
        <v>分</v>
      </c>
      <c r="DC7" s="46">
        <f>AH7</f>
        <v>0</v>
      </c>
      <c r="DD7" s="40" t="str">
        <f>AJ7</f>
        <v>秒</v>
      </c>
      <c r="DE7" s="44">
        <f>AK7</f>
        <v>60</v>
      </c>
      <c r="DF7" s="41">
        <f>AN7</f>
        <v>1274</v>
      </c>
      <c r="DG7" s="44">
        <f>AR7</f>
        <v>750</v>
      </c>
      <c r="DH7" s="45">
        <f>AU7</f>
        <v>163</v>
      </c>
      <c r="DI7" s="44">
        <f>AX7</f>
        <v>60</v>
      </c>
    </row>
    <row r="8" spans="1:113" ht="14.1" customHeight="1">
      <c r="B8" s="139"/>
      <c r="C8" s="140"/>
      <c r="D8" s="158" t="s">
        <v>42</v>
      </c>
      <c r="E8" s="159"/>
      <c r="F8" s="160"/>
      <c r="G8" s="146"/>
      <c r="H8" s="147"/>
      <c r="I8" s="147"/>
      <c r="J8" s="148"/>
      <c r="K8" s="161"/>
      <c r="L8" s="162"/>
      <c r="M8" s="162"/>
      <c r="N8" s="163"/>
      <c r="O8" s="164">
        <v>1.6</v>
      </c>
      <c r="P8" s="159"/>
      <c r="Q8" s="159"/>
      <c r="R8" s="165">
        <v>860</v>
      </c>
      <c r="S8" s="159"/>
      <c r="T8" s="166"/>
      <c r="U8" s="167">
        <v>165</v>
      </c>
      <c r="V8" s="159"/>
      <c r="W8" s="159"/>
      <c r="X8" s="165">
        <v>60</v>
      </c>
      <c r="Y8" s="159"/>
      <c r="Z8" s="166"/>
      <c r="AA8" s="168">
        <v>3080</v>
      </c>
      <c r="AB8" s="159"/>
      <c r="AC8" s="159"/>
      <c r="AD8" s="166"/>
      <c r="AE8" s="178">
        <v>1</v>
      </c>
      <c r="AF8" s="159"/>
      <c r="AG8" s="15" t="s">
        <v>40</v>
      </c>
      <c r="AH8" s="179">
        <v>0</v>
      </c>
      <c r="AI8" s="159"/>
      <c r="AJ8" s="16" t="s">
        <v>41</v>
      </c>
      <c r="AK8" s="165">
        <v>60</v>
      </c>
      <c r="AL8" s="159"/>
      <c r="AM8" s="160"/>
      <c r="AN8" s="180">
        <f>1600-U8-U8</f>
        <v>1270</v>
      </c>
      <c r="AO8" s="181"/>
      <c r="AP8" s="182"/>
      <c r="AQ8" s="182"/>
      <c r="AR8" s="165">
        <f>R8-X8-X8</f>
        <v>740</v>
      </c>
      <c r="AS8" s="159"/>
      <c r="AT8" s="166"/>
      <c r="AU8" s="167">
        <v>165</v>
      </c>
      <c r="AV8" s="159"/>
      <c r="AW8" s="159"/>
      <c r="AX8" s="165">
        <v>60</v>
      </c>
      <c r="AY8" s="159"/>
      <c r="AZ8" s="160"/>
      <c r="CU8" s="42" t="str">
        <f t="shared" ref="CU8:CU24" si="0">IF(K8="","",1)</f>
        <v/>
      </c>
      <c r="CV8" s="43">
        <f t="shared" ref="CV8:CV24" si="1">O8</f>
        <v>1.6</v>
      </c>
      <c r="CW8" s="44">
        <f t="shared" ref="CW8:CW24" si="2">R8</f>
        <v>860</v>
      </c>
      <c r="CX8" s="45">
        <f t="shared" ref="CX8:CX24" si="3">U8</f>
        <v>165</v>
      </c>
      <c r="CY8" s="44">
        <f t="shared" ref="CY8:CY24" si="4">X8</f>
        <v>60</v>
      </c>
      <c r="CZ8" s="44">
        <f t="shared" ref="CZ8:CZ24" si="5">AA8</f>
        <v>3080</v>
      </c>
      <c r="DA8" s="46">
        <f t="shared" ref="DA8:DA24" si="6">AE8</f>
        <v>1</v>
      </c>
      <c r="DB8" s="47" t="str">
        <f t="shared" ref="DB8:DB24" si="7">AG8</f>
        <v>分</v>
      </c>
      <c r="DC8" s="46">
        <f t="shared" ref="DC8:DC24" si="8">AH8</f>
        <v>0</v>
      </c>
      <c r="DD8" s="40" t="str">
        <f t="shared" ref="DD8:DD24" si="9">AJ8</f>
        <v>秒</v>
      </c>
      <c r="DE8" s="44">
        <f t="shared" ref="DE8:DE24" si="10">AK8</f>
        <v>60</v>
      </c>
      <c r="DF8" s="41">
        <f t="shared" ref="DF8:DF24" si="11">AN8</f>
        <v>1270</v>
      </c>
      <c r="DG8" s="44">
        <f t="shared" ref="DG8:DG24" si="12">AR8</f>
        <v>740</v>
      </c>
      <c r="DH8" s="45">
        <f t="shared" ref="DH8:DH24" si="13">AU8</f>
        <v>165</v>
      </c>
      <c r="DI8" s="44">
        <f t="shared" ref="DI8:DI24" si="14">AX8</f>
        <v>60</v>
      </c>
    </row>
    <row r="9" spans="1:113" ht="14.1" customHeight="1">
      <c r="B9" s="139"/>
      <c r="C9" s="140"/>
      <c r="D9" s="158" t="s">
        <v>43</v>
      </c>
      <c r="E9" s="159"/>
      <c r="F9" s="160"/>
      <c r="G9" s="146"/>
      <c r="H9" s="147"/>
      <c r="I9" s="147"/>
      <c r="J9" s="148"/>
      <c r="K9" s="161"/>
      <c r="L9" s="162"/>
      <c r="M9" s="162"/>
      <c r="N9" s="163"/>
      <c r="O9" s="164">
        <v>1.6</v>
      </c>
      <c r="P9" s="159"/>
      <c r="Q9" s="159"/>
      <c r="R9" s="165">
        <v>850</v>
      </c>
      <c r="S9" s="159"/>
      <c r="T9" s="166"/>
      <c r="U9" s="167">
        <v>167</v>
      </c>
      <c r="V9" s="159"/>
      <c r="W9" s="159"/>
      <c r="X9" s="165">
        <v>60</v>
      </c>
      <c r="Y9" s="159"/>
      <c r="Z9" s="166"/>
      <c r="AA9" s="168">
        <v>3040</v>
      </c>
      <c r="AB9" s="159"/>
      <c r="AC9" s="159"/>
      <c r="AD9" s="166"/>
      <c r="AE9" s="178">
        <v>1</v>
      </c>
      <c r="AF9" s="159"/>
      <c r="AG9" s="15" t="s">
        <v>40</v>
      </c>
      <c r="AH9" s="179">
        <v>5</v>
      </c>
      <c r="AI9" s="159"/>
      <c r="AJ9" s="16" t="s">
        <v>41</v>
      </c>
      <c r="AK9" s="165">
        <v>60</v>
      </c>
      <c r="AL9" s="159"/>
      <c r="AM9" s="160"/>
      <c r="AN9" s="180">
        <f t="shared" ref="AN9:AN13" si="15">1600-U9-U9</f>
        <v>1266</v>
      </c>
      <c r="AO9" s="181"/>
      <c r="AP9" s="182"/>
      <c r="AQ9" s="182"/>
      <c r="AR9" s="165">
        <f t="shared" ref="AR9:AR13" si="16">R9-X9-X9</f>
        <v>730</v>
      </c>
      <c r="AS9" s="159"/>
      <c r="AT9" s="166"/>
      <c r="AU9" s="167">
        <v>167</v>
      </c>
      <c r="AV9" s="159"/>
      <c r="AW9" s="159"/>
      <c r="AX9" s="165">
        <v>60</v>
      </c>
      <c r="AY9" s="159"/>
      <c r="AZ9" s="160"/>
      <c r="CU9" s="42" t="str">
        <f t="shared" si="0"/>
        <v/>
      </c>
      <c r="CV9" s="43">
        <f t="shared" si="1"/>
        <v>1.6</v>
      </c>
      <c r="CW9" s="44">
        <f t="shared" si="2"/>
        <v>850</v>
      </c>
      <c r="CX9" s="45">
        <f t="shared" si="3"/>
        <v>167</v>
      </c>
      <c r="CY9" s="44">
        <f t="shared" si="4"/>
        <v>60</v>
      </c>
      <c r="CZ9" s="44">
        <f t="shared" si="5"/>
        <v>3040</v>
      </c>
      <c r="DA9" s="46">
        <f t="shared" si="6"/>
        <v>1</v>
      </c>
      <c r="DB9" s="47" t="str">
        <f t="shared" si="7"/>
        <v>分</v>
      </c>
      <c r="DC9" s="46">
        <f t="shared" si="8"/>
        <v>5</v>
      </c>
      <c r="DD9" s="40" t="str">
        <f t="shared" si="9"/>
        <v>秒</v>
      </c>
      <c r="DE9" s="44">
        <f t="shared" si="10"/>
        <v>60</v>
      </c>
      <c r="DF9" s="41">
        <f t="shared" si="11"/>
        <v>1266</v>
      </c>
      <c r="DG9" s="44">
        <f t="shared" si="12"/>
        <v>730</v>
      </c>
      <c r="DH9" s="45">
        <f t="shared" si="13"/>
        <v>167</v>
      </c>
      <c r="DI9" s="44">
        <f t="shared" si="14"/>
        <v>60</v>
      </c>
    </row>
    <row r="10" spans="1:113" ht="14.1" customHeight="1">
      <c r="B10" s="139"/>
      <c r="C10" s="140"/>
      <c r="D10" s="158" t="s">
        <v>44</v>
      </c>
      <c r="E10" s="159"/>
      <c r="F10" s="160"/>
      <c r="G10" s="146"/>
      <c r="H10" s="147"/>
      <c r="I10" s="147"/>
      <c r="J10" s="148"/>
      <c r="K10" s="161"/>
      <c r="L10" s="162"/>
      <c r="M10" s="162"/>
      <c r="N10" s="163"/>
      <c r="O10" s="164">
        <v>1.6</v>
      </c>
      <c r="P10" s="159"/>
      <c r="Q10" s="159"/>
      <c r="R10" s="165">
        <v>840</v>
      </c>
      <c r="S10" s="159"/>
      <c r="T10" s="166"/>
      <c r="U10" s="167">
        <v>168</v>
      </c>
      <c r="V10" s="159"/>
      <c r="W10" s="159"/>
      <c r="X10" s="165">
        <v>60</v>
      </c>
      <c r="Y10" s="159"/>
      <c r="Z10" s="166"/>
      <c r="AA10" s="168">
        <v>3000</v>
      </c>
      <c r="AB10" s="159"/>
      <c r="AC10" s="159"/>
      <c r="AD10" s="166"/>
      <c r="AE10" s="178">
        <v>1</v>
      </c>
      <c r="AF10" s="159"/>
      <c r="AG10" s="15" t="s">
        <v>40</v>
      </c>
      <c r="AH10" s="179">
        <v>5</v>
      </c>
      <c r="AI10" s="159"/>
      <c r="AJ10" s="16" t="s">
        <v>41</v>
      </c>
      <c r="AK10" s="165">
        <v>60</v>
      </c>
      <c r="AL10" s="159"/>
      <c r="AM10" s="160"/>
      <c r="AN10" s="180">
        <f t="shared" si="15"/>
        <v>1264</v>
      </c>
      <c r="AO10" s="181"/>
      <c r="AP10" s="182"/>
      <c r="AQ10" s="182"/>
      <c r="AR10" s="165">
        <f t="shared" si="16"/>
        <v>720</v>
      </c>
      <c r="AS10" s="159"/>
      <c r="AT10" s="166"/>
      <c r="AU10" s="167">
        <v>168</v>
      </c>
      <c r="AV10" s="159"/>
      <c r="AW10" s="159"/>
      <c r="AX10" s="165">
        <v>60</v>
      </c>
      <c r="AY10" s="159"/>
      <c r="AZ10" s="160"/>
      <c r="BK10" s="31"/>
      <c r="BL10" s="31"/>
      <c r="BM10" s="31"/>
      <c r="BN10" s="31"/>
      <c r="BO10" s="31"/>
      <c r="BP10" s="31"/>
      <c r="BQ10" s="31"/>
      <c r="BR10" s="31"/>
      <c r="BS10" s="31"/>
      <c r="BT10" s="31"/>
      <c r="BU10" s="31"/>
      <c r="BV10" s="31"/>
      <c r="BW10" s="31"/>
      <c r="BX10" s="31"/>
      <c r="BY10" s="31"/>
      <c r="BZ10" s="31"/>
      <c r="CA10" s="31"/>
      <c r="CB10" s="31"/>
      <c r="CC10" s="31"/>
      <c r="CD10" s="31"/>
      <c r="CE10" s="31"/>
      <c r="CU10" s="42" t="str">
        <f t="shared" si="0"/>
        <v/>
      </c>
      <c r="CV10" s="43">
        <f t="shared" si="1"/>
        <v>1.6</v>
      </c>
      <c r="CW10" s="44">
        <f t="shared" si="2"/>
        <v>840</v>
      </c>
      <c r="CX10" s="45">
        <f t="shared" si="3"/>
        <v>168</v>
      </c>
      <c r="CY10" s="44">
        <f t="shared" si="4"/>
        <v>60</v>
      </c>
      <c r="CZ10" s="44">
        <f t="shared" si="5"/>
        <v>3000</v>
      </c>
      <c r="DA10" s="46">
        <f t="shared" si="6"/>
        <v>1</v>
      </c>
      <c r="DB10" s="47" t="str">
        <f t="shared" si="7"/>
        <v>分</v>
      </c>
      <c r="DC10" s="46">
        <f t="shared" si="8"/>
        <v>5</v>
      </c>
      <c r="DD10" s="40" t="str">
        <f t="shared" si="9"/>
        <v>秒</v>
      </c>
      <c r="DE10" s="44">
        <f t="shared" si="10"/>
        <v>60</v>
      </c>
      <c r="DF10" s="41">
        <f t="shared" si="11"/>
        <v>1264</v>
      </c>
      <c r="DG10" s="44">
        <f t="shared" si="12"/>
        <v>720</v>
      </c>
      <c r="DH10" s="45">
        <f t="shared" si="13"/>
        <v>168</v>
      </c>
      <c r="DI10" s="44">
        <f t="shared" si="14"/>
        <v>60</v>
      </c>
    </row>
    <row r="11" spans="1:113" ht="14.1" customHeight="1">
      <c r="B11" s="139"/>
      <c r="C11" s="140"/>
      <c r="D11" s="158" t="s">
        <v>45</v>
      </c>
      <c r="E11" s="159"/>
      <c r="F11" s="160"/>
      <c r="G11" s="146"/>
      <c r="H11" s="147"/>
      <c r="I11" s="147"/>
      <c r="J11" s="148"/>
      <c r="K11" s="161"/>
      <c r="L11" s="162"/>
      <c r="M11" s="162"/>
      <c r="N11" s="163"/>
      <c r="O11" s="164">
        <v>1.6</v>
      </c>
      <c r="P11" s="159"/>
      <c r="Q11" s="159"/>
      <c r="R11" s="165">
        <v>830</v>
      </c>
      <c r="S11" s="159"/>
      <c r="T11" s="166"/>
      <c r="U11" s="167">
        <v>170</v>
      </c>
      <c r="V11" s="159"/>
      <c r="W11" s="159"/>
      <c r="X11" s="165">
        <v>60</v>
      </c>
      <c r="Y11" s="159"/>
      <c r="Z11" s="166"/>
      <c r="AA11" s="168">
        <v>2960</v>
      </c>
      <c r="AB11" s="159"/>
      <c r="AC11" s="159"/>
      <c r="AD11" s="166"/>
      <c r="AE11" s="178">
        <v>1</v>
      </c>
      <c r="AF11" s="159"/>
      <c r="AG11" s="15" t="s">
        <v>40</v>
      </c>
      <c r="AH11" s="179">
        <v>5</v>
      </c>
      <c r="AI11" s="159"/>
      <c r="AJ11" s="16" t="s">
        <v>41</v>
      </c>
      <c r="AK11" s="165">
        <v>60</v>
      </c>
      <c r="AL11" s="159"/>
      <c r="AM11" s="160"/>
      <c r="AN11" s="180">
        <f t="shared" si="15"/>
        <v>1260</v>
      </c>
      <c r="AO11" s="181"/>
      <c r="AP11" s="182"/>
      <c r="AQ11" s="182"/>
      <c r="AR11" s="165">
        <f t="shared" si="16"/>
        <v>710</v>
      </c>
      <c r="AS11" s="159"/>
      <c r="AT11" s="166"/>
      <c r="AU11" s="167">
        <v>170</v>
      </c>
      <c r="AV11" s="159"/>
      <c r="AW11" s="159"/>
      <c r="AX11" s="165">
        <v>60</v>
      </c>
      <c r="AY11" s="159"/>
      <c r="AZ11" s="160"/>
      <c r="CU11" s="42" t="str">
        <f t="shared" si="0"/>
        <v/>
      </c>
      <c r="CV11" s="43">
        <f t="shared" si="1"/>
        <v>1.6</v>
      </c>
      <c r="CW11" s="44">
        <f t="shared" si="2"/>
        <v>830</v>
      </c>
      <c r="CX11" s="45">
        <f t="shared" si="3"/>
        <v>170</v>
      </c>
      <c r="CY11" s="44">
        <f t="shared" si="4"/>
        <v>60</v>
      </c>
      <c r="CZ11" s="44">
        <f t="shared" si="5"/>
        <v>2960</v>
      </c>
      <c r="DA11" s="46">
        <f t="shared" si="6"/>
        <v>1</v>
      </c>
      <c r="DB11" s="47" t="str">
        <f t="shared" si="7"/>
        <v>分</v>
      </c>
      <c r="DC11" s="46">
        <f t="shared" si="8"/>
        <v>5</v>
      </c>
      <c r="DD11" s="40" t="str">
        <f t="shared" si="9"/>
        <v>秒</v>
      </c>
      <c r="DE11" s="44">
        <f t="shared" si="10"/>
        <v>60</v>
      </c>
      <c r="DF11" s="41">
        <f t="shared" si="11"/>
        <v>1260</v>
      </c>
      <c r="DG11" s="44">
        <f t="shared" si="12"/>
        <v>710</v>
      </c>
      <c r="DH11" s="45">
        <f t="shared" si="13"/>
        <v>170</v>
      </c>
      <c r="DI11" s="44">
        <f t="shared" si="14"/>
        <v>60</v>
      </c>
    </row>
    <row r="12" spans="1:113" ht="14.1" customHeight="1">
      <c r="B12" s="139"/>
      <c r="C12" s="140"/>
      <c r="D12" s="158" t="s">
        <v>46</v>
      </c>
      <c r="E12" s="159"/>
      <c r="F12" s="160"/>
      <c r="G12" s="146"/>
      <c r="H12" s="147"/>
      <c r="I12" s="147"/>
      <c r="J12" s="148"/>
      <c r="K12" s="161"/>
      <c r="L12" s="162"/>
      <c r="M12" s="162"/>
      <c r="N12" s="163"/>
      <c r="O12" s="164">
        <v>1.6</v>
      </c>
      <c r="P12" s="159"/>
      <c r="Q12" s="159"/>
      <c r="R12" s="165">
        <v>810</v>
      </c>
      <c r="S12" s="159"/>
      <c r="T12" s="166"/>
      <c r="U12" s="167">
        <v>172</v>
      </c>
      <c r="V12" s="159"/>
      <c r="W12" s="159"/>
      <c r="X12" s="165">
        <v>60</v>
      </c>
      <c r="Y12" s="159"/>
      <c r="Z12" s="166"/>
      <c r="AA12" s="168">
        <v>2930</v>
      </c>
      <c r="AB12" s="159"/>
      <c r="AC12" s="159"/>
      <c r="AD12" s="166"/>
      <c r="AE12" s="178">
        <v>1</v>
      </c>
      <c r="AF12" s="159"/>
      <c r="AG12" s="15" t="s">
        <v>40</v>
      </c>
      <c r="AH12" s="179">
        <v>5</v>
      </c>
      <c r="AI12" s="159"/>
      <c r="AJ12" s="16" t="s">
        <v>41</v>
      </c>
      <c r="AK12" s="165">
        <v>60</v>
      </c>
      <c r="AL12" s="159"/>
      <c r="AM12" s="160"/>
      <c r="AN12" s="180">
        <f t="shared" si="15"/>
        <v>1256</v>
      </c>
      <c r="AO12" s="181"/>
      <c r="AP12" s="182"/>
      <c r="AQ12" s="182"/>
      <c r="AR12" s="165">
        <f t="shared" si="16"/>
        <v>690</v>
      </c>
      <c r="AS12" s="159"/>
      <c r="AT12" s="166"/>
      <c r="AU12" s="167">
        <v>172</v>
      </c>
      <c r="AV12" s="159"/>
      <c r="AW12" s="159"/>
      <c r="AX12" s="165">
        <v>60</v>
      </c>
      <c r="AY12" s="159"/>
      <c r="AZ12" s="160"/>
      <c r="CU12" s="42" t="str">
        <f t="shared" si="0"/>
        <v/>
      </c>
      <c r="CV12" s="43">
        <f t="shared" si="1"/>
        <v>1.6</v>
      </c>
      <c r="CW12" s="44">
        <f t="shared" si="2"/>
        <v>810</v>
      </c>
      <c r="CX12" s="45">
        <f t="shared" si="3"/>
        <v>172</v>
      </c>
      <c r="CY12" s="44">
        <f t="shared" si="4"/>
        <v>60</v>
      </c>
      <c r="CZ12" s="44">
        <f t="shared" si="5"/>
        <v>2930</v>
      </c>
      <c r="DA12" s="46">
        <f t="shared" si="6"/>
        <v>1</v>
      </c>
      <c r="DB12" s="47" t="str">
        <f t="shared" si="7"/>
        <v>分</v>
      </c>
      <c r="DC12" s="46">
        <f t="shared" si="8"/>
        <v>5</v>
      </c>
      <c r="DD12" s="40" t="str">
        <f t="shared" si="9"/>
        <v>秒</v>
      </c>
      <c r="DE12" s="44">
        <f t="shared" si="10"/>
        <v>60</v>
      </c>
      <c r="DF12" s="41">
        <f t="shared" si="11"/>
        <v>1256</v>
      </c>
      <c r="DG12" s="44">
        <f t="shared" si="12"/>
        <v>690</v>
      </c>
      <c r="DH12" s="45">
        <f t="shared" si="13"/>
        <v>172</v>
      </c>
      <c r="DI12" s="44">
        <f t="shared" si="14"/>
        <v>60</v>
      </c>
    </row>
    <row r="13" spans="1:113" ht="15.95" customHeight="1" thickBot="1">
      <c r="B13" s="139"/>
      <c r="C13" s="140"/>
      <c r="D13" s="169" t="s">
        <v>28</v>
      </c>
      <c r="E13" s="170"/>
      <c r="F13" s="171"/>
      <c r="G13" s="146"/>
      <c r="H13" s="148"/>
      <c r="I13" s="148"/>
      <c r="J13" s="148"/>
      <c r="K13" s="183"/>
      <c r="L13" s="184"/>
      <c r="M13" s="184"/>
      <c r="N13" s="185"/>
      <c r="O13" s="186">
        <v>1.6</v>
      </c>
      <c r="P13" s="170"/>
      <c r="Q13" s="170"/>
      <c r="R13" s="187">
        <v>800</v>
      </c>
      <c r="S13" s="170"/>
      <c r="T13" s="188"/>
      <c r="U13" s="189">
        <v>175</v>
      </c>
      <c r="V13" s="170"/>
      <c r="W13" s="170"/>
      <c r="X13" s="187">
        <v>60</v>
      </c>
      <c r="Y13" s="170"/>
      <c r="Z13" s="188"/>
      <c r="AA13" s="190">
        <v>2890</v>
      </c>
      <c r="AB13" s="170"/>
      <c r="AC13" s="170"/>
      <c r="AD13" s="188"/>
      <c r="AE13" s="191">
        <v>1</v>
      </c>
      <c r="AF13" s="170"/>
      <c r="AG13" s="20" t="s">
        <v>40</v>
      </c>
      <c r="AH13" s="192">
        <v>5</v>
      </c>
      <c r="AI13" s="170"/>
      <c r="AJ13" s="21" t="s">
        <v>41</v>
      </c>
      <c r="AK13" s="187">
        <v>60</v>
      </c>
      <c r="AL13" s="170"/>
      <c r="AM13" s="171"/>
      <c r="AN13" s="180">
        <f t="shared" si="15"/>
        <v>1250</v>
      </c>
      <c r="AO13" s="181"/>
      <c r="AP13" s="182"/>
      <c r="AQ13" s="182"/>
      <c r="AR13" s="165">
        <f t="shared" si="16"/>
        <v>680</v>
      </c>
      <c r="AS13" s="159"/>
      <c r="AT13" s="166"/>
      <c r="AU13" s="189">
        <v>175</v>
      </c>
      <c r="AV13" s="170"/>
      <c r="AW13" s="170"/>
      <c r="AX13" s="187">
        <v>60</v>
      </c>
      <c r="AY13" s="170"/>
      <c r="AZ13" s="171"/>
      <c r="CU13" s="42" t="str">
        <f t="shared" si="0"/>
        <v/>
      </c>
      <c r="CV13" s="43">
        <f t="shared" si="1"/>
        <v>1.6</v>
      </c>
      <c r="CW13" s="44">
        <f t="shared" si="2"/>
        <v>800</v>
      </c>
      <c r="CX13" s="45">
        <f t="shared" si="3"/>
        <v>175</v>
      </c>
      <c r="CY13" s="44">
        <f t="shared" si="4"/>
        <v>60</v>
      </c>
      <c r="CZ13" s="44">
        <f t="shared" si="5"/>
        <v>2890</v>
      </c>
      <c r="DA13" s="46">
        <f t="shared" si="6"/>
        <v>1</v>
      </c>
      <c r="DB13" s="47" t="str">
        <f t="shared" si="7"/>
        <v>分</v>
      </c>
      <c r="DC13" s="46">
        <f t="shared" si="8"/>
        <v>5</v>
      </c>
      <c r="DD13" s="40" t="str">
        <f t="shared" si="9"/>
        <v>秒</v>
      </c>
      <c r="DE13" s="44">
        <f t="shared" si="10"/>
        <v>60</v>
      </c>
      <c r="DF13" s="41">
        <f t="shared" si="11"/>
        <v>1250</v>
      </c>
      <c r="DG13" s="44">
        <f t="shared" si="12"/>
        <v>680</v>
      </c>
      <c r="DH13" s="45">
        <f t="shared" si="13"/>
        <v>175</v>
      </c>
      <c r="DI13" s="44">
        <f t="shared" si="14"/>
        <v>60</v>
      </c>
    </row>
    <row r="14" spans="1:113" ht="15.95" customHeight="1">
      <c r="B14" s="137" t="s">
        <v>47</v>
      </c>
      <c r="C14" s="138"/>
      <c r="D14" s="205" t="s">
        <v>26</v>
      </c>
      <c r="E14" s="205"/>
      <c r="F14" s="206"/>
      <c r="G14" s="144" t="s">
        <v>52</v>
      </c>
      <c r="H14" s="145"/>
      <c r="I14" s="145"/>
      <c r="J14" s="145"/>
      <c r="K14" s="149"/>
      <c r="L14" s="150"/>
      <c r="M14" s="150"/>
      <c r="N14" s="151"/>
      <c r="O14" s="212">
        <v>1.6</v>
      </c>
      <c r="P14" s="142"/>
      <c r="Q14" s="142"/>
      <c r="R14" s="195">
        <v>790</v>
      </c>
      <c r="S14" s="142"/>
      <c r="T14" s="199"/>
      <c r="U14" s="200">
        <v>161</v>
      </c>
      <c r="V14" s="142"/>
      <c r="W14" s="142"/>
      <c r="X14" s="195">
        <v>60</v>
      </c>
      <c r="Y14" s="142"/>
      <c r="Z14" s="199"/>
      <c r="AA14" s="213">
        <v>2900</v>
      </c>
      <c r="AB14" s="142"/>
      <c r="AC14" s="142"/>
      <c r="AD14" s="199"/>
      <c r="AE14" s="193">
        <v>1</v>
      </c>
      <c r="AF14" s="142"/>
      <c r="AG14" s="13" t="s">
        <v>40</v>
      </c>
      <c r="AH14" s="194">
        <v>0</v>
      </c>
      <c r="AI14" s="142"/>
      <c r="AJ14" s="14" t="s">
        <v>41</v>
      </c>
      <c r="AK14" s="195">
        <v>60</v>
      </c>
      <c r="AL14" s="142"/>
      <c r="AM14" s="143"/>
      <c r="AN14" s="196">
        <f>1600-U14-U14</f>
        <v>1278</v>
      </c>
      <c r="AO14" s="197"/>
      <c r="AP14" s="198"/>
      <c r="AQ14" s="198"/>
      <c r="AR14" s="195">
        <f>R14-X14-X14</f>
        <v>670</v>
      </c>
      <c r="AS14" s="142"/>
      <c r="AT14" s="199"/>
      <c r="AU14" s="200">
        <v>161</v>
      </c>
      <c r="AV14" s="142"/>
      <c r="AW14" s="142"/>
      <c r="AX14" s="195">
        <v>60</v>
      </c>
      <c r="AY14" s="195"/>
      <c r="AZ14" s="201"/>
      <c r="CU14" s="42" t="str">
        <f t="shared" si="0"/>
        <v/>
      </c>
      <c r="CV14" s="43">
        <f t="shared" si="1"/>
        <v>1.6</v>
      </c>
      <c r="CW14" s="44">
        <f t="shared" si="2"/>
        <v>790</v>
      </c>
      <c r="CX14" s="45">
        <f t="shared" si="3"/>
        <v>161</v>
      </c>
      <c r="CY14" s="44">
        <f t="shared" si="4"/>
        <v>60</v>
      </c>
      <c r="CZ14" s="44">
        <f t="shared" si="5"/>
        <v>2900</v>
      </c>
      <c r="DA14" s="46">
        <f t="shared" si="6"/>
        <v>1</v>
      </c>
      <c r="DB14" s="47" t="str">
        <f t="shared" si="7"/>
        <v>分</v>
      </c>
      <c r="DC14" s="46">
        <f t="shared" si="8"/>
        <v>0</v>
      </c>
      <c r="DD14" s="40" t="str">
        <f t="shared" si="9"/>
        <v>秒</v>
      </c>
      <c r="DE14" s="44">
        <f t="shared" si="10"/>
        <v>60</v>
      </c>
      <c r="DF14" s="41">
        <f t="shared" si="11"/>
        <v>1278</v>
      </c>
      <c r="DG14" s="44">
        <f t="shared" si="12"/>
        <v>670</v>
      </c>
      <c r="DH14" s="45">
        <f t="shared" si="13"/>
        <v>161</v>
      </c>
      <c r="DI14" s="44">
        <f t="shared" si="14"/>
        <v>60</v>
      </c>
    </row>
    <row r="15" spans="1:113" ht="15.95" customHeight="1">
      <c r="B15" s="139"/>
      <c r="C15" s="140"/>
      <c r="D15" s="202" t="s">
        <v>48</v>
      </c>
      <c r="E15" s="159"/>
      <c r="F15" s="160"/>
      <c r="G15" s="207"/>
      <c r="H15" s="148"/>
      <c r="I15" s="148"/>
      <c r="J15" s="148"/>
      <c r="K15" s="161"/>
      <c r="L15" s="162"/>
      <c r="M15" s="162"/>
      <c r="N15" s="163"/>
      <c r="O15" s="164">
        <v>1.6</v>
      </c>
      <c r="P15" s="159"/>
      <c r="Q15" s="159"/>
      <c r="R15" s="165">
        <v>780</v>
      </c>
      <c r="S15" s="159"/>
      <c r="T15" s="166"/>
      <c r="U15" s="167">
        <v>163</v>
      </c>
      <c r="V15" s="159"/>
      <c r="W15" s="159"/>
      <c r="X15" s="165">
        <v>60</v>
      </c>
      <c r="Y15" s="159"/>
      <c r="Z15" s="166"/>
      <c r="AA15" s="168">
        <v>2870</v>
      </c>
      <c r="AB15" s="159"/>
      <c r="AC15" s="159"/>
      <c r="AD15" s="166"/>
      <c r="AE15" s="178">
        <v>1</v>
      </c>
      <c r="AF15" s="159"/>
      <c r="AG15" s="15" t="s">
        <v>40</v>
      </c>
      <c r="AH15" s="179">
        <v>0</v>
      </c>
      <c r="AI15" s="159"/>
      <c r="AJ15" s="16" t="s">
        <v>41</v>
      </c>
      <c r="AK15" s="165">
        <v>60</v>
      </c>
      <c r="AL15" s="159"/>
      <c r="AM15" s="160"/>
      <c r="AN15" s="180">
        <f>1600-U15-U15</f>
        <v>1274</v>
      </c>
      <c r="AO15" s="181"/>
      <c r="AP15" s="182"/>
      <c r="AQ15" s="182"/>
      <c r="AR15" s="165">
        <f>R15-X15-X15</f>
        <v>660</v>
      </c>
      <c r="AS15" s="159"/>
      <c r="AT15" s="166"/>
      <c r="AU15" s="167">
        <v>163</v>
      </c>
      <c r="AV15" s="159"/>
      <c r="AW15" s="159"/>
      <c r="AX15" s="165">
        <v>60</v>
      </c>
      <c r="AY15" s="165"/>
      <c r="AZ15" s="215"/>
      <c r="CU15" s="42" t="str">
        <f t="shared" si="0"/>
        <v/>
      </c>
      <c r="CV15" s="43">
        <f t="shared" si="1"/>
        <v>1.6</v>
      </c>
      <c r="CW15" s="44">
        <f t="shared" si="2"/>
        <v>780</v>
      </c>
      <c r="CX15" s="45">
        <f t="shared" si="3"/>
        <v>163</v>
      </c>
      <c r="CY15" s="44">
        <f t="shared" si="4"/>
        <v>60</v>
      </c>
      <c r="CZ15" s="44">
        <f t="shared" si="5"/>
        <v>2870</v>
      </c>
      <c r="DA15" s="46">
        <f t="shared" si="6"/>
        <v>1</v>
      </c>
      <c r="DB15" s="47" t="str">
        <f t="shared" si="7"/>
        <v>分</v>
      </c>
      <c r="DC15" s="46">
        <f t="shared" si="8"/>
        <v>0</v>
      </c>
      <c r="DD15" s="40" t="str">
        <f t="shared" si="9"/>
        <v>秒</v>
      </c>
      <c r="DE15" s="44">
        <f t="shared" si="10"/>
        <v>60</v>
      </c>
      <c r="DF15" s="41">
        <f t="shared" si="11"/>
        <v>1274</v>
      </c>
      <c r="DG15" s="44">
        <f t="shared" si="12"/>
        <v>660</v>
      </c>
      <c r="DH15" s="45">
        <f t="shared" si="13"/>
        <v>163</v>
      </c>
      <c r="DI15" s="44">
        <f t="shared" si="14"/>
        <v>60</v>
      </c>
    </row>
    <row r="16" spans="1:113" ht="15.95" customHeight="1">
      <c r="B16" s="139"/>
      <c r="C16" s="140"/>
      <c r="D16" s="202" t="s">
        <v>43</v>
      </c>
      <c r="E16" s="159"/>
      <c r="F16" s="160"/>
      <c r="G16" s="207"/>
      <c r="H16" s="148"/>
      <c r="I16" s="148"/>
      <c r="J16" s="208"/>
      <c r="K16" s="161"/>
      <c r="L16" s="162"/>
      <c r="M16" s="162"/>
      <c r="N16" s="163"/>
      <c r="O16" s="214">
        <v>1.6</v>
      </c>
      <c r="P16" s="159"/>
      <c r="Q16" s="159"/>
      <c r="R16" s="165">
        <v>770</v>
      </c>
      <c r="S16" s="159"/>
      <c r="T16" s="166"/>
      <c r="U16" s="167">
        <v>165</v>
      </c>
      <c r="V16" s="159"/>
      <c r="W16" s="159"/>
      <c r="X16" s="165">
        <v>60</v>
      </c>
      <c r="Y16" s="159"/>
      <c r="Z16" s="166"/>
      <c r="AA16" s="168">
        <v>2830</v>
      </c>
      <c r="AB16" s="159"/>
      <c r="AC16" s="159"/>
      <c r="AD16" s="166"/>
      <c r="AE16" s="178">
        <v>1</v>
      </c>
      <c r="AF16" s="159"/>
      <c r="AG16" s="15" t="s">
        <v>40</v>
      </c>
      <c r="AH16" s="179">
        <v>0</v>
      </c>
      <c r="AI16" s="159"/>
      <c r="AJ16" s="16" t="s">
        <v>41</v>
      </c>
      <c r="AK16" s="165">
        <v>60</v>
      </c>
      <c r="AL16" s="159"/>
      <c r="AM16" s="160"/>
      <c r="AN16" s="180">
        <f t="shared" ref="AN16:AN19" si="17">1600-U16-U16</f>
        <v>1270</v>
      </c>
      <c r="AO16" s="181"/>
      <c r="AP16" s="182"/>
      <c r="AQ16" s="182"/>
      <c r="AR16" s="165">
        <f t="shared" ref="AR16:AR19" si="18">R16-X16-X16</f>
        <v>650</v>
      </c>
      <c r="AS16" s="159"/>
      <c r="AT16" s="166"/>
      <c r="AU16" s="167">
        <v>165</v>
      </c>
      <c r="AV16" s="159"/>
      <c r="AW16" s="159"/>
      <c r="AX16" s="165">
        <v>60</v>
      </c>
      <c r="AY16" s="165"/>
      <c r="AZ16" s="215"/>
      <c r="CU16" s="42" t="str">
        <f t="shared" si="0"/>
        <v/>
      </c>
      <c r="CV16" s="43">
        <f t="shared" si="1"/>
        <v>1.6</v>
      </c>
      <c r="CW16" s="44">
        <f t="shared" si="2"/>
        <v>770</v>
      </c>
      <c r="CX16" s="45">
        <f t="shared" si="3"/>
        <v>165</v>
      </c>
      <c r="CY16" s="44">
        <f t="shared" si="4"/>
        <v>60</v>
      </c>
      <c r="CZ16" s="44">
        <f t="shared" si="5"/>
        <v>2830</v>
      </c>
      <c r="DA16" s="46">
        <f t="shared" si="6"/>
        <v>1</v>
      </c>
      <c r="DB16" s="47" t="str">
        <f t="shared" si="7"/>
        <v>分</v>
      </c>
      <c r="DC16" s="46">
        <f t="shared" si="8"/>
        <v>0</v>
      </c>
      <c r="DD16" s="40" t="str">
        <f t="shared" si="9"/>
        <v>秒</v>
      </c>
      <c r="DE16" s="44">
        <f t="shared" si="10"/>
        <v>60</v>
      </c>
      <c r="DF16" s="41">
        <f t="shared" si="11"/>
        <v>1270</v>
      </c>
      <c r="DG16" s="44">
        <f t="shared" si="12"/>
        <v>650</v>
      </c>
      <c r="DH16" s="45">
        <f t="shared" si="13"/>
        <v>165</v>
      </c>
      <c r="DI16" s="44">
        <f t="shared" si="14"/>
        <v>60</v>
      </c>
    </row>
    <row r="17" spans="1:113" ht="15.95" customHeight="1">
      <c r="B17" s="139"/>
      <c r="C17" s="140"/>
      <c r="D17" s="202" t="s">
        <v>49</v>
      </c>
      <c r="E17" s="159"/>
      <c r="F17" s="160"/>
      <c r="G17" s="207"/>
      <c r="H17" s="148"/>
      <c r="I17" s="148"/>
      <c r="J17" s="208"/>
      <c r="K17" s="161"/>
      <c r="L17" s="162"/>
      <c r="M17" s="162"/>
      <c r="N17" s="163"/>
      <c r="O17" s="214">
        <v>1.6</v>
      </c>
      <c r="P17" s="159"/>
      <c r="Q17" s="159"/>
      <c r="R17" s="165">
        <v>760</v>
      </c>
      <c r="S17" s="159"/>
      <c r="T17" s="166"/>
      <c r="U17" s="167">
        <v>168</v>
      </c>
      <c r="V17" s="159"/>
      <c r="W17" s="159"/>
      <c r="X17" s="165">
        <v>60</v>
      </c>
      <c r="Y17" s="159"/>
      <c r="Z17" s="166"/>
      <c r="AA17" s="168">
        <v>2800</v>
      </c>
      <c r="AB17" s="159"/>
      <c r="AC17" s="159"/>
      <c r="AD17" s="166"/>
      <c r="AE17" s="178">
        <v>1</v>
      </c>
      <c r="AF17" s="159"/>
      <c r="AG17" s="15" t="s">
        <v>40</v>
      </c>
      <c r="AH17" s="179">
        <v>5</v>
      </c>
      <c r="AI17" s="159"/>
      <c r="AJ17" s="16" t="s">
        <v>41</v>
      </c>
      <c r="AK17" s="165">
        <v>60</v>
      </c>
      <c r="AL17" s="159"/>
      <c r="AM17" s="160"/>
      <c r="AN17" s="180">
        <f t="shared" si="17"/>
        <v>1264</v>
      </c>
      <c r="AO17" s="181"/>
      <c r="AP17" s="182"/>
      <c r="AQ17" s="182"/>
      <c r="AR17" s="165">
        <f t="shared" si="18"/>
        <v>640</v>
      </c>
      <c r="AS17" s="159"/>
      <c r="AT17" s="166"/>
      <c r="AU17" s="167">
        <v>168</v>
      </c>
      <c r="AV17" s="159"/>
      <c r="AW17" s="159"/>
      <c r="AX17" s="165">
        <v>60</v>
      </c>
      <c r="AY17" s="165"/>
      <c r="AZ17" s="215"/>
      <c r="CU17" s="42" t="str">
        <f t="shared" si="0"/>
        <v/>
      </c>
      <c r="CV17" s="43">
        <f t="shared" si="1"/>
        <v>1.6</v>
      </c>
      <c r="CW17" s="44">
        <f t="shared" si="2"/>
        <v>760</v>
      </c>
      <c r="CX17" s="45">
        <f t="shared" si="3"/>
        <v>168</v>
      </c>
      <c r="CY17" s="44">
        <f t="shared" si="4"/>
        <v>60</v>
      </c>
      <c r="CZ17" s="44">
        <f t="shared" si="5"/>
        <v>2800</v>
      </c>
      <c r="DA17" s="46">
        <f t="shared" si="6"/>
        <v>1</v>
      </c>
      <c r="DB17" s="47" t="str">
        <f t="shared" si="7"/>
        <v>分</v>
      </c>
      <c r="DC17" s="46">
        <f t="shared" si="8"/>
        <v>5</v>
      </c>
      <c r="DD17" s="40" t="str">
        <f t="shared" si="9"/>
        <v>秒</v>
      </c>
      <c r="DE17" s="44">
        <f t="shared" si="10"/>
        <v>60</v>
      </c>
      <c r="DF17" s="41">
        <f t="shared" si="11"/>
        <v>1264</v>
      </c>
      <c r="DG17" s="44">
        <f t="shared" si="12"/>
        <v>640</v>
      </c>
      <c r="DH17" s="45">
        <f t="shared" si="13"/>
        <v>168</v>
      </c>
      <c r="DI17" s="44">
        <f t="shared" si="14"/>
        <v>60</v>
      </c>
    </row>
    <row r="18" spans="1:113" ht="15.95" customHeight="1">
      <c r="B18" s="139"/>
      <c r="C18" s="140"/>
      <c r="D18" s="202" t="s">
        <v>50</v>
      </c>
      <c r="E18" s="159"/>
      <c r="F18" s="160"/>
      <c r="G18" s="207"/>
      <c r="H18" s="148"/>
      <c r="I18" s="148"/>
      <c r="J18" s="208"/>
      <c r="K18" s="161"/>
      <c r="L18" s="162"/>
      <c r="M18" s="162"/>
      <c r="N18" s="163"/>
      <c r="O18" s="214">
        <v>1.6</v>
      </c>
      <c r="P18" s="159"/>
      <c r="Q18" s="159"/>
      <c r="R18" s="165">
        <v>750</v>
      </c>
      <c r="S18" s="159"/>
      <c r="T18" s="166"/>
      <c r="U18" s="167">
        <v>170</v>
      </c>
      <c r="V18" s="159"/>
      <c r="W18" s="159"/>
      <c r="X18" s="165">
        <v>60</v>
      </c>
      <c r="Y18" s="159"/>
      <c r="Z18" s="166"/>
      <c r="AA18" s="168">
        <v>2760</v>
      </c>
      <c r="AB18" s="159"/>
      <c r="AC18" s="159"/>
      <c r="AD18" s="166"/>
      <c r="AE18" s="178">
        <v>1</v>
      </c>
      <c r="AF18" s="159"/>
      <c r="AG18" s="15" t="s">
        <v>40</v>
      </c>
      <c r="AH18" s="179">
        <v>5</v>
      </c>
      <c r="AI18" s="159"/>
      <c r="AJ18" s="16" t="s">
        <v>41</v>
      </c>
      <c r="AK18" s="165">
        <v>60</v>
      </c>
      <c r="AL18" s="159"/>
      <c r="AM18" s="160"/>
      <c r="AN18" s="180">
        <f t="shared" si="17"/>
        <v>1260</v>
      </c>
      <c r="AO18" s="181"/>
      <c r="AP18" s="182"/>
      <c r="AQ18" s="182"/>
      <c r="AR18" s="165">
        <f t="shared" si="18"/>
        <v>630</v>
      </c>
      <c r="AS18" s="159"/>
      <c r="AT18" s="166"/>
      <c r="AU18" s="167">
        <v>170</v>
      </c>
      <c r="AV18" s="159"/>
      <c r="AW18" s="159"/>
      <c r="AX18" s="165">
        <v>60</v>
      </c>
      <c r="AY18" s="165"/>
      <c r="AZ18" s="215"/>
      <c r="CU18" s="42" t="str">
        <f t="shared" si="0"/>
        <v/>
      </c>
      <c r="CV18" s="43">
        <f t="shared" si="1"/>
        <v>1.6</v>
      </c>
      <c r="CW18" s="44">
        <f t="shared" si="2"/>
        <v>750</v>
      </c>
      <c r="CX18" s="45">
        <f t="shared" si="3"/>
        <v>170</v>
      </c>
      <c r="CY18" s="44">
        <f t="shared" si="4"/>
        <v>60</v>
      </c>
      <c r="CZ18" s="44">
        <f t="shared" si="5"/>
        <v>2760</v>
      </c>
      <c r="DA18" s="46">
        <f t="shared" si="6"/>
        <v>1</v>
      </c>
      <c r="DB18" s="47" t="str">
        <f t="shared" si="7"/>
        <v>分</v>
      </c>
      <c r="DC18" s="46">
        <f t="shared" si="8"/>
        <v>5</v>
      </c>
      <c r="DD18" s="40" t="str">
        <f t="shared" si="9"/>
        <v>秒</v>
      </c>
      <c r="DE18" s="44">
        <f t="shared" si="10"/>
        <v>60</v>
      </c>
      <c r="DF18" s="41">
        <f t="shared" si="11"/>
        <v>1260</v>
      </c>
      <c r="DG18" s="44">
        <f t="shared" si="12"/>
        <v>630</v>
      </c>
      <c r="DH18" s="45">
        <f t="shared" si="13"/>
        <v>170</v>
      </c>
      <c r="DI18" s="44">
        <f t="shared" si="14"/>
        <v>60</v>
      </c>
    </row>
    <row r="19" spans="1:113" ht="15.95" customHeight="1" thickBot="1">
      <c r="B19" s="203"/>
      <c r="C19" s="204"/>
      <c r="D19" s="218" t="s">
        <v>28</v>
      </c>
      <c r="E19" s="217"/>
      <c r="F19" s="219"/>
      <c r="G19" s="209"/>
      <c r="H19" s="210"/>
      <c r="I19" s="210"/>
      <c r="J19" s="211"/>
      <c r="K19" s="220"/>
      <c r="L19" s="221"/>
      <c r="M19" s="221"/>
      <c r="N19" s="222"/>
      <c r="O19" s="223">
        <v>1.6</v>
      </c>
      <c r="P19" s="217"/>
      <c r="Q19" s="217"/>
      <c r="R19" s="224">
        <v>740</v>
      </c>
      <c r="S19" s="217"/>
      <c r="T19" s="225"/>
      <c r="U19" s="226">
        <v>172</v>
      </c>
      <c r="V19" s="217"/>
      <c r="W19" s="217"/>
      <c r="X19" s="224">
        <v>60</v>
      </c>
      <c r="Y19" s="217"/>
      <c r="Z19" s="225"/>
      <c r="AA19" s="227">
        <v>2720</v>
      </c>
      <c r="AB19" s="217"/>
      <c r="AC19" s="217"/>
      <c r="AD19" s="225"/>
      <c r="AE19" s="228">
        <v>1</v>
      </c>
      <c r="AF19" s="217"/>
      <c r="AG19" s="17" t="s">
        <v>40</v>
      </c>
      <c r="AH19" s="216">
        <v>5</v>
      </c>
      <c r="AI19" s="217"/>
      <c r="AJ19" s="18" t="s">
        <v>41</v>
      </c>
      <c r="AK19" s="224">
        <v>60</v>
      </c>
      <c r="AL19" s="217"/>
      <c r="AM19" s="219"/>
      <c r="AN19" s="180">
        <f t="shared" si="17"/>
        <v>1256</v>
      </c>
      <c r="AO19" s="181"/>
      <c r="AP19" s="182"/>
      <c r="AQ19" s="182"/>
      <c r="AR19" s="165">
        <f t="shared" si="18"/>
        <v>620</v>
      </c>
      <c r="AS19" s="159"/>
      <c r="AT19" s="166"/>
      <c r="AU19" s="226">
        <v>172</v>
      </c>
      <c r="AV19" s="217"/>
      <c r="AW19" s="217"/>
      <c r="AX19" s="224">
        <v>60</v>
      </c>
      <c r="AY19" s="224"/>
      <c r="AZ19" s="229"/>
      <c r="CU19" s="42" t="str">
        <f t="shared" si="0"/>
        <v/>
      </c>
      <c r="CV19" s="43">
        <f t="shared" si="1"/>
        <v>1.6</v>
      </c>
      <c r="CW19" s="44">
        <f t="shared" si="2"/>
        <v>740</v>
      </c>
      <c r="CX19" s="45">
        <f t="shared" si="3"/>
        <v>172</v>
      </c>
      <c r="CY19" s="44">
        <f t="shared" si="4"/>
        <v>60</v>
      </c>
      <c r="CZ19" s="44">
        <f t="shared" si="5"/>
        <v>2720</v>
      </c>
      <c r="DA19" s="46">
        <f t="shared" si="6"/>
        <v>1</v>
      </c>
      <c r="DB19" s="47" t="str">
        <f t="shared" si="7"/>
        <v>分</v>
      </c>
      <c r="DC19" s="46">
        <f t="shared" si="8"/>
        <v>5</v>
      </c>
      <c r="DD19" s="40" t="str">
        <f t="shared" si="9"/>
        <v>秒</v>
      </c>
      <c r="DE19" s="44">
        <f t="shared" si="10"/>
        <v>60</v>
      </c>
      <c r="DF19" s="41">
        <f t="shared" si="11"/>
        <v>1256</v>
      </c>
      <c r="DG19" s="44">
        <f t="shared" si="12"/>
        <v>620</v>
      </c>
      <c r="DH19" s="45">
        <f t="shared" si="13"/>
        <v>172</v>
      </c>
      <c r="DI19" s="44">
        <f t="shared" si="14"/>
        <v>60</v>
      </c>
    </row>
    <row r="20" spans="1:113" ht="15.95" customHeight="1">
      <c r="B20" s="137" t="s">
        <v>51</v>
      </c>
      <c r="C20" s="138"/>
      <c r="D20" s="205" t="s">
        <v>26</v>
      </c>
      <c r="E20" s="142"/>
      <c r="F20" s="143"/>
      <c r="G20" s="144" t="s">
        <v>52</v>
      </c>
      <c r="H20" s="145"/>
      <c r="I20" s="145"/>
      <c r="J20" s="230"/>
      <c r="K20" s="149"/>
      <c r="L20" s="150"/>
      <c r="M20" s="150"/>
      <c r="N20" s="151"/>
      <c r="O20" s="231">
        <v>1.6</v>
      </c>
      <c r="P20" s="142"/>
      <c r="Q20" s="142"/>
      <c r="R20" s="195">
        <v>690</v>
      </c>
      <c r="S20" s="142"/>
      <c r="T20" s="199"/>
      <c r="U20" s="200">
        <v>199</v>
      </c>
      <c r="V20" s="142"/>
      <c r="W20" s="142"/>
      <c r="X20" s="195">
        <v>50</v>
      </c>
      <c r="Y20" s="142"/>
      <c r="Z20" s="199"/>
      <c r="AA20" s="213">
        <v>2090</v>
      </c>
      <c r="AB20" s="142"/>
      <c r="AC20" s="142"/>
      <c r="AD20" s="199"/>
      <c r="AE20" s="193">
        <v>1</v>
      </c>
      <c r="AF20" s="142"/>
      <c r="AG20" s="13" t="s">
        <v>40</v>
      </c>
      <c r="AH20" s="194">
        <v>15</v>
      </c>
      <c r="AI20" s="142"/>
      <c r="AJ20" s="14" t="s">
        <v>41</v>
      </c>
      <c r="AK20" s="195">
        <v>50</v>
      </c>
      <c r="AL20" s="142"/>
      <c r="AM20" s="143">
        <v>50</v>
      </c>
      <c r="AN20" s="196">
        <f>1600-U20-U20</f>
        <v>1202</v>
      </c>
      <c r="AO20" s="197"/>
      <c r="AP20" s="198"/>
      <c r="AQ20" s="198"/>
      <c r="AR20" s="195">
        <f>R20-X20-X20</f>
        <v>590</v>
      </c>
      <c r="AS20" s="142"/>
      <c r="AT20" s="199"/>
      <c r="AU20" s="200">
        <v>199</v>
      </c>
      <c r="AV20" s="142"/>
      <c r="AW20" s="142"/>
      <c r="AX20" s="195">
        <v>50</v>
      </c>
      <c r="AY20" s="142"/>
      <c r="AZ20" s="143"/>
      <c r="CU20" s="42" t="str">
        <f t="shared" si="0"/>
        <v/>
      </c>
      <c r="CV20" s="43">
        <f t="shared" si="1"/>
        <v>1.6</v>
      </c>
      <c r="CW20" s="44">
        <f t="shared" si="2"/>
        <v>690</v>
      </c>
      <c r="CX20" s="45">
        <f t="shared" si="3"/>
        <v>199</v>
      </c>
      <c r="CY20" s="44">
        <f t="shared" si="4"/>
        <v>50</v>
      </c>
      <c r="CZ20" s="44">
        <f t="shared" si="5"/>
        <v>2090</v>
      </c>
      <c r="DA20" s="46">
        <f t="shared" si="6"/>
        <v>1</v>
      </c>
      <c r="DB20" s="47" t="str">
        <f t="shared" si="7"/>
        <v>分</v>
      </c>
      <c r="DC20" s="46">
        <f t="shared" si="8"/>
        <v>15</v>
      </c>
      <c r="DD20" s="40" t="str">
        <f t="shared" si="9"/>
        <v>秒</v>
      </c>
      <c r="DE20" s="44">
        <f t="shared" si="10"/>
        <v>50</v>
      </c>
      <c r="DF20" s="41">
        <f t="shared" si="11"/>
        <v>1202</v>
      </c>
      <c r="DG20" s="44">
        <f t="shared" si="12"/>
        <v>590</v>
      </c>
      <c r="DH20" s="45">
        <f t="shared" si="13"/>
        <v>199</v>
      </c>
      <c r="DI20" s="44">
        <f t="shared" si="14"/>
        <v>50</v>
      </c>
    </row>
    <row r="21" spans="1:113" ht="15.95" customHeight="1">
      <c r="B21" s="139"/>
      <c r="C21" s="140"/>
      <c r="D21" s="202" t="s">
        <v>48</v>
      </c>
      <c r="E21" s="159"/>
      <c r="F21" s="160"/>
      <c r="G21" s="207"/>
      <c r="H21" s="148"/>
      <c r="I21" s="148"/>
      <c r="J21" s="208"/>
      <c r="K21" s="161"/>
      <c r="L21" s="162"/>
      <c r="M21" s="162"/>
      <c r="N21" s="163"/>
      <c r="O21" s="214">
        <v>1.6</v>
      </c>
      <c r="P21" s="159"/>
      <c r="Q21" s="159"/>
      <c r="R21" s="165">
        <v>680</v>
      </c>
      <c r="S21" s="159"/>
      <c r="T21" s="166"/>
      <c r="U21" s="167">
        <v>202</v>
      </c>
      <c r="V21" s="159"/>
      <c r="W21" s="159"/>
      <c r="X21" s="165">
        <v>50</v>
      </c>
      <c r="Y21" s="159"/>
      <c r="Z21" s="166"/>
      <c r="AA21" s="168">
        <v>2060</v>
      </c>
      <c r="AB21" s="159"/>
      <c r="AC21" s="159"/>
      <c r="AD21" s="166"/>
      <c r="AE21" s="178">
        <v>1</v>
      </c>
      <c r="AF21" s="159"/>
      <c r="AG21" s="15" t="s">
        <v>40</v>
      </c>
      <c r="AH21" s="179">
        <v>15</v>
      </c>
      <c r="AI21" s="159"/>
      <c r="AJ21" s="16" t="s">
        <v>41</v>
      </c>
      <c r="AK21" s="165">
        <v>50</v>
      </c>
      <c r="AL21" s="159"/>
      <c r="AM21" s="160">
        <v>50</v>
      </c>
      <c r="AN21" s="180">
        <f>1600-U21-U21</f>
        <v>1196</v>
      </c>
      <c r="AO21" s="181"/>
      <c r="AP21" s="182"/>
      <c r="AQ21" s="182"/>
      <c r="AR21" s="165">
        <f>R21-X21-X21</f>
        <v>580</v>
      </c>
      <c r="AS21" s="159"/>
      <c r="AT21" s="166"/>
      <c r="AU21" s="167">
        <v>202</v>
      </c>
      <c r="AV21" s="159"/>
      <c r="AW21" s="159"/>
      <c r="AX21" s="165">
        <v>50</v>
      </c>
      <c r="AY21" s="159"/>
      <c r="AZ21" s="160"/>
      <c r="CU21" s="42" t="str">
        <f t="shared" si="0"/>
        <v/>
      </c>
      <c r="CV21" s="43">
        <f t="shared" si="1"/>
        <v>1.6</v>
      </c>
      <c r="CW21" s="44">
        <f t="shared" si="2"/>
        <v>680</v>
      </c>
      <c r="CX21" s="45">
        <f t="shared" si="3"/>
        <v>202</v>
      </c>
      <c r="CY21" s="44">
        <f t="shared" si="4"/>
        <v>50</v>
      </c>
      <c r="CZ21" s="44">
        <f t="shared" si="5"/>
        <v>2060</v>
      </c>
      <c r="DA21" s="46">
        <f t="shared" si="6"/>
        <v>1</v>
      </c>
      <c r="DB21" s="47" t="str">
        <f t="shared" si="7"/>
        <v>分</v>
      </c>
      <c r="DC21" s="46">
        <f t="shared" si="8"/>
        <v>15</v>
      </c>
      <c r="DD21" s="40" t="str">
        <f t="shared" si="9"/>
        <v>秒</v>
      </c>
      <c r="DE21" s="44">
        <f t="shared" si="10"/>
        <v>50</v>
      </c>
      <c r="DF21" s="41">
        <f t="shared" si="11"/>
        <v>1196</v>
      </c>
      <c r="DG21" s="44">
        <f t="shared" si="12"/>
        <v>580</v>
      </c>
      <c r="DH21" s="45">
        <f t="shared" si="13"/>
        <v>202</v>
      </c>
      <c r="DI21" s="44">
        <f t="shared" si="14"/>
        <v>50</v>
      </c>
    </row>
    <row r="22" spans="1:113" ht="15.95" customHeight="1">
      <c r="B22" s="139"/>
      <c r="C22" s="140"/>
      <c r="D22" s="202" t="s">
        <v>43</v>
      </c>
      <c r="E22" s="159"/>
      <c r="F22" s="160"/>
      <c r="G22" s="207"/>
      <c r="H22" s="148"/>
      <c r="I22" s="148"/>
      <c r="J22" s="208"/>
      <c r="K22" s="161"/>
      <c r="L22" s="162"/>
      <c r="M22" s="162"/>
      <c r="N22" s="163"/>
      <c r="O22" s="214">
        <v>1.6</v>
      </c>
      <c r="P22" s="159"/>
      <c r="Q22" s="159"/>
      <c r="R22" s="165">
        <v>670</v>
      </c>
      <c r="S22" s="159"/>
      <c r="T22" s="166"/>
      <c r="U22" s="167">
        <v>205</v>
      </c>
      <c r="V22" s="159"/>
      <c r="W22" s="159"/>
      <c r="X22" s="165">
        <v>50</v>
      </c>
      <c r="Y22" s="159"/>
      <c r="Z22" s="166"/>
      <c r="AA22" s="168">
        <v>2030</v>
      </c>
      <c r="AB22" s="159"/>
      <c r="AC22" s="159"/>
      <c r="AD22" s="166"/>
      <c r="AE22" s="178">
        <v>1</v>
      </c>
      <c r="AF22" s="159"/>
      <c r="AG22" s="15" t="s">
        <v>40</v>
      </c>
      <c r="AH22" s="179">
        <v>15</v>
      </c>
      <c r="AI22" s="159"/>
      <c r="AJ22" s="16" t="s">
        <v>41</v>
      </c>
      <c r="AK22" s="165">
        <v>50</v>
      </c>
      <c r="AL22" s="159"/>
      <c r="AM22" s="160">
        <v>50</v>
      </c>
      <c r="AN22" s="180">
        <f t="shared" ref="AN22:AN24" si="19">1600-U22-U22</f>
        <v>1190</v>
      </c>
      <c r="AO22" s="181"/>
      <c r="AP22" s="182"/>
      <c r="AQ22" s="182"/>
      <c r="AR22" s="165">
        <f t="shared" ref="AR22:AR24" si="20">R22-X22-X22</f>
        <v>570</v>
      </c>
      <c r="AS22" s="159"/>
      <c r="AT22" s="166"/>
      <c r="AU22" s="167">
        <v>205</v>
      </c>
      <c r="AV22" s="159"/>
      <c r="AW22" s="159"/>
      <c r="AX22" s="165">
        <v>50</v>
      </c>
      <c r="AY22" s="159"/>
      <c r="AZ22" s="160"/>
      <c r="CU22" s="42" t="str">
        <f t="shared" si="0"/>
        <v/>
      </c>
      <c r="CV22" s="43">
        <f t="shared" si="1"/>
        <v>1.6</v>
      </c>
      <c r="CW22" s="44">
        <f t="shared" si="2"/>
        <v>670</v>
      </c>
      <c r="CX22" s="45">
        <f t="shared" si="3"/>
        <v>205</v>
      </c>
      <c r="CY22" s="44">
        <f t="shared" si="4"/>
        <v>50</v>
      </c>
      <c r="CZ22" s="44">
        <f t="shared" si="5"/>
        <v>2030</v>
      </c>
      <c r="DA22" s="46">
        <f t="shared" si="6"/>
        <v>1</v>
      </c>
      <c r="DB22" s="47" t="str">
        <f t="shared" si="7"/>
        <v>分</v>
      </c>
      <c r="DC22" s="46">
        <f t="shared" si="8"/>
        <v>15</v>
      </c>
      <c r="DD22" s="40" t="str">
        <f t="shared" si="9"/>
        <v>秒</v>
      </c>
      <c r="DE22" s="44">
        <f t="shared" si="10"/>
        <v>50</v>
      </c>
      <c r="DF22" s="41">
        <f t="shared" si="11"/>
        <v>1190</v>
      </c>
      <c r="DG22" s="44">
        <f t="shared" si="12"/>
        <v>570</v>
      </c>
      <c r="DH22" s="45">
        <f t="shared" si="13"/>
        <v>205</v>
      </c>
      <c r="DI22" s="44">
        <f t="shared" si="14"/>
        <v>50</v>
      </c>
    </row>
    <row r="23" spans="1:113" ht="15.95" customHeight="1">
      <c r="B23" s="139"/>
      <c r="C23" s="140"/>
      <c r="D23" s="202" t="s">
        <v>53</v>
      </c>
      <c r="E23" s="159"/>
      <c r="F23" s="160"/>
      <c r="G23" s="207"/>
      <c r="H23" s="148"/>
      <c r="I23" s="148"/>
      <c r="J23" s="208"/>
      <c r="K23" s="161"/>
      <c r="L23" s="162"/>
      <c r="M23" s="162"/>
      <c r="N23" s="163"/>
      <c r="O23" s="214">
        <v>1.6</v>
      </c>
      <c r="P23" s="159"/>
      <c r="Q23" s="159"/>
      <c r="R23" s="165">
        <v>660</v>
      </c>
      <c r="S23" s="159"/>
      <c r="T23" s="166"/>
      <c r="U23" s="167">
        <v>208</v>
      </c>
      <c r="V23" s="159"/>
      <c r="W23" s="159"/>
      <c r="X23" s="165">
        <v>50</v>
      </c>
      <c r="Y23" s="159"/>
      <c r="Z23" s="166"/>
      <c r="AA23" s="168">
        <v>2000</v>
      </c>
      <c r="AB23" s="159"/>
      <c r="AC23" s="159"/>
      <c r="AD23" s="166"/>
      <c r="AE23" s="178">
        <v>1</v>
      </c>
      <c r="AF23" s="159"/>
      <c r="AG23" s="15" t="s">
        <v>40</v>
      </c>
      <c r="AH23" s="179">
        <v>15</v>
      </c>
      <c r="AI23" s="159"/>
      <c r="AJ23" s="16" t="s">
        <v>41</v>
      </c>
      <c r="AK23" s="165">
        <v>50</v>
      </c>
      <c r="AL23" s="159"/>
      <c r="AM23" s="160">
        <v>50</v>
      </c>
      <c r="AN23" s="180">
        <f t="shared" si="19"/>
        <v>1184</v>
      </c>
      <c r="AO23" s="181"/>
      <c r="AP23" s="182"/>
      <c r="AQ23" s="182"/>
      <c r="AR23" s="165">
        <f t="shared" si="20"/>
        <v>560</v>
      </c>
      <c r="AS23" s="159"/>
      <c r="AT23" s="166"/>
      <c r="AU23" s="167">
        <v>208</v>
      </c>
      <c r="AV23" s="159"/>
      <c r="AW23" s="159"/>
      <c r="AX23" s="165">
        <v>50</v>
      </c>
      <c r="AY23" s="159"/>
      <c r="AZ23" s="160"/>
      <c r="CU23" s="42" t="str">
        <f t="shared" si="0"/>
        <v/>
      </c>
      <c r="CV23" s="43">
        <f t="shared" si="1"/>
        <v>1.6</v>
      </c>
      <c r="CW23" s="44">
        <f t="shared" si="2"/>
        <v>660</v>
      </c>
      <c r="CX23" s="45">
        <f t="shared" si="3"/>
        <v>208</v>
      </c>
      <c r="CY23" s="44">
        <f t="shared" si="4"/>
        <v>50</v>
      </c>
      <c r="CZ23" s="44">
        <f t="shared" si="5"/>
        <v>2000</v>
      </c>
      <c r="DA23" s="46">
        <f t="shared" si="6"/>
        <v>1</v>
      </c>
      <c r="DB23" s="47" t="str">
        <f t="shared" si="7"/>
        <v>分</v>
      </c>
      <c r="DC23" s="46">
        <f t="shared" si="8"/>
        <v>15</v>
      </c>
      <c r="DD23" s="40" t="str">
        <f t="shared" si="9"/>
        <v>秒</v>
      </c>
      <c r="DE23" s="44">
        <f t="shared" si="10"/>
        <v>50</v>
      </c>
      <c r="DF23" s="41">
        <f t="shared" si="11"/>
        <v>1184</v>
      </c>
      <c r="DG23" s="44">
        <f t="shared" si="12"/>
        <v>560</v>
      </c>
      <c r="DH23" s="45">
        <f t="shared" si="13"/>
        <v>208</v>
      </c>
      <c r="DI23" s="44">
        <f t="shared" si="14"/>
        <v>50</v>
      </c>
    </row>
    <row r="24" spans="1:113" ht="15.95" customHeight="1" thickBot="1">
      <c r="B24" s="203"/>
      <c r="C24" s="204"/>
      <c r="D24" s="218" t="s">
        <v>28</v>
      </c>
      <c r="E24" s="217"/>
      <c r="F24" s="219"/>
      <c r="G24" s="209"/>
      <c r="H24" s="210"/>
      <c r="I24" s="210"/>
      <c r="J24" s="211"/>
      <c r="K24" s="220"/>
      <c r="L24" s="221"/>
      <c r="M24" s="221"/>
      <c r="N24" s="222"/>
      <c r="O24" s="223">
        <v>1.6</v>
      </c>
      <c r="P24" s="217"/>
      <c r="Q24" s="217"/>
      <c r="R24" s="224">
        <v>650</v>
      </c>
      <c r="S24" s="217"/>
      <c r="T24" s="225"/>
      <c r="U24" s="226">
        <v>212</v>
      </c>
      <c r="V24" s="217"/>
      <c r="W24" s="217"/>
      <c r="X24" s="224">
        <v>50</v>
      </c>
      <c r="Y24" s="217"/>
      <c r="Z24" s="225"/>
      <c r="AA24" s="227">
        <v>1970</v>
      </c>
      <c r="AB24" s="217"/>
      <c r="AC24" s="217"/>
      <c r="AD24" s="225"/>
      <c r="AE24" s="228">
        <v>1</v>
      </c>
      <c r="AF24" s="217"/>
      <c r="AG24" s="17" t="s">
        <v>40</v>
      </c>
      <c r="AH24" s="216">
        <v>20</v>
      </c>
      <c r="AI24" s="217"/>
      <c r="AJ24" s="18" t="s">
        <v>41</v>
      </c>
      <c r="AK24" s="224">
        <v>50</v>
      </c>
      <c r="AL24" s="217"/>
      <c r="AM24" s="219">
        <v>50</v>
      </c>
      <c r="AN24" s="232">
        <f t="shared" si="19"/>
        <v>1176</v>
      </c>
      <c r="AO24" s="233"/>
      <c r="AP24" s="234"/>
      <c r="AQ24" s="234"/>
      <c r="AR24" s="224">
        <f t="shared" si="20"/>
        <v>550</v>
      </c>
      <c r="AS24" s="217"/>
      <c r="AT24" s="225"/>
      <c r="AU24" s="226">
        <v>212</v>
      </c>
      <c r="AV24" s="217"/>
      <c r="AW24" s="217"/>
      <c r="AX24" s="224">
        <v>50</v>
      </c>
      <c r="AY24" s="217"/>
      <c r="AZ24" s="219"/>
      <c r="BB24" s="26"/>
      <c r="BC24" s="26"/>
      <c r="BD24" s="26"/>
      <c r="CU24" s="42" t="str">
        <f t="shared" si="0"/>
        <v/>
      </c>
      <c r="CV24" s="43">
        <f t="shared" si="1"/>
        <v>1.6</v>
      </c>
      <c r="CW24" s="44">
        <f t="shared" si="2"/>
        <v>650</v>
      </c>
      <c r="CX24" s="45">
        <f t="shared" si="3"/>
        <v>212</v>
      </c>
      <c r="CY24" s="44">
        <f t="shared" si="4"/>
        <v>50</v>
      </c>
      <c r="CZ24" s="44">
        <f t="shared" si="5"/>
        <v>1970</v>
      </c>
      <c r="DA24" s="46">
        <f t="shared" si="6"/>
        <v>1</v>
      </c>
      <c r="DB24" s="47" t="str">
        <f t="shared" si="7"/>
        <v>分</v>
      </c>
      <c r="DC24" s="46">
        <f t="shared" si="8"/>
        <v>20</v>
      </c>
      <c r="DD24" s="40" t="str">
        <f t="shared" si="9"/>
        <v>秒</v>
      </c>
      <c r="DE24" s="44">
        <f t="shared" si="10"/>
        <v>50</v>
      </c>
      <c r="DF24" s="41">
        <f t="shared" si="11"/>
        <v>1176</v>
      </c>
      <c r="DG24" s="44">
        <f t="shared" si="12"/>
        <v>550</v>
      </c>
      <c r="DH24" s="45">
        <f t="shared" si="13"/>
        <v>212</v>
      </c>
      <c r="DI24" s="44">
        <f t="shared" si="14"/>
        <v>50</v>
      </c>
    </row>
    <row r="25" spans="1:113" ht="15.95" customHeight="1"/>
    <row r="26" spans="1:113" ht="15.95" customHeight="1">
      <c r="A26" s="235" t="s">
        <v>99</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33"/>
      <c r="BC26" s="33"/>
      <c r="BD26" s="33"/>
    </row>
    <row r="27" spans="1:113" ht="5.0999999999999996" customHeight="1">
      <c r="A27" s="33"/>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3"/>
      <c r="BC27" s="33"/>
      <c r="BD27" s="33"/>
    </row>
    <row r="28" spans="1:113" ht="12" customHeight="1">
      <c r="A28" s="8" t="s">
        <v>16</v>
      </c>
      <c r="B28" s="1" t="s">
        <v>15</v>
      </c>
      <c r="C28" s="1"/>
      <c r="D28" s="1"/>
      <c r="E28" s="1"/>
      <c r="F28" s="1"/>
      <c r="BB28" s="12"/>
      <c r="BC28" s="12"/>
      <c r="BD28" s="4"/>
      <c r="BE28" s="4"/>
      <c r="BF28" s="4"/>
      <c r="BG28" s="4"/>
      <c r="BH28" s="4"/>
      <c r="BI28" s="4"/>
      <c r="BJ28" s="4"/>
      <c r="BK28" s="4"/>
      <c r="BL28" s="4"/>
      <c r="BM28" s="4"/>
      <c r="BN28" s="31"/>
      <c r="BO28" s="31"/>
      <c r="BP28" s="31"/>
      <c r="BQ28" s="31"/>
      <c r="BR28" s="31"/>
      <c r="BS28" s="31"/>
      <c r="BT28" s="31"/>
      <c r="BU28" s="31"/>
      <c r="BV28" s="31"/>
      <c r="BW28" s="31"/>
      <c r="BX28" s="31"/>
      <c r="BY28" s="31"/>
      <c r="BZ28" s="31"/>
      <c r="CA28" s="31"/>
      <c r="CB28" s="31"/>
      <c r="CC28" s="31"/>
      <c r="CD28" s="31"/>
      <c r="CE28" s="31"/>
      <c r="CF28" s="4"/>
      <c r="CG28" s="4"/>
      <c r="CH28" s="4"/>
      <c r="CI28" s="4"/>
      <c r="CJ28" s="4"/>
      <c r="CK28" s="4"/>
      <c r="CL28" s="4"/>
      <c r="CM28" s="4"/>
      <c r="CN28" s="4"/>
      <c r="CO28" s="4"/>
      <c r="CP28" s="4"/>
      <c r="CQ28" s="4"/>
      <c r="CR28" s="4"/>
      <c r="CS28" s="4"/>
      <c r="CT28" s="4"/>
    </row>
    <row r="29" spans="1:113" ht="12" customHeight="1">
      <c r="B29" s="65" t="s">
        <v>103</v>
      </c>
      <c r="C29" s="62"/>
      <c r="D29" s="62"/>
      <c r="E29" s="62"/>
      <c r="F29" s="62"/>
      <c r="G29" s="62"/>
      <c r="H29" s="62"/>
      <c r="I29" s="5"/>
      <c r="J29" s="67" t="s">
        <v>17</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12"/>
      <c r="BB29" s="12"/>
      <c r="BC29" s="12"/>
      <c r="BD29" s="4"/>
      <c r="BE29" s="4"/>
      <c r="BF29" s="4"/>
      <c r="BG29" s="4"/>
      <c r="BH29" s="4"/>
      <c r="BI29" s="4"/>
      <c r="BJ29" s="4"/>
      <c r="BK29" s="4"/>
      <c r="BL29" s="4"/>
      <c r="BM29" s="4"/>
      <c r="BN29" s="31"/>
      <c r="BO29" s="31"/>
      <c r="BP29" s="31"/>
      <c r="BQ29" s="31"/>
      <c r="BR29" s="31"/>
      <c r="BS29" s="31"/>
      <c r="BT29" s="31"/>
      <c r="BU29" s="31"/>
      <c r="BV29" s="31"/>
      <c r="BW29" s="31"/>
      <c r="BX29" s="31"/>
      <c r="BY29" s="31"/>
      <c r="BZ29" s="31"/>
      <c r="CA29" s="31"/>
      <c r="CB29" s="31"/>
      <c r="CC29" s="31"/>
      <c r="CD29" s="31"/>
      <c r="CE29" s="31"/>
      <c r="CF29" s="4"/>
      <c r="CG29" s="4"/>
      <c r="CH29" s="4"/>
      <c r="CI29" s="4"/>
      <c r="CJ29" s="4"/>
      <c r="CK29" s="4"/>
      <c r="CL29" s="4"/>
      <c r="CM29" s="4"/>
      <c r="CN29" s="4"/>
      <c r="CO29" s="4"/>
      <c r="CP29" s="4"/>
      <c r="CQ29" s="4"/>
      <c r="CR29" s="4"/>
      <c r="CS29" s="4"/>
      <c r="CT29" s="4"/>
    </row>
    <row r="30" spans="1:113" ht="12" customHeight="1">
      <c r="B30" s="62"/>
      <c r="C30" s="62"/>
      <c r="D30" s="62"/>
      <c r="E30" s="62"/>
      <c r="F30" s="62"/>
      <c r="G30" s="62"/>
      <c r="H30" s="62"/>
      <c r="I30" s="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12"/>
      <c r="BB30" s="12"/>
      <c r="BC30" s="12"/>
      <c r="BD30" s="4"/>
      <c r="BE30" s="4"/>
      <c r="BF30" s="4"/>
      <c r="BG30" s="4"/>
      <c r="BH30" s="4"/>
      <c r="BI30" s="4"/>
      <c r="BJ30" s="4"/>
      <c r="BK30" s="4"/>
      <c r="BL30" s="4"/>
      <c r="BM30" s="4"/>
      <c r="BN30" s="31"/>
      <c r="BO30" s="31"/>
      <c r="BP30" s="31"/>
      <c r="BQ30" s="31"/>
      <c r="BR30" s="31"/>
      <c r="BS30" s="31"/>
      <c r="BT30" s="31"/>
      <c r="BU30" s="31"/>
      <c r="BV30" s="31"/>
      <c r="BW30" s="31"/>
      <c r="BX30" s="31"/>
      <c r="BY30" s="31"/>
      <c r="BZ30" s="31"/>
      <c r="CA30" s="31"/>
      <c r="CB30" s="31"/>
      <c r="CC30" s="31"/>
      <c r="CD30" s="31"/>
      <c r="CE30" s="31"/>
      <c r="CF30" s="4"/>
      <c r="CG30" s="4"/>
      <c r="CH30" s="4"/>
      <c r="CI30" s="4"/>
      <c r="CJ30" s="4"/>
      <c r="CK30" s="4"/>
      <c r="CL30" s="4"/>
      <c r="CM30" s="4"/>
      <c r="CN30" s="4"/>
      <c r="CO30" s="4"/>
      <c r="CP30" s="4"/>
      <c r="CQ30" s="4"/>
      <c r="CR30" s="4"/>
      <c r="CS30" s="4"/>
      <c r="CT30" s="4"/>
    </row>
    <row r="31" spans="1:113" ht="12" customHeight="1">
      <c r="B31" s="66"/>
      <c r="C31" s="66"/>
      <c r="D31" s="66"/>
      <c r="E31" s="66"/>
      <c r="F31" s="66"/>
      <c r="G31" s="66"/>
      <c r="H31" s="66"/>
      <c r="I31" s="24"/>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12"/>
      <c r="BB31" s="12"/>
      <c r="BC31" s="12"/>
      <c r="BD31" s="4"/>
      <c r="BE31" s="4"/>
      <c r="BF31" s="4"/>
      <c r="BG31" s="4"/>
      <c r="BH31" s="4"/>
      <c r="BI31" s="4"/>
      <c r="BJ31" s="4"/>
      <c r="BK31" s="4"/>
      <c r="BL31" s="4"/>
      <c r="BM31" s="4"/>
      <c r="BN31" s="31"/>
      <c r="BO31" s="31"/>
      <c r="BP31" s="31"/>
      <c r="BQ31" s="31"/>
      <c r="BR31" s="31"/>
      <c r="BS31" s="31"/>
      <c r="BT31" s="31"/>
      <c r="BU31" s="31"/>
      <c r="BV31" s="31"/>
      <c r="BW31" s="31"/>
      <c r="BX31" s="31"/>
      <c r="BY31" s="31"/>
      <c r="BZ31" s="31"/>
      <c r="CA31" s="31"/>
      <c r="CB31" s="31"/>
      <c r="CC31" s="31"/>
      <c r="CD31" s="31"/>
      <c r="CE31" s="31"/>
      <c r="CF31" s="4"/>
      <c r="CG31" s="4"/>
      <c r="CH31" s="4"/>
      <c r="CI31" s="4"/>
      <c r="CJ31" s="4"/>
      <c r="CK31" s="4"/>
      <c r="CL31" s="4"/>
      <c r="CM31" s="4"/>
      <c r="CN31" s="4"/>
      <c r="CO31" s="4"/>
      <c r="CP31" s="4"/>
      <c r="CQ31" s="4"/>
      <c r="CR31" s="4"/>
      <c r="CS31" s="4"/>
      <c r="CT31" s="4"/>
    </row>
    <row r="32" spans="1:113" ht="12" customHeight="1">
      <c r="B32" s="68" t="s">
        <v>18</v>
      </c>
      <c r="C32" s="69"/>
      <c r="D32" s="69"/>
      <c r="E32" s="69"/>
      <c r="F32" s="69"/>
      <c r="G32" s="69"/>
      <c r="H32" s="69"/>
      <c r="I32" s="25"/>
      <c r="J32" s="80" t="s">
        <v>19</v>
      </c>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12"/>
      <c r="BB32" s="12"/>
      <c r="BC32" s="12"/>
      <c r="BD32" s="4"/>
      <c r="BE32" s="4"/>
      <c r="BF32" s="4"/>
      <c r="BG32" s="4"/>
      <c r="BH32" s="4"/>
      <c r="BI32" s="4"/>
      <c r="BJ32" s="4"/>
      <c r="BK32" s="4"/>
      <c r="BL32" s="4"/>
      <c r="BM32" s="4"/>
      <c r="BN32" s="31"/>
      <c r="BO32" s="31"/>
      <c r="BP32" s="31"/>
      <c r="BQ32" s="31"/>
      <c r="BR32" s="31"/>
      <c r="BS32" s="31"/>
      <c r="BT32" s="31"/>
      <c r="BU32" s="31"/>
      <c r="BV32" s="31"/>
      <c r="BW32" s="31"/>
      <c r="BX32" s="31"/>
      <c r="BY32" s="31"/>
      <c r="BZ32" s="31"/>
      <c r="CA32" s="31"/>
      <c r="CB32" s="31"/>
      <c r="CC32" s="31"/>
      <c r="CD32" s="31"/>
      <c r="CE32" s="31"/>
      <c r="CF32" s="4"/>
      <c r="CG32" s="4"/>
      <c r="CH32" s="4"/>
      <c r="CI32" s="4"/>
      <c r="CJ32" s="4"/>
      <c r="CK32" s="4"/>
      <c r="CL32" s="4"/>
      <c r="CM32" s="4"/>
      <c r="CN32" s="4"/>
      <c r="CO32" s="4"/>
      <c r="CP32" s="4"/>
      <c r="CQ32" s="4"/>
      <c r="CR32" s="4"/>
      <c r="CS32" s="4"/>
      <c r="CT32" s="4"/>
    </row>
    <row r="33" spans="1:98" ht="12" customHeight="1">
      <c r="B33" s="62"/>
      <c r="C33" s="62"/>
      <c r="D33" s="62"/>
      <c r="E33" s="62"/>
      <c r="F33" s="62"/>
      <c r="G33" s="62"/>
      <c r="H33" s="62"/>
      <c r="I33" s="11"/>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12"/>
      <c r="BB33" s="12"/>
      <c r="BC33" s="12"/>
      <c r="BD33" s="4"/>
      <c r="BE33" s="4"/>
      <c r="BF33" s="4"/>
      <c r="BG33" s="4"/>
      <c r="BH33" s="4"/>
      <c r="BI33" s="4"/>
      <c r="BJ33" s="4"/>
      <c r="BK33" s="4"/>
      <c r="BL33" s="4"/>
      <c r="BM33" s="4"/>
      <c r="BN33" s="31"/>
      <c r="BO33" s="31"/>
      <c r="BP33" s="31"/>
      <c r="BQ33" s="31"/>
      <c r="BR33" s="31"/>
      <c r="BS33" s="31"/>
      <c r="BT33" s="31"/>
      <c r="BU33" s="31"/>
      <c r="BV33" s="31"/>
      <c r="BW33" s="31"/>
      <c r="BX33" s="31"/>
      <c r="BY33" s="31"/>
      <c r="BZ33" s="31"/>
      <c r="CA33" s="31"/>
      <c r="CB33" s="31"/>
      <c r="CC33" s="31"/>
      <c r="CD33" s="31"/>
      <c r="CE33" s="31"/>
      <c r="CF33" s="4"/>
      <c r="CG33" s="4"/>
      <c r="CH33" s="4"/>
      <c r="CI33" s="4"/>
      <c r="CJ33" s="4"/>
      <c r="CK33" s="4"/>
      <c r="CL33" s="4"/>
      <c r="CM33" s="4"/>
      <c r="CN33" s="4"/>
      <c r="CO33" s="4"/>
      <c r="CP33" s="4"/>
      <c r="CQ33" s="4"/>
      <c r="CR33" s="4"/>
      <c r="CS33" s="4"/>
      <c r="CT33" s="4"/>
    </row>
    <row r="34" spans="1:98" ht="12" customHeight="1">
      <c r="B34" s="66"/>
      <c r="C34" s="66"/>
      <c r="D34" s="66"/>
      <c r="E34" s="66"/>
      <c r="F34" s="66"/>
      <c r="G34" s="66"/>
      <c r="H34" s="66"/>
      <c r="I34" s="24"/>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12"/>
      <c r="BB34" s="12"/>
      <c r="BC34" s="12"/>
      <c r="BD34" s="4"/>
      <c r="BE34" s="4"/>
      <c r="BF34" s="4"/>
      <c r="BG34" s="4"/>
      <c r="BH34" s="4"/>
      <c r="BI34" s="4"/>
      <c r="BJ34" s="4"/>
      <c r="BK34" s="4"/>
      <c r="BL34" s="4"/>
      <c r="BM34" s="4"/>
      <c r="BN34" s="31"/>
      <c r="BO34" s="31"/>
      <c r="BP34" s="31"/>
      <c r="BQ34" s="31"/>
      <c r="BR34" s="31"/>
      <c r="BS34" s="31"/>
      <c r="BT34" s="31"/>
      <c r="BU34" s="31"/>
      <c r="BV34" s="31"/>
      <c r="BW34" s="31"/>
      <c r="BX34" s="31"/>
      <c r="BY34" s="31"/>
      <c r="BZ34" s="31"/>
      <c r="CA34" s="31"/>
      <c r="CB34" s="31"/>
      <c r="CC34" s="31"/>
      <c r="CD34" s="31"/>
      <c r="CE34" s="31"/>
      <c r="CF34" s="4"/>
      <c r="CG34" s="4"/>
      <c r="CH34" s="4"/>
      <c r="CI34" s="4"/>
      <c r="CJ34" s="4"/>
      <c r="CK34" s="4"/>
      <c r="CL34" s="4"/>
      <c r="CM34" s="4"/>
      <c r="CN34" s="4"/>
      <c r="CO34" s="4"/>
      <c r="CP34" s="4"/>
      <c r="CQ34" s="4"/>
      <c r="CR34" s="4"/>
      <c r="CS34" s="4"/>
      <c r="CT34" s="4"/>
    </row>
    <row r="35" spans="1:98" ht="12" customHeight="1">
      <c r="B35" s="68" t="s">
        <v>110</v>
      </c>
      <c r="C35" s="69"/>
      <c r="D35" s="69"/>
      <c r="E35" s="69"/>
      <c r="F35" s="69"/>
      <c r="G35" s="69"/>
      <c r="H35" s="69"/>
      <c r="I35" s="25"/>
      <c r="J35" s="80" t="s">
        <v>20</v>
      </c>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12"/>
      <c r="BB35" s="12"/>
      <c r="BC35" s="12"/>
      <c r="BD35" s="4"/>
      <c r="BE35" s="4"/>
      <c r="BF35" s="4"/>
      <c r="BG35" s="4"/>
      <c r="BH35" s="4"/>
      <c r="BI35" s="4"/>
      <c r="BJ35" s="4"/>
      <c r="BK35" s="4"/>
      <c r="BL35" s="4"/>
      <c r="BM35" s="4"/>
      <c r="BN35" s="31"/>
      <c r="BO35" s="31"/>
      <c r="BP35" s="31"/>
      <c r="BQ35" s="31"/>
      <c r="BR35" s="31"/>
      <c r="BS35" s="31"/>
      <c r="BT35" s="31"/>
      <c r="BU35" s="31"/>
      <c r="BV35" s="31"/>
      <c r="BW35" s="31"/>
      <c r="BX35" s="31"/>
      <c r="BY35" s="31"/>
      <c r="BZ35" s="31"/>
      <c r="CA35" s="31"/>
      <c r="CB35" s="31"/>
      <c r="CC35" s="31"/>
      <c r="CD35" s="31"/>
      <c r="CE35" s="31"/>
      <c r="CF35" s="4"/>
      <c r="CG35" s="4"/>
      <c r="CH35" s="4"/>
      <c r="CI35" s="4"/>
      <c r="CJ35" s="4"/>
      <c r="CK35" s="4"/>
      <c r="CL35" s="4"/>
      <c r="CM35" s="4"/>
      <c r="CN35" s="4"/>
      <c r="CO35" s="4"/>
      <c r="CP35" s="4"/>
      <c r="CQ35" s="4"/>
      <c r="CR35" s="4"/>
      <c r="CS35" s="4"/>
      <c r="CT35" s="4"/>
    </row>
    <row r="36" spans="1:98" ht="12" customHeight="1">
      <c r="B36" s="62"/>
      <c r="C36" s="62"/>
      <c r="D36" s="62"/>
      <c r="E36" s="62"/>
      <c r="F36" s="62"/>
      <c r="G36" s="62"/>
      <c r="H36" s="62"/>
      <c r="I36" s="11"/>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12"/>
      <c r="BB36" s="12"/>
      <c r="BC36" s="12"/>
      <c r="BD36" s="4"/>
      <c r="BE36" s="4"/>
      <c r="BF36" s="4"/>
      <c r="BG36" s="4"/>
      <c r="BH36" s="4"/>
      <c r="BI36" s="4"/>
      <c r="BJ36" s="4"/>
      <c r="BK36" s="4"/>
      <c r="BL36" s="4"/>
      <c r="BM36" s="4"/>
      <c r="BN36" s="31"/>
      <c r="BO36" s="31"/>
      <c r="BP36" s="31"/>
      <c r="BQ36" s="31"/>
      <c r="BR36" s="31"/>
      <c r="BS36" s="31"/>
      <c r="BT36" s="31"/>
      <c r="BU36" s="31"/>
      <c r="BV36" s="31"/>
      <c r="BW36" s="31"/>
      <c r="BX36" s="31"/>
      <c r="BY36" s="31"/>
      <c r="BZ36" s="31"/>
      <c r="CA36" s="31"/>
      <c r="CB36" s="31"/>
      <c r="CC36" s="31"/>
      <c r="CD36" s="31"/>
      <c r="CE36" s="31"/>
      <c r="CF36" s="4"/>
      <c r="CG36" s="4"/>
      <c r="CH36" s="4"/>
      <c r="CI36" s="4"/>
      <c r="CJ36" s="4"/>
      <c r="CK36" s="4"/>
      <c r="CL36" s="4"/>
      <c r="CM36" s="4"/>
      <c r="CN36" s="4"/>
      <c r="CO36" s="4"/>
      <c r="CP36" s="4"/>
      <c r="CQ36" s="4"/>
      <c r="CR36" s="4"/>
      <c r="CS36" s="4"/>
      <c r="CT36" s="4"/>
    </row>
    <row r="37" spans="1:98" ht="12" customHeight="1">
      <c r="B37" s="62"/>
      <c r="C37" s="62"/>
      <c r="D37" s="62"/>
      <c r="E37" s="62"/>
      <c r="F37" s="62"/>
      <c r="G37" s="62"/>
      <c r="H37" s="62"/>
      <c r="I37" s="11"/>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12"/>
      <c r="BB37" s="12"/>
      <c r="BC37" s="12"/>
      <c r="BD37" s="4"/>
      <c r="BE37" s="4"/>
      <c r="BF37" s="4"/>
      <c r="BG37" s="4"/>
      <c r="BH37" s="4"/>
      <c r="BI37" s="4"/>
      <c r="BJ37" s="4"/>
      <c r="BK37" s="4"/>
      <c r="BL37" s="4"/>
      <c r="BM37" s="4"/>
      <c r="BN37" s="31"/>
      <c r="BO37" s="31"/>
      <c r="BP37" s="31"/>
      <c r="BQ37" s="31"/>
      <c r="BR37" s="31"/>
      <c r="BS37" s="31"/>
      <c r="BT37" s="31"/>
      <c r="BU37" s="31"/>
      <c r="BV37" s="31"/>
      <c r="BW37" s="31"/>
      <c r="BX37" s="31"/>
      <c r="BY37" s="31"/>
      <c r="BZ37" s="31"/>
      <c r="CA37" s="31"/>
      <c r="CB37" s="31"/>
      <c r="CC37" s="31"/>
      <c r="CD37" s="31"/>
      <c r="CE37" s="31"/>
      <c r="CF37" s="4"/>
      <c r="CG37" s="4"/>
      <c r="CH37" s="4"/>
      <c r="CI37" s="4"/>
      <c r="CJ37" s="4"/>
      <c r="CK37" s="4"/>
      <c r="CL37" s="4"/>
      <c r="CM37" s="4"/>
      <c r="CN37" s="4"/>
      <c r="CO37" s="4"/>
      <c r="CP37" s="4"/>
      <c r="CQ37" s="4"/>
      <c r="CR37" s="4"/>
      <c r="CS37" s="4"/>
      <c r="CT37" s="4"/>
    </row>
    <row r="38" spans="1:98" ht="12" customHeight="1">
      <c r="B38" s="62"/>
      <c r="C38" s="62"/>
      <c r="D38" s="62"/>
      <c r="E38" s="62"/>
      <c r="F38" s="62"/>
      <c r="G38" s="62"/>
      <c r="H38" s="62"/>
      <c r="I38" s="5"/>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12"/>
      <c r="BB38" s="12"/>
      <c r="BC38" s="12"/>
      <c r="BD38" s="4"/>
      <c r="BE38" s="4"/>
      <c r="BF38" s="4"/>
      <c r="BG38" s="4"/>
      <c r="BH38" s="4"/>
      <c r="BI38" s="4"/>
      <c r="BJ38" s="4"/>
      <c r="BK38" s="4"/>
      <c r="BL38" s="4"/>
      <c r="BM38" s="4"/>
      <c r="BN38" s="31"/>
      <c r="BO38" s="31"/>
      <c r="BP38" s="31"/>
      <c r="BQ38" s="31"/>
      <c r="BR38" s="31"/>
      <c r="BS38" s="31"/>
      <c r="BT38" s="31"/>
      <c r="BU38" s="31"/>
      <c r="BV38" s="31"/>
      <c r="BW38" s="31"/>
      <c r="BX38" s="31"/>
      <c r="BY38" s="31"/>
      <c r="BZ38" s="31"/>
      <c r="CA38" s="31"/>
      <c r="CB38" s="31"/>
      <c r="CC38" s="31"/>
      <c r="CD38" s="31"/>
      <c r="CE38" s="31"/>
      <c r="CF38" s="4"/>
      <c r="CG38" s="4"/>
      <c r="CH38" s="4"/>
      <c r="CI38" s="4"/>
      <c r="CJ38" s="4"/>
      <c r="CK38" s="4"/>
      <c r="CL38" s="4"/>
      <c r="CM38" s="4"/>
      <c r="CN38" s="4"/>
      <c r="CO38" s="4"/>
      <c r="CP38" s="4"/>
      <c r="CQ38" s="4"/>
      <c r="CR38" s="4"/>
      <c r="CS38" s="4"/>
      <c r="CT38" s="4"/>
    </row>
    <row r="39" spans="1:98" ht="9.9499999999999993" customHeight="1">
      <c r="B39" s="66"/>
      <c r="C39" s="66"/>
      <c r="D39" s="66"/>
      <c r="E39" s="66"/>
      <c r="F39" s="66"/>
      <c r="G39" s="66"/>
      <c r="H39" s="66"/>
      <c r="I39" s="24"/>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12"/>
      <c r="BB39" s="12"/>
      <c r="BC39" s="12"/>
      <c r="BD39" s="6"/>
      <c r="BE39" s="6"/>
      <c r="BF39" s="6"/>
      <c r="BG39" s="6"/>
      <c r="BH39" s="6"/>
      <c r="BI39" s="6"/>
      <c r="BJ39" s="4"/>
      <c r="BK39" s="4"/>
      <c r="BL39" s="4"/>
      <c r="BM39" s="4"/>
      <c r="BN39" s="31"/>
      <c r="BO39" s="31"/>
      <c r="BP39" s="31"/>
      <c r="BQ39" s="31"/>
      <c r="BR39" s="31"/>
      <c r="BS39" s="31"/>
      <c r="BT39" s="31"/>
      <c r="BU39" s="31"/>
      <c r="BV39" s="31"/>
      <c r="BW39" s="31"/>
      <c r="BX39" s="31"/>
      <c r="BY39" s="31"/>
      <c r="BZ39" s="31"/>
      <c r="CA39" s="31"/>
      <c r="CB39" s="31"/>
      <c r="CC39" s="31"/>
      <c r="CD39" s="31"/>
      <c r="CE39" s="31"/>
      <c r="CF39" s="4"/>
      <c r="CG39" s="4"/>
      <c r="CH39" s="4"/>
      <c r="CI39" s="4"/>
      <c r="CJ39" s="4"/>
      <c r="CK39" s="4"/>
      <c r="CL39" s="4"/>
      <c r="CM39" s="4"/>
      <c r="CN39" s="4"/>
      <c r="CO39" s="4"/>
      <c r="CP39" s="4"/>
      <c r="CQ39" s="4"/>
      <c r="CR39" s="4"/>
      <c r="CS39" s="4"/>
      <c r="CT39" s="4"/>
    </row>
    <row r="40" spans="1:98" ht="9.9499999999999993" customHeight="1">
      <c r="F40" s="77" t="s">
        <v>21</v>
      </c>
      <c r="G40" s="78"/>
      <c r="H40" s="78"/>
      <c r="I40" s="77" t="s">
        <v>54</v>
      </c>
      <c r="J40" s="78"/>
      <c r="K40" s="67" t="s">
        <v>22</v>
      </c>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12"/>
      <c r="BB40" s="12"/>
      <c r="BC40" s="12"/>
      <c r="BD40" s="6"/>
      <c r="BE40" s="6"/>
      <c r="BF40" s="6"/>
      <c r="BG40" s="6"/>
      <c r="BH40" s="6"/>
      <c r="BI40" s="6"/>
      <c r="BJ40" s="4"/>
      <c r="BK40" s="4"/>
      <c r="BL40" s="4"/>
      <c r="BM40" s="4"/>
      <c r="BN40" s="31"/>
      <c r="BO40" s="31"/>
      <c r="BP40" s="31"/>
      <c r="BQ40" s="31"/>
      <c r="BR40" s="31"/>
      <c r="BS40" s="31"/>
      <c r="BT40" s="31"/>
      <c r="BU40" s="31"/>
      <c r="BV40" s="31"/>
      <c r="BW40" s="31"/>
      <c r="BX40" s="31"/>
      <c r="BY40" s="31"/>
      <c r="BZ40" s="31"/>
      <c r="CA40" s="31"/>
      <c r="CB40" s="31"/>
      <c r="CC40" s="31"/>
      <c r="CD40" s="31"/>
      <c r="CE40" s="31"/>
      <c r="CF40" s="4"/>
      <c r="CG40" s="4"/>
      <c r="CH40" s="4"/>
      <c r="CI40" s="4"/>
      <c r="CJ40" s="4"/>
      <c r="CK40" s="4"/>
      <c r="CL40" s="4"/>
      <c r="CM40" s="4"/>
      <c r="CN40" s="4"/>
      <c r="CO40" s="4"/>
      <c r="CP40" s="4"/>
      <c r="CQ40" s="4"/>
      <c r="CR40" s="4"/>
      <c r="CS40" s="4"/>
      <c r="CT40" s="4"/>
    </row>
    <row r="41" spans="1:98" ht="9.9499999999999993" customHeight="1">
      <c r="F41" s="55"/>
      <c r="G41" s="55"/>
      <c r="H41" s="55"/>
      <c r="I41" s="70"/>
      <c r="J41" s="70"/>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12"/>
      <c r="BB41" s="12"/>
      <c r="BC41" s="12"/>
      <c r="BD41" s="6"/>
      <c r="BE41" s="6"/>
      <c r="BF41" s="6"/>
      <c r="BG41" s="6"/>
      <c r="BH41" s="6"/>
      <c r="BI41" s="6"/>
      <c r="BJ41" s="4"/>
      <c r="BK41" s="4"/>
      <c r="BL41" s="4"/>
      <c r="BM41" s="4"/>
      <c r="BN41" s="31"/>
      <c r="BO41" s="31"/>
      <c r="BP41" s="31"/>
      <c r="BQ41" s="31"/>
      <c r="BR41" s="31"/>
      <c r="BS41" s="31"/>
      <c r="BT41" s="31"/>
      <c r="BU41" s="31"/>
      <c r="BV41" s="31"/>
      <c r="BW41" s="31"/>
      <c r="BX41" s="31"/>
      <c r="BY41" s="31"/>
      <c r="BZ41" s="31"/>
      <c r="CA41" s="31"/>
      <c r="CB41" s="31"/>
      <c r="CC41" s="31"/>
      <c r="CD41" s="31"/>
      <c r="CE41" s="31"/>
      <c r="CF41" s="4"/>
      <c r="CG41" s="4"/>
      <c r="CH41" s="4"/>
      <c r="CI41" s="4"/>
      <c r="CJ41" s="4"/>
      <c r="CK41" s="4"/>
      <c r="CL41" s="4"/>
      <c r="CM41" s="4"/>
      <c r="CN41" s="4"/>
      <c r="CO41" s="4"/>
      <c r="CP41" s="4"/>
      <c r="CQ41" s="4"/>
      <c r="CR41" s="4"/>
      <c r="CS41" s="4"/>
      <c r="CT41" s="4"/>
    </row>
    <row r="42" spans="1:98" ht="9.9499999999999993" customHeight="1">
      <c r="I42" s="79" t="s">
        <v>55</v>
      </c>
      <c r="J42" s="70"/>
      <c r="K42" s="67" t="s">
        <v>23</v>
      </c>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12"/>
      <c r="BB42" s="12"/>
      <c r="BC42" s="12"/>
      <c r="BD42" s="6"/>
      <c r="BE42" s="6"/>
      <c r="BF42" s="6"/>
      <c r="BG42" s="6"/>
      <c r="BH42" s="6"/>
      <c r="BI42" s="6"/>
      <c r="BJ42" s="4"/>
      <c r="BK42" s="4"/>
      <c r="BL42" s="4"/>
      <c r="BM42" s="4"/>
      <c r="BN42" s="31"/>
      <c r="BO42" s="31"/>
      <c r="BP42" s="31"/>
      <c r="BQ42" s="31"/>
      <c r="BR42" s="31"/>
      <c r="BS42" s="31"/>
      <c r="BT42" s="31"/>
      <c r="BU42" s="31"/>
      <c r="BV42" s="31"/>
      <c r="BW42" s="31"/>
      <c r="BX42" s="31"/>
      <c r="BY42" s="31"/>
      <c r="BZ42" s="31"/>
      <c r="CA42" s="31"/>
      <c r="CB42" s="31"/>
      <c r="CC42" s="31"/>
      <c r="CD42" s="31"/>
      <c r="CE42" s="31"/>
      <c r="CF42" s="4"/>
      <c r="CG42" s="4"/>
      <c r="CH42" s="4"/>
      <c r="CI42" s="4"/>
      <c r="CJ42" s="4"/>
      <c r="CK42" s="4"/>
      <c r="CL42" s="4"/>
      <c r="CM42" s="4"/>
      <c r="CN42" s="4"/>
      <c r="CO42" s="4"/>
      <c r="CP42" s="4"/>
      <c r="CQ42" s="4"/>
      <c r="CR42" s="4"/>
      <c r="CS42" s="4"/>
      <c r="CT42" s="4"/>
    </row>
    <row r="43" spans="1:98" ht="9.9499999999999993" customHeight="1">
      <c r="I43" s="70"/>
      <c r="J43" s="70"/>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12"/>
      <c r="BB43" s="12"/>
      <c r="BC43" s="12"/>
      <c r="BD43" s="6"/>
      <c r="BE43" s="6"/>
      <c r="BF43" s="6"/>
      <c r="BG43" s="6"/>
      <c r="BH43" s="6"/>
      <c r="BI43" s="6"/>
      <c r="BJ43" s="4"/>
      <c r="BK43" s="4"/>
      <c r="BL43" s="4"/>
      <c r="BM43" s="4"/>
      <c r="BN43" s="31"/>
      <c r="BO43" s="31"/>
      <c r="BP43" s="31"/>
      <c r="BQ43" s="31"/>
      <c r="BR43" s="31"/>
      <c r="BS43" s="31"/>
      <c r="BT43" s="31"/>
      <c r="BU43" s="31"/>
      <c r="BV43" s="31"/>
      <c r="BW43" s="31"/>
      <c r="BX43" s="31"/>
      <c r="BY43" s="31"/>
      <c r="BZ43" s="31"/>
      <c r="CA43" s="31"/>
      <c r="CB43" s="31"/>
      <c r="CC43" s="31"/>
      <c r="CD43" s="31"/>
      <c r="CE43" s="31"/>
      <c r="CF43" s="4"/>
      <c r="CG43" s="4"/>
      <c r="CH43" s="4"/>
      <c r="CI43" s="4"/>
      <c r="CJ43" s="4"/>
      <c r="CK43" s="4"/>
      <c r="CL43" s="4"/>
      <c r="CM43" s="4"/>
      <c r="CN43" s="4"/>
      <c r="CO43" s="4"/>
      <c r="CP43" s="4"/>
      <c r="CQ43" s="4"/>
      <c r="CR43" s="4"/>
      <c r="CS43" s="4"/>
      <c r="CT43" s="4"/>
    </row>
    <row r="44" spans="1:98" ht="9.9499999999999993" customHeight="1">
      <c r="I44" s="79" t="s">
        <v>56</v>
      </c>
      <c r="J44" s="70"/>
      <c r="K44" s="67" t="s">
        <v>24</v>
      </c>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12"/>
      <c r="BB44" s="12"/>
      <c r="BC44" s="12"/>
      <c r="BD44" s="6"/>
      <c r="BE44" s="6"/>
      <c r="BF44" s="6"/>
      <c r="BG44" s="6"/>
      <c r="BH44" s="6"/>
      <c r="BI44" s="6"/>
      <c r="BJ44" s="4"/>
      <c r="BK44" s="4"/>
      <c r="BL44" s="4"/>
      <c r="BM44" s="4"/>
      <c r="BN44" s="31"/>
      <c r="BO44" s="31"/>
      <c r="BP44" s="31"/>
      <c r="BQ44" s="31"/>
      <c r="BR44" s="31"/>
      <c r="BS44" s="31"/>
      <c r="BT44" s="31"/>
      <c r="BU44" s="31"/>
      <c r="BV44" s="31"/>
      <c r="BW44" s="31"/>
      <c r="BX44" s="31"/>
      <c r="BY44" s="31"/>
      <c r="BZ44" s="31"/>
      <c r="CA44" s="31"/>
      <c r="CB44" s="31"/>
      <c r="CC44" s="31"/>
      <c r="CD44" s="31"/>
      <c r="CE44" s="31"/>
      <c r="CF44" s="4"/>
      <c r="CG44" s="4"/>
      <c r="CH44" s="4"/>
      <c r="CI44" s="4"/>
      <c r="CJ44" s="4"/>
      <c r="CK44" s="4"/>
      <c r="CL44" s="4"/>
      <c r="CM44" s="4"/>
      <c r="CN44" s="4"/>
      <c r="CO44" s="4"/>
      <c r="CP44" s="4"/>
      <c r="CQ44" s="4"/>
      <c r="CR44" s="4"/>
      <c r="CS44" s="4"/>
      <c r="CT44" s="4"/>
    </row>
    <row r="45" spans="1:98" ht="8.1" customHeight="1">
      <c r="I45" s="70"/>
      <c r="J45" s="70"/>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12"/>
    </row>
    <row r="46" spans="1:98" ht="15.95" customHeight="1"/>
    <row r="47" spans="1:98" ht="18.95" customHeight="1">
      <c r="A47" s="8" t="s">
        <v>25</v>
      </c>
      <c r="B47" s="1" t="s">
        <v>101</v>
      </c>
      <c r="C47" s="1"/>
      <c r="D47" s="1"/>
      <c r="E47" s="1"/>
    </row>
    <row r="48" spans="1:98" ht="18.95" customHeight="1">
      <c r="A48" s="8"/>
      <c r="B48" s="39" t="s">
        <v>102</v>
      </c>
      <c r="C48" s="34"/>
      <c r="D48" s="34"/>
      <c r="E48" s="34"/>
      <c r="F48" s="34"/>
      <c r="G48" s="34"/>
      <c r="H48" s="34"/>
    </row>
    <row r="49" spans="1:39" ht="18.95" customHeight="1">
      <c r="A49" s="8"/>
      <c r="B49" s="1"/>
      <c r="C49" s="82" t="s">
        <v>104</v>
      </c>
      <c r="D49" s="66"/>
      <c r="E49" s="66"/>
      <c r="F49" s="66"/>
      <c r="G49" s="66"/>
      <c r="H49" s="66"/>
      <c r="I49" s="10"/>
      <c r="J49" s="81" t="str">
        <f>IF(COUNT($CU$7:$CU$13)=0,"",VLOOKUP(1,$CU$7:$DI$13,7))</f>
        <v/>
      </c>
      <c r="K49" s="81"/>
      <c r="L49" s="27" t="s">
        <v>105</v>
      </c>
      <c r="M49" s="81" t="str">
        <f>IF(COUNT($CU$7:$CU$13)=0,"",VLOOKUP(1,$CU$7:$DI$13,9))</f>
        <v/>
      </c>
      <c r="N49" s="81"/>
      <c r="O49" s="27" t="s">
        <v>106</v>
      </c>
      <c r="P49" s="27" t="s">
        <v>107</v>
      </c>
      <c r="Q49" s="10"/>
      <c r="R49" s="10"/>
      <c r="S49" s="10"/>
      <c r="T49" s="81" t="str">
        <f>IF(COUNT($CU$7:$CU$13)=0,"",VLOOKUP(1,$CU$7:$DI$13,11))</f>
        <v/>
      </c>
      <c r="U49" s="81"/>
      <c r="V49" s="27" t="s">
        <v>108</v>
      </c>
      <c r="W49" s="10"/>
    </row>
    <row r="50" spans="1:39" ht="18.95" customHeight="1">
      <c r="A50" s="8"/>
      <c r="B50" s="1"/>
      <c r="C50" s="82" t="s">
        <v>109</v>
      </c>
      <c r="D50" s="66"/>
      <c r="E50" s="66"/>
      <c r="F50" s="66"/>
      <c r="G50" s="66"/>
      <c r="H50" s="66"/>
      <c r="I50" s="10"/>
      <c r="J50" s="81" t="str">
        <f>IF(COUNT($CU$14:$CU$19)=0,"",VLOOKUP(1,$CU$14:$DI$19,7))</f>
        <v/>
      </c>
      <c r="K50" s="81"/>
      <c r="L50" s="27" t="s">
        <v>105</v>
      </c>
      <c r="M50" s="81" t="str">
        <f>IF(COUNT($CU$14:$CU$19)=0,"",VLOOKUP(1,$CU$14:$DI$19,9))</f>
        <v/>
      </c>
      <c r="N50" s="81"/>
      <c r="O50" s="27" t="s">
        <v>106</v>
      </c>
      <c r="P50" s="27" t="s">
        <v>107</v>
      </c>
      <c r="Q50" s="10"/>
      <c r="R50" s="10"/>
      <c r="S50" s="10"/>
      <c r="T50" s="81" t="str">
        <f>IF(COUNT($CU$14:$CU$19)=0,"",VLOOKUP(1,$CU$14:$DI$19,11))</f>
        <v/>
      </c>
      <c r="U50" s="81"/>
      <c r="V50" s="27" t="s">
        <v>108</v>
      </c>
      <c r="W50" s="10"/>
    </row>
    <row r="51" spans="1:39" ht="18.95" customHeight="1">
      <c r="A51" s="8"/>
      <c r="B51" s="1"/>
      <c r="C51" s="82" t="s">
        <v>111</v>
      </c>
      <c r="D51" s="66"/>
      <c r="E51" s="66"/>
      <c r="F51" s="66"/>
      <c r="G51" s="66"/>
      <c r="H51" s="66"/>
      <c r="I51" s="10"/>
      <c r="J51" s="81" t="str">
        <f>IF(COUNT($CU$20:$CU$24)=0,"",VLOOKUP(1,$CU$20:$DI$24,7))</f>
        <v/>
      </c>
      <c r="K51" s="81"/>
      <c r="L51" s="27" t="s">
        <v>105</v>
      </c>
      <c r="M51" s="81" t="str">
        <f>IF(COUNT($CU$20:$CU$24)=0,"",VLOOKUP(1,$CU$20:$DI$24,9))</f>
        <v/>
      </c>
      <c r="N51" s="81"/>
      <c r="O51" s="27" t="s">
        <v>106</v>
      </c>
      <c r="P51" s="27" t="s">
        <v>107</v>
      </c>
      <c r="Q51" s="10"/>
      <c r="R51" s="10"/>
      <c r="S51" s="10"/>
      <c r="T51" s="81" t="str">
        <f>IF(COUNT($CU$20:$CU$24)=0,"",VLOOKUP(1,$CU$13:$DI$24,11))</f>
        <v/>
      </c>
      <c r="U51" s="81"/>
      <c r="V51" s="27" t="s">
        <v>108</v>
      </c>
      <c r="W51" s="10"/>
    </row>
    <row r="52" spans="1:39" ht="9.9499999999999993" customHeight="1">
      <c r="A52" s="8"/>
      <c r="B52" s="1"/>
      <c r="C52" s="1"/>
      <c r="D52" s="1"/>
      <c r="E52" s="1"/>
    </row>
    <row r="53" spans="1:39" ht="18.95" customHeight="1">
      <c r="B53" s="66" t="s">
        <v>57</v>
      </c>
      <c r="C53" s="66"/>
      <c r="D53" s="66"/>
      <c r="E53" s="66"/>
      <c r="F53" s="66"/>
      <c r="G53" s="66"/>
      <c r="H53" s="66"/>
      <c r="I53" s="27"/>
      <c r="J53" s="71" t="s">
        <v>58</v>
      </c>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8.95" customHeight="1"/>
    <row r="55" spans="1:39" ht="18.95" customHeight="1">
      <c r="A55" s="8" t="s">
        <v>112</v>
      </c>
      <c r="B55" s="1" t="s">
        <v>59</v>
      </c>
      <c r="C55" s="1"/>
      <c r="D55" s="1"/>
      <c r="E55" s="1"/>
    </row>
    <row r="56" spans="1:39" ht="18.95" customHeight="1">
      <c r="B56" s="82" t="s">
        <v>60</v>
      </c>
      <c r="C56" s="66"/>
      <c r="D56" s="66"/>
      <c r="E56" s="66"/>
      <c r="F56" s="66"/>
      <c r="G56" s="66"/>
      <c r="H56" s="66"/>
      <c r="I56" s="27"/>
      <c r="J56" s="71" t="s">
        <v>62</v>
      </c>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3" t="s">
        <v>66</v>
      </c>
      <c r="AK56" s="74"/>
      <c r="AL56" s="75" t="s">
        <v>121</v>
      </c>
      <c r="AM56" s="76"/>
    </row>
    <row r="57" spans="1:39" ht="18.95" customHeight="1">
      <c r="AJ57" s="7"/>
      <c r="AK57" s="7"/>
    </row>
    <row r="58" spans="1:39" ht="18.95" customHeight="1">
      <c r="A58" s="8" t="s">
        <v>113</v>
      </c>
      <c r="B58" t="s">
        <v>61</v>
      </c>
      <c r="AJ58" s="7"/>
      <c r="AK58" s="7"/>
    </row>
    <row r="59" spans="1:39" ht="18.95" customHeight="1">
      <c r="B59" t="s">
        <v>64</v>
      </c>
      <c r="C59" s="1"/>
      <c r="AJ59" s="7"/>
      <c r="AK59" s="7"/>
    </row>
    <row r="60" spans="1:39" ht="18.95" customHeight="1">
      <c r="C60" s="66" t="s">
        <v>65</v>
      </c>
      <c r="D60" s="66"/>
      <c r="E60" s="66"/>
      <c r="F60" s="66"/>
      <c r="G60" s="66"/>
      <c r="H60" s="66"/>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73" t="s">
        <v>67</v>
      </c>
      <c r="AK60" s="74"/>
      <c r="AL60" s="75" t="s">
        <v>63</v>
      </c>
      <c r="AM60" s="76"/>
    </row>
    <row r="61" spans="1:39" ht="18.95" customHeight="1">
      <c r="C61" s="82" t="s">
        <v>68</v>
      </c>
      <c r="D61" s="66"/>
      <c r="E61" s="66"/>
      <c r="F61" s="66"/>
      <c r="G61" s="66"/>
      <c r="H61" s="66"/>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73" t="s">
        <v>67</v>
      </c>
      <c r="AK61" s="74"/>
      <c r="AL61" s="75" t="s">
        <v>63</v>
      </c>
      <c r="AM61" s="76"/>
    </row>
    <row r="62" spans="1:39" ht="18.95" customHeight="1">
      <c r="C62" s="82" t="s">
        <v>69</v>
      </c>
      <c r="D62" s="66"/>
      <c r="E62" s="66"/>
      <c r="F62" s="66"/>
      <c r="G62" s="66"/>
      <c r="H62" s="66"/>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73" t="s">
        <v>67</v>
      </c>
      <c r="AK62" s="74"/>
      <c r="AL62" s="75" t="s">
        <v>63</v>
      </c>
      <c r="AM62" s="76"/>
    </row>
    <row r="63" spans="1:39" ht="18.95" customHeight="1">
      <c r="C63" s="82" t="s">
        <v>70</v>
      </c>
      <c r="D63" s="66"/>
      <c r="E63" s="66"/>
      <c r="F63" s="66"/>
      <c r="G63" s="66"/>
      <c r="H63" s="66"/>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73" t="s">
        <v>67</v>
      </c>
      <c r="AK63" s="74"/>
      <c r="AL63" s="75" t="s">
        <v>63</v>
      </c>
      <c r="AM63" s="76"/>
    </row>
    <row r="64" spans="1:39" ht="18.95" customHeight="1">
      <c r="C64" s="98" t="s">
        <v>71</v>
      </c>
      <c r="D64" s="99"/>
      <c r="E64" s="99"/>
      <c r="F64" s="99"/>
      <c r="G64" s="99"/>
      <c r="H64" s="99"/>
      <c r="I64" s="100"/>
      <c r="J64" s="10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73" t="s">
        <v>67</v>
      </c>
      <c r="AK64" s="74"/>
      <c r="AL64" s="75" t="s">
        <v>63</v>
      </c>
      <c r="AM64" s="76"/>
    </row>
    <row r="65" spans="2:39" ht="18.95" customHeight="1"/>
    <row r="66" spans="2:39" ht="18.95" customHeight="1">
      <c r="B66" t="s">
        <v>72</v>
      </c>
    </row>
    <row r="67" spans="2:39" ht="18.95" customHeight="1">
      <c r="C67" s="82" t="s">
        <v>74</v>
      </c>
      <c r="D67" s="66"/>
      <c r="E67" s="66"/>
      <c r="F67" s="66"/>
      <c r="G67" s="66"/>
      <c r="H67" s="66"/>
      <c r="I67" s="10"/>
      <c r="J67" s="95"/>
      <c r="K67" s="95"/>
      <c r="L67" s="95"/>
      <c r="M67" s="95"/>
      <c r="N67" s="28" t="s">
        <v>27</v>
      </c>
      <c r="O67" s="27" t="s">
        <v>75</v>
      </c>
      <c r="P67" s="10"/>
      <c r="Q67" s="10"/>
      <c r="R67" s="10"/>
      <c r="S67" s="10"/>
      <c r="T67" s="10"/>
      <c r="U67" s="10"/>
      <c r="V67" s="10"/>
      <c r="W67" s="10"/>
      <c r="X67" s="10"/>
      <c r="Y67" s="10"/>
      <c r="Z67" s="10"/>
      <c r="AA67" s="10"/>
      <c r="AB67" s="10"/>
      <c r="AC67" s="10"/>
      <c r="AD67" s="10"/>
      <c r="AE67" s="10"/>
      <c r="AF67" s="10"/>
      <c r="AG67" s="10"/>
      <c r="AH67" s="10"/>
      <c r="AI67" s="10"/>
      <c r="AJ67" s="96"/>
      <c r="AK67" s="97"/>
      <c r="AL67" s="75" t="s">
        <v>63</v>
      </c>
      <c r="AM67" s="76"/>
    </row>
    <row r="68" spans="2:39" ht="18.95" customHeight="1">
      <c r="C68" s="82" t="s">
        <v>76</v>
      </c>
      <c r="D68" s="66"/>
      <c r="E68" s="66"/>
      <c r="F68" s="66"/>
      <c r="G68" s="66"/>
      <c r="H68" s="66"/>
      <c r="I68" s="10"/>
      <c r="J68" s="95"/>
      <c r="K68" s="95"/>
      <c r="L68" s="95"/>
      <c r="M68" s="95"/>
      <c r="N68" s="28" t="s">
        <v>27</v>
      </c>
      <c r="O68" s="27" t="s">
        <v>75</v>
      </c>
      <c r="P68" s="10"/>
      <c r="Q68" s="10"/>
      <c r="R68" s="10"/>
      <c r="S68" s="10"/>
      <c r="T68" s="10"/>
      <c r="U68" s="10"/>
      <c r="V68" s="10"/>
      <c r="W68" s="10"/>
      <c r="X68" s="10"/>
      <c r="Y68" s="10"/>
      <c r="Z68" s="10"/>
      <c r="AA68" s="10"/>
      <c r="AB68" s="10"/>
      <c r="AC68" s="10"/>
      <c r="AD68" s="10"/>
      <c r="AE68" s="10"/>
      <c r="AF68" s="10"/>
      <c r="AG68" s="10"/>
      <c r="AH68" s="10"/>
      <c r="AI68" s="10"/>
      <c r="AJ68" s="96"/>
      <c r="AK68" s="97"/>
      <c r="AL68" s="75" t="s">
        <v>63</v>
      </c>
      <c r="AM68" s="76"/>
    </row>
    <row r="69" spans="2:39" ht="18.95" customHeight="1">
      <c r="C69" s="82" t="s">
        <v>51</v>
      </c>
      <c r="D69" s="66"/>
      <c r="E69" s="66"/>
      <c r="F69" s="66"/>
      <c r="G69" s="66"/>
      <c r="H69" s="66"/>
      <c r="I69" s="10"/>
      <c r="J69" s="95"/>
      <c r="K69" s="95"/>
      <c r="L69" s="95"/>
      <c r="M69" s="95"/>
      <c r="N69" s="28" t="s">
        <v>27</v>
      </c>
      <c r="O69" s="27" t="s">
        <v>75</v>
      </c>
      <c r="P69" s="10"/>
      <c r="Q69" s="10"/>
      <c r="R69" s="10"/>
      <c r="S69" s="10"/>
      <c r="T69" s="10"/>
      <c r="U69" s="10"/>
      <c r="V69" s="10"/>
      <c r="W69" s="10"/>
      <c r="X69" s="10"/>
      <c r="Y69" s="10"/>
      <c r="Z69" s="10"/>
      <c r="AA69" s="10"/>
      <c r="AB69" s="10"/>
      <c r="AC69" s="10"/>
      <c r="AD69" s="10"/>
      <c r="AE69" s="10"/>
      <c r="AF69" s="10"/>
      <c r="AG69" s="10"/>
      <c r="AH69" s="10"/>
      <c r="AI69" s="10"/>
      <c r="AJ69" s="96"/>
      <c r="AK69" s="97"/>
      <c r="AL69" s="75" t="s">
        <v>63</v>
      </c>
      <c r="AM69" s="76"/>
    </row>
    <row r="70" spans="2:39" ht="18.95" customHeight="1"/>
    <row r="71" spans="2:39" ht="18.95" customHeight="1">
      <c r="B71" t="s">
        <v>77</v>
      </c>
    </row>
    <row r="72" spans="2:39" ht="18.95" customHeight="1">
      <c r="C72" s="82" t="s">
        <v>78</v>
      </c>
      <c r="D72" s="66"/>
      <c r="E72" s="66"/>
      <c r="F72" s="66"/>
      <c r="G72" s="66"/>
      <c r="H72" s="66"/>
      <c r="I72" s="10"/>
      <c r="J72" s="9"/>
      <c r="K72" s="9"/>
      <c r="L72" s="9"/>
      <c r="M72" s="9"/>
      <c r="N72" s="9"/>
      <c r="O72" s="9"/>
      <c r="P72" s="9"/>
      <c r="Q72" s="9"/>
      <c r="R72" s="9"/>
      <c r="S72" s="9"/>
      <c r="T72" s="9"/>
      <c r="U72" s="9"/>
      <c r="V72" s="9"/>
      <c r="W72" s="9"/>
      <c r="X72" s="9"/>
      <c r="Y72" s="9"/>
      <c r="Z72" s="9"/>
      <c r="AA72" s="9"/>
      <c r="AB72" s="9"/>
      <c r="AC72" s="9"/>
      <c r="AD72" s="9"/>
      <c r="AE72" s="9"/>
      <c r="AF72" s="9"/>
      <c r="AG72" s="9"/>
      <c r="AH72" s="9"/>
      <c r="AI72" s="9"/>
      <c r="AJ72" s="101" t="s">
        <v>79</v>
      </c>
      <c r="AK72" s="102"/>
      <c r="AL72" s="103" t="s">
        <v>63</v>
      </c>
      <c r="AM72" s="104"/>
    </row>
    <row r="73" spans="2:39" ht="18.95" customHeight="1">
      <c r="C73" s="98" t="s">
        <v>80</v>
      </c>
      <c r="D73" s="99"/>
      <c r="E73" s="99"/>
      <c r="F73" s="99"/>
      <c r="G73" s="99"/>
      <c r="H73" s="99"/>
      <c r="I73" s="100"/>
      <c r="J73" s="107"/>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row>
    <row r="74" spans="2:39" ht="18.95" customHeight="1">
      <c r="C74" s="82" t="s">
        <v>81</v>
      </c>
      <c r="D74" s="66"/>
      <c r="E74" s="66"/>
      <c r="F74" s="66"/>
      <c r="G74" s="66"/>
      <c r="H74" s="66"/>
      <c r="I74" s="10"/>
      <c r="J74" s="105"/>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row>
    <row r="75" spans="2:39" ht="18.95" customHeight="1">
      <c r="C75" s="98" t="s">
        <v>82</v>
      </c>
      <c r="D75" s="99"/>
      <c r="E75" s="99"/>
      <c r="F75" s="99"/>
      <c r="G75" s="99"/>
      <c r="H75" s="99"/>
      <c r="I75" s="100"/>
      <c r="J75" s="105"/>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row>
    <row r="76" spans="2:39" ht="18.95" customHeight="1">
      <c r="C76" s="82" t="s">
        <v>83</v>
      </c>
      <c r="D76" s="66"/>
      <c r="E76" s="66"/>
      <c r="F76" s="66"/>
      <c r="G76" s="66"/>
      <c r="H76" s="66"/>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96"/>
      <c r="AK76" s="97"/>
      <c r="AL76" s="75" t="s">
        <v>63</v>
      </c>
      <c r="AM76" s="76"/>
    </row>
    <row r="77" spans="2:39" ht="18.95" customHeight="1">
      <c r="C77" s="82" t="s">
        <v>84</v>
      </c>
      <c r="D77" s="66"/>
      <c r="E77" s="66"/>
      <c r="F77" s="66"/>
      <c r="G77" s="66"/>
      <c r="H77" s="66"/>
      <c r="I77" s="10"/>
      <c r="J77" s="105"/>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row>
    <row r="78" spans="2:39" ht="18.95" customHeight="1">
      <c r="C78" s="82" t="s">
        <v>85</v>
      </c>
      <c r="D78" s="66"/>
      <c r="E78" s="66"/>
      <c r="F78" s="66"/>
      <c r="G78" s="66"/>
      <c r="H78" s="66"/>
      <c r="I78" s="10"/>
      <c r="J78" s="105"/>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row>
    <row r="79" spans="2:39" ht="18.95" customHeight="1">
      <c r="C79" s="82" t="s">
        <v>86</v>
      </c>
      <c r="D79" s="66"/>
      <c r="E79" s="66"/>
      <c r="F79" s="66"/>
      <c r="G79" s="66"/>
      <c r="H79" s="66"/>
      <c r="I79" s="10"/>
      <c r="J79" s="105"/>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row>
    <row r="80" spans="2:39" ht="18.95" customHeight="1"/>
    <row r="81" spans="1:3" ht="18.95" customHeight="1">
      <c r="A81" s="8" t="s">
        <v>114</v>
      </c>
      <c r="B81" s="1" t="s">
        <v>87</v>
      </c>
    </row>
    <row r="82" spans="1:3" ht="15.95" customHeight="1">
      <c r="C82" s="1" t="s">
        <v>88</v>
      </c>
    </row>
    <row r="83" spans="1:3" ht="15.95" customHeight="1"/>
    <row r="84" spans="1:3" ht="15.95" customHeight="1"/>
    <row r="85" spans="1:3" ht="15.95" customHeight="1"/>
    <row r="86" spans="1:3" ht="15.95" customHeight="1"/>
    <row r="87" spans="1:3" ht="15.95" customHeight="1"/>
    <row r="88" spans="1:3" ht="15.95" customHeight="1"/>
    <row r="89" spans="1:3" ht="15.95" customHeight="1"/>
    <row r="90" spans="1:3" ht="15.95" customHeight="1"/>
    <row r="91" spans="1:3" ht="15.95" customHeight="1"/>
    <row r="92" spans="1:3" ht="15.95" customHeight="1"/>
    <row r="93" spans="1:3" ht="15.95" customHeight="1"/>
    <row r="94" spans="1:3" ht="15.95" customHeight="1"/>
    <row r="95" spans="1:3" ht="15.95" customHeight="1"/>
    <row r="96" spans="1: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sheetData>
  <mergeCells count="349">
    <mergeCell ref="A3:BA3"/>
    <mergeCell ref="A26:BA26"/>
    <mergeCell ref="C49:H49"/>
    <mergeCell ref="J49:K49"/>
    <mergeCell ref="M49:N49"/>
    <mergeCell ref="T49:U49"/>
    <mergeCell ref="C50:H50"/>
    <mergeCell ref="J50:K50"/>
    <mergeCell ref="M50:N50"/>
    <mergeCell ref="T50:U50"/>
    <mergeCell ref="AK23:AM23"/>
    <mergeCell ref="AN23:AQ23"/>
    <mergeCell ref="AR23:AT23"/>
    <mergeCell ref="AU23:AW23"/>
    <mergeCell ref="AX23:AZ23"/>
    <mergeCell ref="D24:F24"/>
    <mergeCell ref="K24:N24"/>
    <mergeCell ref="O24:Q24"/>
    <mergeCell ref="R24:T24"/>
    <mergeCell ref="U24:W24"/>
    <mergeCell ref="X24:Z24"/>
    <mergeCell ref="AA24:AD24"/>
    <mergeCell ref="AE24:AF24"/>
    <mergeCell ref="AH24:AI24"/>
    <mergeCell ref="AK24:AM24"/>
    <mergeCell ref="AN24:AQ24"/>
    <mergeCell ref="AR24:AT24"/>
    <mergeCell ref="AU24:AW24"/>
    <mergeCell ref="AX24:AZ24"/>
    <mergeCell ref="D23:F23"/>
    <mergeCell ref="K23:N23"/>
    <mergeCell ref="O23:Q23"/>
    <mergeCell ref="R23:T23"/>
    <mergeCell ref="U23:W23"/>
    <mergeCell ref="X23:Z23"/>
    <mergeCell ref="AA23:AD23"/>
    <mergeCell ref="AE23:AF23"/>
    <mergeCell ref="AH23:AI23"/>
    <mergeCell ref="AU21:AW21"/>
    <mergeCell ref="AX21:AZ21"/>
    <mergeCell ref="D22:F22"/>
    <mergeCell ref="K22:N22"/>
    <mergeCell ref="O22:Q22"/>
    <mergeCell ref="R22:T22"/>
    <mergeCell ref="U22:W22"/>
    <mergeCell ref="X22:Z22"/>
    <mergeCell ref="AA22:AD22"/>
    <mergeCell ref="AE22:AF22"/>
    <mergeCell ref="AH22:AI22"/>
    <mergeCell ref="AK22:AM22"/>
    <mergeCell ref="AN22:AQ22"/>
    <mergeCell ref="AR22:AT22"/>
    <mergeCell ref="AU22:AW22"/>
    <mergeCell ref="AX22:AZ22"/>
    <mergeCell ref="R21:T21"/>
    <mergeCell ref="U21:W21"/>
    <mergeCell ref="X21:Z21"/>
    <mergeCell ref="AA21:AD21"/>
    <mergeCell ref="AE21:AF21"/>
    <mergeCell ref="AH21:AI21"/>
    <mergeCell ref="AK21:AM21"/>
    <mergeCell ref="AN21:AQ21"/>
    <mergeCell ref="AR21:AT21"/>
    <mergeCell ref="AK19:AM19"/>
    <mergeCell ref="AN19:AQ19"/>
    <mergeCell ref="AR19:AT19"/>
    <mergeCell ref="AU19:AW19"/>
    <mergeCell ref="AX19:AZ19"/>
    <mergeCell ref="B20:C24"/>
    <mergeCell ref="D20:F20"/>
    <mergeCell ref="G20:J24"/>
    <mergeCell ref="K20:N20"/>
    <mergeCell ref="O20:Q20"/>
    <mergeCell ref="R20:T20"/>
    <mergeCell ref="U20:W20"/>
    <mergeCell ref="X20:Z20"/>
    <mergeCell ref="AA20:AD20"/>
    <mergeCell ref="AE20:AF20"/>
    <mergeCell ref="AH20:AI20"/>
    <mergeCell ref="AK20:AM20"/>
    <mergeCell ref="AN20:AQ20"/>
    <mergeCell ref="AR20:AT20"/>
    <mergeCell ref="AU20:AW20"/>
    <mergeCell ref="AX20:AZ20"/>
    <mergeCell ref="D21:F21"/>
    <mergeCell ref="K21:N21"/>
    <mergeCell ref="O21:Q21"/>
    <mergeCell ref="D19:F19"/>
    <mergeCell ref="K19:N19"/>
    <mergeCell ref="O19:Q19"/>
    <mergeCell ref="R19:T19"/>
    <mergeCell ref="U19:W19"/>
    <mergeCell ref="X19:Z19"/>
    <mergeCell ref="AA19:AD19"/>
    <mergeCell ref="AE19:AF19"/>
    <mergeCell ref="AH19:AI19"/>
    <mergeCell ref="AK17:AM17"/>
    <mergeCell ref="AN17:AQ17"/>
    <mergeCell ref="AR17:AT17"/>
    <mergeCell ref="AU17:AW17"/>
    <mergeCell ref="AX17:AZ17"/>
    <mergeCell ref="D18:F18"/>
    <mergeCell ref="K18:N18"/>
    <mergeCell ref="O18:Q18"/>
    <mergeCell ref="R18:T18"/>
    <mergeCell ref="U18:W18"/>
    <mergeCell ref="X18:Z18"/>
    <mergeCell ref="AA18:AD18"/>
    <mergeCell ref="AE18:AF18"/>
    <mergeCell ref="AH18:AI18"/>
    <mergeCell ref="AK18:AM18"/>
    <mergeCell ref="AN18:AQ18"/>
    <mergeCell ref="AR18:AT18"/>
    <mergeCell ref="AU18:AW18"/>
    <mergeCell ref="AX18:AZ18"/>
    <mergeCell ref="D17:F17"/>
    <mergeCell ref="K17:N17"/>
    <mergeCell ref="O17:Q17"/>
    <mergeCell ref="R17:T17"/>
    <mergeCell ref="AN13:AQ13"/>
    <mergeCell ref="AR13:AT13"/>
    <mergeCell ref="AU13:AW13"/>
    <mergeCell ref="AX13:AZ13"/>
    <mergeCell ref="U17:W17"/>
    <mergeCell ref="X17:Z17"/>
    <mergeCell ref="AA17:AD17"/>
    <mergeCell ref="AE17:AF17"/>
    <mergeCell ref="AH17:AI17"/>
    <mergeCell ref="AX15:AZ15"/>
    <mergeCell ref="U16:W16"/>
    <mergeCell ref="X16:Z16"/>
    <mergeCell ref="AA16:AD16"/>
    <mergeCell ref="AE16:AF16"/>
    <mergeCell ref="AH16:AI16"/>
    <mergeCell ref="AK16:AM16"/>
    <mergeCell ref="AN16:AQ16"/>
    <mergeCell ref="AR16:AT16"/>
    <mergeCell ref="AU16:AW16"/>
    <mergeCell ref="AX16:AZ16"/>
    <mergeCell ref="U15:W15"/>
    <mergeCell ref="X15:Z15"/>
    <mergeCell ref="AA15:AD15"/>
    <mergeCell ref="AE15:AF15"/>
    <mergeCell ref="B14:C19"/>
    <mergeCell ref="D14:F14"/>
    <mergeCell ref="G14:J19"/>
    <mergeCell ref="K14:N14"/>
    <mergeCell ref="O14:Q14"/>
    <mergeCell ref="R14:T14"/>
    <mergeCell ref="U14:W14"/>
    <mergeCell ref="X14:Z14"/>
    <mergeCell ref="AA14:AD14"/>
    <mergeCell ref="D16:F16"/>
    <mergeCell ref="K16:N16"/>
    <mergeCell ref="O16:Q16"/>
    <mergeCell ref="R16:T16"/>
    <mergeCell ref="AE14:AF14"/>
    <mergeCell ref="AH14:AI14"/>
    <mergeCell ref="AK14:AM14"/>
    <mergeCell ref="AN14:AQ14"/>
    <mergeCell ref="AR14:AT14"/>
    <mergeCell ref="AU14:AW14"/>
    <mergeCell ref="AX14:AZ14"/>
    <mergeCell ref="D15:F15"/>
    <mergeCell ref="K15:N15"/>
    <mergeCell ref="O15:Q15"/>
    <mergeCell ref="R15:T15"/>
    <mergeCell ref="AH15:AI15"/>
    <mergeCell ref="AK15:AM15"/>
    <mergeCell ref="AN15:AQ15"/>
    <mergeCell ref="AR15:AT15"/>
    <mergeCell ref="AU15:AW15"/>
    <mergeCell ref="K13:N13"/>
    <mergeCell ref="O13:Q13"/>
    <mergeCell ref="R13:T13"/>
    <mergeCell ref="U13:W13"/>
    <mergeCell ref="X13:Z13"/>
    <mergeCell ref="AA13:AD13"/>
    <mergeCell ref="AE13:AF13"/>
    <mergeCell ref="AH13:AI13"/>
    <mergeCell ref="AK13:AM13"/>
    <mergeCell ref="AE11:AF11"/>
    <mergeCell ref="AH11:AI11"/>
    <mergeCell ref="AK11:AM11"/>
    <mergeCell ref="AN11:AQ11"/>
    <mergeCell ref="AR11:AT11"/>
    <mergeCell ref="AU11:AW11"/>
    <mergeCell ref="AX11:AZ11"/>
    <mergeCell ref="D12:F12"/>
    <mergeCell ref="K12:N12"/>
    <mergeCell ref="O12:Q12"/>
    <mergeCell ref="R12:T12"/>
    <mergeCell ref="U12:W12"/>
    <mergeCell ref="X12:Z12"/>
    <mergeCell ref="AA12:AD12"/>
    <mergeCell ref="AE12:AF12"/>
    <mergeCell ref="AH12:AI12"/>
    <mergeCell ref="AK12:AM12"/>
    <mergeCell ref="AN12:AQ12"/>
    <mergeCell ref="AR12:AT12"/>
    <mergeCell ref="AU12:AW12"/>
    <mergeCell ref="AX12:AZ12"/>
    <mergeCell ref="AE9:AF9"/>
    <mergeCell ref="AH9:AI9"/>
    <mergeCell ref="AK9:AM9"/>
    <mergeCell ref="AN9:AQ9"/>
    <mergeCell ref="AR9:AT9"/>
    <mergeCell ref="AU9:AW9"/>
    <mergeCell ref="AX9:AZ9"/>
    <mergeCell ref="D10:F10"/>
    <mergeCell ref="K10:N10"/>
    <mergeCell ref="O10:Q10"/>
    <mergeCell ref="R10:T10"/>
    <mergeCell ref="U10:W10"/>
    <mergeCell ref="X10:Z10"/>
    <mergeCell ref="AA10:AD10"/>
    <mergeCell ref="AE10:AF10"/>
    <mergeCell ref="AH10:AI10"/>
    <mergeCell ref="AK10:AM10"/>
    <mergeCell ref="AN10:AQ10"/>
    <mergeCell ref="AR10:AT10"/>
    <mergeCell ref="AU10:AW10"/>
    <mergeCell ref="AX10:AZ10"/>
    <mergeCell ref="AE7:AF7"/>
    <mergeCell ref="AH7:AI7"/>
    <mergeCell ref="AK7:AM7"/>
    <mergeCell ref="AN7:AQ7"/>
    <mergeCell ref="AR7:AT7"/>
    <mergeCell ref="AU7:AW7"/>
    <mergeCell ref="AX7:AZ7"/>
    <mergeCell ref="D8:F8"/>
    <mergeCell ref="K8:N8"/>
    <mergeCell ref="O8:Q8"/>
    <mergeCell ref="R8:T8"/>
    <mergeCell ref="U8:W8"/>
    <mergeCell ref="X8:Z8"/>
    <mergeCell ref="AA8:AD8"/>
    <mergeCell ref="AE8:AF8"/>
    <mergeCell ref="AH8:AI8"/>
    <mergeCell ref="AK8:AM8"/>
    <mergeCell ref="AN8:AQ8"/>
    <mergeCell ref="AR8:AT8"/>
    <mergeCell ref="AU8:AW8"/>
    <mergeCell ref="AX8:AZ8"/>
    <mergeCell ref="B7:C13"/>
    <mergeCell ref="D7:F7"/>
    <mergeCell ref="G7:J13"/>
    <mergeCell ref="K7:N7"/>
    <mergeCell ref="O7:Q7"/>
    <mergeCell ref="R7:T7"/>
    <mergeCell ref="U7:W7"/>
    <mergeCell ref="X7:Z7"/>
    <mergeCell ref="AA7:AD7"/>
    <mergeCell ref="D9:F9"/>
    <mergeCell ref="K9:N9"/>
    <mergeCell ref="O9:Q9"/>
    <mergeCell ref="R9:T9"/>
    <mergeCell ref="U9:W9"/>
    <mergeCell ref="X9:Z9"/>
    <mergeCell ref="AA9:AD9"/>
    <mergeCell ref="D11:F11"/>
    <mergeCell ref="K11:N11"/>
    <mergeCell ref="O11:Q11"/>
    <mergeCell ref="R11:T11"/>
    <mergeCell ref="U11:W11"/>
    <mergeCell ref="X11:Z11"/>
    <mergeCell ref="AA11:AD11"/>
    <mergeCell ref="D13:F13"/>
    <mergeCell ref="K5:N6"/>
    <mergeCell ref="O5:Z5"/>
    <mergeCell ref="AA5:AD6"/>
    <mergeCell ref="AE5:AM6"/>
    <mergeCell ref="AN5:AZ5"/>
    <mergeCell ref="O6:T6"/>
    <mergeCell ref="U6:Z6"/>
    <mergeCell ref="AN6:AT6"/>
    <mergeCell ref="AU6:AZ6"/>
    <mergeCell ref="C79:H79"/>
    <mergeCell ref="J79:AM79"/>
    <mergeCell ref="C73:I73"/>
    <mergeCell ref="C76:H76"/>
    <mergeCell ref="AJ76:AK76"/>
    <mergeCell ref="AL76:AM76"/>
    <mergeCell ref="C77:H77"/>
    <mergeCell ref="J77:AM77"/>
    <mergeCell ref="C78:H78"/>
    <mergeCell ref="J78:AM78"/>
    <mergeCell ref="C75:I75"/>
    <mergeCell ref="J73:AM73"/>
    <mergeCell ref="J74:AM74"/>
    <mergeCell ref="J75:AM75"/>
    <mergeCell ref="C74:H74"/>
    <mergeCell ref="C72:H72"/>
    <mergeCell ref="AJ72:AK72"/>
    <mergeCell ref="AL72:AM72"/>
    <mergeCell ref="C67:H67"/>
    <mergeCell ref="J67:M67"/>
    <mergeCell ref="AJ67:AK67"/>
    <mergeCell ref="AL67:AM67"/>
    <mergeCell ref="C68:H68"/>
    <mergeCell ref="J68:M68"/>
    <mergeCell ref="AJ68:AK68"/>
    <mergeCell ref="AL68:AM68"/>
    <mergeCell ref="C60:H60"/>
    <mergeCell ref="AJ60:AK60"/>
    <mergeCell ref="AL60:AM60"/>
    <mergeCell ref="B53:H53"/>
    <mergeCell ref="J53:AM53"/>
    <mergeCell ref="B56:H56"/>
    <mergeCell ref="C69:H69"/>
    <mergeCell ref="J69:M69"/>
    <mergeCell ref="AJ69:AK69"/>
    <mergeCell ref="AL69:AM69"/>
    <mergeCell ref="C63:H63"/>
    <mergeCell ref="AJ63:AK63"/>
    <mergeCell ref="AL63:AM63"/>
    <mergeCell ref="AJ64:AK64"/>
    <mergeCell ref="AL64:AM64"/>
    <mergeCell ref="C64:J64"/>
    <mergeCell ref="C61:H61"/>
    <mergeCell ref="AJ61:AK61"/>
    <mergeCell ref="AL61:AM61"/>
    <mergeCell ref="C62:H62"/>
    <mergeCell ref="AJ62:AK62"/>
    <mergeCell ref="AL62:AM62"/>
    <mergeCell ref="B29:H31"/>
    <mergeCell ref="J29:AZ31"/>
    <mergeCell ref="B32:H34"/>
    <mergeCell ref="B35:H39"/>
    <mergeCell ref="A1:U1"/>
    <mergeCell ref="J56:AI56"/>
    <mergeCell ref="AJ56:AK56"/>
    <mergeCell ref="AL56:AM56"/>
    <mergeCell ref="F40:H41"/>
    <mergeCell ref="K40:AZ41"/>
    <mergeCell ref="I40:J41"/>
    <mergeCell ref="K42:AZ43"/>
    <mergeCell ref="I42:J43"/>
    <mergeCell ref="K44:AZ45"/>
    <mergeCell ref="I44:J45"/>
    <mergeCell ref="J32:AZ34"/>
    <mergeCell ref="J35:AZ39"/>
    <mergeCell ref="C51:H51"/>
    <mergeCell ref="J51:K51"/>
    <mergeCell ref="M51:N51"/>
    <mergeCell ref="T51:U51"/>
    <mergeCell ref="B5:C6"/>
    <mergeCell ref="D5:F6"/>
    <mergeCell ref="G5:J6"/>
  </mergeCells>
  <phoneticPr fontId="1"/>
  <conditionalFormatting sqref="O7 R7 U7 X7 AA7 AE7 AG7:AH7 AN7:AO7 AJ7:AK7 AR7 AU7 AX7 D7:D24">
    <cfRule type="expression" dxfId="3" priority="2">
      <formula>MOD(ROW(),2)</formula>
    </cfRule>
  </conditionalFormatting>
  <conditionalFormatting sqref="O8:O24 R8:R24 U8:U24 X8:X24 AA8:AA24 AE8:AE24 AG8:AH24 AJ8:AK24 AU8:AU24 AX8:AX24 AN8:AO24 AR8:AR24">
    <cfRule type="expression" dxfId="2" priority="1">
      <formula>MOD(ROW(),2)</formula>
    </cfRule>
  </conditionalFormatting>
  <dataValidations count="2">
    <dataValidation type="list" allowBlank="1" showInputMessage="1" showErrorMessage="1" sqref="K7:N24">
      <formula1>"〇"</formula1>
    </dataValidation>
    <dataValidation type="list" allowBlank="1" showInputMessage="1" showErrorMessage="1" sqref="J56:AI56">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87" orientation="landscape" blackAndWhite="1" r:id="rId1"/>
  <rowBreaks count="1" manualBreakCount="1">
    <brk id="45" max="5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81"/>
  <sheetViews>
    <sheetView view="pageBreakPreview" zoomScaleNormal="100" zoomScaleSheetLayoutView="100" workbookViewId="0">
      <selection activeCell="K30" sqref="K30"/>
    </sheetView>
  </sheetViews>
  <sheetFormatPr defaultRowHeight="13.5"/>
  <cols>
    <col min="1" max="98" width="2.625" customWidth="1"/>
    <col min="99" max="99" width="5.625" style="42" hidden="1" customWidth="1"/>
    <col min="100" max="113" width="5.625" style="40" hidden="1" customWidth="1"/>
  </cols>
  <sheetData>
    <row r="1" spans="1:113" ht="20.100000000000001" customHeight="1">
      <c r="A1" s="70" t="str">
        <f>IF(表紙!P14="","",表紙!P14)</f>
        <v/>
      </c>
      <c r="B1" s="70"/>
      <c r="C1" s="70"/>
      <c r="D1" s="70"/>
      <c r="E1" s="70"/>
      <c r="F1" s="70"/>
      <c r="G1" s="70"/>
      <c r="H1" s="70"/>
      <c r="I1" s="70"/>
      <c r="J1" s="70"/>
      <c r="K1" s="70"/>
      <c r="L1" s="70"/>
      <c r="M1" s="70"/>
      <c r="N1" s="70"/>
      <c r="O1" s="70"/>
      <c r="P1" s="70"/>
      <c r="Q1" s="70"/>
      <c r="R1" s="70"/>
      <c r="S1" s="70"/>
      <c r="T1" s="70"/>
      <c r="U1" s="70"/>
      <c r="V1" s="34"/>
      <c r="W1" s="34"/>
      <c r="X1" s="34"/>
      <c r="Y1" s="34"/>
      <c r="Z1" s="34"/>
      <c r="AA1" s="34"/>
      <c r="AB1" s="34"/>
      <c r="AC1" s="34"/>
      <c r="AD1" s="34"/>
      <c r="AE1" s="34"/>
      <c r="AF1" s="34"/>
    </row>
    <row r="2" spans="1:113" ht="12" customHeight="1"/>
    <row r="3" spans="1:113" ht="15.95" customHeight="1">
      <c r="A3" s="235" t="s">
        <v>115</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row>
    <row r="4" spans="1:113" ht="8.1" customHeight="1" thickBot="1">
      <c r="A4" s="8"/>
      <c r="B4" s="1"/>
      <c r="C4" s="1"/>
      <c r="D4" s="1"/>
      <c r="E4" s="1"/>
      <c r="F4" s="1"/>
    </row>
    <row r="5" spans="1:113" ht="15.95" customHeight="1">
      <c r="B5" s="83" t="s">
        <v>30</v>
      </c>
      <c r="C5" s="84"/>
      <c r="D5" s="87" t="s">
        <v>31</v>
      </c>
      <c r="E5" s="88"/>
      <c r="F5" s="84"/>
      <c r="G5" s="91" t="s">
        <v>32</v>
      </c>
      <c r="H5" s="92"/>
      <c r="I5" s="92"/>
      <c r="J5" s="92"/>
      <c r="K5" s="108" t="s">
        <v>33</v>
      </c>
      <c r="L5" s="109"/>
      <c r="M5" s="92"/>
      <c r="N5" s="110"/>
      <c r="O5" s="113" t="s">
        <v>34</v>
      </c>
      <c r="P5" s="113"/>
      <c r="Q5" s="113"/>
      <c r="R5" s="113"/>
      <c r="S5" s="113"/>
      <c r="T5" s="113"/>
      <c r="U5" s="113"/>
      <c r="V5" s="113"/>
      <c r="W5" s="113"/>
      <c r="X5" s="113"/>
      <c r="Y5" s="114"/>
      <c r="Z5" s="115"/>
      <c r="AA5" s="116" t="s">
        <v>35</v>
      </c>
      <c r="AB5" s="117"/>
      <c r="AC5" s="117"/>
      <c r="AD5" s="118"/>
      <c r="AE5" s="122" t="s">
        <v>100</v>
      </c>
      <c r="AF5" s="123"/>
      <c r="AG5" s="123"/>
      <c r="AH5" s="123"/>
      <c r="AI5" s="123"/>
      <c r="AJ5" s="123"/>
      <c r="AK5" s="123"/>
      <c r="AL5" s="123"/>
      <c r="AM5" s="124"/>
      <c r="AN5" s="128" t="s">
        <v>36</v>
      </c>
      <c r="AO5" s="129"/>
      <c r="AP5" s="129"/>
      <c r="AQ5" s="129"/>
      <c r="AR5" s="129"/>
      <c r="AS5" s="129"/>
      <c r="AT5" s="129"/>
      <c r="AU5" s="129"/>
      <c r="AV5" s="129"/>
      <c r="AW5" s="129"/>
      <c r="AX5" s="129"/>
      <c r="AY5" s="129"/>
      <c r="AZ5" s="130"/>
    </row>
    <row r="6" spans="1:113" ht="14.1" customHeight="1" thickBot="1">
      <c r="B6" s="85"/>
      <c r="C6" s="86"/>
      <c r="D6" s="89"/>
      <c r="E6" s="90"/>
      <c r="F6" s="86"/>
      <c r="G6" s="93"/>
      <c r="H6" s="94"/>
      <c r="I6" s="94"/>
      <c r="J6" s="94"/>
      <c r="K6" s="111"/>
      <c r="L6" s="94"/>
      <c r="M6" s="94"/>
      <c r="N6" s="112"/>
      <c r="O6" s="131" t="s">
        <v>37</v>
      </c>
      <c r="P6" s="131"/>
      <c r="Q6" s="131"/>
      <c r="R6" s="131"/>
      <c r="S6" s="132"/>
      <c r="T6" s="133"/>
      <c r="U6" s="134" t="s">
        <v>29</v>
      </c>
      <c r="V6" s="131"/>
      <c r="W6" s="131"/>
      <c r="X6" s="131"/>
      <c r="Y6" s="132"/>
      <c r="Z6" s="133"/>
      <c r="AA6" s="119"/>
      <c r="AB6" s="120"/>
      <c r="AC6" s="120"/>
      <c r="AD6" s="121"/>
      <c r="AE6" s="125"/>
      <c r="AF6" s="126"/>
      <c r="AG6" s="126"/>
      <c r="AH6" s="126"/>
      <c r="AI6" s="126"/>
      <c r="AJ6" s="126"/>
      <c r="AK6" s="126"/>
      <c r="AL6" s="126"/>
      <c r="AM6" s="127"/>
      <c r="AN6" s="135" t="s">
        <v>37</v>
      </c>
      <c r="AO6" s="131"/>
      <c r="AP6" s="131"/>
      <c r="AQ6" s="131"/>
      <c r="AR6" s="131"/>
      <c r="AS6" s="132"/>
      <c r="AT6" s="133"/>
      <c r="AU6" s="134" t="s">
        <v>29</v>
      </c>
      <c r="AV6" s="131"/>
      <c r="AW6" s="131"/>
      <c r="AX6" s="131"/>
      <c r="AY6" s="131"/>
      <c r="AZ6" s="136"/>
    </row>
    <row r="7" spans="1:113" ht="14.1" customHeight="1">
      <c r="B7" s="137" t="s">
        <v>38</v>
      </c>
      <c r="C7" s="138"/>
      <c r="D7" s="141" t="s">
        <v>26</v>
      </c>
      <c r="E7" s="142"/>
      <c r="F7" s="143"/>
      <c r="G7" s="144" t="s">
        <v>118</v>
      </c>
      <c r="H7" s="145"/>
      <c r="I7" s="145"/>
      <c r="J7" s="145"/>
      <c r="K7" s="149"/>
      <c r="L7" s="150"/>
      <c r="M7" s="150"/>
      <c r="N7" s="151"/>
      <c r="O7" s="152">
        <v>1.6</v>
      </c>
      <c r="P7" s="153"/>
      <c r="Q7" s="153"/>
      <c r="R7" s="154">
        <v>850</v>
      </c>
      <c r="S7" s="153"/>
      <c r="T7" s="155"/>
      <c r="U7" s="156">
        <v>165</v>
      </c>
      <c r="V7" s="153"/>
      <c r="W7" s="153"/>
      <c r="X7" s="154">
        <v>60</v>
      </c>
      <c r="Y7" s="153"/>
      <c r="Z7" s="155"/>
      <c r="AA7" s="157">
        <v>3050</v>
      </c>
      <c r="AB7" s="153"/>
      <c r="AC7" s="153"/>
      <c r="AD7" s="155"/>
      <c r="AE7" s="172">
        <v>1</v>
      </c>
      <c r="AF7" s="153"/>
      <c r="AG7" s="22" t="s">
        <v>40</v>
      </c>
      <c r="AH7" s="173">
        <v>0</v>
      </c>
      <c r="AI7" s="153"/>
      <c r="AJ7" s="23" t="s">
        <v>41</v>
      </c>
      <c r="AK7" s="154">
        <v>60</v>
      </c>
      <c r="AL7" s="153"/>
      <c r="AM7" s="174"/>
      <c r="AN7" s="175">
        <f>1600-U7-U7</f>
        <v>1270</v>
      </c>
      <c r="AO7" s="176"/>
      <c r="AP7" s="177"/>
      <c r="AQ7" s="177"/>
      <c r="AR7" s="154">
        <v>730</v>
      </c>
      <c r="AS7" s="153"/>
      <c r="AT7" s="155"/>
      <c r="AU7" s="156">
        <v>165</v>
      </c>
      <c r="AV7" s="153"/>
      <c r="AW7" s="153"/>
      <c r="AX7" s="154">
        <v>60</v>
      </c>
      <c r="AY7" s="153"/>
      <c r="AZ7" s="174"/>
      <c r="CU7" s="42" t="str">
        <f>IF(K7="","",1)</f>
        <v/>
      </c>
      <c r="CV7" s="43">
        <f>O7</f>
        <v>1.6</v>
      </c>
      <c r="CW7" s="44">
        <f>R7</f>
        <v>850</v>
      </c>
      <c r="CX7" s="45">
        <f>U7</f>
        <v>165</v>
      </c>
      <c r="CY7" s="44">
        <f>X7</f>
        <v>60</v>
      </c>
      <c r="CZ7" s="44">
        <f>AA7</f>
        <v>3050</v>
      </c>
      <c r="DA7" s="46">
        <f>AE7</f>
        <v>1</v>
      </c>
      <c r="DB7" s="47" t="str">
        <f>AG7</f>
        <v>分</v>
      </c>
      <c r="DC7" s="46">
        <f>AH7</f>
        <v>0</v>
      </c>
      <c r="DD7" s="40" t="str">
        <f>AJ7</f>
        <v>秒</v>
      </c>
      <c r="DE7" s="44">
        <f>AK7</f>
        <v>60</v>
      </c>
      <c r="DF7" s="41">
        <f>AN7</f>
        <v>1270</v>
      </c>
      <c r="DG7" s="44">
        <f>AR7</f>
        <v>730</v>
      </c>
      <c r="DH7" s="45">
        <f>AU7</f>
        <v>165</v>
      </c>
      <c r="DI7" s="44">
        <f>AX7</f>
        <v>60</v>
      </c>
    </row>
    <row r="8" spans="1:113" ht="14.1" customHeight="1">
      <c r="B8" s="139"/>
      <c r="C8" s="140"/>
      <c r="D8" s="158" t="s">
        <v>42</v>
      </c>
      <c r="E8" s="159"/>
      <c r="F8" s="160"/>
      <c r="G8" s="146"/>
      <c r="H8" s="147"/>
      <c r="I8" s="147"/>
      <c r="J8" s="148"/>
      <c r="K8" s="161"/>
      <c r="L8" s="162"/>
      <c r="M8" s="162"/>
      <c r="N8" s="163"/>
      <c r="O8" s="164">
        <v>1.6</v>
      </c>
      <c r="P8" s="159"/>
      <c r="Q8" s="159"/>
      <c r="R8" s="165">
        <v>840</v>
      </c>
      <c r="S8" s="159"/>
      <c r="T8" s="166"/>
      <c r="U8" s="167">
        <v>167</v>
      </c>
      <c r="V8" s="159"/>
      <c r="W8" s="159"/>
      <c r="X8" s="165">
        <v>60</v>
      </c>
      <c r="Y8" s="159"/>
      <c r="Z8" s="166"/>
      <c r="AA8" s="168">
        <v>3020</v>
      </c>
      <c r="AB8" s="159"/>
      <c r="AC8" s="159"/>
      <c r="AD8" s="166"/>
      <c r="AE8" s="178">
        <v>1</v>
      </c>
      <c r="AF8" s="159"/>
      <c r="AG8" s="15" t="s">
        <v>40</v>
      </c>
      <c r="AH8" s="179">
        <v>5</v>
      </c>
      <c r="AI8" s="159"/>
      <c r="AJ8" s="16" t="s">
        <v>41</v>
      </c>
      <c r="AK8" s="165">
        <v>60</v>
      </c>
      <c r="AL8" s="159"/>
      <c r="AM8" s="160"/>
      <c r="AN8" s="180">
        <f>1600-U8-U8</f>
        <v>1266</v>
      </c>
      <c r="AO8" s="181"/>
      <c r="AP8" s="182"/>
      <c r="AQ8" s="182"/>
      <c r="AR8" s="165">
        <v>720</v>
      </c>
      <c r="AS8" s="159"/>
      <c r="AT8" s="166"/>
      <c r="AU8" s="167">
        <v>167</v>
      </c>
      <c r="AV8" s="159"/>
      <c r="AW8" s="159"/>
      <c r="AX8" s="165">
        <v>60</v>
      </c>
      <c r="AY8" s="159"/>
      <c r="AZ8" s="160"/>
      <c r="CU8" s="42" t="str">
        <f t="shared" ref="CU8:CU24" si="0">IF(K8="","",1)</f>
        <v/>
      </c>
      <c r="CV8" s="43">
        <f t="shared" ref="CV8:CV24" si="1">O8</f>
        <v>1.6</v>
      </c>
      <c r="CW8" s="44">
        <f t="shared" ref="CW8:CW24" si="2">R8</f>
        <v>840</v>
      </c>
      <c r="CX8" s="45">
        <f t="shared" ref="CX8:CX24" si="3">U8</f>
        <v>167</v>
      </c>
      <c r="CY8" s="44">
        <f t="shared" ref="CY8:CY24" si="4">X8</f>
        <v>60</v>
      </c>
      <c r="CZ8" s="44">
        <f t="shared" ref="CZ8:CZ24" si="5">AA8</f>
        <v>3020</v>
      </c>
      <c r="DA8" s="46">
        <f t="shared" ref="DA8:DA24" si="6">AE8</f>
        <v>1</v>
      </c>
      <c r="DB8" s="47" t="str">
        <f t="shared" ref="DB8:DC24" si="7">AG8</f>
        <v>分</v>
      </c>
      <c r="DC8" s="46">
        <f t="shared" si="7"/>
        <v>5</v>
      </c>
      <c r="DD8" s="40" t="str">
        <f t="shared" ref="DD8:DE24" si="8">AJ8</f>
        <v>秒</v>
      </c>
      <c r="DE8" s="44">
        <f t="shared" si="8"/>
        <v>60</v>
      </c>
      <c r="DF8" s="41">
        <f t="shared" ref="DF8:DF24" si="9">AN8</f>
        <v>1266</v>
      </c>
      <c r="DG8" s="44">
        <f t="shared" ref="DG8:DG24" si="10">AR8</f>
        <v>720</v>
      </c>
      <c r="DH8" s="45">
        <f t="shared" ref="DH8:DH24" si="11">AU8</f>
        <v>167</v>
      </c>
      <c r="DI8" s="44">
        <f t="shared" ref="DI8:DI24" si="12">AX8</f>
        <v>60</v>
      </c>
    </row>
    <row r="9" spans="1:113" ht="14.1" customHeight="1">
      <c r="B9" s="139"/>
      <c r="C9" s="140"/>
      <c r="D9" s="158" t="s">
        <v>43</v>
      </c>
      <c r="E9" s="159"/>
      <c r="F9" s="160"/>
      <c r="G9" s="146"/>
      <c r="H9" s="147"/>
      <c r="I9" s="147"/>
      <c r="J9" s="148"/>
      <c r="K9" s="161"/>
      <c r="L9" s="162"/>
      <c r="M9" s="162"/>
      <c r="N9" s="163"/>
      <c r="O9" s="164">
        <v>1.6</v>
      </c>
      <c r="P9" s="159"/>
      <c r="Q9" s="159"/>
      <c r="R9" s="165">
        <v>830</v>
      </c>
      <c r="S9" s="159"/>
      <c r="T9" s="166"/>
      <c r="U9" s="167">
        <v>169</v>
      </c>
      <c r="V9" s="159"/>
      <c r="W9" s="159"/>
      <c r="X9" s="165">
        <v>60</v>
      </c>
      <c r="Y9" s="159"/>
      <c r="Z9" s="166"/>
      <c r="AA9" s="168">
        <v>2980</v>
      </c>
      <c r="AB9" s="159"/>
      <c r="AC9" s="159"/>
      <c r="AD9" s="166"/>
      <c r="AE9" s="178">
        <v>1</v>
      </c>
      <c r="AF9" s="159"/>
      <c r="AG9" s="15" t="s">
        <v>40</v>
      </c>
      <c r="AH9" s="179">
        <v>5</v>
      </c>
      <c r="AI9" s="159"/>
      <c r="AJ9" s="16" t="s">
        <v>41</v>
      </c>
      <c r="AK9" s="165">
        <v>60</v>
      </c>
      <c r="AL9" s="159"/>
      <c r="AM9" s="160"/>
      <c r="AN9" s="180">
        <f t="shared" ref="AN9:AN13" si="13">1600-U9-U9</f>
        <v>1262</v>
      </c>
      <c r="AO9" s="181"/>
      <c r="AP9" s="182"/>
      <c r="AQ9" s="182"/>
      <c r="AR9" s="165">
        <v>710</v>
      </c>
      <c r="AS9" s="159"/>
      <c r="AT9" s="166"/>
      <c r="AU9" s="167">
        <v>169</v>
      </c>
      <c r="AV9" s="159"/>
      <c r="AW9" s="159"/>
      <c r="AX9" s="165">
        <v>60</v>
      </c>
      <c r="AY9" s="159"/>
      <c r="AZ9" s="160"/>
      <c r="CU9" s="42" t="str">
        <f t="shared" si="0"/>
        <v/>
      </c>
      <c r="CV9" s="43">
        <f t="shared" si="1"/>
        <v>1.6</v>
      </c>
      <c r="CW9" s="44">
        <f t="shared" si="2"/>
        <v>830</v>
      </c>
      <c r="CX9" s="45">
        <f t="shared" si="3"/>
        <v>169</v>
      </c>
      <c r="CY9" s="44">
        <f t="shared" si="4"/>
        <v>60</v>
      </c>
      <c r="CZ9" s="44">
        <f t="shared" si="5"/>
        <v>2980</v>
      </c>
      <c r="DA9" s="46">
        <f t="shared" si="6"/>
        <v>1</v>
      </c>
      <c r="DB9" s="47" t="str">
        <f t="shared" si="7"/>
        <v>分</v>
      </c>
      <c r="DC9" s="46">
        <f t="shared" si="7"/>
        <v>5</v>
      </c>
      <c r="DD9" s="40" t="str">
        <f t="shared" si="8"/>
        <v>秒</v>
      </c>
      <c r="DE9" s="44">
        <f t="shared" si="8"/>
        <v>60</v>
      </c>
      <c r="DF9" s="41">
        <f t="shared" si="9"/>
        <v>1262</v>
      </c>
      <c r="DG9" s="44">
        <f t="shared" si="10"/>
        <v>710</v>
      </c>
      <c r="DH9" s="45">
        <f t="shared" si="11"/>
        <v>169</v>
      </c>
      <c r="DI9" s="44">
        <f t="shared" si="12"/>
        <v>60</v>
      </c>
    </row>
    <row r="10" spans="1:113" ht="14.1" customHeight="1">
      <c r="B10" s="139"/>
      <c r="C10" s="140"/>
      <c r="D10" s="158" t="s">
        <v>44</v>
      </c>
      <c r="E10" s="159"/>
      <c r="F10" s="160"/>
      <c r="G10" s="146"/>
      <c r="H10" s="147"/>
      <c r="I10" s="147"/>
      <c r="J10" s="148"/>
      <c r="K10" s="161"/>
      <c r="L10" s="162"/>
      <c r="M10" s="162"/>
      <c r="N10" s="163"/>
      <c r="O10" s="164">
        <v>1.6</v>
      </c>
      <c r="P10" s="159"/>
      <c r="Q10" s="159"/>
      <c r="R10" s="165">
        <v>820</v>
      </c>
      <c r="S10" s="159"/>
      <c r="T10" s="166"/>
      <c r="U10" s="167">
        <v>171</v>
      </c>
      <c r="V10" s="159"/>
      <c r="W10" s="159"/>
      <c r="X10" s="165">
        <v>60</v>
      </c>
      <c r="Y10" s="159"/>
      <c r="Z10" s="166"/>
      <c r="AA10" s="168">
        <v>2950</v>
      </c>
      <c r="AB10" s="159"/>
      <c r="AC10" s="159"/>
      <c r="AD10" s="166"/>
      <c r="AE10" s="178">
        <v>1</v>
      </c>
      <c r="AF10" s="159"/>
      <c r="AG10" s="15" t="s">
        <v>40</v>
      </c>
      <c r="AH10" s="179">
        <v>5</v>
      </c>
      <c r="AI10" s="159"/>
      <c r="AJ10" s="16" t="s">
        <v>41</v>
      </c>
      <c r="AK10" s="165">
        <v>60</v>
      </c>
      <c r="AL10" s="159"/>
      <c r="AM10" s="160"/>
      <c r="AN10" s="180">
        <f t="shared" si="13"/>
        <v>1258</v>
      </c>
      <c r="AO10" s="181"/>
      <c r="AP10" s="182"/>
      <c r="AQ10" s="182"/>
      <c r="AR10" s="165">
        <v>700</v>
      </c>
      <c r="AS10" s="159"/>
      <c r="AT10" s="166"/>
      <c r="AU10" s="167">
        <v>171</v>
      </c>
      <c r="AV10" s="159"/>
      <c r="AW10" s="159"/>
      <c r="AX10" s="165">
        <v>60</v>
      </c>
      <c r="AY10" s="159"/>
      <c r="AZ10" s="160"/>
      <c r="BK10" s="31"/>
      <c r="BL10" s="31"/>
      <c r="BM10" s="31"/>
      <c r="BN10" s="31"/>
      <c r="BO10" s="31"/>
      <c r="BP10" s="31"/>
      <c r="BQ10" s="31"/>
      <c r="BR10" s="31"/>
      <c r="BS10" s="31"/>
      <c r="BT10" s="31"/>
      <c r="BU10" s="31"/>
      <c r="BV10" s="31"/>
      <c r="BW10" s="31"/>
      <c r="BX10" s="31"/>
      <c r="BY10" s="31"/>
      <c r="BZ10" s="31"/>
      <c r="CA10" s="31"/>
      <c r="CB10" s="31"/>
      <c r="CC10" s="31"/>
      <c r="CD10" s="31"/>
      <c r="CE10" s="31"/>
      <c r="CU10" s="42" t="str">
        <f t="shared" si="0"/>
        <v/>
      </c>
      <c r="CV10" s="43">
        <f t="shared" si="1"/>
        <v>1.6</v>
      </c>
      <c r="CW10" s="44">
        <f t="shared" si="2"/>
        <v>820</v>
      </c>
      <c r="CX10" s="45">
        <f t="shared" si="3"/>
        <v>171</v>
      </c>
      <c r="CY10" s="44">
        <f t="shared" si="4"/>
        <v>60</v>
      </c>
      <c r="CZ10" s="44">
        <f t="shared" si="5"/>
        <v>2950</v>
      </c>
      <c r="DA10" s="46">
        <f t="shared" si="6"/>
        <v>1</v>
      </c>
      <c r="DB10" s="47" t="str">
        <f t="shared" si="7"/>
        <v>分</v>
      </c>
      <c r="DC10" s="46">
        <f t="shared" si="7"/>
        <v>5</v>
      </c>
      <c r="DD10" s="40" t="str">
        <f t="shared" si="8"/>
        <v>秒</v>
      </c>
      <c r="DE10" s="44">
        <f t="shared" si="8"/>
        <v>60</v>
      </c>
      <c r="DF10" s="41">
        <f t="shared" si="9"/>
        <v>1258</v>
      </c>
      <c r="DG10" s="44">
        <f t="shared" si="10"/>
        <v>700</v>
      </c>
      <c r="DH10" s="45">
        <f t="shared" si="11"/>
        <v>171</v>
      </c>
      <c r="DI10" s="44">
        <f t="shared" si="12"/>
        <v>60</v>
      </c>
    </row>
    <row r="11" spans="1:113" ht="14.1" customHeight="1">
      <c r="B11" s="139"/>
      <c r="C11" s="140"/>
      <c r="D11" s="158" t="s">
        <v>45</v>
      </c>
      <c r="E11" s="159"/>
      <c r="F11" s="160"/>
      <c r="G11" s="146"/>
      <c r="H11" s="147"/>
      <c r="I11" s="147"/>
      <c r="J11" s="148"/>
      <c r="K11" s="161"/>
      <c r="L11" s="162"/>
      <c r="M11" s="162"/>
      <c r="N11" s="163"/>
      <c r="O11" s="164">
        <v>1.6</v>
      </c>
      <c r="P11" s="159"/>
      <c r="Q11" s="159"/>
      <c r="R11" s="165">
        <v>810</v>
      </c>
      <c r="S11" s="159"/>
      <c r="T11" s="166"/>
      <c r="U11" s="167">
        <v>173</v>
      </c>
      <c r="V11" s="159"/>
      <c r="W11" s="159"/>
      <c r="X11" s="165">
        <v>60</v>
      </c>
      <c r="Y11" s="159"/>
      <c r="Z11" s="166"/>
      <c r="AA11" s="168">
        <v>2910</v>
      </c>
      <c r="AB11" s="159"/>
      <c r="AC11" s="159"/>
      <c r="AD11" s="166"/>
      <c r="AE11" s="178">
        <v>1</v>
      </c>
      <c r="AF11" s="159"/>
      <c r="AG11" s="15" t="s">
        <v>40</v>
      </c>
      <c r="AH11" s="179">
        <v>5</v>
      </c>
      <c r="AI11" s="159"/>
      <c r="AJ11" s="16" t="s">
        <v>41</v>
      </c>
      <c r="AK11" s="165">
        <v>60</v>
      </c>
      <c r="AL11" s="159"/>
      <c r="AM11" s="160"/>
      <c r="AN11" s="180">
        <f t="shared" si="13"/>
        <v>1254</v>
      </c>
      <c r="AO11" s="181"/>
      <c r="AP11" s="182"/>
      <c r="AQ11" s="182"/>
      <c r="AR11" s="165">
        <v>690</v>
      </c>
      <c r="AS11" s="159"/>
      <c r="AT11" s="166"/>
      <c r="AU11" s="167">
        <v>173</v>
      </c>
      <c r="AV11" s="159"/>
      <c r="AW11" s="159"/>
      <c r="AX11" s="165">
        <v>60</v>
      </c>
      <c r="AY11" s="159"/>
      <c r="AZ11" s="160"/>
      <c r="CU11" s="42" t="str">
        <f t="shared" si="0"/>
        <v/>
      </c>
      <c r="CV11" s="43">
        <f t="shared" si="1"/>
        <v>1.6</v>
      </c>
      <c r="CW11" s="44">
        <f t="shared" si="2"/>
        <v>810</v>
      </c>
      <c r="CX11" s="45">
        <f t="shared" si="3"/>
        <v>173</v>
      </c>
      <c r="CY11" s="44">
        <f t="shared" si="4"/>
        <v>60</v>
      </c>
      <c r="CZ11" s="44">
        <f t="shared" si="5"/>
        <v>2910</v>
      </c>
      <c r="DA11" s="46">
        <f t="shared" si="6"/>
        <v>1</v>
      </c>
      <c r="DB11" s="47" t="str">
        <f t="shared" si="7"/>
        <v>分</v>
      </c>
      <c r="DC11" s="46">
        <f t="shared" si="7"/>
        <v>5</v>
      </c>
      <c r="DD11" s="40" t="str">
        <f t="shared" si="8"/>
        <v>秒</v>
      </c>
      <c r="DE11" s="44">
        <f t="shared" si="8"/>
        <v>60</v>
      </c>
      <c r="DF11" s="41">
        <f t="shared" si="9"/>
        <v>1254</v>
      </c>
      <c r="DG11" s="44">
        <f t="shared" si="10"/>
        <v>690</v>
      </c>
      <c r="DH11" s="45">
        <f t="shared" si="11"/>
        <v>173</v>
      </c>
      <c r="DI11" s="44">
        <f t="shared" si="12"/>
        <v>60</v>
      </c>
    </row>
    <row r="12" spans="1:113" ht="14.1" customHeight="1">
      <c r="B12" s="139"/>
      <c r="C12" s="140"/>
      <c r="D12" s="158" t="s">
        <v>46</v>
      </c>
      <c r="E12" s="159"/>
      <c r="F12" s="160"/>
      <c r="G12" s="146"/>
      <c r="H12" s="147"/>
      <c r="I12" s="147"/>
      <c r="J12" s="148"/>
      <c r="K12" s="161"/>
      <c r="L12" s="162"/>
      <c r="M12" s="162"/>
      <c r="N12" s="163"/>
      <c r="O12" s="164">
        <v>1.6</v>
      </c>
      <c r="P12" s="159"/>
      <c r="Q12" s="159"/>
      <c r="R12" s="165">
        <v>800</v>
      </c>
      <c r="S12" s="159"/>
      <c r="T12" s="166"/>
      <c r="U12" s="167">
        <v>175</v>
      </c>
      <c r="V12" s="159"/>
      <c r="W12" s="159"/>
      <c r="X12" s="165">
        <v>60</v>
      </c>
      <c r="Y12" s="159"/>
      <c r="Z12" s="166"/>
      <c r="AA12" s="168">
        <v>2880</v>
      </c>
      <c r="AB12" s="159"/>
      <c r="AC12" s="159"/>
      <c r="AD12" s="166"/>
      <c r="AE12" s="178">
        <v>1</v>
      </c>
      <c r="AF12" s="159"/>
      <c r="AG12" s="15" t="s">
        <v>40</v>
      </c>
      <c r="AH12" s="179">
        <v>5</v>
      </c>
      <c r="AI12" s="159"/>
      <c r="AJ12" s="16" t="s">
        <v>41</v>
      </c>
      <c r="AK12" s="165">
        <v>60</v>
      </c>
      <c r="AL12" s="159"/>
      <c r="AM12" s="160"/>
      <c r="AN12" s="180">
        <f t="shared" si="13"/>
        <v>1250</v>
      </c>
      <c r="AO12" s="181"/>
      <c r="AP12" s="182"/>
      <c r="AQ12" s="182"/>
      <c r="AR12" s="165">
        <v>680</v>
      </c>
      <c r="AS12" s="159"/>
      <c r="AT12" s="166"/>
      <c r="AU12" s="167">
        <v>175</v>
      </c>
      <c r="AV12" s="159"/>
      <c r="AW12" s="159"/>
      <c r="AX12" s="165">
        <v>60</v>
      </c>
      <c r="AY12" s="159"/>
      <c r="AZ12" s="160"/>
      <c r="CU12" s="42" t="str">
        <f t="shared" si="0"/>
        <v/>
      </c>
      <c r="CV12" s="43">
        <f t="shared" si="1"/>
        <v>1.6</v>
      </c>
      <c r="CW12" s="44">
        <f t="shared" si="2"/>
        <v>800</v>
      </c>
      <c r="CX12" s="45">
        <f t="shared" si="3"/>
        <v>175</v>
      </c>
      <c r="CY12" s="44">
        <f t="shared" si="4"/>
        <v>60</v>
      </c>
      <c r="CZ12" s="44">
        <f t="shared" si="5"/>
        <v>2880</v>
      </c>
      <c r="DA12" s="46">
        <f t="shared" si="6"/>
        <v>1</v>
      </c>
      <c r="DB12" s="47" t="str">
        <f t="shared" si="7"/>
        <v>分</v>
      </c>
      <c r="DC12" s="46">
        <f t="shared" si="7"/>
        <v>5</v>
      </c>
      <c r="DD12" s="40" t="str">
        <f t="shared" si="8"/>
        <v>秒</v>
      </c>
      <c r="DE12" s="44">
        <f t="shared" si="8"/>
        <v>60</v>
      </c>
      <c r="DF12" s="41">
        <f t="shared" si="9"/>
        <v>1250</v>
      </c>
      <c r="DG12" s="44">
        <f t="shared" si="10"/>
        <v>680</v>
      </c>
      <c r="DH12" s="45">
        <f t="shared" si="11"/>
        <v>175</v>
      </c>
      <c r="DI12" s="44">
        <f t="shared" si="12"/>
        <v>60</v>
      </c>
    </row>
    <row r="13" spans="1:113" ht="15.95" customHeight="1" thickBot="1">
      <c r="B13" s="139"/>
      <c r="C13" s="140"/>
      <c r="D13" s="169" t="s">
        <v>28</v>
      </c>
      <c r="E13" s="170"/>
      <c r="F13" s="171"/>
      <c r="G13" s="146"/>
      <c r="H13" s="148"/>
      <c r="I13" s="148"/>
      <c r="J13" s="148"/>
      <c r="K13" s="183"/>
      <c r="L13" s="184"/>
      <c r="M13" s="184"/>
      <c r="N13" s="185"/>
      <c r="O13" s="186">
        <v>1.6</v>
      </c>
      <c r="P13" s="170"/>
      <c r="Q13" s="170"/>
      <c r="R13" s="187">
        <v>790</v>
      </c>
      <c r="S13" s="170"/>
      <c r="T13" s="188"/>
      <c r="U13" s="189">
        <v>178</v>
      </c>
      <c r="V13" s="170"/>
      <c r="W13" s="170"/>
      <c r="X13" s="187">
        <v>60</v>
      </c>
      <c r="Y13" s="170"/>
      <c r="Z13" s="188"/>
      <c r="AA13" s="190">
        <v>2840</v>
      </c>
      <c r="AB13" s="170"/>
      <c r="AC13" s="170"/>
      <c r="AD13" s="188"/>
      <c r="AE13" s="191">
        <v>1</v>
      </c>
      <c r="AF13" s="170"/>
      <c r="AG13" s="20" t="s">
        <v>40</v>
      </c>
      <c r="AH13" s="192">
        <v>5</v>
      </c>
      <c r="AI13" s="170"/>
      <c r="AJ13" s="21" t="s">
        <v>41</v>
      </c>
      <c r="AK13" s="187">
        <v>60</v>
      </c>
      <c r="AL13" s="170"/>
      <c r="AM13" s="171"/>
      <c r="AN13" s="180">
        <f t="shared" si="13"/>
        <v>1244</v>
      </c>
      <c r="AO13" s="181"/>
      <c r="AP13" s="182"/>
      <c r="AQ13" s="182"/>
      <c r="AR13" s="187">
        <v>670</v>
      </c>
      <c r="AS13" s="170"/>
      <c r="AT13" s="188"/>
      <c r="AU13" s="189">
        <v>178</v>
      </c>
      <c r="AV13" s="170"/>
      <c r="AW13" s="170"/>
      <c r="AX13" s="187">
        <v>60</v>
      </c>
      <c r="AY13" s="170"/>
      <c r="AZ13" s="171"/>
      <c r="CU13" s="42" t="str">
        <f t="shared" si="0"/>
        <v/>
      </c>
      <c r="CV13" s="43">
        <f t="shared" si="1"/>
        <v>1.6</v>
      </c>
      <c r="CW13" s="44">
        <f t="shared" si="2"/>
        <v>790</v>
      </c>
      <c r="CX13" s="45">
        <f t="shared" si="3"/>
        <v>178</v>
      </c>
      <c r="CY13" s="44">
        <f t="shared" si="4"/>
        <v>60</v>
      </c>
      <c r="CZ13" s="44">
        <f t="shared" si="5"/>
        <v>2840</v>
      </c>
      <c r="DA13" s="46">
        <f t="shared" si="6"/>
        <v>1</v>
      </c>
      <c r="DB13" s="47" t="str">
        <f t="shared" si="7"/>
        <v>分</v>
      </c>
      <c r="DC13" s="46">
        <f t="shared" si="7"/>
        <v>5</v>
      </c>
      <c r="DD13" s="40" t="str">
        <f t="shared" si="8"/>
        <v>秒</v>
      </c>
      <c r="DE13" s="44">
        <f t="shared" si="8"/>
        <v>60</v>
      </c>
      <c r="DF13" s="41">
        <f t="shared" si="9"/>
        <v>1244</v>
      </c>
      <c r="DG13" s="44">
        <f t="shared" si="10"/>
        <v>670</v>
      </c>
      <c r="DH13" s="45">
        <f t="shared" si="11"/>
        <v>178</v>
      </c>
      <c r="DI13" s="44">
        <f t="shared" si="12"/>
        <v>60</v>
      </c>
    </row>
    <row r="14" spans="1:113" ht="15.95" customHeight="1">
      <c r="B14" s="137" t="s">
        <v>47</v>
      </c>
      <c r="C14" s="138"/>
      <c r="D14" s="205" t="s">
        <v>26</v>
      </c>
      <c r="E14" s="205"/>
      <c r="F14" s="206"/>
      <c r="G14" s="144" t="s">
        <v>119</v>
      </c>
      <c r="H14" s="145"/>
      <c r="I14" s="145"/>
      <c r="J14" s="145"/>
      <c r="K14" s="149"/>
      <c r="L14" s="150"/>
      <c r="M14" s="150"/>
      <c r="N14" s="151"/>
      <c r="O14" s="212">
        <v>1.6</v>
      </c>
      <c r="P14" s="142"/>
      <c r="Q14" s="142"/>
      <c r="R14" s="195">
        <v>780</v>
      </c>
      <c r="S14" s="142"/>
      <c r="T14" s="199"/>
      <c r="U14" s="200">
        <v>164</v>
      </c>
      <c r="V14" s="142"/>
      <c r="W14" s="142"/>
      <c r="X14" s="195">
        <v>60</v>
      </c>
      <c r="Y14" s="142"/>
      <c r="Z14" s="199"/>
      <c r="AA14" s="213">
        <v>2850</v>
      </c>
      <c r="AB14" s="142"/>
      <c r="AC14" s="142"/>
      <c r="AD14" s="199"/>
      <c r="AE14" s="193">
        <v>1</v>
      </c>
      <c r="AF14" s="142"/>
      <c r="AG14" s="13" t="s">
        <v>40</v>
      </c>
      <c r="AH14" s="194">
        <v>0</v>
      </c>
      <c r="AI14" s="142"/>
      <c r="AJ14" s="14" t="s">
        <v>41</v>
      </c>
      <c r="AK14" s="195">
        <v>60</v>
      </c>
      <c r="AL14" s="142"/>
      <c r="AM14" s="143"/>
      <c r="AN14" s="196">
        <f>1600-U14-U14</f>
        <v>1272</v>
      </c>
      <c r="AO14" s="197"/>
      <c r="AP14" s="198"/>
      <c r="AQ14" s="198"/>
      <c r="AR14" s="195">
        <v>660</v>
      </c>
      <c r="AS14" s="142"/>
      <c r="AT14" s="199"/>
      <c r="AU14" s="200">
        <v>164</v>
      </c>
      <c r="AV14" s="142"/>
      <c r="AW14" s="142"/>
      <c r="AX14" s="195">
        <v>60</v>
      </c>
      <c r="AY14" s="195"/>
      <c r="AZ14" s="201"/>
      <c r="CU14" s="42" t="str">
        <f t="shared" si="0"/>
        <v/>
      </c>
      <c r="CV14" s="43">
        <f t="shared" si="1"/>
        <v>1.6</v>
      </c>
      <c r="CW14" s="44">
        <f t="shared" si="2"/>
        <v>780</v>
      </c>
      <c r="CX14" s="45">
        <f t="shared" si="3"/>
        <v>164</v>
      </c>
      <c r="CY14" s="44">
        <f t="shared" si="4"/>
        <v>60</v>
      </c>
      <c r="CZ14" s="44">
        <f t="shared" si="5"/>
        <v>2850</v>
      </c>
      <c r="DA14" s="46">
        <f t="shared" si="6"/>
        <v>1</v>
      </c>
      <c r="DB14" s="47" t="str">
        <f t="shared" si="7"/>
        <v>分</v>
      </c>
      <c r="DC14" s="46">
        <f t="shared" si="7"/>
        <v>0</v>
      </c>
      <c r="DD14" s="40" t="str">
        <f t="shared" si="8"/>
        <v>秒</v>
      </c>
      <c r="DE14" s="44">
        <f t="shared" si="8"/>
        <v>60</v>
      </c>
      <c r="DF14" s="41">
        <f t="shared" si="9"/>
        <v>1272</v>
      </c>
      <c r="DG14" s="44">
        <f t="shared" si="10"/>
        <v>660</v>
      </c>
      <c r="DH14" s="45">
        <f t="shared" si="11"/>
        <v>164</v>
      </c>
      <c r="DI14" s="44">
        <f t="shared" si="12"/>
        <v>60</v>
      </c>
    </row>
    <row r="15" spans="1:113" ht="15.95" customHeight="1">
      <c r="B15" s="139"/>
      <c r="C15" s="140"/>
      <c r="D15" s="202" t="s">
        <v>48</v>
      </c>
      <c r="E15" s="159"/>
      <c r="F15" s="160"/>
      <c r="G15" s="207"/>
      <c r="H15" s="148"/>
      <c r="I15" s="148"/>
      <c r="J15" s="148"/>
      <c r="K15" s="161"/>
      <c r="L15" s="162"/>
      <c r="M15" s="162"/>
      <c r="N15" s="163"/>
      <c r="O15" s="164">
        <v>1.6</v>
      </c>
      <c r="P15" s="159"/>
      <c r="Q15" s="159"/>
      <c r="R15" s="165">
        <v>770</v>
      </c>
      <c r="S15" s="159"/>
      <c r="T15" s="166"/>
      <c r="U15" s="167">
        <v>166</v>
      </c>
      <c r="V15" s="159"/>
      <c r="W15" s="159"/>
      <c r="X15" s="165">
        <v>60</v>
      </c>
      <c r="Y15" s="159"/>
      <c r="Z15" s="166"/>
      <c r="AA15" s="168">
        <v>2820</v>
      </c>
      <c r="AB15" s="159"/>
      <c r="AC15" s="159"/>
      <c r="AD15" s="166"/>
      <c r="AE15" s="178">
        <v>1</v>
      </c>
      <c r="AF15" s="159"/>
      <c r="AG15" s="15" t="s">
        <v>40</v>
      </c>
      <c r="AH15" s="179">
        <v>0</v>
      </c>
      <c r="AI15" s="159"/>
      <c r="AJ15" s="16" t="s">
        <v>41</v>
      </c>
      <c r="AK15" s="165">
        <v>60</v>
      </c>
      <c r="AL15" s="159"/>
      <c r="AM15" s="160"/>
      <c r="AN15" s="180">
        <f>1600-U15-U15</f>
        <v>1268</v>
      </c>
      <c r="AO15" s="181"/>
      <c r="AP15" s="182"/>
      <c r="AQ15" s="182"/>
      <c r="AR15" s="165">
        <v>650</v>
      </c>
      <c r="AS15" s="159"/>
      <c r="AT15" s="166"/>
      <c r="AU15" s="167">
        <v>166</v>
      </c>
      <c r="AV15" s="159"/>
      <c r="AW15" s="159"/>
      <c r="AX15" s="165">
        <v>60</v>
      </c>
      <c r="AY15" s="165"/>
      <c r="AZ15" s="215"/>
      <c r="CU15" s="42" t="str">
        <f t="shared" si="0"/>
        <v/>
      </c>
      <c r="CV15" s="43">
        <f t="shared" si="1"/>
        <v>1.6</v>
      </c>
      <c r="CW15" s="44">
        <f t="shared" si="2"/>
        <v>770</v>
      </c>
      <c r="CX15" s="45">
        <f t="shared" si="3"/>
        <v>166</v>
      </c>
      <c r="CY15" s="44">
        <f t="shared" si="4"/>
        <v>60</v>
      </c>
      <c r="CZ15" s="44">
        <f t="shared" si="5"/>
        <v>2820</v>
      </c>
      <c r="DA15" s="46">
        <f t="shared" si="6"/>
        <v>1</v>
      </c>
      <c r="DB15" s="47" t="str">
        <f t="shared" si="7"/>
        <v>分</v>
      </c>
      <c r="DC15" s="46">
        <f t="shared" si="7"/>
        <v>0</v>
      </c>
      <c r="DD15" s="40" t="str">
        <f t="shared" si="8"/>
        <v>秒</v>
      </c>
      <c r="DE15" s="44">
        <f t="shared" si="8"/>
        <v>60</v>
      </c>
      <c r="DF15" s="41">
        <f t="shared" si="9"/>
        <v>1268</v>
      </c>
      <c r="DG15" s="44">
        <f t="shared" si="10"/>
        <v>650</v>
      </c>
      <c r="DH15" s="45">
        <f t="shared" si="11"/>
        <v>166</v>
      </c>
      <c r="DI15" s="44">
        <f t="shared" si="12"/>
        <v>60</v>
      </c>
    </row>
    <row r="16" spans="1:113" ht="15.95" customHeight="1">
      <c r="B16" s="139"/>
      <c r="C16" s="140"/>
      <c r="D16" s="202" t="s">
        <v>43</v>
      </c>
      <c r="E16" s="159"/>
      <c r="F16" s="160"/>
      <c r="G16" s="207"/>
      <c r="H16" s="148"/>
      <c r="I16" s="148"/>
      <c r="J16" s="208"/>
      <c r="K16" s="161"/>
      <c r="L16" s="162"/>
      <c r="M16" s="162"/>
      <c r="N16" s="163"/>
      <c r="O16" s="214">
        <v>1.6</v>
      </c>
      <c r="P16" s="159"/>
      <c r="Q16" s="159"/>
      <c r="R16" s="165">
        <v>760</v>
      </c>
      <c r="S16" s="159"/>
      <c r="T16" s="166"/>
      <c r="U16" s="167">
        <v>168</v>
      </c>
      <c r="V16" s="159"/>
      <c r="W16" s="159"/>
      <c r="X16" s="165">
        <v>60</v>
      </c>
      <c r="Y16" s="159"/>
      <c r="Z16" s="166"/>
      <c r="AA16" s="168">
        <v>2780</v>
      </c>
      <c r="AB16" s="159"/>
      <c r="AC16" s="159"/>
      <c r="AD16" s="166"/>
      <c r="AE16" s="178">
        <v>1</v>
      </c>
      <c r="AF16" s="159"/>
      <c r="AG16" s="15" t="s">
        <v>40</v>
      </c>
      <c r="AH16" s="179">
        <v>5</v>
      </c>
      <c r="AI16" s="159"/>
      <c r="AJ16" s="16" t="s">
        <v>41</v>
      </c>
      <c r="AK16" s="165">
        <v>60</v>
      </c>
      <c r="AL16" s="159"/>
      <c r="AM16" s="160"/>
      <c r="AN16" s="180">
        <f t="shared" ref="AN16:AN19" si="14">1600-U16-U16</f>
        <v>1264</v>
      </c>
      <c r="AO16" s="181"/>
      <c r="AP16" s="182"/>
      <c r="AQ16" s="182"/>
      <c r="AR16" s="165">
        <v>640</v>
      </c>
      <c r="AS16" s="159"/>
      <c r="AT16" s="166"/>
      <c r="AU16" s="167">
        <v>168</v>
      </c>
      <c r="AV16" s="159"/>
      <c r="AW16" s="159"/>
      <c r="AX16" s="165">
        <v>60</v>
      </c>
      <c r="AY16" s="165"/>
      <c r="AZ16" s="215"/>
      <c r="CU16" s="42" t="str">
        <f t="shared" si="0"/>
        <v/>
      </c>
      <c r="CV16" s="43">
        <f t="shared" si="1"/>
        <v>1.6</v>
      </c>
      <c r="CW16" s="44">
        <f t="shared" si="2"/>
        <v>760</v>
      </c>
      <c r="CX16" s="45">
        <f t="shared" si="3"/>
        <v>168</v>
      </c>
      <c r="CY16" s="44">
        <f t="shared" si="4"/>
        <v>60</v>
      </c>
      <c r="CZ16" s="44">
        <f t="shared" si="5"/>
        <v>2780</v>
      </c>
      <c r="DA16" s="46">
        <f t="shared" si="6"/>
        <v>1</v>
      </c>
      <c r="DB16" s="47" t="str">
        <f t="shared" si="7"/>
        <v>分</v>
      </c>
      <c r="DC16" s="46">
        <f t="shared" si="7"/>
        <v>5</v>
      </c>
      <c r="DD16" s="40" t="str">
        <f t="shared" si="8"/>
        <v>秒</v>
      </c>
      <c r="DE16" s="44">
        <f t="shared" si="8"/>
        <v>60</v>
      </c>
      <c r="DF16" s="41">
        <f t="shared" si="9"/>
        <v>1264</v>
      </c>
      <c r="DG16" s="44">
        <f t="shared" si="10"/>
        <v>640</v>
      </c>
      <c r="DH16" s="45">
        <f t="shared" si="11"/>
        <v>168</v>
      </c>
      <c r="DI16" s="44">
        <f t="shared" si="12"/>
        <v>60</v>
      </c>
    </row>
    <row r="17" spans="1:113" ht="15.95" customHeight="1">
      <c r="B17" s="139"/>
      <c r="C17" s="140"/>
      <c r="D17" s="202" t="s">
        <v>49</v>
      </c>
      <c r="E17" s="159"/>
      <c r="F17" s="160"/>
      <c r="G17" s="207"/>
      <c r="H17" s="148"/>
      <c r="I17" s="148"/>
      <c r="J17" s="208"/>
      <c r="K17" s="161"/>
      <c r="L17" s="162"/>
      <c r="M17" s="162"/>
      <c r="N17" s="163"/>
      <c r="O17" s="214">
        <v>1.6</v>
      </c>
      <c r="P17" s="159"/>
      <c r="Q17" s="159"/>
      <c r="R17" s="165">
        <v>750</v>
      </c>
      <c r="S17" s="159"/>
      <c r="T17" s="166"/>
      <c r="U17" s="167">
        <v>171</v>
      </c>
      <c r="V17" s="159"/>
      <c r="W17" s="159"/>
      <c r="X17" s="165">
        <v>60</v>
      </c>
      <c r="Y17" s="159"/>
      <c r="Z17" s="166"/>
      <c r="AA17" s="168">
        <v>2750</v>
      </c>
      <c r="AB17" s="159"/>
      <c r="AC17" s="159"/>
      <c r="AD17" s="166"/>
      <c r="AE17" s="178">
        <v>1</v>
      </c>
      <c r="AF17" s="159"/>
      <c r="AG17" s="15" t="s">
        <v>40</v>
      </c>
      <c r="AH17" s="179">
        <v>5</v>
      </c>
      <c r="AI17" s="159"/>
      <c r="AJ17" s="16" t="s">
        <v>41</v>
      </c>
      <c r="AK17" s="165">
        <v>60</v>
      </c>
      <c r="AL17" s="159"/>
      <c r="AM17" s="160"/>
      <c r="AN17" s="180">
        <f t="shared" si="14"/>
        <v>1258</v>
      </c>
      <c r="AO17" s="181"/>
      <c r="AP17" s="182"/>
      <c r="AQ17" s="182"/>
      <c r="AR17" s="165">
        <v>630</v>
      </c>
      <c r="AS17" s="159"/>
      <c r="AT17" s="166"/>
      <c r="AU17" s="167">
        <v>171</v>
      </c>
      <c r="AV17" s="159"/>
      <c r="AW17" s="159"/>
      <c r="AX17" s="165">
        <v>60</v>
      </c>
      <c r="AY17" s="165"/>
      <c r="AZ17" s="215"/>
      <c r="CU17" s="42" t="str">
        <f t="shared" si="0"/>
        <v/>
      </c>
      <c r="CV17" s="43">
        <f t="shared" si="1"/>
        <v>1.6</v>
      </c>
      <c r="CW17" s="44">
        <f t="shared" si="2"/>
        <v>750</v>
      </c>
      <c r="CX17" s="45">
        <f t="shared" si="3"/>
        <v>171</v>
      </c>
      <c r="CY17" s="44">
        <f t="shared" si="4"/>
        <v>60</v>
      </c>
      <c r="CZ17" s="44">
        <f t="shared" si="5"/>
        <v>2750</v>
      </c>
      <c r="DA17" s="46">
        <f t="shared" si="6"/>
        <v>1</v>
      </c>
      <c r="DB17" s="47" t="str">
        <f t="shared" si="7"/>
        <v>分</v>
      </c>
      <c r="DC17" s="46">
        <f t="shared" si="7"/>
        <v>5</v>
      </c>
      <c r="DD17" s="40" t="str">
        <f t="shared" si="8"/>
        <v>秒</v>
      </c>
      <c r="DE17" s="44">
        <f t="shared" si="8"/>
        <v>60</v>
      </c>
      <c r="DF17" s="41">
        <f t="shared" si="9"/>
        <v>1258</v>
      </c>
      <c r="DG17" s="44">
        <f t="shared" si="10"/>
        <v>630</v>
      </c>
      <c r="DH17" s="45">
        <f t="shared" si="11"/>
        <v>171</v>
      </c>
      <c r="DI17" s="44">
        <f t="shared" si="12"/>
        <v>60</v>
      </c>
    </row>
    <row r="18" spans="1:113" ht="15.95" customHeight="1">
      <c r="B18" s="139"/>
      <c r="C18" s="140"/>
      <c r="D18" s="202" t="s">
        <v>50</v>
      </c>
      <c r="E18" s="159"/>
      <c r="F18" s="160"/>
      <c r="G18" s="207"/>
      <c r="H18" s="148"/>
      <c r="I18" s="148"/>
      <c r="J18" s="208"/>
      <c r="K18" s="161"/>
      <c r="L18" s="162"/>
      <c r="M18" s="162"/>
      <c r="N18" s="163"/>
      <c r="O18" s="214">
        <v>1.6</v>
      </c>
      <c r="P18" s="159"/>
      <c r="Q18" s="159"/>
      <c r="R18" s="165">
        <v>740</v>
      </c>
      <c r="S18" s="159"/>
      <c r="T18" s="166"/>
      <c r="U18" s="167">
        <v>173</v>
      </c>
      <c r="V18" s="159"/>
      <c r="W18" s="159"/>
      <c r="X18" s="165">
        <v>60</v>
      </c>
      <c r="Y18" s="159"/>
      <c r="Z18" s="166"/>
      <c r="AA18" s="168">
        <v>2710</v>
      </c>
      <c r="AB18" s="159"/>
      <c r="AC18" s="159"/>
      <c r="AD18" s="166"/>
      <c r="AE18" s="178">
        <v>1</v>
      </c>
      <c r="AF18" s="159"/>
      <c r="AG18" s="15" t="s">
        <v>40</v>
      </c>
      <c r="AH18" s="179">
        <v>5</v>
      </c>
      <c r="AI18" s="159"/>
      <c r="AJ18" s="16" t="s">
        <v>41</v>
      </c>
      <c r="AK18" s="165">
        <v>60</v>
      </c>
      <c r="AL18" s="159"/>
      <c r="AM18" s="160"/>
      <c r="AN18" s="180">
        <f t="shared" si="14"/>
        <v>1254</v>
      </c>
      <c r="AO18" s="181"/>
      <c r="AP18" s="182"/>
      <c r="AQ18" s="182"/>
      <c r="AR18" s="165">
        <v>620</v>
      </c>
      <c r="AS18" s="159"/>
      <c r="AT18" s="166"/>
      <c r="AU18" s="167">
        <v>173</v>
      </c>
      <c r="AV18" s="159"/>
      <c r="AW18" s="159"/>
      <c r="AX18" s="165">
        <v>60</v>
      </c>
      <c r="AY18" s="165"/>
      <c r="AZ18" s="215"/>
      <c r="CU18" s="42" t="str">
        <f t="shared" si="0"/>
        <v/>
      </c>
      <c r="CV18" s="43">
        <f t="shared" si="1"/>
        <v>1.6</v>
      </c>
      <c r="CW18" s="44">
        <f t="shared" si="2"/>
        <v>740</v>
      </c>
      <c r="CX18" s="45">
        <f t="shared" si="3"/>
        <v>173</v>
      </c>
      <c r="CY18" s="44">
        <f t="shared" si="4"/>
        <v>60</v>
      </c>
      <c r="CZ18" s="44">
        <f t="shared" si="5"/>
        <v>2710</v>
      </c>
      <c r="DA18" s="46">
        <f t="shared" si="6"/>
        <v>1</v>
      </c>
      <c r="DB18" s="47" t="str">
        <f t="shared" si="7"/>
        <v>分</v>
      </c>
      <c r="DC18" s="46">
        <f t="shared" si="7"/>
        <v>5</v>
      </c>
      <c r="DD18" s="40" t="str">
        <f t="shared" si="8"/>
        <v>秒</v>
      </c>
      <c r="DE18" s="44">
        <f t="shared" si="8"/>
        <v>60</v>
      </c>
      <c r="DF18" s="41">
        <f t="shared" si="9"/>
        <v>1254</v>
      </c>
      <c r="DG18" s="44">
        <f t="shared" si="10"/>
        <v>620</v>
      </c>
      <c r="DH18" s="45">
        <f t="shared" si="11"/>
        <v>173</v>
      </c>
      <c r="DI18" s="44">
        <f t="shared" si="12"/>
        <v>60</v>
      </c>
    </row>
    <row r="19" spans="1:113" ht="15.95" customHeight="1" thickBot="1">
      <c r="B19" s="203"/>
      <c r="C19" s="204"/>
      <c r="D19" s="218" t="s">
        <v>28</v>
      </c>
      <c r="E19" s="217"/>
      <c r="F19" s="219"/>
      <c r="G19" s="209"/>
      <c r="H19" s="210"/>
      <c r="I19" s="210"/>
      <c r="J19" s="211"/>
      <c r="K19" s="220"/>
      <c r="L19" s="221"/>
      <c r="M19" s="221"/>
      <c r="N19" s="222"/>
      <c r="O19" s="223">
        <v>1.6</v>
      </c>
      <c r="P19" s="217"/>
      <c r="Q19" s="217"/>
      <c r="R19" s="224">
        <v>730</v>
      </c>
      <c r="S19" s="217"/>
      <c r="T19" s="225"/>
      <c r="U19" s="226">
        <v>175</v>
      </c>
      <c r="V19" s="217"/>
      <c r="W19" s="217"/>
      <c r="X19" s="224">
        <v>60</v>
      </c>
      <c r="Y19" s="217"/>
      <c r="Z19" s="225"/>
      <c r="AA19" s="227">
        <v>2670</v>
      </c>
      <c r="AB19" s="217"/>
      <c r="AC19" s="217"/>
      <c r="AD19" s="225"/>
      <c r="AE19" s="228">
        <v>1</v>
      </c>
      <c r="AF19" s="217"/>
      <c r="AG19" s="17" t="s">
        <v>40</v>
      </c>
      <c r="AH19" s="216">
        <v>5</v>
      </c>
      <c r="AI19" s="217"/>
      <c r="AJ19" s="18" t="s">
        <v>41</v>
      </c>
      <c r="AK19" s="224">
        <v>60</v>
      </c>
      <c r="AL19" s="217"/>
      <c r="AM19" s="219"/>
      <c r="AN19" s="180">
        <f t="shared" si="14"/>
        <v>1250</v>
      </c>
      <c r="AO19" s="181"/>
      <c r="AP19" s="182"/>
      <c r="AQ19" s="182"/>
      <c r="AR19" s="224">
        <v>610</v>
      </c>
      <c r="AS19" s="217"/>
      <c r="AT19" s="225"/>
      <c r="AU19" s="226">
        <v>175</v>
      </c>
      <c r="AV19" s="217"/>
      <c r="AW19" s="217"/>
      <c r="AX19" s="224">
        <v>60</v>
      </c>
      <c r="AY19" s="224"/>
      <c r="AZ19" s="229"/>
      <c r="CU19" s="42" t="str">
        <f t="shared" si="0"/>
        <v/>
      </c>
      <c r="CV19" s="43">
        <f t="shared" si="1"/>
        <v>1.6</v>
      </c>
      <c r="CW19" s="44">
        <f t="shared" si="2"/>
        <v>730</v>
      </c>
      <c r="CX19" s="45">
        <f t="shared" si="3"/>
        <v>175</v>
      </c>
      <c r="CY19" s="44">
        <f t="shared" si="4"/>
        <v>60</v>
      </c>
      <c r="CZ19" s="44">
        <f t="shared" si="5"/>
        <v>2670</v>
      </c>
      <c r="DA19" s="46">
        <f t="shared" si="6"/>
        <v>1</v>
      </c>
      <c r="DB19" s="47" t="str">
        <f t="shared" si="7"/>
        <v>分</v>
      </c>
      <c r="DC19" s="46">
        <f t="shared" si="7"/>
        <v>5</v>
      </c>
      <c r="DD19" s="40" t="str">
        <f t="shared" si="8"/>
        <v>秒</v>
      </c>
      <c r="DE19" s="44">
        <f t="shared" si="8"/>
        <v>60</v>
      </c>
      <c r="DF19" s="41">
        <f t="shared" si="9"/>
        <v>1250</v>
      </c>
      <c r="DG19" s="44">
        <f t="shared" si="10"/>
        <v>610</v>
      </c>
      <c r="DH19" s="45">
        <f t="shared" si="11"/>
        <v>175</v>
      </c>
      <c r="DI19" s="44">
        <f t="shared" si="12"/>
        <v>60</v>
      </c>
    </row>
    <row r="20" spans="1:113" ht="15.95" customHeight="1">
      <c r="B20" s="137" t="s">
        <v>51</v>
      </c>
      <c r="C20" s="138"/>
      <c r="D20" s="205" t="s">
        <v>26</v>
      </c>
      <c r="E20" s="142"/>
      <c r="F20" s="143"/>
      <c r="G20" s="144" t="s">
        <v>120</v>
      </c>
      <c r="H20" s="145"/>
      <c r="I20" s="145"/>
      <c r="J20" s="230"/>
      <c r="K20" s="149"/>
      <c r="L20" s="150"/>
      <c r="M20" s="150"/>
      <c r="N20" s="151"/>
      <c r="O20" s="231">
        <v>1.6</v>
      </c>
      <c r="P20" s="142"/>
      <c r="Q20" s="142"/>
      <c r="R20" s="195">
        <v>680</v>
      </c>
      <c r="S20" s="142"/>
      <c r="T20" s="199"/>
      <c r="U20" s="200">
        <v>203</v>
      </c>
      <c r="V20" s="142"/>
      <c r="W20" s="142"/>
      <c r="X20" s="195">
        <v>50</v>
      </c>
      <c r="Y20" s="142"/>
      <c r="Z20" s="199"/>
      <c r="AA20" s="213">
        <v>2050</v>
      </c>
      <c r="AB20" s="142"/>
      <c r="AC20" s="142"/>
      <c r="AD20" s="199"/>
      <c r="AE20" s="193">
        <v>1</v>
      </c>
      <c r="AF20" s="142"/>
      <c r="AG20" s="13" t="s">
        <v>40</v>
      </c>
      <c r="AH20" s="194">
        <v>15</v>
      </c>
      <c r="AI20" s="142"/>
      <c r="AJ20" s="14" t="s">
        <v>41</v>
      </c>
      <c r="AK20" s="195">
        <v>50</v>
      </c>
      <c r="AL20" s="142"/>
      <c r="AM20" s="143">
        <v>50</v>
      </c>
      <c r="AN20" s="196">
        <f>1600-U20-U20</f>
        <v>1194</v>
      </c>
      <c r="AO20" s="197"/>
      <c r="AP20" s="198"/>
      <c r="AQ20" s="198"/>
      <c r="AR20" s="195">
        <v>580</v>
      </c>
      <c r="AS20" s="142"/>
      <c r="AT20" s="199"/>
      <c r="AU20" s="200">
        <v>203</v>
      </c>
      <c r="AV20" s="142"/>
      <c r="AW20" s="142"/>
      <c r="AX20" s="195">
        <v>50</v>
      </c>
      <c r="AY20" s="142"/>
      <c r="AZ20" s="143"/>
      <c r="CU20" s="42" t="str">
        <f t="shared" si="0"/>
        <v/>
      </c>
      <c r="CV20" s="43">
        <f t="shared" si="1"/>
        <v>1.6</v>
      </c>
      <c r="CW20" s="44">
        <f t="shared" si="2"/>
        <v>680</v>
      </c>
      <c r="CX20" s="45">
        <f t="shared" si="3"/>
        <v>203</v>
      </c>
      <c r="CY20" s="44">
        <f t="shared" si="4"/>
        <v>50</v>
      </c>
      <c r="CZ20" s="44">
        <f t="shared" si="5"/>
        <v>2050</v>
      </c>
      <c r="DA20" s="46">
        <f t="shared" si="6"/>
        <v>1</v>
      </c>
      <c r="DB20" s="47" t="str">
        <f t="shared" si="7"/>
        <v>分</v>
      </c>
      <c r="DC20" s="46">
        <f t="shared" si="7"/>
        <v>15</v>
      </c>
      <c r="DD20" s="40" t="str">
        <f t="shared" si="8"/>
        <v>秒</v>
      </c>
      <c r="DE20" s="44">
        <f t="shared" si="8"/>
        <v>50</v>
      </c>
      <c r="DF20" s="41">
        <f t="shared" si="9"/>
        <v>1194</v>
      </c>
      <c r="DG20" s="44">
        <f t="shared" si="10"/>
        <v>580</v>
      </c>
      <c r="DH20" s="45">
        <f t="shared" si="11"/>
        <v>203</v>
      </c>
      <c r="DI20" s="44">
        <f t="shared" si="12"/>
        <v>50</v>
      </c>
    </row>
    <row r="21" spans="1:113" ht="15.95" customHeight="1">
      <c r="B21" s="139"/>
      <c r="C21" s="140"/>
      <c r="D21" s="202" t="s">
        <v>48</v>
      </c>
      <c r="E21" s="159"/>
      <c r="F21" s="160"/>
      <c r="G21" s="207"/>
      <c r="H21" s="148"/>
      <c r="I21" s="148"/>
      <c r="J21" s="208"/>
      <c r="K21" s="161"/>
      <c r="L21" s="162"/>
      <c r="M21" s="162"/>
      <c r="N21" s="163"/>
      <c r="O21" s="214">
        <v>1.6</v>
      </c>
      <c r="P21" s="159"/>
      <c r="Q21" s="159"/>
      <c r="R21" s="165">
        <v>670</v>
      </c>
      <c r="S21" s="159"/>
      <c r="T21" s="166"/>
      <c r="U21" s="167">
        <v>206</v>
      </c>
      <c r="V21" s="159"/>
      <c r="W21" s="159"/>
      <c r="X21" s="165">
        <v>50</v>
      </c>
      <c r="Y21" s="159"/>
      <c r="Z21" s="166"/>
      <c r="AA21" s="168">
        <v>2020</v>
      </c>
      <c r="AB21" s="159"/>
      <c r="AC21" s="159"/>
      <c r="AD21" s="166"/>
      <c r="AE21" s="178">
        <v>1</v>
      </c>
      <c r="AF21" s="159"/>
      <c r="AG21" s="15" t="s">
        <v>40</v>
      </c>
      <c r="AH21" s="179">
        <v>15</v>
      </c>
      <c r="AI21" s="159"/>
      <c r="AJ21" s="16" t="s">
        <v>41</v>
      </c>
      <c r="AK21" s="165">
        <v>50</v>
      </c>
      <c r="AL21" s="159"/>
      <c r="AM21" s="160">
        <v>50</v>
      </c>
      <c r="AN21" s="180">
        <f>1600-U21-U21</f>
        <v>1188</v>
      </c>
      <c r="AO21" s="181"/>
      <c r="AP21" s="182"/>
      <c r="AQ21" s="182"/>
      <c r="AR21" s="165">
        <v>570</v>
      </c>
      <c r="AS21" s="159"/>
      <c r="AT21" s="166"/>
      <c r="AU21" s="167">
        <v>206</v>
      </c>
      <c r="AV21" s="159"/>
      <c r="AW21" s="159"/>
      <c r="AX21" s="165">
        <v>50</v>
      </c>
      <c r="AY21" s="159"/>
      <c r="AZ21" s="160"/>
      <c r="CU21" s="42" t="str">
        <f t="shared" si="0"/>
        <v/>
      </c>
      <c r="CV21" s="43">
        <f t="shared" si="1"/>
        <v>1.6</v>
      </c>
      <c r="CW21" s="44">
        <f t="shared" si="2"/>
        <v>670</v>
      </c>
      <c r="CX21" s="45">
        <f t="shared" si="3"/>
        <v>206</v>
      </c>
      <c r="CY21" s="44">
        <f t="shared" si="4"/>
        <v>50</v>
      </c>
      <c r="CZ21" s="44">
        <f t="shared" si="5"/>
        <v>2020</v>
      </c>
      <c r="DA21" s="46">
        <f t="shared" si="6"/>
        <v>1</v>
      </c>
      <c r="DB21" s="47" t="str">
        <f t="shared" si="7"/>
        <v>分</v>
      </c>
      <c r="DC21" s="46">
        <f t="shared" si="7"/>
        <v>15</v>
      </c>
      <c r="DD21" s="40" t="str">
        <f t="shared" si="8"/>
        <v>秒</v>
      </c>
      <c r="DE21" s="44">
        <f t="shared" si="8"/>
        <v>50</v>
      </c>
      <c r="DF21" s="41">
        <f t="shared" si="9"/>
        <v>1188</v>
      </c>
      <c r="DG21" s="44">
        <f t="shared" si="10"/>
        <v>570</v>
      </c>
      <c r="DH21" s="45">
        <f t="shared" si="11"/>
        <v>206</v>
      </c>
      <c r="DI21" s="44">
        <f t="shared" si="12"/>
        <v>50</v>
      </c>
    </row>
    <row r="22" spans="1:113" ht="15.95" customHeight="1">
      <c r="B22" s="139"/>
      <c r="C22" s="140"/>
      <c r="D22" s="202" t="s">
        <v>43</v>
      </c>
      <c r="E22" s="159"/>
      <c r="F22" s="160"/>
      <c r="G22" s="207"/>
      <c r="H22" s="148"/>
      <c r="I22" s="148"/>
      <c r="J22" s="208"/>
      <c r="K22" s="161"/>
      <c r="L22" s="162"/>
      <c r="M22" s="162"/>
      <c r="N22" s="163"/>
      <c r="O22" s="214">
        <v>1.6</v>
      </c>
      <c r="P22" s="159"/>
      <c r="Q22" s="159"/>
      <c r="R22" s="165">
        <v>660</v>
      </c>
      <c r="S22" s="159"/>
      <c r="T22" s="166"/>
      <c r="U22" s="167">
        <v>209</v>
      </c>
      <c r="V22" s="159"/>
      <c r="W22" s="159"/>
      <c r="X22" s="165">
        <v>50</v>
      </c>
      <c r="Y22" s="159"/>
      <c r="Z22" s="166"/>
      <c r="AA22" s="168">
        <v>1990</v>
      </c>
      <c r="AB22" s="159"/>
      <c r="AC22" s="159"/>
      <c r="AD22" s="166"/>
      <c r="AE22" s="178">
        <v>1</v>
      </c>
      <c r="AF22" s="159"/>
      <c r="AG22" s="15" t="s">
        <v>40</v>
      </c>
      <c r="AH22" s="179">
        <v>20</v>
      </c>
      <c r="AI22" s="159"/>
      <c r="AJ22" s="16" t="s">
        <v>41</v>
      </c>
      <c r="AK22" s="165">
        <v>50</v>
      </c>
      <c r="AL22" s="159"/>
      <c r="AM22" s="160">
        <v>50</v>
      </c>
      <c r="AN22" s="180">
        <f t="shared" ref="AN22:AN24" si="15">1600-U22-U22</f>
        <v>1182</v>
      </c>
      <c r="AO22" s="181"/>
      <c r="AP22" s="182"/>
      <c r="AQ22" s="182"/>
      <c r="AR22" s="165">
        <v>560</v>
      </c>
      <c r="AS22" s="159"/>
      <c r="AT22" s="166"/>
      <c r="AU22" s="167">
        <v>209</v>
      </c>
      <c r="AV22" s="159"/>
      <c r="AW22" s="159"/>
      <c r="AX22" s="165">
        <v>50</v>
      </c>
      <c r="AY22" s="159"/>
      <c r="AZ22" s="160"/>
      <c r="CU22" s="42" t="str">
        <f t="shared" si="0"/>
        <v/>
      </c>
      <c r="CV22" s="43">
        <f t="shared" si="1"/>
        <v>1.6</v>
      </c>
      <c r="CW22" s="44">
        <f t="shared" si="2"/>
        <v>660</v>
      </c>
      <c r="CX22" s="45">
        <f t="shared" si="3"/>
        <v>209</v>
      </c>
      <c r="CY22" s="44">
        <f t="shared" si="4"/>
        <v>50</v>
      </c>
      <c r="CZ22" s="44">
        <f t="shared" si="5"/>
        <v>1990</v>
      </c>
      <c r="DA22" s="46">
        <f t="shared" si="6"/>
        <v>1</v>
      </c>
      <c r="DB22" s="47" t="str">
        <f t="shared" si="7"/>
        <v>分</v>
      </c>
      <c r="DC22" s="46">
        <f t="shared" si="7"/>
        <v>20</v>
      </c>
      <c r="DD22" s="40" t="str">
        <f t="shared" si="8"/>
        <v>秒</v>
      </c>
      <c r="DE22" s="44">
        <f t="shared" si="8"/>
        <v>50</v>
      </c>
      <c r="DF22" s="41">
        <f t="shared" si="9"/>
        <v>1182</v>
      </c>
      <c r="DG22" s="44">
        <f t="shared" si="10"/>
        <v>560</v>
      </c>
      <c r="DH22" s="45">
        <f t="shared" si="11"/>
        <v>209</v>
      </c>
      <c r="DI22" s="44">
        <f t="shared" si="12"/>
        <v>50</v>
      </c>
    </row>
    <row r="23" spans="1:113" ht="15.95" customHeight="1">
      <c r="B23" s="139"/>
      <c r="C23" s="140"/>
      <c r="D23" s="202" t="s">
        <v>53</v>
      </c>
      <c r="E23" s="159"/>
      <c r="F23" s="160"/>
      <c r="G23" s="207"/>
      <c r="H23" s="148"/>
      <c r="I23" s="148"/>
      <c r="J23" s="208"/>
      <c r="K23" s="161"/>
      <c r="L23" s="162"/>
      <c r="M23" s="162"/>
      <c r="N23" s="163"/>
      <c r="O23" s="214">
        <v>1.6</v>
      </c>
      <c r="P23" s="159"/>
      <c r="Q23" s="159"/>
      <c r="R23" s="165">
        <v>650</v>
      </c>
      <c r="S23" s="159"/>
      <c r="T23" s="166"/>
      <c r="U23" s="167">
        <v>212</v>
      </c>
      <c r="V23" s="159"/>
      <c r="W23" s="159"/>
      <c r="X23" s="165">
        <v>50</v>
      </c>
      <c r="Y23" s="159"/>
      <c r="Z23" s="166"/>
      <c r="AA23" s="168">
        <v>1960</v>
      </c>
      <c r="AB23" s="159"/>
      <c r="AC23" s="159"/>
      <c r="AD23" s="166"/>
      <c r="AE23" s="178">
        <v>1</v>
      </c>
      <c r="AF23" s="159"/>
      <c r="AG23" s="15" t="s">
        <v>40</v>
      </c>
      <c r="AH23" s="179">
        <v>20</v>
      </c>
      <c r="AI23" s="159"/>
      <c r="AJ23" s="16" t="s">
        <v>41</v>
      </c>
      <c r="AK23" s="165">
        <v>50</v>
      </c>
      <c r="AL23" s="159"/>
      <c r="AM23" s="160">
        <v>50</v>
      </c>
      <c r="AN23" s="180">
        <f t="shared" si="15"/>
        <v>1176</v>
      </c>
      <c r="AO23" s="181"/>
      <c r="AP23" s="182"/>
      <c r="AQ23" s="182"/>
      <c r="AR23" s="165">
        <v>550</v>
      </c>
      <c r="AS23" s="159"/>
      <c r="AT23" s="166"/>
      <c r="AU23" s="167">
        <v>212</v>
      </c>
      <c r="AV23" s="159"/>
      <c r="AW23" s="159"/>
      <c r="AX23" s="165">
        <v>50</v>
      </c>
      <c r="AY23" s="159"/>
      <c r="AZ23" s="160"/>
      <c r="CU23" s="42" t="str">
        <f t="shared" si="0"/>
        <v/>
      </c>
      <c r="CV23" s="43">
        <f t="shared" si="1"/>
        <v>1.6</v>
      </c>
      <c r="CW23" s="44">
        <f t="shared" si="2"/>
        <v>650</v>
      </c>
      <c r="CX23" s="45">
        <f t="shared" si="3"/>
        <v>212</v>
      </c>
      <c r="CY23" s="44">
        <f t="shared" si="4"/>
        <v>50</v>
      </c>
      <c r="CZ23" s="44">
        <f t="shared" si="5"/>
        <v>1960</v>
      </c>
      <c r="DA23" s="46">
        <f t="shared" si="6"/>
        <v>1</v>
      </c>
      <c r="DB23" s="47" t="str">
        <f t="shared" si="7"/>
        <v>分</v>
      </c>
      <c r="DC23" s="46">
        <f t="shared" si="7"/>
        <v>20</v>
      </c>
      <c r="DD23" s="40" t="str">
        <f t="shared" si="8"/>
        <v>秒</v>
      </c>
      <c r="DE23" s="44">
        <f t="shared" si="8"/>
        <v>50</v>
      </c>
      <c r="DF23" s="41">
        <f t="shared" si="9"/>
        <v>1176</v>
      </c>
      <c r="DG23" s="44">
        <f t="shared" si="10"/>
        <v>550</v>
      </c>
      <c r="DH23" s="45">
        <f t="shared" si="11"/>
        <v>212</v>
      </c>
      <c r="DI23" s="44">
        <f t="shared" si="12"/>
        <v>50</v>
      </c>
    </row>
    <row r="24" spans="1:113" ht="15.95" customHeight="1" thickBot="1">
      <c r="B24" s="203"/>
      <c r="C24" s="204"/>
      <c r="D24" s="218" t="s">
        <v>28</v>
      </c>
      <c r="E24" s="217"/>
      <c r="F24" s="219"/>
      <c r="G24" s="209"/>
      <c r="H24" s="210"/>
      <c r="I24" s="210"/>
      <c r="J24" s="211"/>
      <c r="K24" s="220"/>
      <c r="L24" s="221"/>
      <c r="M24" s="221"/>
      <c r="N24" s="222"/>
      <c r="O24" s="223">
        <v>1.6</v>
      </c>
      <c r="P24" s="217"/>
      <c r="Q24" s="217"/>
      <c r="R24" s="224">
        <v>640</v>
      </c>
      <c r="S24" s="217"/>
      <c r="T24" s="225"/>
      <c r="U24" s="226">
        <v>216</v>
      </c>
      <c r="V24" s="217"/>
      <c r="W24" s="217"/>
      <c r="X24" s="224">
        <v>50</v>
      </c>
      <c r="Y24" s="217"/>
      <c r="Z24" s="225"/>
      <c r="AA24" s="227">
        <v>1930</v>
      </c>
      <c r="AB24" s="217"/>
      <c r="AC24" s="217"/>
      <c r="AD24" s="225"/>
      <c r="AE24" s="228">
        <v>1</v>
      </c>
      <c r="AF24" s="217"/>
      <c r="AG24" s="17" t="s">
        <v>40</v>
      </c>
      <c r="AH24" s="216">
        <v>20</v>
      </c>
      <c r="AI24" s="217"/>
      <c r="AJ24" s="18" t="s">
        <v>41</v>
      </c>
      <c r="AK24" s="224">
        <v>50</v>
      </c>
      <c r="AL24" s="217"/>
      <c r="AM24" s="219">
        <v>50</v>
      </c>
      <c r="AN24" s="232">
        <f t="shared" si="15"/>
        <v>1168</v>
      </c>
      <c r="AO24" s="233"/>
      <c r="AP24" s="234"/>
      <c r="AQ24" s="234"/>
      <c r="AR24" s="224">
        <v>540</v>
      </c>
      <c r="AS24" s="217"/>
      <c r="AT24" s="225"/>
      <c r="AU24" s="226">
        <v>216</v>
      </c>
      <c r="AV24" s="217"/>
      <c r="AW24" s="217"/>
      <c r="AX24" s="224">
        <v>50</v>
      </c>
      <c r="AY24" s="217"/>
      <c r="AZ24" s="219"/>
      <c r="BB24" s="33"/>
      <c r="BC24" s="33"/>
      <c r="BD24" s="33"/>
      <c r="CU24" s="42" t="str">
        <f t="shared" si="0"/>
        <v/>
      </c>
      <c r="CV24" s="43">
        <f t="shared" si="1"/>
        <v>1.6</v>
      </c>
      <c r="CW24" s="44">
        <f t="shared" si="2"/>
        <v>640</v>
      </c>
      <c r="CX24" s="45">
        <f t="shared" si="3"/>
        <v>216</v>
      </c>
      <c r="CY24" s="44">
        <f t="shared" si="4"/>
        <v>50</v>
      </c>
      <c r="CZ24" s="44">
        <f t="shared" si="5"/>
        <v>1930</v>
      </c>
      <c r="DA24" s="46">
        <f t="shared" si="6"/>
        <v>1</v>
      </c>
      <c r="DB24" s="47" t="str">
        <f t="shared" si="7"/>
        <v>分</v>
      </c>
      <c r="DC24" s="46">
        <f t="shared" si="7"/>
        <v>20</v>
      </c>
      <c r="DD24" s="40" t="str">
        <f t="shared" si="8"/>
        <v>秒</v>
      </c>
      <c r="DE24" s="44">
        <f t="shared" si="8"/>
        <v>50</v>
      </c>
      <c r="DF24" s="41">
        <f t="shared" si="9"/>
        <v>1168</v>
      </c>
      <c r="DG24" s="44">
        <f t="shared" si="10"/>
        <v>540</v>
      </c>
      <c r="DH24" s="45">
        <f t="shared" si="11"/>
        <v>216</v>
      </c>
      <c r="DI24" s="44">
        <f t="shared" si="12"/>
        <v>50</v>
      </c>
    </row>
    <row r="25" spans="1:113" ht="15.95" customHeight="1"/>
    <row r="26" spans="1:113" ht="15.95" customHeight="1">
      <c r="A26" s="235" t="s">
        <v>116</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33"/>
      <c r="BC26" s="33"/>
      <c r="BD26" s="33"/>
    </row>
    <row r="27" spans="1:113" ht="15.95" customHeight="1">
      <c r="A27" s="33"/>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3"/>
      <c r="BC27" s="33"/>
      <c r="BD27" s="33"/>
    </row>
    <row r="28" spans="1:113" ht="12" customHeight="1">
      <c r="A28" s="8" t="s">
        <v>16</v>
      </c>
      <c r="B28" s="1" t="s">
        <v>117</v>
      </c>
      <c r="C28" s="1"/>
      <c r="D28" s="1"/>
      <c r="E28" s="1"/>
      <c r="F28" s="1"/>
      <c r="BB28" s="12"/>
      <c r="BC28" s="12"/>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row>
    <row r="29" spans="1:113" ht="15.95" customHeight="1"/>
    <row r="30" spans="1:113" ht="18.95" customHeight="1">
      <c r="A30" s="8" t="s">
        <v>25</v>
      </c>
      <c r="B30" s="1" t="s">
        <v>101</v>
      </c>
      <c r="C30" s="1"/>
      <c r="D30" s="1"/>
      <c r="E30" s="1"/>
    </row>
    <row r="31" spans="1:113" ht="18.95" customHeight="1">
      <c r="A31" s="8"/>
      <c r="B31" s="39" t="s">
        <v>102</v>
      </c>
      <c r="C31" s="34"/>
      <c r="D31" s="34"/>
      <c r="E31" s="34"/>
      <c r="F31" s="34"/>
      <c r="G31" s="34"/>
      <c r="H31" s="34"/>
    </row>
    <row r="32" spans="1:113" ht="18.95" customHeight="1">
      <c r="A32" s="8"/>
      <c r="B32" s="1"/>
      <c r="C32" s="82" t="s">
        <v>104</v>
      </c>
      <c r="D32" s="66"/>
      <c r="E32" s="66"/>
      <c r="F32" s="66"/>
      <c r="G32" s="66"/>
      <c r="H32" s="66"/>
      <c r="I32" s="10"/>
      <c r="J32" s="81" t="str">
        <f>IF(COUNT($CU$7:$CU$13)=0,"",VLOOKUP(1,$CU$7:$DI$13,7))</f>
        <v/>
      </c>
      <c r="K32" s="81"/>
      <c r="L32" s="27" t="s">
        <v>105</v>
      </c>
      <c r="M32" s="81" t="str">
        <f>IF(COUNT($CU$7:$CU$13)=0,"",VLOOKUP(1,$CU$7:$DI$13,9))</f>
        <v/>
      </c>
      <c r="N32" s="81"/>
      <c r="O32" s="27" t="s">
        <v>106</v>
      </c>
      <c r="P32" s="27" t="s">
        <v>107</v>
      </c>
      <c r="Q32" s="10"/>
      <c r="R32" s="10"/>
      <c r="S32" s="10"/>
      <c r="T32" s="81" t="str">
        <f>IF(COUNT($CU$7:$CU$13)=0,"",VLOOKUP(1,$CU$7:$DI$13,11))</f>
        <v/>
      </c>
      <c r="U32" s="81"/>
      <c r="V32" s="27" t="s">
        <v>108</v>
      </c>
      <c r="W32" s="10"/>
    </row>
    <row r="33" spans="1:39" ht="18.95" customHeight="1">
      <c r="A33" s="8"/>
      <c r="B33" s="1"/>
      <c r="C33" s="82" t="s">
        <v>109</v>
      </c>
      <c r="D33" s="66"/>
      <c r="E33" s="66"/>
      <c r="F33" s="66"/>
      <c r="G33" s="66"/>
      <c r="H33" s="66"/>
      <c r="I33" s="10"/>
      <c r="J33" s="81" t="str">
        <f>IF(COUNT($CU$14:$CU$19)=0,"",VLOOKUP(1,$CU$14:$DI$19,7))</f>
        <v/>
      </c>
      <c r="K33" s="81"/>
      <c r="L33" s="27" t="s">
        <v>105</v>
      </c>
      <c r="M33" s="81" t="str">
        <f>IF(COUNT($CU$14:$CU$19)=0,"",VLOOKUP(1,$CU$14:$DI$19,9))</f>
        <v/>
      </c>
      <c r="N33" s="81"/>
      <c r="O33" s="27" t="s">
        <v>106</v>
      </c>
      <c r="P33" s="27" t="s">
        <v>107</v>
      </c>
      <c r="Q33" s="10"/>
      <c r="R33" s="10"/>
      <c r="S33" s="10"/>
      <c r="T33" s="81" t="str">
        <f>IF(COUNT($CU$14:$CU$19)=0,"",VLOOKUP(1,$CU$14:$DI$19,11))</f>
        <v/>
      </c>
      <c r="U33" s="81"/>
      <c r="V33" s="27" t="s">
        <v>108</v>
      </c>
      <c r="W33" s="10"/>
    </row>
    <row r="34" spans="1:39" ht="18.95" customHeight="1">
      <c r="A34" s="8"/>
      <c r="B34" s="1"/>
      <c r="C34" s="82" t="s">
        <v>111</v>
      </c>
      <c r="D34" s="66"/>
      <c r="E34" s="66"/>
      <c r="F34" s="66"/>
      <c r="G34" s="66"/>
      <c r="H34" s="66"/>
      <c r="I34" s="10"/>
      <c r="J34" s="81" t="str">
        <f>IF(COUNT($CU$20:$CU$24)=0,"",VLOOKUP(1,$CU$20:$DI$24,7))</f>
        <v/>
      </c>
      <c r="K34" s="81"/>
      <c r="L34" s="27" t="s">
        <v>105</v>
      </c>
      <c r="M34" s="81" t="str">
        <f>IF(COUNT($CU$20:$CU$24)=0,"",VLOOKUP(1,$CU$20:$DI$24,9))</f>
        <v/>
      </c>
      <c r="N34" s="81"/>
      <c r="O34" s="27" t="s">
        <v>106</v>
      </c>
      <c r="P34" s="27" t="s">
        <v>107</v>
      </c>
      <c r="Q34" s="10"/>
      <c r="R34" s="10"/>
      <c r="S34" s="10"/>
      <c r="T34" s="81" t="str">
        <f>IF(COUNT($CU$20:$CU$24)=0,"",VLOOKUP(1,$CU$13:$DI$24,11))</f>
        <v/>
      </c>
      <c r="U34" s="81"/>
      <c r="V34" s="27" t="s">
        <v>108</v>
      </c>
      <c r="W34" s="10"/>
    </row>
    <row r="35" spans="1:39" ht="9.9499999999999993" customHeight="1">
      <c r="A35" s="8"/>
      <c r="B35" s="1"/>
      <c r="C35" s="1"/>
      <c r="D35" s="1"/>
      <c r="E35" s="1"/>
    </row>
    <row r="36" spans="1:39" ht="18.95" customHeight="1">
      <c r="B36" s="66" t="s">
        <v>57</v>
      </c>
      <c r="C36" s="66"/>
      <c r="D36" s="66"/>
      <c r="E36" s="66"/>
      <c r="F36" s="66"/>
      <c r="G36" s="66"/>
      <c r="H36" s="66"/>
      <c r="I36" s="27"/>
      <c r="J36" s="238" t="str">
        <f>新運賃!J53</f>
        <v>初乗運賃額を限度として、発車地点より実車扱い。ただし、普通車は収受しない。</v>
      </c>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row>
    <row r="37" spans="1:39" ht="18.95" customHeight="1"/>
    <row r="38" spans="1:39" ht="18.95" customHeight="1">
      <c r="A38" s="8" t="s">
        <v>112</v>
      </c>
      <c r="B38" s="1" t="s">
        <v>59</v>
      </c>
      <c r="C38" s="1"/>
      <c r="D38" s="1"/>
      <c r="E38" s="1"/>
    </row>
    <row r="39" spans="1:39" ht="18.95" customHeight="1">
      <c r="B39" s="82" t="s">
        <v>60</v>
      </c>
      <c r="C39" s="66"/>
      <c r="D39" s="66"/>
      <c r="E39" s="66"/>
      <c r="F39" s="66"/>
      <c r="G39" s="66"/>
      <c r="H39" s="66"/>
      <c r="I39" s="27"/>
      <c r="J39" s="238" t="str">
        <f>新運賃!J56</f>
        <v>２２時から５時まで</v>
      </c>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73" t="s">
        <v>66</v>
      </c>
      <c r="AK39" s="74"/>
      <c r="AL39" s="75" t="s">
        <v>121</v>
      </c>
      <c r="AM39" s="76"/>
    </row>
    <row r="40" spans="1:39" ht="18.95" customHeight="1">
      <c r="AJ40" s="7"/>
      <c r="AK40" s="7"/>
    </row>
    <row r="41" spans="1:39" ht="18.95" customHeight="1">
      <c r="A41" s="8" t="s">
        <v>113</v>
      </c>
      <c r="B41" t="s">
        <v>61</v>
      </c>
      <c r="AJ41" s="7"/>
      <c r="AK41" s="7"/>
    </row>
    <row r="42" spans="1:39" ht="18.95" customHeight="1">
      <c r="B42" t="s">
        <v>64</v>
      </c>
      <c r="C42" s="1"/>
      <c r="AJ42" s="7"/>
      <c r="AK42" s="7"/>
    </row>
    <row r="43" spans="1:39" ht="18.95" customHeight="1">
      <c r="C43" s="66" t="s">
        <v>65</v>
      </c>
      <c r="D43" s="66"/>
      <c r="E43" s="66"/>
      <c r="F43" s="66"/>
      <c r="G43" s="66"/>
      <c r="H43" s="66"/>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73" t="str">
        <f>新運賃!AJ60</f>
        <v>１</v>
      </c>
      <c r="AK43" s="237"/>
      <c r="AL43" s="75" t="s">
        <v>63</v>
      </c>
      <c r="AM43" s="76"/>
    </row>
    <row r="44" spans="1:39" ht="18.95" customHeight="1">
      <c r="C44" s="82" t="s">
        <v>68</v>
      </c>
      <c r="D44" s="66"/>
      <c r="E44" s="66"/>
      <c r="F44" s="66"/>
      <c r="G44" s="66"/>
      <c r="H44" s="66"/>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73" t="str">
        <f>新運賃!AJ61</f>
        <v>１</v>
      </c>
      <c r="AK44" s="237"/>
      <c r="AL44" s="75" t="s">
        <v>63</v>
      </c>
      <c r="AM44" s="76"/>
    </row>
    <row r="45" spans="1:39" ht="18.95" customHeight="1">
      <c r="C45" s="82" t="s">
        <v>69</v>
      </c>
      <c r="D45" s="66"/>
      <c r="E45" s="66"/>
      <c r="F45" s="66"/>
      <c r="G45" s="66"/>
      <c r="H45" s="66"/>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73" t="str">
        <f>新運賃!AJ62</f>
        <v>１</v>
      </c>
      <c r="AK45" s="237"/>
      <c r="AL45" s="75" t="s">
        <v>63</v>
      </c>
      <c r="AM45" s="76"/>
    </row>
    <row r="46" spans="1:39" ht="18.95" customHeight="1">
      <c r="C46" s="82" t="s">
        <v>70</v>
      </c>
      <c r="D46" s="66"/>
      <c r="E46" s="66"/>
      <c r="F46" s="66"/>
      <c r="G46" s="66"/>
      <c r="H46" s="66"/>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73" t="str">
        <f>新運賃!AJ63</f>
        <v>１</v>
      </c>
      <c r="AK46" s="237"/>
      <c r="AL46" s="75" t="s">
        <v>63</v>
      </c>
      <c r="AM46" s="76"/>
    </row>
    <row r="47" spans="1:39" ht="18.95" customHeight="1">
      <c r="C47" s="98" t="s">
        <v>71</v>
      </c>
      <c r="D47" s="99"/>
      <c r="E47" s="99"/>
      <c r="F47" s="99"/>
      <c r="G47" s="99"/>
      <c r="H47" s="99"/>
      <c r="I47" s="100"/>
      <c r="J47" s="10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73" t="str">
        <f>新運賃!AJ64</f>
        <v>１</v>
      </c>
      <c r="AK47" s="237"/>
      <c r="AL47" s="75" t="s">
        <v>63</v>
      </c>
      <c r="AM47" s="76"/>
    </row>
    <row r="48" spans="1:39" ht="18.95" customHeight="1"/>
    <row r="49" spans="1:42" ht="18.95" customHeight="1">
      <c r="B49" t="s">
        <v>72</v>
      </c>
    </row>
    <row r="50" spans="1:42" ht="18.95" customHeight="1">
      <c r="C50" s="82" t="s">
        <v>73</v>
      </c>
      <c r="D50" s="66"/>
      <c r="E50" s="66"/>
      <c r="F50" s="66"/>
      <c r="G50" s="66"/>
      <c r="H50" s="66"/>
      <c r="I50" s="10"/>
      <c r="J50" s="240" t="str">
        <f>IF(新運賃!J67="","",新運賃!J67)</f>
        <v/>
      </c>
      <c r="K50" s="240"/>
      <c r="L50" s="240"/>
      <c r="M50" s="240"/>
      <c r="N50" s="48" t="s">
        <v>27</v>
      </c>
      <c r="O50" s="49" t="s">
        <v>75</v>
      </c>
      <c r="P50" s="50"/>
      <c r="Q50" s="50"/>
      <c r="R50" s="50"/>
      <c r="S50" s="50"/>
      <c r="T50" s="50"/>
      <c r="U50" s="50"/>
      <c r="V50" s="50"/>
      <c r="W50" s="50"/>
      <c r="X50" s="50"/>
      <c r="Y50" s="50"/>
      <c r="Z50" s="50"/>
      <c r="AA50" s="50"/>
      <c r="AB50" s="50"/>
      <c r="AC50" s="50"/>
      <c r="AD50" s="50"/>
      <c r="AE50" s="50"/>
      <c r="AF50" s="50"/>
      <c r="AG50" s="50"/>
      <c r="AH50" s="50"/>
      <c r="AI50" s="50"/>
      <c r="AJ50" s="241" t="str">
        <f>IF(新運賃!AJ67="","",新運賃!AJ67)</f>
        <v/>
      </c>
      <c r="AK50" s="237"/>
      <c r="AL50" s="75" t="s">
        <v>63</v>
      </c>
      <c r="AM50" s="76"/>
      <c r="AP50" s="1"/>
    </row>
    <row r="51" spans="1:42" ht="18.95" customHeight="1">
      <c r="C51" s="82" t="s">
        <v>76</v>
      </c>
      <c r="D51" s="66"/>
      <c r="E51" s="66"/>
      <c r="F51" s="66"/>
      <c r="G51" s="66"/>
      <c r="H51" s="66"/>
      <c r="I51" s="10"/>
      <c r="J51" s="240" t="str">
        <f>IF(新運賃!J68="","",新運賃!J68)</f>
        <v/>
      </c>
      <c r="K51" s="240"/>
      <c r="L51" s="240"/>
      <c r="M51" s="240"/>
      <c r="N51" s="48" t="s">
        <v>27</v>
      </c>
      <c r="O51" s="49" t="s">
        <v>75</v>
      </c>
      <c r="P51" s="50"/>
      <c r="Q51" s="50"/>
      <c r="R51" s="50"/>
      <c r="S51" s="50"/>
      <c r="T51" s="50"/>
      <c r="U51" s="50"/>
      <c r="V51" s="50"/>
      <c r="W51" s="50"/>
      <c r="X51" s="50"/>
      <c r="Y51" s="50"/>
      <c r="Z51" s="50"/>
      <c r="AA51" s="50"/>
      <c r="AB51" s="50"/>
      <c r="AC51" s="50"/>
      <c r="AD51" s="50"/>
      <c r="AE51" s="50"/>
      <c r="AF51" s="50"/>
      <c r="AG51" s="50"/>
      <c r="AH51" s="50"/>
      <c r="AI51" s="50"/>
      <c r="AJ51" s="241" t="str">
        <f>IF(新運賃!AJ68="","",新運賃!AJ68)</f>
        <v/>
      </c>
      <c r="AK51" s="237"/>
      <c r="AL51" s="75" t="s">
        <v>63</v>
      </c>
      <c r="AM51" s="76"/>
    </row>
    <row r="52" spans="1:42" ht="18.95" customHeight="1">
      <c r="C52" s="82" t="s">
        <v>51</v>
      </c>
      <c r="D52" s="66"/>
      <c r="E52" s="66"/>
      <c r="F52" s="66"/>
      <c r="G52" s="66"/>
      <c r="H52" s="66"/>
      <c r="I52" s="10"/>
      <c r="J52" s="240" t="str">
        <f>IF(新運賃!J69="","",新運賃!J69)</f>
        <v/>
      </c>
      <c r="K52" s="240"/>
      <c r="L52" s="240"/>
      <c r="M52" s="240"/>
      <c r="N52" s="48" t="s">
        <v>27</v>
      </c>
      <c r="O52" s="49" t="s">
        <v>75</v>
      </c>
      <c r="P52" s="50"/>
      <c r="Q52" s="50"/>
      <c r="R52" s="50"/>
      <c r="S52" s="50"/>
      <c r="T52" s="50"/>
      <c r="U52" s="50"/>
      <c r="V52" s="50"/>
      <c r="W52" s="50"/>
      <c r="X52" s="50"/>
      <c r="Y52" s="50"/>
      <c r="Z52" s="50"/>
      <c r="AA52" s="50"/>
      <c r="AB52" s="50"/>
      <c r="AC52" s="50"/>
      <c r="AD52" s="50"/>
      <c r="AE52" s="50"/>
      <c r="AF52" s="50"/>
      <c r="AG52" s="50"/>
      <c r="AH52" s="50"/>
      <c r="AI52" s="50"/>
      <c r="AJ52" s="241" t="str">
        <f>IF(新運賃!AJ69="","",新運賃!AJ69)</f>
        <v/>
      </c>
      <c r="AK52" s="237"/>
      <c r="AL52" s="75" t="s">
        <v>63</v>
      </c>
      <c r="AM52" s="76"/>
    </row>
    <row r="53" spans="1:42" ht="18.95" customHeight="1"/>
    <row r="54" spans="1:42" ht="18.95" customHeight="1">
      <c r="B54" t="s">
        <v>77</v>
      </c>
    </row>
    <row r="55" spans="1:42" ht="18.95" customHeight="1">
      <c r="C55" s="82" t="s">
        <v>78</v>
      </c>
      <c r="D55" s="66"/>
      <c r="E55" s="66"/>
      <c r="F55" s="66"/>
      <c r="G55" s="66"/>
      <c r="H55" s="66"/>
      <c r="I55" s="10"/>
      <c r="J55" s="9"/>
      <c r="K55" s="9"/>
      <c r="L55" s="9"/>
      <c r="M55" s="9"/>
      <c r="N55" s="9"/>
      <c r="O55" s="9"/>
      <c r="P55" s="9"/>
      <c r="Q55" s="9"/>
      <c r="R55" s="9"/>
      <c r="S55" s="9"/>
      <c r="T55" s="9"/>
      <c r="U55" s="9"/>
      <c r="V55" s="9"/>
      <c r="W55" s="9"/>
      <c r="X55" s="9"/>
      <c r="Y55" s="9"/>
      <c r="Z55" s="9"/>
      <c r="AA55" s="9"/>
      <c r="AB55" s="9"/>
      <c r="AC55" s="9"/>
      <c r="AD55" s="9"/>
      <c r="AE55" s="9"/>
      <c r="AF55" s="9"/>
      <c r="AG55" s="9"/>
      <c r="AH55" s="9"/>
      <c r="AI55" s="9"/>
      <c r="AJ55" s="242" t="str">
        <f>新運賃!AJ72</f>
        <v>０．５</v>
      </c>
      <c r="AK55" s="243"/>
      <c r="AL55" s="103" t="s">
        <v>63</v>
      </c>
      <c r="AM55" s="104"/>
    </row>
    <row r="56" spans="1:42" ht="18.95" customHeight="1">
      <c r="C56" s="98" t="s">
        <v>80</v>
      </c>
      <c r="D56" s="99"/>
      <c r="E56" s="99"/>
      <c r="F56" s="99"/>
      <c r="G56" s="99"/>
      <c r="H56" s="99"/>
      <c r="I56" s="100"/>
      <c r="J56" s="244" t="str">
        <f>IF(新運賃!J73="","",新運賃!J73)</f>
        <v/>
      </c>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row>
    <row r="57" spans="1:42" ht="18.95" customHeight="1">
      <c r="C57" s="82" t="s">
        <v>81</v>
      </c>
      <c r="D57" s="66"/>
      <c r="E57" s="66"/>
      <c r="F57" s="66"/>
      <c r="G57" s="66"/>
      <c r="H57" s="66"/>
      <c r="I57" s="10"/>
      <c r="J57" s="245" t="str">
        <f>IF(新運賃!J74="","",新運賃!J74)</f>
        <v/>
      </c>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row>
    <row r="58" spans="1:42" ht="18.95" customHeight="1">
      <c r="C58" s="98" t="s">
        <v>82</v>
      </c>
      <c r="D58" s="99"/>
      <c r="E58" s="99"/>
      <c r="F58" s="99"/>
      <c r="G58" s="99"/>
      <c r="H58" s="99"/>
      <c r="I58" s="100"/>
      <c r="J58" s="245" t="str">
        <f>IF(新運賃!J75="","",新運賃!J75)</f>
        <v/>
      </c>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row>
    <row r="59" spans="1:42" ht="18.95" customHeight="1">
      <c r="C59" s="82" t="s">
        <v>83</v>
      </c>
      <c r="D59" s="66"/>
      <c r="E59" s="66"/>
      <c r="F59" s="66"/>
      <c r="G59" s="66"/>
      <c r="H59" s="66"/>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41" t="str">
        <f>IF(新運賃!AJ76="","",新運賃!AJ76)</f>
        <v/>
      </c>
      <c r="AK59" s="237"/>
      <c r="AL59" s="75" t="s">
        <v>63</v>
      </c>
      <c r="AM59" s="76"/>
    </row>
    <row r="60" spans="1:42" ht="18.95" customHeight="1">
      <c r="C60" s="82" t="s">
        <v>84</v>
      </c>
      <c r="D60" s="66"/>
      <c r="E60" s="66"/>
      <c r="F60" s="66"/>
      <c r="G60" s="66"/>
      <c r="H60" s="66"/>
      <c r="I60" s="10"/>
      <c r="J60" s="245" t="str">
        <f>IF(新運賃!J77="","",新運賃!J77)</f>
        <v/>
      </c>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row>
    <row r="61" spans="1:42" ht="18.95" customHeight="1">
      <c r="C61" s="82" t="s">
        <v>85</v>
      </c>
      <c r="D61" s="66"/>
      <c r="E61" s="66"/>
      <c r="F61" s="66"/>
      <c r="G61" s="66"/>
      <c r="H61" s="66"/>
      <c r="I61" s="10"/>
      <c r="J61" s="245" t="str">
        <f>IF(新運賃!J78="","",新運賃!J78)</f>
        <v/>
      </c>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row>
    <row r="62" spans="1:42" ht="18.95" customHeight="1">
      <c r="C62" s="82" t="s">
        <v>86</v>
      </c>
      <c r="D62" s="66"/>
      <c r="E62" s="66"/>
      <c r="F62" s="66"/>
      <c r="G62" s="66"/>
      <c r="H62" s="66"/>
      <c r="I62" s="10"/>
      <c r="J62" s="245" t="str">
        <f>IF(新運賃!J79="","",新運賃!J79)</f>
        <v/>
      </c>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row>
    <row r="63" spans="1:42" ht="18.95" customHeight="1"/>
    <row r="64" spans="1:42" ht="18.95" customHeight="1">
      <c r="A64" s="8" t="s">
        <v>114</v>
      </c>
      <c r="B64" s="1" t="s">
        <v>87</v>
      </c>
    </row>
    <row r="65" spans="3:3" ht="15.95" customHeight="1">
      <c r="C65" s="1" t="s">
        <v>89</v>
      </c>
    </row>
    <row r="66" spans="3:3" ht="15.95" customHeight="1"/>
    <row r="67" spans="3:3" ht="15.95" customHeight="1"/>
    <row r="68" spans="3:3" ht="15.95" customHeight="1"/>
    <row r="69" spans="3:3" ht="15.95" customHeight="1"/>
    <row r="70" spans="3:3" ht="15.95" customHeight="1"/>
    <row r="71" spans="3:3" ht="15.95" customHeight="1"/>
    <row r="72" spans="3:3" ht="15.95" customHeight="1"/>
    <row r="73" spans="3:3" ht="15.95" customHeight="1"/>
    <row r="74" spans="3:3" ht="15.95" customHeight="1"/>
    <row r="75" spans="3:3" ht="15.95" customHeight="1"/>
    <row r="76" spans="3:3" ht="15.95" customHeight="1"/>
    <row r="77" spans="3:3" ht="15.95" customHeight="1"/>
    <row r="78" spans="3:3" ht="15.95" customHeight="1"/>
    <row r="79" spans="3:3" ht="15.95" customHeight="1"/>
    <row r="80" spans="3: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sheetData>
  <mergeCells count="336">
    <mergeCell ref="C61:H61"/>
    <mergeCell ref="J61:AM61"/>
    <mergeCell ref="C62:H62"/>
    <mergeCell ref="J62:AM62"/>
    <mergeCell ref="C58:I58"/>
    <mergeCell ref="J58:AM58"/>
    <mergeCell ref="C59:H59"/>
    <mergeCell ref="AJ59:AK59"/>
    <mergeCell ref="AL59:AM59"/>
    <mergeCell ref="C60:H60"/>
    <mergeCell ref="J60:AM60"/>
    <mergeCell ref="C55:H55"/>
    <mergeCell ref="AJ55:AK55"/>
    <mergeCell ref="AL55:AM55"/>
    <mergeCell ref="C56:I56"/>
    <mergeCell ref="J56:AM56"/>
    <mergeCell ref="C57:H57"/>
    <mergeCell ref="J57:AM57"/>
    <mergeCell ref="C51:H51"/>
    <mergeCell ref="J51:M51"/>
    <mergeCell ref="AJ51:AK51"/>
    <mergeCell ref="AL51:AM51"/>
    <mergeCell ref="C52:H52"/>
    <mergeCell ref="J52:M52"/>
    <mergeCell ref="AJ52:AK52"/>
    <mergeCell ref="AL52:AM52"/>
    <mergeCell ref="C47:J47"/>
    <mergeCell ref="AJ47:AK47"/>
    <mergeCell ref="AL47:AM47"/>
    <mergeCell ref="C50:H50"/>
    <mergeCell ref="J50:M50"/>
    <mergeCell ref="AJ50:AK50"/>
    <mergeCell ref="AL50:AM50"/>
    <mergeCell ref="C45:H45"/>
    <mergeCell ref="AJ45:AK45"/>
    <mergeCell ref="AL45:AM45"/>
    <mergeCell ref="C46:H46"/>
    <mergeCell ref="AJ46:AK46"/>
    <mergeCell ref="AL46:AM46"/>
    <mergeCell ref="AJ43:AK43"/>
    <mergeCell ref="AL43:AM43"/>
    <mergeCell ref="C44:H44"/>
    <mergeCell ref="AJ44:AK44"/>
    <mergeCell ref="AL44:AM44"/>
    <mergeCell ref="B36:H36"/>
    <mergeCell ref="J36:AM36"/>
    <mergeCell ref="B39:H39"/>
    <mergeCell ref="J39:AI39"/>
    <mergeCell ref="AJ39:AK39"/>
    <mergeCell ref="AL39:AM39"/>
    <mergeCell ref="C34:H34"/>
    <mergeCell ref="J34:K34"/>
    <mergeCell ref="M34:N34"/>
    <mergeCell ref="T34:U34"/>
    <mergeCell ref="C32:H32"/>
    <mergeCell ref="J32:K32"/>
    <mergeCell ref="M32:N32"/>
    <mergeCell ref="T32:U32"/>
    <mergeCell ref="C43:H43"/>
    <mergeCell ref="A26:BA26"/>
    <mergeCell ref="AA24:AD24"/>
    <mergeCell ref="AE24:AF24"/>
    <mergeCell ref="AH24:AI24"/>
    <mergeCell ref="AK24:AM24"/>
    <mergeCell ref="AN24:AQ24"/>
    <mergeCell ref="AR24:AT24"/>
    <mergeCell ref="B20:C24"/>
    <mergeCell ref="C33:H33"/>
    <mergeCell ref="J33:K33"/>
    <mergeCell ref="M33:N33"/>
    <mergeCell ref="T33:U33"/>
    <mergeCell ref="AN23:AQ23"/>
    <mergeCell ref="AR23:AT23"/>
    <mergeCell ref="AU23:AW23"/>
    <mergeCell ref="AX23:AZ23"/>
    <mergeCell ref="D24:F24"/>
    <mergeCell ref="K24:N24"/>
    <mergeCell ref="O24:Q24"/>
    <mergeCell ref="R24:T24"/>
    <mergeCell ref="U24:W24"/>
    <mergeCell ref="X24:Z24"/>
    <mergeCell ref="U23:W23"/>
    <mergeCell ref="X23:Z23"/>
    <mergeCell ref="AA23:AD23"/>
    <mergeCell ref="AE23:AF23"/>
    <mergeCell ref="AH23:AI23"/>
    <mergeCell ref="AK23:AM23"/>
    <mergeCell ref="R23:T23"/>
    <mergeCell ref="AU24:AW24"/>
    <mergeCell ref="AX24:AZ24"/>
    <mergeCell ref="AH22:AI22"/>
    <mergeCell ref="AK22:AM22"/>
    <mergeCell ref="AN22:AQ22"/>
    <mergeCell ref="AR22:AT22"/>
    <mergeCell ref="AU22:AW22"/>
    <mergeCell ref="AX22:AZ22"/>
    <mergeCell ref="AU21:AW21"/>
    <mergeCell ref="AX21:AZ21"/>
    <mergeCell ref="D22:F22"/>
    <mergeCell ref="K22:N22"/>
    <mergeCell ref="O22:Q22"/>
    <mergeCell ref="R22:T22"/>
    <mergeCell ref="U22:W22"/>
    <mergeCell ref="X22:Z22"/>
    <mergeCell ref="AA22:AD22"/>
    <mergeCell ref="AE22:AF22"/>
    <mergeCell ref="AA21:AD21"/>
    <mergeCell ref="AE21:AF21"/>
    <mergeCell ref="AH21:AI21"/>
    <mergeCell ref="AK21:AM21"/>
    <mergeCell ref="AN21:AQ21"/>
    <mergeCell ref="AR21:AT21"/>
    <mergeCell ref="AN20:AQ20"/>
    <mergeCell ref="AR20:AT20"/>
    <mergeCell ref="AU20:AW20"/>
    <mergeCell ref="AX20:AZ20"/>
    <mergeCell ref="D21:F21"/>
    <mergeCell ref="K21:N21"/>
    <mergeCell ref="O21:Q21"/>
    <mergeCell ref="R21:T21"/>
    <mergeCell ref="U21:W21"/>
    <mergeCell ref="X21:Z21"/>
    <mergeCell ref="U20:W20"/>
    <mergeCell ref="X20:Z20"/>
    <mergeCell ref="AA20:AD20"/>
    <mergeCell ref="AE20:AF20"/>
    <mergeCell ref="AH20:AI20"/>
    <mergeCell ref="AK20:AM20"/>
    <mergeCell ref="D20:F20"/>
    <mergeCell ref="G20:J24"/>
    <mergeCell ref="K20:N20"/>
    <mergeCell ref="O20:Q20"/>
    <mergeCell ref="R20:T20"/>
    <mergeCell ref="D23:F23"/>
    <mergeCell ref="K23:N23"/>
    <mergeCell ref="O23:Q23"/>
    <mergeCell ref="AH19:AI19"/>
    <mergeCell ref="AK19:AM19"/>
    <mergeCell ref="AN19:AQ19"/>
    <mergeCell ref="AR19:AT19"/>
    <mergeCell ref="AU19:AW19"/>
    <mergeCell ref="AX19:AZ19"/>
    <mergeCell ref="AU18:AW18"/>
    <mergeCell ref="AX18:AZ18"/>
    <mergeCell ref="D19:F19"/>
    <mergeCell ref="K19:N19"/>
    <mergeCell ref="O19:Q19"/>
    <mergeCell ref="R19:T19"/>
    <mergeCell ref="U19:W19"/>
    <mergeCell ref="X19:Z19"/>
    <mergeCell ref="AA19:AD19"/>
    <mergeCell ref="AE19:AF19"/>
    <mergeCell ref="AA18:AD18"/>
    <mergeCell ref="AE18:AF18"/>
    <mergeCell ref="AH18:AI18"/>
    <mergeCell ref="AK18:AM18"/>
    <mergeCell ref="AN18:AQ18"/>
    <mergeCell ref="AR18:AT18"/>
    <mergeCell ref="AN17:AQ17"/>
    <mergeCell ref="AR17:AT17"/>
    <mergeCell ref="AU17:AW17"/>
    <mergeCell ref="AX17:AZ17"/>
    <mergeCell ref="D18:F18"/>
    <mergeCell ref="K18:N18"/>
    <mergeCell ref="O18:Q18"/>
    <mergeCell ref="R18:T18"/>
    <mergeCell ref="U18:W18"/>
    <mergeCell ref="X18:Z18"/>
    <mergeCell ref="U17:W17"/>
    <mergeCell ref="X17:Z17"/>
    <mergeCell ref="AA17:AD17"/>
    <mergeCell ref="AE17:AF17"/>
    <mergeCell ref="AH17:AI17"/>
    <mergeCell ref="AK17:AM17"/>
    <mergeCell ref="AH16:AI16"/>
    <mergeCell ref="AK16:AM16"/>
    <mergeCell ref="AN16:AQ16"/>
    <mergeCell ref="AR16:AT16"/>
    <mergeCell ref="AU16:AW16"/>
    <mergeCell ref="AX16:AZ16"/>
    <mergeCell ref="AU15:AW15"/>
    <mergeCell ref="AX15:AZ15"/>
    <mergeCell ref="D16:F16"/>
    <mergeCell ref="K16:N16"/>
    <mergeCell ref="O16:Q16"/>
    <mergeCell ref="R16:T16"/>
    <mergeCell ref="U16:W16"/>
    <mergeCell ref="X16:Z16"/>
    <mergeCell ref="AA16:AD16"/>
    <mergeCell ref="AE16:AF16"/>
    <mergeCell ref="AA15:AD15"/>
    <mergeCell ref="AE15:AF15"/>
    <mergeCell ref="AH15:AI15"/>
    <mergeCell ref="AK15:AM15"/>
    <mergeCell ref="AN15:AQ15"/>
    <mergeCell ref="AR15:AT15"/>
    <mergeCell ref="AN14:AQ14"/>
    <mergeCell ref="AR14:AT14"/>
    <mergeCell ref="AU14:AW14"/>
    <mergeCell ref="AX14:AZ14"/>
    <mergeCell ref="D15:F15"/>
    <mergeCell ref="K15:N15"/>
    <mergeCell ref="O15:Q15"/>
    <mergeCell ref="R15:T15"/>
    <mergeCell ref="U15:W15"/>
    <mergeCell ref="X15:Z15"/>
    <mergeCell ref="U14:W14"/>
    <mergeCell ref="X14:Z14"/>
    <mergeCell ref="AA14:AD14"/>
    <mergeCell ref="AE14:AF14"/>
    <mergeCell ref="AH14:AI14"/>
    <mergeCell ref="AK14:AM14"/>
    <mergeCell ref="B14:C19"/>
    <mergeCell ref="D14:F14"/>
    <mergeCell ref="G14:J19"/>
    <mergeCell ref="K14:N14"/>
    <mergeCell ref="O14:Q14"/>
    <mergeCell ref="R14:T14"/>
    <mergeCell ref="D17:F17"/>
    <mergeCell ref="K17:N17"/>
    <mergeCell ref="O17:Q17"/>
    <mergeCell ref="R17:T17"/>
    <mergeCell ref="AN13:AQ13"/>
    <mergeCell ref="AR13:AT13"/>
    <mergeCell ref="AU13:AW13"/>
    <mergeCell ref="AX13:AZ13"/>
    <mergeCell ref="AU12:AW12"/>
    <mergeCell ref="AX12:AZ12"/>
    <mergeCell ref="D13:F13"/>
    <mergeCell ref="K13:N13"/>
    <mergeCell ref="O13:Q13"/>
    <mergeCell ref="R13:T13"/>
    <mergeCell ref="U13:W13"/>
    <mergeCell ref="X13:Z13"/>
    <mergeCell ref="AA13:AD13"/>
    <mergeCell ref="AE13:AF13"/>
    <mergeCell ref="AA12:AD12"/>
    <mergeCell ref="AE12:AF12"/>
    <mergeCell ref="AH12:AI12"/>
    <mergeCell ref="AK12:AM12"/>
    <mergeCell ref="AN12:AQ12"/>
    <mergeCell ref="AR12:AT12"/>
    <mergeCell ref="D12:F12"/>
    <mergeCell ref="K12:N12"/>
    <mergeCell ref="AX11:AZ11"/>
    <mergeCell ref="AU10:AW10"/>
    <mergeCell ref="AX10:AZ10"/>
    <mergeCell ref="D11:F11"/>
    <mergeCell ref="K11:N11"/>
    <mergeCell ref="O11:Q11"/>
    <mergeCell ref="R11:T11"/>
    <mergeCell ref="U11:W11"/>
    <mergeCell ref="X11:Z11"/>
    <mergeCell ref="AA11:AD11"/>
    <mergeCell ref="AE11:AF11"/>
    <mergeCell ref="AA10:AD10"/>
    <mergeCell ref="AE10:AF10"/>
    <mergeCell ref="AH10:AI10"/>
    <mergeCell ref="AK10:AM10"/>
    <mergeCell ref="AN10:AQ10"/>
    <mergeCell ref="AR10:AT10"/>
    <mergeCell ref="D10:F10"/>
    <mergeCell ref="K10:N10"/>
    <mergeCell ref="O10:Q10"/>
    <mergeCell ref="R10:T10"/>
    <mergeCell ref="U10:W10"/>
    <mergeCell ref="X10:Z10"/>
    <mergeCell ref="AH11:AI11"/>
    <mergeCell ref="AX9:AZ9"/>
    <mergeCell ref="AU8:AW8"/>
    <mergeCell ref="AX8:AZ8"/>
    <mergeCell ref="D9:F9"/>
    <mergeCell ref="K9:N9"/>
    <mergeCell ref="O9:Q9"/>
    <mergeCell ref="R9:T9"/>
    <mergeCell ref="U9:W9"/>
    <mergeCell ref="X9:Z9"/>
    <mergeCell ref="AA9:AD9"/>
    <mergeCell ref="AE9:AF9"/>
    <mergeCell ref="AA8:AD8"/>
    <mergeCell ref="AE8:AF8"/>
    <mergeCell ref="AH8:AI8"/>
    <mergeCell ref="AK8:AM8"/>
    <mergeCell ref="AN8:AQ8"/>
    <mergeCell ref="AR8:AT8"/>
    <mergeCell ref="AX7:AZ7"/>
    <mergeCell ref="D8:F8"/>
    <mergeCell ref="K8:N8"/>
    <mergeCell ref="O8:Q8"/>
    <mergeCell ref="R8:T8"/>
    <mergeCell ref="U8:W8"/>
    <mergeCell ref="X8:Z8"/>
    <mergeCell ref="U7:W7"/>
    <mergeCell ref="X7:Z7"/>
    <mergeCell ref="AA7:AD7"/>
    <mergeCell ref="AE7:AF7"/>
    <mergeCell ref="AH7:AI7"/>
    <mergeCell ref="AK7:AM7"/>
    <mergeCell ref="B7:C13"/>
    <mergeCell ref="D7:F7"/>
    <mergeCell ref="G7:J13"/>
    <mergeCell ref="K7:N7"/>
    <mergeCell ref="O7:Q7"/>
    <mergeCell ref="R7:T7"/>
    <mergeCell ref="AN7:AQ7"/>
    <mergeCell ref="AR7:AT7"/>
    <mergeCell ref="AU7:AW7"/>
    <mergeCell ref="AH9:AI9"/>
    <mergeCell ref="AK9:AM9"/>
    <mergeCell ref="AN9:AQ9"/>
    <mergeCell ref="AR9:AT9"/>
    <mergeCell ref="AU9:AW9"/>
    <mergeCell ref="O12:Q12"/>
    <mergeCell ref="R12:T12"/>
    <mergeCell ref="U12:W12"/>
    <mergeCell ref="X12:Z12"/>
    <mergeCell ref="AK11:AM11"/>
    <mergeCell ref="AN11:AQ11"/>
    <mergeCell ref="AR11:AT11"/>
    <mergeCell ref="AU11:AW11"/>
    <mergeCell ref="AH13:AI13"/>
    <mergeCell ref="AK13:AM13"/>
    <mergeCell ref="A1:U1"/>
    <mergeCell ref="A3:BA3"/>
    <mergeCell ref="B5:C6"/>
    <mergeCell ref="D5:F6"/>
    <mergeCell ref="G5:J6"/>
    <mergeCell ref="K5:N6"/>
    <mergeCell ref="O5:Z5"/>
    <mergeCell ref="AA5:AD6"/>
    <mergeCell ref="AE5:AM6"/>
    <mergeCell ref="AN5:AZ5"/>
    <mergeCell ref="O6:T6"/>
    <mergeCell ref="U6:Z6"/>
    <mergeCell ref="AN6:AT6"/>
    <mergeCell ref="AU6:AZ6"/>
  </mergeCells>
  <phoneticPr fontId="1"/>
  <conditionalFormatting sqref="O7 R7 U7 X7 AA7 AE7 AG7:AH7 AN7:AO7 AJ7:AK7 AR7 AU7 AX7 D7:D24">
    <cfRule type="expression" dxfId="1" priority="2">
      <formula>MOD(ROW(),2)</formula>
    </cfRule>
  </conditionalFormatting>
  <conditionalFormatting sqref="O8:O24 R8:R24 U8:U24 X8:X24 AA8:AA24 AE8:AE24 AG8:AH24 AJ8:AK24 AR8:AR24 AU8:AU24 AX8:AX24 AN8:AO24">
    <cfRule type="expression" dxfId="0" priority="1">
      <formula>MOD(ROW(),2)</formula>
    </cfRule>
  </conditionalFormatting>
  <dataValidations count="2">
    <dataValidation type="list" allowBlank="1" showInputMessage="1" showErrorMessage="1" sqref="J39:AI39">
      <formula1>"２２時から５時まで,２３時から５時まで"</formula1>
    </dataValidation>
    <dataValidation type="list" allowBlank="1" showInputMessage="1" showErrorMessage="1" sqref="K7:N24">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2019-08-29T11:30:37Z</dcterms:modified>
</cp:coreProperties>
</file>