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旧運賃!$A$1:$AQ$74</definedName>
    <definedName name="_xlnm.Print_Area" localSheetId="1">新運賃!$A$1:$AZ$102</definedName>
  </definedNames>
  <calcPr calcId="152511"/>
</workbook>
</file>

<file path=xl/calcChain.xml><?xml version="1.0" encoding="utf-8"?>
<calcChain xmlns="http://schemas.openxmlformats.org/spreadsheetml/2006/main">
  <c r="AJ61" i="5" l="1"/>
  <c r="AJ60" i="5"/>
  <c r="AJ59" i="5"/>
  <c r="AJ58" i="5"/>
  <c r="J61" i="5"/>
  <c r="J60" i="5"/>
  <c r="J59" i="5"/>
  <c r="J58" i="5"/>
  <c r="CD35" i="5"/>
  <c r="CD34" i="5"/>
  <c r="CD33" i="5"/>
  <c r="CD32" i="5"/>
  <c r="CN31" i="5"/>
  <c r="CM31" i="5"/>
  <c r="CL31" i="5"/>
  <c r="CK31" i="5"/>
  <c r="CJ31" i="5"/>
  <c r="CI31" i="5"/>
  <c r="CH31" i="5"/>
  <c r="CG31" i="5"/>
  <c r="CF31" i="5"/>
  <c r="CE31" i="5"/>
  <c r="CD31" i="5"/>
  <c r="CN30" i="5"/>
  <c r="CM30" i="5"/>
  <c r="CL30" i="5"/>
  <c r="CK30" i="5"/>
  <c r="CJ30" i="5"/>
  <c r="CI30" i="5"/>
  <c r="CH30" i="5"/>
  <c r="CG30" i="5"/>
  <c r="CF30" i="5"/>
  <c r="CE30" i="5"/>
  <c r="CD30" i="5"/>
  <c r="CN29" i="5"/>
  <c r="CM29" i="5"/>
  <c r="CL29" i="5"/>
  <c r="CK29" i="5"/>
  <c r="CJ29" i="5"/>
  <c r="CI29" i="5"/>
  <c r="CH29" i="5"/>
  <c r="CG29" i="5"/>
  <c r="CF29" i="5"/>
  <c r="CE29" i="5"/>
  <c r="CD29" i="5"/>
  <c r="CN28" i="5"/>
  <c r="CM28" i="5"/>
  <c r="CL28" i="5"/>
  <c r="CK28" i="5"/>
  <c r="CJ28" i="5"/>
  <c r="CI28" i="5"/>
  <c r="CH28" i="5"/>
  <c r="CG28" i="5"/>
  <c r="CF28" i="5"/>
  <c r="CE28" i="5"/>
  <c r="CD28" i="5"/>
  <c r="CN27" i="5"/>
  <c r="CM27" i="5"/>
  <c r="CL27" i="5"/>
  <c r="CK27" i="5"/>
  <c r="CJ27" i="5"/>
  <c r="CI27" i="5"/>
  <c r="CH27" i="5"/>
  <c r="CG27" i="5"/>
  <c r="CF27" i="5"/>
  <c r="CE27" i="5"/>
  <c r="CD27" i="5"/>
  <c r="CN26" i="5"/>
  <c r="CM26" i="5"/>
  <c r="CL26" i="5"/>
  <c r="CK26" i="5"/>
  <c r="CJ26" i="5"/>
  <c r="CI26" i="5"/>
  <c r="CH26" i="5"/>
  <c r="CG26" i="5"/>
  <c r="CF26" i="5"/>
  <c r="CE26" i="5"/>
  <c r="CD26" i="5"/>
  <c r="CN25" i="5"/>
  <c r="CM25" i="5"/>
  <c r="CL25" i="5"/>
  <c r="CK25" i="5"/>
  <c r="CJ25" i="5"/>
  <c r="CI25" i="5"/>
  <c r="CH25" i="5"/>
  <c r="CG25" i="5"/>
  <c r="CF25" i="5"/>
  <c r="CE25" i="5"/>
  <c r="CD25" i="5"/>
  <c r="CN24" i="5"/>
  <c r="CM24" i="5"/>
  <c r="CL24" i="5"/>
  <c r="CK24" i="5"/>
  <c r="CJ24" i="5"/>
  <c r="CI24" i="5"/>
  <c r="CH24" i="5"/>
  <c r="CG24" i="5"/>
  <c r="CF24" i="5"/>
  <c r="CE24" i="5"/>
  <c r="CD24" i="5"/>
  <c r="CN23" i="5"/>
  <c r="CM23" i="5"/>
  <c r="CL23" i="5"/>
  <c r="CK23" i="5"/>
  <c r="CJ23" i="5"/>
  <c r="CI23" i="5"/>
  <c r="CH23" i="5"/>
  <c r="CG23" i="5"/>
  <c r="CF23" i="5"/>
  <c r="CE23" i="5"/>
  <c r="CD23" i="5"/>
  <c r="CN22" i="5"/>
  <c r="CM22" i="5"/>
  <c r="CL22" i="5"/>
  <c r="CK22" i="5"/>
  <c r="CJ22" i="5"/>
  <c r="CI22" i="5"/>
  <c r="CH22" i="5"/>
  <c r="CG22" i="5"/>
  <c r="CF22" i="5"/>
  <c r="CE22" i="5"/>
  <c r="CD22" i="5"/>
  <c r="CN21" i="5"/>
  <c r="CM21" i="5"/>
  <c r="CL21" i="5"/>
  <c r="CK21" i="5"/>
  <c r="CJ21" i="5"/>
  <c r="CI21" i="5"/>
  <c r="CH21" i="5"/>
  <c r="CG21" i="5"/>
  <c r="CF21" i="5"/>
  <c r="CE21" i="5"/>
  <c r="CD21" i="5"/>
  <c r="CN20" i="5"/>
  <c r="CM20" i="5"/>
  <c r="CL20" i="5"/>
  <c r="CK20" i="5"/>
  <c r="CJ20" i="5"/>
  <c r="CI20" i="5"/>
  <c r="CH20" i="5"/>
  <c r="CG20" i="5"/>
  <c r="CF20" i="5"/>
  <c r="CE20" i="5"/>
  <c r="CD20" i="5"/>
  <c r="CN19" i="5"/>
  <c r="CM19" i="5"/>
  <c r="CL19" i="5"/>
  <c r="CK19" i="5"/>
  <c r="CJ19" i="5"/>
  <c r="CI19" i="5"/>
  <c r="CH19" i="5"/>
  <c r="CG19" i="5"/>
  <c r="CF19" i="5"/>
  <c r="CE19" i="5"/>
  <c r="CD19" i="5"/>
  <c r="CN18" i="5"/>
  <c r="CM18" i="5"/>
  <c r="CL18" i="5"/>
  <c r="CK18" i="5"/>
  <c r="CJ18" i="5"/>
  <c r="CI18" i="5"/>
  <c r="CH18" i="5"/>
  <c r="CG18" i="5"/>
  <c r="CF18" i="5"/>
  <c r="CE18" i="5"/>
  <c r="CD18" i="5"/>
  <c r="CN17" i="5"/>
  <c r="CM17" i="5"/>
  <c r="CL17" i="5"/>
  <c r="CK17" i="5"/>
  <c r="CJ17" i="5"/>
  <c r="CI17" i="5"/>
  <c r="CH17" i="5"/>
  <c r="CG17" i="5"/>
  <c r="CF17" i="5"/>
  <c r="CE17" i="5"/>
  <c r="CD17" i="5"/>
  <c r="CN16" i="5"/>
  <c r="CM16" i="5"/>
  <c r="CL16" i="5"/>
  <c r="CK16" i="5"/>
  <c r="CJ16" i="5"/>
  <c r="CI16" i="5"/>
  <c r="CH16" i="5"/>
  <c r="CG16" i="5"/>
  <c r="CF16" i="5"/>
  <c r="CE16" i="5"/>
  <c r="CD16" i="5"/>
  <c r="CN15" i="5"/>
  <c r="CM15" i="5"/>
  <c r="CL15" i="5"/>
  <c r="CK15" i="5"/>
  <c r="CJ15" i="5"/>
  <c r="CI15" i="5"/>
  <c r="CH15" i="5"/>
  <c r="CG15" i="5"/>
  <c r="CF15" i="5"/>
  <c r="CE15" i="5"/>
  <c r="CD15" i="5"/>
  <c r="CN14" i="5"/>
  <c r="CM14" i="5"/>
  <c r="CL14" i="5"/>
  <c r="CK14" i="5"/>
  <c r="CJ14" i="5"/>
  <c r="CI14" i="5"/>
  <c r="CH14" i="5"/>
  <c r="CG14" i="5"/>
  <c r="CF14" i="5"/>
  <c r="CE14" i="5"/>
  <c r="CD14" i="5"/>
  <c r="T40" i="5" s="1"/>
  <c r="CN13" i="5"/>
  <c r="CM13" i="5"/>
  <c r="CL13" i="5"/>
  <c r="CK13" i="5"/>
  <c r="CJ13" i="5"/>
  <c r="CI13" i="5"/>
  <c r="CH13" i="5"/>
  <c r="CG13" i="5"/>
  <c r="CF13" i="5"/>
  <c r="CE13" i="5"/>
  <c r="CD13" i="5"/>
  <c r="CN12" i="5"/>
  <c r="CM12" i="5"/>
  <c r="CL12" i="5"/>
  <c r="CK12" i="5"/>
  <c r="CJ12" i="5"/>
  <c r="CI12" i="5"/>
  <c r="CH12" i="5"/>
  <c r="CG12" i="5"/>
  <c r="CF12" i="5"/>
  <c r="CE12" i="5"/>
  <c r="CD12" i="5"/>
  <c r="CN11" i="5"/>
  <c r="CM11" i="5"/>
  <c r="CL11" i="5"/>
  <c r="CK11" i="5"/>
  <c r="CJ11" i="5"/>
  <c r="CI11" i="5"/>
  <c r="CH11" i="5"/>
  <c r="CG11" i="5"/>
  <c r="CF11" i="5"/>
  <c r="CE11" i="5"/>
  <c r="CD11" i="5"/>
  <c r="CN10" i="5"/>
  <c r="CM10" i="5"/>
  <c r="CL10" i="5"/>
  <c r="CK10" i="5"/>
  <c r="CJ10" i="5"/>
  <c r="CI10" i="5"/>
  <c r="CH10" i="5"/>
  <c r="CG10" i="5"/>
  <c r="CF10" i="5"/>
  <c r="CE10" i="5"/>
  <c r="CD10" i="5"/>
  <c r="CN9" i="5"/>
  <c r="CM9" i="5"/>
  <c r="CL9" i="5"/>
  <c r="CK9" i="5"/>
  <c r="CJ9" i="5"/>
  <c r="CI9" i="5"/>
  <c r="CH9" i="5"/>
  <c r="CG9" i="5"/>
  <c r="CF9" i="5"/>
  <c r="CE9" i="5"/>
  <c r="CD9" i="5"/>
  <c r="CN8" i="5"/>
  <c r="CM8" i="5"/>
  <c r="CL8" i="5"/>
  <c r="CK8" i="5"/>
  <c r="CJ8" i="5"/>
  <c r="CI8" i="5"/>
  <c r="CH8" i="5"/>
  <c r="CG8" i="5"/>
  <c r="CF8" i="5"/>
  <c r="CE8" i="5"/>
  <c r="CD8" i="5"/>
  <c r="CD32" i="2"/>
  <c r="CN31" i="2"/>
  <c r="CM31" i="2"/>
  <c r="CL31" i="2"/>
  <c r="CK31" i="2"/>
  <c r="CJ31" i="2"/>
  <c r="CI31" i="2"/>
  <c r="CH31" i="2"/>
  <c r="CG31" i="2"/>
  <c r="CF31" i="2"/>
  <c r="CE31" i="2"/>
  <c r="CD31" i="2"/>
  <c r="CN30" i="2"/>
  <c r="CM30" i="2"/>
  <c r="CL30" i="2"/>
  <c r="CK30" i="2"/>
  <c r="CJ30" i="2"/>
  <c r="CI30" i="2"/>
  <c r="CH30" i="2"/>
  <c r="CG30" i="2"/>
  <c r="CF30" i="2"/>
  <c r="CE30" i="2"/>
  <c r="CD30" i="2"/>
  <c r="CN29" i="2"/>
  <c r="CM29" i="2"/>
  <c r="CL29" i="2"/>
  <c r="CK29" i="2"/>
  <c r="CJ29" i="2"/>
  <c r="CI29" i="2"/>
  <c r="CH29" i="2"/>
  <c r="CG29" i="2"/>
  <c r="CF29" i="2"/>
  <c r="CE29" i="2"/>
  <c r="CD29" i="2"/>
  <c r="CN28" i="2"/>
  <c r="CM28" i="2"/>
  <c r="CL28" i="2"/>
  <c r="CK28" i="2"/>
  <c r="CJ28" i="2"/>
  <c r="CI28" i="2"/>
  <c r="CH28" i="2"/>
  <c r="CG28" i="2"/>
  <c r="CF28" i="2"/>
  <c r="CE28" i="2"/>
  <c r="CD28" i="2"/>
  <c r="CN27" i="2"/>
  <c r="CM27" i="2"/>
  <c r="CL27" i="2"/>
  <c r="CK27" i="2"/>
  <c r="CJ27" i="2"/>
  <c r="CI27" i="2"/>
  <c r="CH27" i="2"/>
  <c r="CG27" i="2"/>
  <c r="CF27" i="2"/>
  <c r="CE27" i="2"/>
  <c r="CD27" i="2"/>
  <c r="CN26" i="2"/>
  <c r="CM26" i="2"/>
  <c r="CL26" i="2"/>
  <c r="CK26" i="2"/>
  <c r="CJ26" i="2"/>
  <c r="CI26" i="2"/>
  <c r="CH26" i="2"/>
  <c r="CG26" i="2"/>
  <c r="CF26" i="2"/>
  <c r="CE26" i="2"/>
  <c r="CD26" i="2"/>
  <c r="J70" i="2" s="1"/>
  <c r="CN25" i="2"/>
  <c r="CM25" i="2"/>
  <c r="CL25" i="2"/>
  <c r="CK25" i="2"/>
  <c r="CJ25" i="2"/>
  <c r="CI25" i="2"/>
  <c r="CH25" i="2"/>
  <c r="CG25" i="2"/>
  <c r="CF25" i="2"/>
  <c r="CE25" i="2"/>
  <c r="CD25" i="2"/>
  <c r="CN24" i="2"/>
  <c r="CM24" i="2"/>
  <c r="CL24" i="2"/>
  <c r="CK24" i="2"/>
  <c r="CJ24" i="2"/>
  <c r="CI24" i="2"/>
  <c r="CH24" i="2"/>
  <c r="CG24" i="2"/>
  <c r="CF24" i="2"/>
  <c r="CE24" i="2"/>
  <c r="CD24" i="2"/>
  <c r="CN23" i="2"/>
  <c r="CM23" i="2"/>
  <c r="CL23" i="2"/>
  <c r="CK23" i="2"/>
  <c r="CJ23" i="2"/>
  <c r="CI23" i="2"/>
  <c r="CH23" i="2"/>
  <c r="CG23" i="2"/>
  <c r="CF23" i="2"/>
  <c r="CE23" i="2"/>
  <c r="CD23" i="2"/>
  <c r="CN22" i="2"/>
  <c r="CM22" i="2"/>
  <c r="CL22" i="2"/>
  <c r="CK22" i="2"/>
  <c r="CJ22" i="2"/>
  <c r="CI22" i="2"/>
  <c r="CH22" i="2"/>
  <c r="CG22" i="2"/>
  <c r="CF22" i="2"/>
  <c r="CE22" i="2"/>
  <c r="CD22" i="2"/>
  <c r="CN21" i="2"/>
  <c r="CM21" i="2"/>
  <c r="CL21" i="2"/>
  <c r="CK21" i="2"/>
  <c r="CJ21" i="2"/>
  <c r="CI21" i="2"/>
  <c r="CH21" i="2"/>
  <c r="CG21" i="2"/>
  <c r="CF21" i="2"/>
  <c r="CE21" i="2"/>
  <c r="CD21" i="2"/>
  <c r="CN20" i="2"/>
  <c r="CM20" i="2"/>
  <c r="CL20" i="2"/>
  <c r="CK20" i="2"/>
  <c r="CJ20" i="2"/>
  <c r="CI20" i="2"/>
  <c r="CH20" i="2"/>
  <c r="CG20" i="2"/>
  <c r="CF20" i="2"/>
  <c r="CE20" i="2"/>
  <c r="CD20" i="2"/>
  <c r="CN19" i="2"/>
  <c r="CM19" i="2"/>
  <c r="CL19" i="2"/>
  <c r="CK19" i="2"/>
  <c r="CJ19" i="2"/>
  <c r="CI19" i="2"/>
  <c r="CH19" i="2"/>
  <c r="CG19" i="2"/>
  <c r="CF19" i="2"/>
  <c r="CE19" i="2"/>
  <c r="CD19" i="2"/>
  <c r="CN18" i="2"/>
  <c r="CM18" i="2"/>
  <c r="CL18" i="2"/>
  <c r="CK18" i="2"/>
  <c r="CJ18" i="2"/>
  <c r="CI18" i="2"/>
  <c r="CH18" i="2"/>
  <c r="CG18" i="2"/>
  <c r="CF18" i="2"/>
  <c r="CE18" i="2"/>
  <c r="CD18" i="2"/>
  <c r="CN17" i="2"/>
  <c r="CM17" i="2"/>
  <c r="CL17" i="2"/>
  <c r="CK17" i="2"/>
  <c r="CJ17" i="2"/>
  <c r="CI17" i="2"/>
  <c r="CH17" i="2"/>
  <c r="CG17" i="2"/>
  <c r="CF17" i="2"/>
  <c r="CE17" i="2"/>
  <c r="CD17" i="2"/>
  <c r="CN16" i="2"/>
  <c r="CM16" i="2"/>
  <c r="CL16" i="2"/>
  <c r="CK16" i="2"/>
  <c r="CJ16" i="2"/>
  <c r="CI16" i="2"/>
  <c r="CH16" i="2"/>
  <c r="CG16" i="2"/>
  <c r="CF16" i="2"/>
  <c r="CE16" i="2"/>
  <c r="CD16" i="2"/>
  <c r="CN15" i="2"/>
  <c r="CM15" i="2"/>
  <c r="CL15" i="2"/>
  <c r="CK15" i="2"/>
  <c r="CJ15" i="2"/>
  <c r="CI15" i="2"/>
  <c r="CH15" i="2"/>
  <c r="CG15" i="2"/>
  <c r="CF15" i="2"/>
  <c r="CE15" i="2"/>
  <c r="CD15" i="2"/>
  <c r="CN14" i="2"/>
  <c r="CM14" i="2"/>
  <c r="CL14" i="2"/>
  <c r="CK14" i="2"/>
  <c r="CJ14" i="2"/>
  <c r="CI14" i="2"/>
  <c r="CH14" i="2"/>
  <c r="CG14" i="2"/>
  <c r="CF14" i="2"/>
  <c r="CE14" i="2"/>
  <c r="CD14" i="2"/>
  <c r="M68" i="2" s="1"/>
  <c r="CN13" i="2"/>
  <c r="CM13" i="2"/>
  <c r="CL13" i="2"/>
  <c r="CK13" i="2"/>
  <c r="CJ13" i="2"/>
  <c r="CI13" i="2"/>
  <c r="CH13" i="2"/>
  <c r="CG13" i="2"/>
  <c r="CF13" i="2"/>
  <c r="CE13" i="2"/>
  <c r="CD13" i="2"/>
  <c r="CN12" i="2"/>
  <c r="CM12" i="2"/>
  <c r="CL12" i="2"/>
  <c r="CK12" i="2"/>
  <c r="CJ12" i="2"/>
  <c r="CI12" i="2"/>
  <c r="CH12" i="2"/>
  <c r="CG12" i="2"/>
  <c r="CF12" i="2"/>
  <c r="CE12" i="2"/>
  <c r="CD12" i="2"/>
  <c r="CN11" i="2"/>
  <c r="CM11" i="2"/>
  <c r="CL11" i="2"/>
  <c r="CK11" i="2"/>
  <c r="CJ11" i="2"/>
  <c r="CI11" i="2"/>
  <c r="CH11" i="2"/>
  <c r="CG11" i="2"/>
  <c r="CF11" i="2"/>
  <c r="CE11" i="2"/>
  <c r="CD11" i="2"/>
  <c r="CN10" i="2"/>
  <c r="CM10" i="2"/>
  <c r="CL10" i="2"/>
  <c r="CK10" i="2"/>
  <c r="CJ10" i="2"/>
  <c r="CI10" i="2"/>
  <c r="CH10" i="2"/>
  <c r="CG10" i="2"/>
  <c r="CF10" i="2"/>
  <c r="CE10" i="2"/>
  <c r="CD10" i="2"/>
  <c r="CN9" i="2"/>
  <c r="CM9" i="2"/>
  <c r="CL9" i="2"/>
  <c r="CK9" i="2"/>
  <c r="CJ9" i="2"/>
  <c r="CI9" i="2"/>
  <c r="CH9" i="2"/>
  <c r="CG9" i="2"/>
  <c r="CF9" i="2"/>
  <c r="CE9" i="2"/>
  <c r="CD9" i="2"/>
  <c r="CN8" i="2"/>
  <c r="CM8" i="2"/>
  <c r="CL8" i="2"/>
  <c r="CK8" i="2"/>
  <c r="CJ8" i="2"/>
  <c r="CI8" i="2"/>
  <c r="CH8" i="2"/>
  <c r="CG8" i="2"/>
  <c r="CF8" i="2"/>
  <c r="CE8" i="2"/>
  <c r="CD8" i="2"/>
  <c r="T42" i="5" l="1"/>
  <c r="T41" i="5"/>
  <c r="J40" i="5"/>
  <c r="M40" i="5"/>
  <c r="T69" i="2"/>
  <c r="T68" i="2"/>
  <c r="J68" i="2"/>
  <c r="J42" i="5"/>
  <c r="M42" i="5"/>
  <c r="J41" i="5"/>
  <c r="M41" i="5"/>
  <c r="T70" i="2"/>
  <c r="J69" i="2"/>
  <c r="M69" i="2"/>
  <c r="M70" i="2"/>
  <c r="AJ55" i="5" l="1"/>
  <c r="AJ54" i="5"/>
  <c r="AJ53" i="5"/>
  <c r="AJ52" i="5"/>
  <c r="AJ51" i="5"/>
  <c r="J71" i="5"/>
  <c r="J70" i="5"/>
  <c r="J69" i="5"/>
  <c r="AJ68" i="5"/>
  <c r="J67" i="5"/>
  <c r="J66" i="5"/>
  <c r="J65" i="5"/>
  <c r="AJ64" i="5"/>
  <c r="J47" i="5"/>
  <c r="J44" i="5"/>
  <c r="CN7" i="5"/>
  <c r="CM7" i="5"/>
  <c r="CL7" i="5"/>
  <c r="CK7" i="5"/>
  <c r="CJ7" i="5"/>
  <c r="CI7" i="5"/>
  <c r="CH7" i="5"/>
  <c r="CG7" i="5"/>
  <c r="CF7" i="5"/>
  <c r="CE7" i="5"/>
  <c r="CD7" i="5"/>
  <c r="A1" i="5"/>
  <c r="CD7" i="2"/>
  <c r="CN7" i="2"/>
  <c r="CM7" i="2"/>
  <c r="CL7" i="2"/>
  <c r="CK7" i="2"/>
  <c r="CJ7" i="2"/>
  <c r="CI7" i="2"/>
  <c r="CH7" i="2"/>
  <c r="CG7" i="2"/>
  <c r="CF7" i="2"/>
  <c r="CE7" i="2"/>
  <c r="M39" i="5" l="1"/>
  <c r="J39" i="5"/>
  <c r="T39" i="5"/>
  <c r="J67" i="2"/>
  <c r="M67" i="2"/>
  <c r="T67" i="2"/>
  <c r="A1" i="2"/>
  <c r="G32" i="1"/>
  <c r="G31" i="1"/>
  <c r="G30" i="1"/>
</calcChain>
</file>

<file path=xl/comments1.xml><?xml version="1.0" encoding="utf-8"?>
<comments xmlns="http://schemas.openxmlformats.org/spreadsheetml/2006/main">
  <authors>
    <author>作成者</author>
  </authors>
  <commentList>
    <comment ref="C97"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<sst xmlns="http://schemas.openxmlformats.org/spreadsheetml/2006/main" count="379" uniqueCount="125">
  <si>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</si>
  <si>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</si>
  <si>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</si>
  <si>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</si>
  <si>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</si>
  <si>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</si>
  <si>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</si>
  <si>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</si>
  <si>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</si>
  <si>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</si>
  <si>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</si>
  <si>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</si>
  <si>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</si>
  <si>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</si>
  <si>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</si>
  <si>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</si>
  <si>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</si>
  <si>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</si>
  <si>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</si>
  <si>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</si>
  <si>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</si>
  <si>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</si>
  <si>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</si>
  <si>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</si>
  <si>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</si>
  <si>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</si>
  <si>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</si>
  <si>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</si>
  <si>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</si>
  <si>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</si>
  <si>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</si>
  <si>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</si>
  <si>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</si>
  <si>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</si>
  <si>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Ｃ</t>
    <phoneticPr fontId="1"/>
  </si>
  <si>
    <t>Ｄ</t>
    <phoneticPr fontId="1"/>
  </si>
  <si>
    <t>Ｅ</t>
    <phoneticPr fontId="1"/>
  </si>
  <si>
    <t>Ｆ</t>
    <phoneticPr fontId="7"/>
  </si>
  <si>
    <t>大型車</t>
    <rPh sb="0" eb="3">
      <t>オオガタシャ</t>
    </rPh>
    <phoneticPr fontId="1"/>
  </si>
  <si>
    <t>Ｂ</t>
    <phoneticPr fontId="1"/>
  </si>
  <si>
    <t>Ｄ</t>
    <phoneticPr fontId="1"/>
  </si>
  <si>
    <t>Ｅ</t>
    <phoneticPr fontId="1"/>
  </si>
  <si>
    <t>Ｄ</t>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</si>
  <si>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</si>
  <si>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</si>
  <si>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</si>
  <si>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</si>
  <si>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</si>
  <si>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</si>
  <si>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</si>
  <si>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</si>
  <si>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</si>
  <si>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</si>
  <si>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</si>
  <si>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</si>
  <si>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</si>
  <si>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</si>
  <si>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</si>
  <si>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</si>
  <si>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</si>
  <si>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</si>
  <si>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</si>
  <si>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</si>
  <si>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</si>
  <si>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</si>
  <si>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</si>
  <si>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</si>
  <si>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</si>
  <si>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</si>
  <si>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</si>
  <si>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</si>
  <si>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</si>
  <si>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</si>
  <si>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</si>
  <si>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</si>
  <si>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</si>
  <si>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</si>
  <si>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</si>
  <si>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</si>
  <si>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</si>
  <si>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〇〇ブロックの運賃改定に伴う新運賃適用のため</t>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</si>
  <si>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</si>
  <si>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</si>
  <si>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</si>
  <si>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</si>
  <si>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</si>
  <si>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</si>
  <si>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</si>
  <si>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時間距離併用制運賃</t>
    <rPh sb="0" eb="2">
      <t>ジカン</t>
    </rPh>
    <rPh sb="2" eb="4">
      <t>キョリ</t>
    </rPh>
    <rPh sb="4" eb="6">
      <t>ヘイヨウ</t>
    </rPh>
    <rPh sb="6" eb="7">
      <t>セイ</t>
    </rPh>
    <rPh sb="7" eb="9">
      <t>ウンチン</t>
    </rPh>
    <phoneticPr fontId="1"/>
  </si>
  <si>
    <t>料金</t>
    <rPh sb="0" eb="2">
      <t>リョウキン</t>
    </rPh>
    <phoneticPr fontId="1"/>
  </si>
  <si>
    <t>待料金</t>
    <rPh sb="0" eb="1">
      <t>マ</t>
    </rPh>
    <phoneticPr fontId="1"/>
  </si>
  <si>
    <t>特定大型車</t>
    <phoneticPr fontId="1"/>
  </si>
  <si>
    <t>特定大型車</t>
    <phoneticPr fontId="1"/>
  </si>
  <si>
    <t>分</t>
    <rPh sb="0" eb="1">
      <t>フン</t>
    </rPh>
    <phoneticPr fontId="1"/>
  </si>
  <si>
    <t>秒</t>
    <rPh sb="0" eb="1">
      <t>ビョウ</t>
    </rPh>
    <phoneticPr fontId="1"/>
  </si>
  <si>
    <t>ごとに</t>
    <phoneticPr fontId="1"/>
  </si>
  <si>
    <t>円</t>
    <rPh sb="0" eb="1">
      <t>エン</t>
    </rPh>
    <phoneticPr fontId="1"/>
  </si>
  <si>
    <t>大型車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</si>
  <si>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</si>
  <si>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</si>
  <si>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</si>
  <si>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</si>
  <si>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</si>
  <si>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</si>
  <si>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E</t>
    <phoneticPr fontId="1"/>
  </si>
  <si>
    <t>分</t>
    <rPh sb="0" eb="1">
      <t>フン</t>
    </rPh>
    <phoneticPr fontId="1"/>
  </si>
  <si>
    <t>秒</t>
    <rPh sb="0" eb="1">
      <t>ビョウ</t>
    </rPh>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</si>
  <si>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</si>
  <si>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割増</t>
    <rPh sb="0" eb="2">
      <t>ワリマシ</t>
    </rPh>
    <phoneticPr fontId="1"/>
  </si>
  <si>
    <t>円</t>
    <rPh sb="0" eb="1">
      <t>エン</t>
    </rPh>
    <phoneticPr fontId="1"/>
  </si>
  <si>
    <t>(一定の額)を超える部分に付き</t>
  </si>
  <si>
    <t>中型車</t>
    <rPh sb="0" eb="3">
      <t>チュウガタシャ</t>
    </rPh>
    <phoneticPr fontId="1"/>
  </si>
  <si>
    <t>小型車</t>
    <rPh sb="0" eb="3">
      <t>コガタシャ</t>
    </rPh>
    <phoneticPr fontId="1"/>
  </si>
  <si>
    <t>Ｅ</t>
    <phoneticPr fontId="1"/>
  </si>
  <si>
    <t>　道路運送車両法施行規則第２条に定める普通自動車又は小型自動車のうち乗車定員７名以上のもの。
　ただし、内燃機関を有しない自動車を除く。</t>
    <phoneticPr fontId="1"/>
  </si>
  <si>
    <t>　道路運送車両法施行規則第２条に定める普通自動車のうち排気量２リットル（ディーゼル機関を除く。）を超えるもので乗車定員６名以下のもの。</t>
    <phoneticPr fontId="1"/>
  </si>
  <si>
    <t>　道路運送車両法施行規則第２条に定める普通自動車（ハイブリッド自動車においては排気量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t>
    <phoneticPr fontId="1"/>
  </si>
  <si>
    <t>中型車</t>
    <rPh sb="0" eb="2">
      <t>チュウガタ</t>
    </rPh>
    <phoneticPr fontId="1"/>
  </si>
  <si>
    <t>小型車</t>
    <rPh sb="0" eb="2">
      <t>コガタ</t>
    </rPh>
    <rPh sb="2" eb="3">
      <t>シャ</t>
    </rPh>
    <phoneticPr fontId="1"/>
  </si>
  <si>
    <t>　道路運送車両法施行規則第２条に定める小型自動車のうち自動車の長さが４．６メートル以下で、かつ、乗車定員５名以下のもの。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
　 同条に定める軽自動車（検査対象軽自動車に限る）で、かつ内燃機関を有しないもの。</t>
    <phoneticPr fontId="1"/>
  </si>
  <si>
    <t>　ディーゼル機関を搭載した自動車については、同一仕様（外寸・内装等）のガソリン車の車種区分を適用する。</t>
    <phoneticPr fontId="1"/>
  </si>
  <si>
    <t>④</t>
    <phoneticPr fontId="1"/>
  </si>
  <si>
    <t>　車種区分については、新型自動車として届出された諸元を基準とする。ただし特殊バンパー（衝撃吸収バンパー等）を装着した自動車にあっては、標準バンパーを装着した車両の長さにより、車種区分を決定する。</t>
    <phoneticPr fontId="1"/>
  </si>
  <si>
    <t>　ハイブリッド自動車とは、内燃機関及び駆動用の電動機又は油圧モーターを有する自動車をいう。</t>
    <phoneticPr fontId="1"/>
  </si>
  <si>
    <t>　二輪自動車（側車付二輪自動車を含む）を除く。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</si>
</sst>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0_ "/>
  </numFmts>
  <fonts count="11">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2"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0" fillId="0" borderId="0" xfId="0" applyAlignment="1">
      <alignment vertical="center"/>
    </xf>
    <xf numFmtId="0" fontId="0" fillId="0" borderId="4" xfId="0" applyBorder="1" applyAlignment="1">
      <alignment horizontal="distributed"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pplyAlignment="1">
      <alignment horizontal="distributed" vertical="center"/>
    </xf>
    <xf numFmtId="0" fontId="2" fillId="0" borderId="6" xfId="0" applyFont="1" applyBorder="1">
      <alignment vertical="center"/>
    </xf>
    <xf numFmtId="0" fontId="0" fillId="0" borderId="0" xfId="0" applyAlignment="1">
      <alignment horizontal="center" vertical="center"/>
    </xf>
    <xf numFmtId="0" fontId="2" fillId="0" borderId="6" xfId="0" applyFont="1" applyFill="1" applyBorder="1" applyAlignment="1">
      <alignment horizontal="center" vertical="center"/>
    </xf>
    <xf numFmtId="0" fontId="0" fillId="0" borderId="0" xfId="0"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lignment vertical="center"/>
    </xf>
    <xf numFmtId="0" fontId="0" fillId="0" borderId="4" xfId="0" applyFill="1" applyBorder="1">
      <alignment vertical="center"/>
    </xf>
    <xf numFmtId="0" fontId="2" fillId="0" borderId="6" xfId="0" applyFont="1" applyFill="1" applyBorder="1">
      <alignment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0" borderId="4" xfId="0" applyBorder="1" applyAlignment="1">
      <alignment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wrapText="1"/>
    </xf>
    <xf numFmtId="179" fontId="5" fillId="0" borderId="1"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5" fillId="0" borderId="2" xfId="2" applyFont="1" applyFill="1" applyBorder="1" applyAlignment="1">
      <alignment horizontal="center" vertical="center" shrinkToFit="1"/>
    </xf>
    <xf numFmtId="0" fontId="0" fillId="0" borderId="24" xfId="0" applyFill="1" applyBorder="1" applyAlignment="1">
      <alignment horizontal="center" vertical="center"/>
    </xf>
    <xf numFmtId="177" fontId="5" fillId="0" borderId="25" xfId="2" applyNumberFormat="1" applyFont="1"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5" fillId="0" borderId="24" xfId="2" applyFont="1" applyFill="1" applyBorder="1" applyAlignment="1">
      <alignment horizontal="center" vertical="center" shrinkToFit="1"/>
    </xf>
    <xf numFmtId="177" fontId="5" fillId="0" borderId="2" xfId="2" applyNumberFormat="1" applyFont="1" applyFill="1" applyBorder="1" applyAlignment="1">
      <alignment horizontal="center" vertical="center"/>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0" fontId="0" fillId="2" borderId="35" xfId="0" applyFill="1" applyBorder="1" applyAlignment="1">
      <alignment horizontal="center" vertical="center" shrinkToFit="1"/>
    </xf>
    <xf numFmtId="0" fontId="0" fillId="2" borderId="8" xfId="0" applyFill="1" applyBorder="1" applyAlignment="1">
      <alignment horizontal="center" vertical="center"/>
    </xf>
    <xf numFmtId="0" fontId="0" fillId="2" borderId="34" xfId="0" applyFill="1" applyBorder="1" applyAlignment="1">
      <alignment horizontal="center" vertical="center"/>
    </xf>
    <xf numFmtId="177" fontId="5" fillId="0" borderId="8"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34" xfId="0"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0" fontId="5" fillId="0" borderId="7" xfId="2" applyFont="1" applyFill="1" applyBorder="1" applyAlignment="1">
      <alignment horizontal="center" vertical="center" shrinkToFit="1"/>
    </xf>
    <xf numFmtId="38" fontId="5" fillId="0" borderId="11" xfId="2" applyNumberFormat="1" applyFont="1"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6"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7" xfId="0" applyFill="1" applyBorder="1" applyAlignment="1">
      <alignment horizontal="center" vertical="center"/>
    </xf>
    <xf numFmtId="0" fontId="2" fillId="2" borderId="6" xfId="0" applyFont="1" applyFill="1" applyBorder="1" applyAlignment="1">
      <alignment horizontal="left" vertical="center" indent="1"/>
    </xf>
    <xf numFmtId="49" fontId="2" fillId="2" borderId="38"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39" xfId="0" applyFill="1" applyBorder="1" applyAlignment="1">
      <alignment horizontal="center" vertical="center"/>
    </xf>
    <xf numFmtId="0" fontId="5" fillId="0" borderId="19" xfId="2" applyFont="1" applyFill="1" applyBorder="1" applyAlignment="1">
      <alignment horizontal="center" vertical="center" shrinkToFit="1"/>
    </xf>
    <xf numFmtId="181" fontId="0" fillId="2" borderId="4" xfId="0" applyNumberFormat="1" applyFill="1" applyBorder="1" applyAlignment="1">
      <alignment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49" fontId="2" fillId="0" borderId="36"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vertical="center"/>
    </xf>
    <xf numFmtId="0" fontId="2" fillId="2" borderId="4" xfId="0" applyFont="1" applyFill="1" applyBorder="1" applyAlignment="1">
      <alignment vertical="center"/>
    </xf>
    <xf numFmtId="0" fontId="0" fillId="0" borderId="5" xfId="0" applyBorder="1" applyAlignment="1">
      <alignment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36" xfId="0" applyNumberFormat="1" applyFont="1" applyFill="1" applyBorder="1" applyAlignment="1">
      <alignment horizontal="right" vertical="center"/>
    </xf>
    <xf numFmtId="0" fontId="0" fillId="0" borderId="6" xfId="0" applyNumberFormat="1" applyFill="1" applyBorder="1" applyAlignment="1">
      <alignment horizontal="right" vertical="center"/>
    </xf>
    <xf numFmtId="0" fontId="0" fillId="0" borderId="6" xfId="0" applyFill="1" applyBorder="1" applyAlignment="1">
      <alignment horizontal="left" vertical="center" indent="1"/>
    </xf>
    <xf numFmtId="49" fontId="2" fillId="0" borderId="38"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1" fontId="0" fillId="0" borderId="4" xfId="0" applyNumberFormat="1" applyFill="1" applyBorder="1" applyAlignment="1">
      <alignment vertical="center"/>
    </xf>
    <xf numFmtId="181" fontId="2" fillId="0" borderId="6" xfId="0" applyNumberFormat="1" applyFont="1" applyFill="1" applyBorder="1" applyAlignment="1">
      <alignment horizontal="center" vertical="center"/>
    </xf>
    <xf numFmtId="0" fontId="2" fillId="0" borderId="37" xfId="0" applyFon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cellXfs>
  <cellStyles count="3">
    <cellStyle name="標準" xfId="0" builtinId="0"/>
    <cellStyle name="標準 2" xfId="2"/>
    <cellStyle name="標準 7" xfId="1"/>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1</xdr:row>
      <xdr:rowOff>76200</xdr:rowOff>
    </xdr:from>
    <xdr:to>
      <xdr:col>13</xdr:col>
      <xdr:colOff>85725</xdr:colOff>
      <xdr:row>4</xdr:row>
      <xdr:rowOff>66675</xdr:rowOff>
    </xdr:to>
    <xdr:sp macro="" textlink="">
      <xdr:nvSpPr>
        <xdr:cNvPr id="2" name="テキスト ボックス 1"/>
        <xdr:cNvSpPr txBox="1"/>
      </xdr:nvSpPr>
      <xdr:spPr>
        <a:xfrm>
          <a:off x="1314450" y="323850"/>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75</xdr:row>
      <xdr:rowOff>200025</xdr:rowOff>
    </xdr:from>
    <xdr:to>
      <xdr:col>17</xdr:col>
      <xdr:colOff>171450</xdr:colOff>
      <xdr:row>77</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0</xdr:row>
      <xdr:rowOff>238125</xdr:rowOff>
    </xdr:from>
    <xdr:to>
      <xdr:col>13</xdr:col>
      <xdr:colOff>114300</xdr:colOff>
      <xdr:row>3</xdr:row>
      <xdr:rowOff>76200</xdr:rowOff>
    </xdr:to>
    <xdr:sp macro="" textlink="">
      <xdr:nvSpPr>
        <xdr:cNvPr id="2" name="テキスト ボックス 1"/>
        <xdr:cNvSpPr txBox="1"/>
      </xdr:nvSpPr>
      <xdr:spPr>
        <a:xfrm>
          <a:off x="1343025" y="238125"/>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47</xdr:row>
      <xdr:rowOff>200025</xdr:rowOff>
    </xdr:from>
    <xdr:to>
      <xdr:col>17</xdr:col>
      <xdr:colOff>171450</xdr:colOff>
      <xdr:row>49</xdr:row>
      <xdr:rowOff>190500</xdr:rowOff>
    </xdr:to>
    <xdr:sp macro="" textlink="">
      <xdr:nvSpPr>
        <xdr:cNvPr id="3" name="テキスト ボックス 2"/>
        <xdr:cNvSpPr txBox="1"/>
      </xdr:nvSpPr>
      <xdr:spPr>
        <a:xfrm>
          <a:off x="1819275" y="102489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Normal="100" zoomScaleSheetLayoutView="100" workbookViewId="0">
      <selection activeCell="AB21" sqref="AB21"/>
    </sheetView>
  </sheetViews>
  <sheetFormatPr defaultRowHeight="13.5"/>
  <cols>
    <col min="1" max="10" width="3.625" customWidth="1"/>
    <col min="11" max="11" width="1.625" customWidth="1"/>
    <col min="12" max="25" width="3.625" customWidth="1"/>
  </cols>
  <sheetData>
    <row r="1" spans="1:25" ht="15.95" customHeight="1">
      <c r="H1" s="1"/>
      <c r="I1" s="1"/>
      <c r="U1" s="3" t="s">
        <v>0</v>
      </c>
      <c r="V1" s="30"/>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64" t="s">
        <v>4</v>
      </c>
      <c r="M13" s="64"/>
      <c r="N13" s="65"/>
      <c r="O13" s="65"/>
      <c r="P13" s="70"/>
      <c r="Q13" s="71"/>
      <c r="R13" s="71"/>
      <c r="S13" s="71"/>
      <c r="T13" s="71"/>
      <c r="U13" s="71"/>
      <c r="V13" s="71"/>
      <c r="W13" s="71"/>
      <c r="X13" s="71"/>
      <c r="Y13" s="71"/>
    </row>
    <row r="14" spans="1:25" ht="15.95" customHeight="1">
      <c r="L14" s="64" t="s">
        <v>5</v>
      </c>
      <c r="M14" s="64"/>
      <c r="N14" s="65"/>
      <c r="O14" s="65"/>
      <c r="P14" s="70"/>
      <c r="Q14" s="71"/>
      <c r="R14" s="71"/>
      <c r="S14" s="71"/>
      <c r="T14" s="71"/>
      <c r="U14" s="71"/>
      <c r="V14" s="71"/>
      <c r="W14" s="71"/>
      <c r="X14" s="71"/>
      <c r="Y14" s="71"/>
    </row>
    <row r="15" spans="1:25" ht="15.95" customHeight="1">
      <c r="L15" s="64" t="s">
        <v>6</v>
      </c>
      <c r="M15" s="64"/>
      <c r="N15" s="65"/>
      <c r="O15" s="65"/>
      <c r="P15" s="70"/>
      <c r="Q15" s="71"/>
      <c r="R15" s="71"/>
      <c r="S15" s="71"/>
      <c r="T15" s="71"/>
      <c r="U15" s="71"/>
      <c r="V15" s="71"/>
      <c r="W15" s="71"/>
      <c r="X15" s="71"/>
      <c r="Y15" s="71"/>
    </row>
    <row r="16" spans="1:25" ht="15.95" customHeight="1"/>
    <row r="17" spans="1:25" ht="15.95" customHeight="1">
      <c r="C17" s="1"/>
      <c r="F17" s="1"/>
    </row>
    <row r="18" spans="1:25" ht="15.95" customHeight="1"/>
    <row r="19" spans="1:25" ht="15.95" customHeight="1">
      <c r="A19" s="60" t="s">
        <v>78</v>
      </c>
      <c r="B19" s="61"/>
      <c r="C19" s="61"/>
      <c r="D19" s="61"/>
      <c r="E19" s="61"/>
      <c r="F19" s="61"/>
      <c r="G19" s="61"/>
      <c r="H19" s="61"/>
      <c r="I19" s="61"/>
      <c r="J19" s="61"/>
      <c r="K19" s="61"/>
      <c r="L19" s="61"/>
      <c r="M19" s="61"/>
      <c r="N19" s="61"/>
      <c r="O19" s="61"/>
      <c r="P19" s="61"/>
      <c r="Q19" s="61"/>
      <c r="R19" s="61"/>
      <c r="S19" s="61"/>
      <c r="T19" s="61"/>
      <c r="U19" s="61"/>
      <c r="V19" s="61"/>
      <c r="W19" s="61"/>
      <c r="X19" s="61"/>
      <c r="Y19" s="61"/>
    </row>
    <row r="20" spans="1:25" ht="15.95" customHeight="1">
      <c r="A20" s="60" t="s">
        <v>81</v>
      </c>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1:25" ht="15.95" customHeight="1"/>
    <row r="22" spans="1:25" ht="15.95" customHeight="1"/>
    <row r="23" spans="1:25" ht="15.95" customHeight="1">
      <c r="B23" s="72" t="s">
        <v>82</v>
      </c>
      <c r="C23" s="73"/>
      <c r="D23" s="61"/>
      <c r="E23" s="61"/>
      <c r="F23" s="61"/>
      <c r="G23" s="61"/>
      <c r="H23" s="61"/>
      <c r="I23" s="61"/>
      <c r="J23" s="61"/>
      <c r="K23" s="61"/>
      <c r="L23" s="61"/>
      <c r="M23" s="61"/>
      <c r="N23" s="61"/>
      <c r="O23" s="61"/>
      <c r="P23" s="61"/>
      <c r="Q23" s="61"/>
      <c r="R23" s="61"/>
      <c r="S23" s="61"/>
      <c r="T23" s="61"/>
      <c r="U23" s="61"/>
      <c r="V23" s="61"/>
      <c r="W23" s="61"/>
      <c r="X23" s="61"/>
    </row>
    <row r="24" spans="1:25" ht="15.95" customHeight="1">
      <c r="A24" s="35"/>
      <c r="B24" s="72" t="s">
        <v>83</v>
      </c>
      <c r="C24" s="73"/>
      <c r="D24" s="61"/>
      <c r="E24" s="61"/>
      <c r="F24" s="61"/>
      <c r="G24" s="61"/>
      <c r="H24" s="61"/>
      <c r="I24" s="61"/>
      <c r="J24" s="61"/>
      <c r="K24" s="61"/>
      <c r="L24" s="61"/>
      <c r="M24" s="61"/>
      <c r="N24" s="61"/>
      <c r="O24" s="61"/>
      <c r="P24" s="61"/>
      <c r="Q24" s="61"/>
      <c r="R24" s="61"/>
      <c r="S24" s="61"/>
      <c r="T24" s="61"/>
      <c r="U24" s="61"/>
      <c r="V24" s="61"/>
      <c r="W24" s="61"/>
      <c r="X24" s="61"/>
      <c r="Y24" s="37"/>
    </row>
    <row r="25" spans="1:25" ht="15.95" customHeight="1">
      <c r="A25" s="36"/>
      <c r="B25" s="38" t="s">
        <v>84</v>
      </c>
      <c r="C25" s="37"/>
      <c r="D25" s="37"/>
      <c r="E25" s="38"/>
      <c r="F25" s="37"/>
      <c r="G25" s="37"/>
      <c r="H25" s="37"/>
      <c r="I25" s="37"/>
      <c r="J25" s="37"/>
      <c r="K25" s="37"/>
      <c r="L25" s="37"/>
      <c r="M25" s="37"/>
      <c r="N25" s="37"/>
      <c r="O25" s="37"/>
      <c r="P25" s="37"/>
      <c r="Q25" s="37"/>
      <c r="R25" s="37"/>
      <c r="S25" s="37"/>
      <c r="T25" s="37"/>
      <c r="U25" s="37"/>
      <c r="V25" s="37"/>
      <c r="W25" s="37"/>
      <c r="X25" s="37"/>
      <c r="Y25" s="37"/>
    </row>
    <row r="26" spans="1:25" ht="15.95" customHeight="1">
      <c r="A26" s="36"/>
      <c r="B26" s="38" t="s">
        <v>85</v>
      </c>
      <c r="C26" s="37"/>
      <c r="D26" s="37"/>
      <c r="E26" s="38"/>
      <c r="F26" s="37"/>
      <c r="G26" s="37"/>
      <c r="H26" s="37"/>
      <c r="I26" s="37"/>
      <c r="J26" s="37"/>
      <c r="K26" s="37"/>
      <c r="L26" s="37"/>
      <c r="M26" s="37"/>
      <c r="N26" s="37"/>
      <c r="O26" s="37"/>
      <c r="P26" s="37"/>
      <c r="Q26" s="37"/>
      <c r="R26" s="37"/>
      <c r="S26" s="37"/>
      <c r="T26" s="37"/>
      <c r="U26" s="37"/>
      <c r="V26" s="37"/>
      <c r="W26" s="37"/>
      <c r="X26" s="37"/>
      <c r="Y26" s="37"/>
    </row>
    <row r="27" spans="1:25" ht="15.95" customHeight="1"/>
    <row r="28" spans="1:25" ht="15.95" customHeight="1"/>
    <row r="29" spans="1:25" ht="15.95" customHeight="1">
      <c r="B29" s="66" t="s">
        <v>8</v>
      </c>
      <c r="C29" s="67"/>
      <c r="D29" s="67"/>
      <c r="E29" s="67"/>
      <c r="F29" s="67"/>
      <c r="G29" s="67"/>
      <c r="H29" s="67"/>
      <c r="I29" s="67"/>
      <c r="J29" s="67"/>
      <c r="K29" s="67"/>
      <c r="L29" s="67"/>
      <c r="M29" s="67"/>
      <c r="N29" s="67"/>
    </row>
    <row r="30" spans="1:25" ht="15.95" customHeight="1">
      <c r="C30" s="64" t="s">
        <v>4</v>
      </c>
      <c r="D30" s="64"/>
      <c r="E30" s="65"/>
      <c r="F30" s="65"/>
      <c r="G30" s="62" t="str">
        <f>IF(P13="","",P13)</f>
        <v/>
      </c>
      <c r="H30" s="63"/>
      <c r="I30" s="63"/>
      <c r="J30" s="63"/>
      <c r="K30" s="63"/>
      <c r="L30" s="63"/>
      <c r="M30" s="63"/>
      <c r="N30" s="63"/>
      <c r="O30" s="63"/>
      <c r="P30" s="63"/>
      <c r="Q30" s="63"/>
      <c r="R30" s="63"/>
    </row>
    <row r="31" spans="1:25" ht="15.95" customHeight="1">
      <c r="C31" s="64" t="s">
        <v>5</v>
      </c>
      <c r="D31" s="64"/>
      <c r="E31" s="65"/>
      <c r="F31" s="65"/>
      <c r="G31" s="62" t="str">
        <f t="shared" ref="G31:G32" si="0">IF(P14="","",P14)</f>
        <v/>
      </c>
      <c r="H31" s="63"/>
      <c r="I31" s="63"/>
      <c r="J31" s="63"/>
      <c r="K31" s="63"/>
      <c r="L31" s="63"/>
      <c r="M31" s="63"/>
      <c r="N31" s="63"/>
      <c r="O31" s="63"/>
      <c r="P31" s="63"/>
      <c r="Q31" s="63"/>
      <c r="R31" s="63"/>
    </row>
    <row r="32" spans="1:25" ht="15.95" customHeight="1">
      <c r="C32" s="64" t="s">
        <v>6</v>
      </c>
      <c r="D32" s="64"/>
      <c r="E32" s="65"/>
      <c r="F32" s="65"/>
      <c r="G32" s="62" t="str">
        <f t="shared" si="0"/>
        <v/>
      </c>
      <c r="H32" s="63"/>
      <c r="I32" s="63"/>
      <c r="J32" s="63"/>
      <c r="K32" s="63"/>
      <c r="L32" s="63"/>
      <c r="M32" s="63"/>
      <c r="N32" s="63"/>
      <c r="O32" s="63"/>
      <c r="P32" s="63"/>
      <c r="Q32" s="63"/>
      <c r="R32" s="63"/>
    </row>
    <row r="33" spans="2:21" ht="15.95" customHeight="1"/>
    <row r="34" spans="2:21" ht="15.95" customHeight="1">
      <c r="B34" s="66" t="s">
        <v>9</v>
      </c>
      <c r="C34" s="67"/>
      <c r="D34" s="67"/>
      <c r="E34" s="67"/>
      <c r="F34" s="67"/>
      <c r="G34" s="67"/>
      <c r="H34" s="67"/>
      <c r="I34" s="67"/>
      <c r="J34" s="67"/>
      <c r="K34" s="67"/>
      <c r="L34" s="67"/>
      <c r="M34" s="67"/>
      <c r="N34" s="67"/>
    </row>
    <row r="35" spans="2:21" ht="15.95" customHeight="1">
      <c r="C35" s="1" t="s">
        <v>7</v>
      </c>
    </row>
    <row r="36" spans="2:21" ht="15.95" customHeight="1"/>
    <row r="37" spans="2:21" ht="15.95" customHeight="1">
      <c r="B37" s="66" t="s">
        <v>10</v>
      </c>
      <c r="C37" s="67"/>
      <c r="D37" s="67"/>
      <c r="E37" s="67"/>
      <c r="F37" s="67"/>
      <c r="G37" s="67"/>
      <c r="H37" s="67"/>
      <c r="I37" s="67"/>
      <c r="J37" s="67"/>
      <c r="K37" s="67"/>
      <c r="L37" s="67"/>
      <c r="M37" s="67"/>
      <c r="N37" s="67"/>
    </row>
    <row r="38" spans="2:21" ht="15.95" customHeight="1">
      <c r="C38" s="68" t="s">
        <v>11</v>
      </c>
      <c r="D38" s="69"/>
      <c r="E38" s="69"/>
      <c r="F38" s="69"/>
      <c r="G38" s="69"/>
      <c r="H38" s="69"/>
      <c r="I38" s="69"/>
      <c r="J38" s="69"/>
      <c r="K38" s="69"/>
      <c r="L38" s="69"/>
      <c r="M38" s="69"/>
      <c r="N38" s="69"/>
      <c r="O38" s="69"/>
      <c r="P38" s="69"/>
      <c r="Q38" s="69"/>
      <c r="R38" s="69"/>
      <c r="S38" s="69"/>
      <c r="T38" s="69"/>
      <c r="U38" s="69"/>
    </row>
    <row r="39" spans="2:21" ht="15.95" customHeight="1"/>
    <row r="40" spans="2:21" ht="15.95" customHeight="1">
      <c r="B40" s="66" t="s">
        <v>12</v>
      </c>
      <c r="C40" s="67"/>
      <c r="D40" s="67"/>
      <c r="E40" s="67"/>
      <c r="F40" s="67"/>
      <c r="G40" s="67"/>
      <c r="H40" s="67"/>
      <c r="I40" s="67"/>
      <c r="J40" s="67"/>
      <c r="K40" s="67"/>
      <c r="L40" s="67"/>
      <c r="M40" s="67"/>
      <c r="N40" s="67"/>
      <c r="O40" s="61"/>
      <c r="P40" s="61"/>
      <c r="Q40" s="61"/>
      <c r="R40" s="61"/>
      <c r="S40" s="61"/>
      <c r="T40" s="61"/>
      <c r="U40" s="61"/>
    </row>
    <row r="41" spans="2:21" ht="15.95" customHeight="1">
      <c r="C41" s="1" t="s">
        <v>13</v>
      </c>
    </row>
    <row r="42" spans="2:21" ht="15.95" customHeight="1">
      <c r="C42" s="1" t="s">
        <v>14</v>
      </c>
    </row>
    <row r="43" spans="2:21" ht="15.95" customHeight="1"/>
    <row r="44" spans="2:21" ht="15.95" customHeight="1">
      <c r="B44" s="66" t="s">
        <v>79</v>
      </c>
      <c r="C44" s="67"/>
      <c r="D44" s="67"/>
      <c r="E44" s="67"/>
      <c r="F44" s="67"/>
      <c r="G44" s="67"/>
      <c r="H44" s="67"/>
      <c r="I44" s="67"/>
      <c r="J44" s="67"/>
      <c r="K44" s="67"/>
      <c r="L44" s="67"/>
      <c r="M44" s="67"/>
      <c r="N44" s="67"/>
      <c r="O44" s="61"/>
      <c r="P44" s="61"/>
      <c r="Q44" s="61"/>
      <c r="R44" s="61"/>
      <c r="S44" s="61"/>
      <c r="T44" s="61"/>
      <c r="U44" s="61"/>
    </row>
    <row r="45" spans="2:21" ht="15.95" customHeight="1">
      <c r="C45" s="1" t="s">
        <v>80</v>
      </c>
    </row>
    <row r="46" spans="2:21" ht="15.95" customHeight="1"/>
    <row r="47" spans="2:21" ht="15.95" customHeight="1"/>
    <row r="48" spans="2:21" ht="15.95" customHeight="1"/>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C38:U38"/>
    <mergeCell ref="B44:U44"/>
    <mergeCell ref="P13:Y13"/>
    <mergeCell ref="P14:Y14"/>
    <mergeCell ref="P15:Y15"/>
    <mergeCell ref="A19:Y19"/>
    <mergeCell ref="B23:X23"/>
    <mergeCell ref="B24:X24"/>
    <mergeCell ref="B29:N29"/>
    <mergeCell ref="C30:F30"/>
    <mergeCell ref="C31:F31"/>
    <mergeCell ref="L14:O14"/>
    <mergeCell ref="L13:O13"/>
    <mergeCell ref="L15:O15"/>
    <mergeCell ref="B40:U40"/>
    <mergeCell ref="G30:R30"/>
    <mergeCell ref="A20:Y20"/>
    <mergeCell ref="G32:R32"/>
    <mergeCell ref="C32:F32"/>
    <mergeCell ref="B34:N34"/>
    <mergeCell ref="B37:N37"/>
    <mergeCell ref="G31:R31"/>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318"/>
  <sheetViews>
    <sheetView view="pageBreakPreview" zoomScaleNormal="100" zoomScaleSheetLayoutView="100" workbookViewId="0">
      <selection activeCell="B39" sqref="B39:H41"/>
    </sheetView>
  </sheetViews>
  <sheetFormatPr defaultRowHeight="13.5"/>
  <cols>
    <col min="1" max="81" width="2.625" customWidth="1"/>
    <col min="82" max="82" width="5.625" style="41" hidden="1" customWidth="1"/>
    <col min="83" max="92" width="5.625" style="40" hidden="1" customWidth="1"/>
  </cols>
  <sheetData>
    <row r="1" spans="1:92" ht="20.100000000000001" customHeight="1">
      <c r="A1" s="207" t="str">
        <f>IF(表紙!P14="","",表紙!P14)</f>
        <v/>
      </c>
      <c r="B1" s="207"/>
      <c r="C1" s="207"/>
      <c r="D1" s="207"/>
      <c r="E1" s="207"/>
      <c r="F1" s="207"/>
      <c r="G1" s="207"/>
      <c r="H1" s="207"/>
      <c r="I1" s="207"/>
      <c r="J1" s="207"/>
      <c r="K1" s="207"/>
      <c r="L1" s="207"/>
      <c r="M1" s="207"/>
      <c r="N1" s="207"/>
      <c r="O1" s="207"/>
      <c r="P1" s="207"/>
      <c r="Q1" s="207"/>
      <c r="R1" s="207"/>
      <c r="S1" s="207"/>
      <c r="T1" s="207"/>
      <c r="U1" s="207"/>
      <c r="V1" s="6"/>
      <c r="W1" s="6"/>
      <c r="X1" s="6"/>
      <c r="Y1" s="6"/>
      <c r="Z1" s="6"/>
      <c r="AA1" s="6"/>
      <c r="AB1" s="6"/>
      <c r="AC1" s="6"/>
      <c r="AD1" s="6"/>
      <c r="AE1" s="6"/>
      <c r="AF1" s="6"/>
    </row>
    <row r="2" spans="1:92" ht="12" customHeight="1"/>
    <row r="3" spans="1:92" ht="15.95" customHeight="1">
      <c r="A3" s="203" t="s">
        <v>86</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55"/>
      <c r="AS3" s="55"/>
      <c r="AT3" s="55"/>
      <c r="AU3" s="55"/>
      <c r="AV3" s="55"/>
      <c r="AW3" s="55"/>
      <c r="AX3" s="55"/>
      <c r="AY3" s="55"/>
      <c r="AZ3" s="55"/>
      <c r="BA3" s="55"/>
    </row>
    <row r="4" spans="1:92" ht="8.1" customHeight="1" thickBot="1">
      <c r="A4" s="8"/>
      <c r="B4" s="1"/>
      <c r="C4" s="1"/>
      <c r="D4" s="1"/>
      <c r="E4" s="1"/>
      <c r="F4" s="1"/>
    </row>
    <row r="5" spans="1:92" ht="15.95" customHeight="1">
      <c r="B5" s="210" t="s">
        <v>24</v>
      </c>
      <c r="C5" s="211"/>
      <c r="D5" s="214" t="s">
        <v>25</v>
      </c>
      <c r="E5" s="215"/>
      <c r="F5" s="211"/>
      <c r="G5" s="218" t="s">
        <v>26</v>
      </c>
      <c r="H5" s="219"/>
      <c r="I5" s="220"/>
      <c r="J5" s="221"/>
      <c r="K5" s="190" t="s">
        <v>27</v>
      </c>
      <c r="L5" s="190"/>
      <c r="M5" s="190"/>
      <c r="N5" s="190"/>
      <c r="O5" s="190"/>
      <c r="P5" s="190"/>
      <c r="Q5" s="190"/>
      <c r="R5" s="190"/>
      <c r="S5" s="190"/>
      <c r="T5" s="190"/>
      <c r="U5" s="191"/>
      <c r="V5" s="192"/>
      <c r="W5" s="193" t="s">
        <v>28</v>
      </c>
      <c r="X5" s="194"/>
      <c r="Y5" s="194"/>
      <c r="Z5" s="195"/>
      <c r="AA5" s="164" t="s">
        <v>88</v>
      </c>
      <c r="AB5" s="165"/>
      <c r="AC5" s="165"/>
      <c r="AD5" s="165"/>
      <c r="AE5" s="165"/>
      <c r="AF5" s="165"/>
      <c r="AG5" s="165"/>
      <c r="AH5" s="165"/>
      <c r="AI5" s="166"/>
    </row>
    <row r="6" spans="1:92" ht="14.1" customHeight="1" thickBot="1">
      <c r="B6" s="212"/>
      <c r="C6" s="213"/>
      <c r="D6" s="216"/>
      <c r="E6" s="217"/>
      <c r="F6" s="213"/>
      <c r="G6" s="222"/>
      <c r="H6" s="223"/>
      <c r="I6" s="223"/>
      <c r="J6" s="224"/>
      <c r="K6" s="170" t="s">
        <v>29</v>
      </c>
      <c r="L6" s="170"/>
      <c r="M6" s="170"/>
      <c r="N6" s="170"/>
      <c r="O6" s="171"/>
      <c r="P6" s="172"/>
      <c r="Q6" s="173" t="s">
        <v>23</v>
      </c>
      <c r="R6" s="170"/>
      <c r="S6" s="170"/>
      <c r="T6" s="170"/>
      <c r="U6" s="171"/>
      <c r="V6" s="172"/>
      <c r="W6" s="196"/>
      <c r="X6" s="197"/>
      <c r="Y6" s="197"/>
      <c r="Z6" s="198"/>
      <c r="AA6" s="167"/>
      <c r="AB6" s="168"/>
      <c r="AC6" s="168"/>
      <c r="AD6" s="168"/>
      <c r="AE6" s="168"/>
      <c r="AF6" s="168"/>
      <c r="AG6" s="168"/>
      <c r="AH6" s="168"/>
      <c r="AI6" s="169"/>
    </row>
    <row r="7" spans="1:92" ht="14.1" customHeight="1">
      <c r="B7" s="118" t="s">
        <v>30</v>
      </c>
      <c r="C7" s="119"/>
      <c r="D7" s="188" t="s">
        <v>20</v>
      </c>
      <c r="E7" s="125"/>
      <c r="F7" s="126"/>
      <c r="G7" s="127"/>
      <c r="H7" s="128"/>
      <c r="I7" s="128"/>
      <c r="J7" s="129"/>
      <c r="K7" s="160">
        <v>1.5</v>
      </c>
      <c r="L7" s="155"/>
      <c r="M7" s="155"/>
      <c r="N7" s="156">
        <v>770</v>
      </c>
      <c r="O7" s="155"/>
      <c r="P7" s="161"/>
      <c r="Q7" s="162">
        <v>147</v>
      </c>
      <c r="R7" s="155"/>
      <c r="S7" s="155"/>
      <c r="T7" s="156">
        <v>60</v>
      </c>
      <c r="U7" s="155"/>
      <c r="V7" s="161"/>
      <c r="W7" s="163">
        <v>3000</v>
      </c>
      <c r="X7" s="155"/>
      <c r="Y7" s="155"/>
      <c r="Z7" s="161"/>
      <c r="AA7" s="159">
        <v>0</v>
      </c>
      <c r="AB7" s="155"/>
      <c r="AC7" s="22" t="s">
        <v>31</v>
      </c>
      <c r="AD7" s="154">
        <v>55</v>
      </c>
      <c r="AE7" s="155"/>
      <c r="AF7" s="23" t="s">
        <v>32</v>
      </c>
      <c r="AG7" s="156">
        <v>60</v>
      </c>
      <c r="AH7" s="155"/>
      <c r="AI7" s="157"/>
      <c r="CD7" s="41" t="str">
        <f t="shared" ref="CD7" si="0">IF(G7="","",1)</f>
        <v/>
      </c>
      <c r="CE7" s="42">
        <f t="shared" ref="CE7" si="1">K7</f>
        <v>1.5</v>
      </c>
      <c r="CF7" s="43">
        <f t="shared" ref="CF7" si="2">N7</f>
        <v>770</v>
      </c>
      <c r="CG7" s="44">
        <f t="shared" ref="CG7" si="3">Q7</f>
        <v>147</v>
      </c>
      <c r="CH7" s="43">
        <f t="shared" ref="CH7" si="4">T7</f>
        <v>60</v>
      </c>
      <c r="CI7" s="43">
        <f t="shared" ref="CI7" si="5">W7</f>
        <v>3000</v>
      </c>
      <c r="CJ7" s="45">
        <f t="shared" ref="CJ7" si="6">AA7</f>
        <v>0</v>
      </c>
      <c r="CK7" s="46" t="str">
        <f t="shared" ref="CK7" si="7">AC7</f>
        <v>分</v>
      </c>
      <c r="CL7" s="45">
        <f t="shared" ref="CL7" si="8">AD7</f>
        <v>55</v>
      </c>
      <c r="CM7" s="40" t="str">
        <f t="shared" ref="CM7" si="9">AF7</f>
        <v>秒</v>
      </c>
      <c r="CN7" s="43">
        <f t="shared" ref="CN7" si="10">AG7</f>
        <v>60</v>
      </c>
    </row>
    <row r="8" spans="1:92" ht="14.1" customHeight="1">
      <c r="B8" s="120"/>
      <c r="C8" s="121"/>
      <c r="D8" s="137" t="s">
        <v>33</v>
      </c>
      <c r="E8" s="113"/>
      <c r="F8" s="116"/>
      <c r="G8" s="103"/>
      <c r="H8" s="104"/>
      <c r="I8" s="104"/>
      <c r="J8" s="105"/>
      <c r="K8" s="139">
        <v>1.5</v>
      </c>
      <c r="L8" s="113"/>
      <c r="M8" s="113"/>
      <c r="N8" s="97">
        <v>760</v>
      </c>
      <c r="O8" s="113"/>
      <c r="P8" s="114"/>
      <c r="Q8" s="95">
        <v>149</v>
      </c>
      <c r="R8" s="113"/>
      <c r="S8" s="113"/>
      <c r="T8" s="97">
        <v>60</v>
      </c>
      <c r="U8" s="113"/>
      <c r="V8" s="114"/>
      <c r="W8" s="99">
        <v>2960</v>
      </c>
      <c r="X8" s="113"/>
      <c r="Y8" s="113"/>
      <c r="Z8" s="114"/>
      <c r="AA8" s="100">
        <v>0</v>
      </c>
      <c r="AB8" s="113"/>
      <c r="AC8" s="15" t="s">
        <v>31</v>
      </c>
      <c r="AD8" s="101">
        <v>55</v>
      </c>
      <c r="AE8" s="113"/>
      <c r="AF8" s="16" t="s">
        <v>32</v>
      </c>
      <c r="AG8" s="97">
        <v>60</v>
      </c>
      <c r="AH8" s="113"/>
      <c r="AI8" s="116"/>
      <c r="CD8" s="41" t="str">
        <f t="shared" ref="CD8:CD32" si="11">IF(G8="","",1)</f>
        <v/>
      </c>
      <c r="CE8" s="42">
        <f t="shared" ref="CE8:CE31" si="12">K8</f>
        <v>1.5</v>
      </c>
      <c r="CF8" s="43">
        <f t="shared" ref="CF8:CF31" si="13">N8</f>
        <v>760</v>
      </c>
      <c r="CG8" s="44">
        <f t="shared" ref="CG8:CG31" si="14">Q8</f>
        <v>149</v>
      </c>
      <c r="CH8" s="43">
        <f t="shared" ref="CH8:CH31" si="15">T8</f>
        <v>60</v>
      </c>
      <c r="CI8" s="43">
        <f t="shared" ref="CI8:CI31" si="16">W8</f>
        <v>2960</v>
      </c>
      <c r="CJ8" s="45">
        <f t="shared" ref="CJ8:CJ31" si="17">AA8</f>
        <v>0</v>
      </c>
      <c r="CK8" s="46" t="str">
        <f t="shared" ref="CK8:CK31" si="18">AC8</f>
        <v>分</v>
      </c>
      <c r="CL8" s="45">
        <f t="shared" ref="CL8:CL31" si="19">AD8</f>
        <v>55</v>
      </c>
      <c r="CM8" s="40" t="str">
        <f t="shared" ref="CM8:CM31" si="20">AF8</f>
        <v>秒</v>
      </c>
      <c r="CN8" s="43">
        <f t="shared" ref="CN8:CN31" si="21">AG8</f>
        <v>60</v>
      </c>
    </row>
    <row r="9" spans="1:92" ht="14.1" customHeight="1">
      <c r="B9" s="120"/>
      <c r="C9" s="121"/>
      <c r="D9" s="137" t="s">
        <v>34</v>
      </c>
      <c r="E9" s="113"/>
      <c r="F9" s="116"/>
      <c r="G9" s="103"/>
      <c r="H9" s="104"/>
      <c r="I9" s="104"/>
      <c r="J9" s="105"/>
      <c r="K9" s="139">
        <v>1.5</v>
      </c>
      <c r="L9" s="113"/>
      <c r="M9" s="113"/>
      <c r="N9" s="97">
        <v>750</v>
      </c>
      <c r="O9" s="113"/>
      <c r="P9" s="114"/>
      <c r="Q9" s="95">
        <v>151</v>
      </c>
      <c r="R9" s="113"/>
      <c r="S9" s="113"/>
      <c r="T9" s="97">
        <v>60</v>
      </c>
      <c r="U9" s="113"/>
      <c r="V9" s="114"/>
      <c r="W9" s="99">
        <v>2920</v>
      </c>
      <c r="X9" s="113"/>
      <c r="Y9" s="113"/>
      <c r="Z9" s="114"/>
      <c r="AA9" s="100">
        <v>0</v>
      </c>
      <c r="AB9" s="113"/>
      <c r="AC9" s="15" t="s">
        <v>31</v>
      </c>
      <c r="AD9" s="101">
        <v>55</v>
      </c>
      <c r="AE9" s="113"/>
      <c r="AF9" s="16" t="s">
        <v>32</v>
      </c>
      <c r="AG9" s="97">
        <v>60</v>
      </c>
      <c r="AH9" s="113"/>
      <c r="AI9" s="116"/>
      <c r="CD9" s="41" t="str">
        <f t="shared" si="11"/>
        <v/>
      </c>
      <c r="CE9" s="42">
        <f t="shared" si="12"/>
        <v>1.5</v>
      </c>
      <c r="CF9" s="43">
        <f t="shared" si="13"/>
        <v>750</v>
      </c>
      <c r="CG9" s="44">
        <f t="shared" si="14"/>
        <v>151</v>
      </c>
      <c r="CH9" s="43">
        <f t="shared" si="15"/>
        <v>60</v>
      </c>
      <c r="CI9" s="43">
        <f t="shared" si="16"/>
        <v>2920</v>
      </c>
      <c r="CJ9" s="45">
        <f t="shared" si="17"/>
        <v>0</v>
      </c>
      <c r="CK9" s="46" t="str">
        <f t="shared" si="18"/>
        <v>分</v>
      </c>
      <c r="CL9" s="45">
        <f t="shared" si="19"/>
        <v>55</v>
      </c>
      <c r="CM9" s="40" t="str">
        <f t="shared" si="20"/>
        <v>秒</v>
      </c>
      <c r="CN9" s="43">
        <f t="shared" si="21"/>
        <v>60</v>
      </c>
    </row>
    <row r="10" spans="1:92" ht="14.1" customHeight="1">
      <c r="B10" s="120"/>
      <c r="C10" s="121"/>
      <c r="D10" s="137" t="s">
        <v>35</v>
      </c>
      <c r="E10" s="113"/>
      <c r="F10" s="116"/>
      <c r="G10" s="103"/>
      <c r="H10" s="104"/>
      <c r="I10" s="104"/>
      <c r="J10" s="105"/>
      <c r="K10" s="139">
        <v>1.5</v>
      </c>
      <c r="L10" s="113"/>
      <c r="M10" s="113"/>
      <c r="N10" s="97">
        <v>740</v>
      </c>
      <c r="O10" s="113"/>
      <c r="P10" s="114"/>
      <c r="Q10" s="95">
        <v>153</v>
      </c>
      <c r="R10" s="113"/>
      <c r="S10" s="113"/>
      <c r="T10" s="97">
        <v>60</v>
      </c>
      <c r="U10" s="113"/>
      <c r="V10" s="114"/>
      <c r="W10" s="99">
        <v>2880</v>
      </c>
      <c r="X10" s="113"/>
      <c r="Y10" s="113"/>
      <c r="Z10" s="114"/>
      <c r="AA10" s="100">
        <v>1</v>
      </c>
      <c r="AB10" s="113"/>
      <c r="AC10" s="15" t="s">
        <v>31</v>
      </c>
      <c r="AD10" s="101">
        <v>0</v>
      </c>
      <c r="AE10" s="113"/>
      <c r="AF10" s="16" t="s">
        <v>32</v>
      </c>
      <c r="AG10" s="97">
        <v>60</v>
      </c>
      <c r="AH10" s="113"/>
      <c r="AI10" s="116"/>
      <c r="BK10" s="31"/>
      <c r="BL10" s="31"/>
      <c r="BM10" s="31"/>
      <c r="BN10" s="31"/>
      <c r="BO10" s="31"/>
      <c r="BP10" s="31"/>
      <c r="BQ10" s="31"/>
      <c r="BR10" s="31"/>
      <c r="BS10" s="31"/>
      <c r="BT10" s="31"/>
      <c r="BU10" s="31"/>
      <c r="BV10" s="31"/>
      <c r="CD10" s="41" t="str">
        <f t="shared" si="11"/>
        <v/>
      </c>
      <c r="CE10" s="42">
        <f t="shared" si="12"/>
        <v>1.5</v>
      </c>
      <c r="CF10" s="43">
        <f t="shared" si="13"/>
        <v>740</v>
      </c>
      <c r="CG10" s="44">
        <f t="shared" si="14"/>
        <v>153</v>
      </c>
      <c r="CH10" s="43">
        <f t="shared" si="15"/>
        <v>60</v>
      </c>
      <c r="CI10" s="43">
        <f t="shared" si="16"/>
        <v>2880</v>
      </c>
      <c r="CJ10" s="45">
        <f t="shared" si="17"/>
        <v>1</v>
      </c>
      <c r="CK10" s="46" t="str">
        <f t="shared" si="18"/>
        <v>分</v>
      </c>
      <c r="CL10" s="45">
        <f t="shared" si="19"/>
        <v>0</v>
      </c>
      <c r="CM10" s="40" t="str">
        <f t="shared" si="20"/>
        <v>秒</v>
      </c>
      <c r="CN10" s="43">
        <f t="shared" si="21"/>
        <v>60</v>
      </c>
    </row>
    <row r="11" spans="1:92" ht="14.1" customHeight="1">
      <c r="B11" s="120"/>
      <c r="C11" s="121"/>
      <c r="D11" s="137" t="s">
        <v>36</v>
      </c>
      <c r="E11" s="113"/>
      <c r="F11" s="116"/>
      <c r="G11" s="103"/>
      <c r="H11" s="104"/>
      <c r="I11" s="104"/>
      <c r="J11" s="105"/>
      <c r="K11" s="139">
        <v>1.5</v>
      </c>
      <c r="L11" s="113"/>
      <c r="M11" s="113"/>
      <c r="N11" s="97">
        <v>730</v>
      </c>
      <c r="O11" s="113"/>
      <c r="P11" s="114"/>
      <c r="Q11" s="95">
        <v>155</v>
      </c>
      <c r="R11" s="113"/>
      <c r="S11" s="113"/>
      <c r="T11" s="97">
        <v>60</v>
      </c>
      <c r="U11" s="113"/>
      <c r="V11" s="114"/>
      <c r="W11" s="99">
        <v>2840</v>
      </c>
      <c r="X11" s="113"/>
      <c r="Y11" s="113"/>
      <c r="Z11" s="114"/>
      <c r="AA11" s="100">
        <v>1</v>
      </c>
      <c r="AB11" s="113"/>
      <c r="AC11" s="15" t="s">
        <v>31</v>
      </c>
      <c r="AD11" s="101">
        <v>0</v>
      </c>
      <c r="AE11" s="113"/>
      <c r="AF11" s="16" t="s">
        <v>32</v>
      </c>
      <c r="AG11" s="97">
        <v>60</v>
      </c>
      <c r="AH11" s="113"/>
      <c r="AI11" s="116"/>
      <c r="CD11" s="41" t="str">
        <f t="shared" si="11"/>
        <v/>
      </c>
      <c r="CE11" s="42">
        <f t="shared" si="12"/>
        <v>1.5</v>
      </c>
      <c r="CF11" s="43">
        <f t="shared" si="13"/>
        <v>730</v>
      </c>
      <c r="CG11" s="44">
        <f t="shared" si="14"/>
        <v>155</v>
      </c>
      <c r="CH11" s="43">
        <f t="shared" si="15"/>
        <v>60</v>
      </c>
      <c r="CI11" s="43">
        <f t="shared" si="16"/>
        <v>2840</v>
      </c>
      <c r="CJ11" s="45">
        <f t="shared" si="17"/>
        <v>1</v>
      </c>
      <c r="CK11" s="46" t="str">
        <f t="shared" si="18"/>
        <v>分</v>
      </c>
      <c r="CL11" s="45">
        <f t="shared" si="19"/>
        <v>0</v>
      </c>
      <c r="CM11" s="40" t="str">
        <f t="shared" si="20"/>
        <v>秒</v>
      </c>
      <c r="CN11" s="43">
        <f t="shared" si="21"/>
        <v>60</v>
      </c>
    </row>
    <row r="12" spans="1:92" ht="14.1" customHeight="1">
      <c r="B12" s="120"/>
      <c r="C12" s="121"/>
      <c r="D12" s="137" t="s">
        <v>37</v>
      </c>
      <c r="E12" s="113"/>
      <c r="F12" s="116"/>
      <c r="G12" s="103"/>
      <c r="H12" s="104"/>
      <c r="I12" s="104"/>
      <c r="J12" s="105"/>
      <c r="K12" s="139">
        <v>1.5</v>
      </c>
      <c r="L12" s="113"/>
      <c r="M12" s="113"/>
      <c r="N12" s="97">
        <v>720</v>
      </c>
      <c r="O12" s="113"/>
      <c r="P12" s="114"/>
      <c r="Q12" s="95">
        <v>157</v>
      </c>
      <c r="R12" s="113"/>
      <c r="S12" s="113"/>
      <c r="T12" s="97">
        <v>60</v>
      </c>
      <c r="U12" s="113"/>
      <c r="V12" s="114"/>
      <c r="W12" s="99">
        <v>2810</v>
      </c>
      <c r="X12" s="113"/>
      <c r="Y12" s="113"/>
      <c r="Z12" s="114"/>
      <c r="AA12" s="100">
        <v>1</v>
      </c>
      <c r="AB12" s="113"/>
      <c r="AC12" s="15" t="s">
        <v>31</v>
      </c>
      <c r="AD12" s="101">
        <v>0</v>
      </c>
      <c r="AE12" s="113"/>
      <c r="AF12" s="16" t="s">
        <v>32</v>
      </c>
      <c r="AG12" s="97">
        <v>60</v>
      </c>
      <c r="AH12" s="113"/>
      <c r="AI12" s="116"/>
      <c r="CD12" s="41" t="str">
        <f t="shared" si="11"/>
        <v/>
      </c>
      <c r="CE12" s="42">
        <f t="shared" si="12"/>
        <v>1.5</v>
      </c>
      <c r="CF12" s="43">
        <f t="shared" si="13"/>
        <v>720</v>
      </c>
      <c r="CG12" s="44">
        <f t="shared" si="14"/>
        <v>157</v>
      </c>
      <c r="CH12" s="43">
        <f t="shared" si="15"/>
        <v>60</v>
      </c>
      <c r="CI12" s="43">
        <f t="shared" si="16"/>
        <v>2810</v>
      </c>
      <c r="CJ12" s="45">
        <f t="shared" si="17"/>
        <v>1</v>
      </c>
      <c r="CK12" s="46" t="str">
        <f t="shared" si="18"/>
        <v>分</v>
      </c>
      <c r="CL12" s="45">
        <f t="shared" si="19"/>
        <v>0</v>
      </c>
      <c r="CM12" s="40" t="str">
        <f t="shared" si="20"/>
        <v>秒</v>
      </c>
      <c r="CN12" s="43">
        <f t="shared" si="21"/>
        <v>60</v>
      </c>
    </row>
    <row r="13" spans="1:92" ht="15.95" customHeight="1" thickBot="1">
      <c r="B13" s="120"/>
      <c r="C13" s="121"/>
      <c r="D13" s="158" t="s">
        <v>22</v>
      </c>
      <c r="E13" s="146"/>
      <c r="F13" s="153"/>
      <c r="G13" s="142"/>
      <c r="H13" s="143"/>
      <c r="I13" s="143"/>
      <c r="J13" s="144"/>
      <c r="K13" s="145">
        <v>1.5</v>
      </c>
      <c r="L13" s="146"/>
      <c r="M13" s="146"/>
      <c r="N13" s="147">
        <v>710</v>
      </c>
      <c r="O13" s="146"/>
      <c r="P13" s="148"/>
      <c r="Q13" s="149">
        <v>160</v>
      </c>
      <c r="R13" s="146"/>
      <c r="S13" s="146"/>
      <c r="T13" s="147">
        <v>60</v>
      </c>
      <c r="U13" s="146"/>
      <c r="V13" s="148"/>
      <c r="W13" s="150">
        <v>2770</v>
      </c>
      <c r="X13" s="146"/>
      <c r="Y13" s="146"/>
      <c r="Z13" s="148"/>
      <c r="AA13" s="151">
        <v>1</v>
      </c>
      <c r="AB13" s="146"/>
      <c r="AC13" s="20" t="s">
        <v>31</v>
      </c>
      <c r="AD13" s="152">
        <v>0</v>
      </c>
      <c r="AE13" s="146"/>
      <c r="AF13" s="21" t="s">
        <v>32</v>
      </c>
      <c r="AG13" s="147">
        <v>60</v>
      </c>
      <c r="AH13" s="146"/>
      <c r="AI13" s="153"/>
      <c r="CD13" s="41" t="str">
        <f t="shared" si="11"/>
        <v/>
      </c>
      <c r="CE13" s="42">
        <f t="shared" si="12"/>
        <v>1.5</v>
      </c>
      <c r="CF13" s="43">
        <f t="shared" si="13"/>
        <v>710</v>
      </c>
      <c r="CG13" s="44">
        <f t="shared" si="14"/>
        <v>160</v>
      </c>
      <c r="CH13" s="43">
        <f t="shared" si="15"/>
        <v>60</v>
      </c>
      <c r="CI13" s="43">
        <f t="shared" si="16"/>
        <v>2770</v>
      </c>
      <c r="CJ13" s="45">
        <f t="shared" si="17"/>
        <v>1</v>
      </c>
      <c r="CK13" s="46" t="str">
        <f t="shared" si="18"/>
        <v>分</v>
      </c>
      <c r="CL13" s="45">
        <f t="shared" si="19"/>
        <v>0</v>
      </c>
      <c r="CM13" s="40" t="str">
        <f t="shared" si="20"/>
        <v>秒</v>
      </c>
      <c r="CN13" s="43">
        <f t="shared" si="21"/>
        <v>60</v>
      </c>
    </row>
    <row r="14" spans="1:92" ht="15.95" customHeight="1">
      <c r="B14" s="118" t="s">
        <v>38</v>
      </c>
      <c r="C14" s="119"/>
      <c r="D14" s="124" t="s">
        <v>20</v>
      </c>
      <c r="E14" s="124"/>
      <c r="F14" s="140"/>
      <c r="G14" s="127"/>
      <c r="H14" s="128"/>
      <c r="I14" s="128"/>
      <c r="J14" s="129"/>
      <c r="K14" s="141">
        <v>1.5</v>
      </c>
      <c r="L14" s="125"/>
      <c r="M14" s="125"/>
      <c r="N14" s="131">
        <v>720</v>
      </c>
      <c r="O14" s="125"/>
      <c r="P14" s="132"/>
      <c r="Q14" s="133">
        <v>154</v>
      </c>
      <c r="R14" s="125"/>
      <c r="S14" s="125"/>
      <c r="T14" s="131">
        <v>60</v>
      </c>
      <c r="U14" s="125"/>
      <c r="V14" s="132"/>
      <c r="W14" s="134">
        <v>2900</v>
      </c>
      <c r="X14" s="125"/>
      <c r="Y14" s="125"/>
      <c r="Z14" s="132"/>
      <c r="AA14" s="135">
        <v>1</v>
      </c>
      <c r="AB14" s="125"/>
      <c r="AC14" s="13" t="s">
        <v>31</v>
      </c>
      <c r="AD14" s="136">
        <v>0</v>
      </c>
      <c r="AE14" s="125"/>
      <c r="AF14" s="14" t="s">
        <v>32</v>
      </c>
      <c r="AG14" s="131">
        <v>60</v>
      </c>
      <c r="AH14" s="125"/>
      <c r="AI14" s="126"/>
      <c r="CD14" s="41" t="str">
        <f t="shared" si="11"/>
        <v/>
      </c>
      <c r="CE14" s="42">
        <f t="shared" si="12"/>
        <v>1.5</v>
      </c>
      <c r="CF14" s="43">
        <f t="shared" si="13"/>
        <v>720</v>
      </c>
      <c r="CG14" s="44">
        <f t="shared" si="14"/>
        <v>154</v>
      </c>
      <c r="CH14" s="43">
        <f t="shared" si="15"/>
        <v>60</v>
      </c>
      <c r="CI14" s="43">
        <f t="shared" si="16"/>
        <v>2900</v>
      </c>
      <c r="CJ14" s="45">
        <f t="shared" si="17"/>
        <v>1</v>
      </c>
      <c r="CK14" s="46" t="str">
        <f t="shared" si="18"/>
        <v>分</v>
      </c>
      <c r="CL14" s="45">
        <f t="shared" si="19"/>
        <v>0</v>
      </c>
      <c r="CM14" s="40" t="str">
        <f t="shared" si="20"/>
        <v>秒</v>
      </c>
      <c r="CN14" s="43">
        <f t="shared" si="21"/>
        <v>60</v>
      </c>
    </row>
    <row r="15" spans="1:92" ht="15.95" customHeight="1">
      <c r="B15" s="120"/>
      <c r="C15" s="121"/>
      <c r="D15" s="115" t="s">
        <v>39</v>
      </c>
      <c r="E15" s="113"/>
      <c r="F15" s="116"/>
      <c r="G15" s="103"/>
      <c r="H15" s="104"/>
      <c r="I15" s="104"/>
      <c r="J15" s="105"/>
      <c r="K15" s="139">
        <v>1.5</v>
      </c>
      <c r="L15" s="113"/>
      <c r="M15" s="113"/>
      <c r="N15" s="97">
        <v>710</v>
      </c>
      <c r="O15" s="113"/>
      <c r="P15" s="114"/>
      <c r="Q15" s="95">
        <v>156</v>
      </c>
      <c r="R15" s="113"/>
      <c r="S15" s="113"/>
      <c r="T15" s="97">
        <v>60</v>
      </c>
      <c r="U15" s="113"/>
      <c r="V15" s="114"/>
      <c r="W15" s="99">
        <v>2860</v>
      </c>
      <c r="X15" s="113"/>
      <c r="Y15" s="113"/>
      <c r="Z15" s="114"/>
      <c r="AA15" s="100">
        <v>1</v>
      </c>
      <c r="AB15" s="113"/>
      <c r="AC15" s="15" t="s">
        <v>31</v>
      </c>
      <c r="AD15" s="101">
        <v>0</v>
      </c>
      <c r="AE15" s="113"/>
      <c r="AF15" s="16" t="s">
        <v>32</v>
      </c>
      <c r="AG15" s="97">
        <v>60</v>
      </c>
      <c r="AH15" s="113"/>
      <c r="AI15" s="116"/>
      <c r="CD15" s="41" t="str">
        <f t="shared" si="11"/>
        <v/>
      </c>
      <c r="CE15" s="42">
        <f t="shared" si="12"/>
        <v>1.5</v>
      </c>
      <c r="CF15" s="43">
        <f t="shared" si="13"/>
        <v>710</v>
      </c>
      <c r="CG15" s="44">
        <f t="shared" si="14"/>
        <v>156</v>
      </c>
      <c r="CH15" s="43">
        <f t="shared" si="15"/>
        <v>60</v>
      </c>
      <c r="CI15" s="43">
        <f t="shared" si="16"/>
        <v>2860</v>
      </c>
      <c r="CJ15" s="45">
        <f t="shared" si="17"/>
        <v>1</v>
      </c>
      <c r="CK15" s="46" t="str">
        <f t="shared" si="18"/>
        <v>分</v>
      </c>
      <c r="CL15" s="45">
        <f t="shared" si="19"/>
        <v>0</v>
      </c>
      <c r="CM15" s="40" t="str">
        <f t="shared" si="20"/>
        <v>秒</v>
      </c>
      <c r="CN15" s="43">
        <f t="shared" si="21"/>
        <v>60</v>
      </c>
    </row>
    <row r="16" spans="1:92" ht="15.95" customHeight="1">
      <c r="B16" s="120"/>
      <c r="C16" s="121"/>
      <c r="D16" s="115" t="s">
        <v>34</v>
      </c>
      <c r="E16" s="113"/>
      <c r="F16" s="116"/>
      <c r="G16" s="103"/>
      <c r="H16" s="104"/>
      <c r="I16" s="104"/>
      <c r="J16" s="105"/>
      <c r="K16" s="117">
        <v>1.5</v>
      </c>
      <c r="L16" s="113"/>
      <c r="M16" s="113"/>
      <c r="N16" s="97">
        <v>700</v>
      </c>
      <c r="O16" s="113"/>
      <c r="P16" s="114"/>
      <c r="Q16" s="95">
        <v>159</v>
      </c>
      <c r="R16" s="113"/>
      <c r="S16" s="113"/>
      <c r="T16" s="97">
        <v>60</v>
      </c>
      <c r="U16" s="113"/>
      <c r="V16" s="114"/>
      <c r="W16" s="99">
        <v>2820</v>
      </c>
      <c r="X16" s="113"/>
      <c r="Y16" s="113"/>
      <c r="Z16" s="114"/>
      <c r="AA16" s="100">
        <v>1</v>
      </c>
      <c r="AB16" s="113"/>
      <c r="AC16" s="15" t="s">
        <v>31</v>
      </c>
      <c r="AD16" s="101">
        <v>0</v>
      </c>
      <c r="AE16" s="113"/>
      <c r="AF16" s="16" t="s">
        <v>32</v>
      </c>
      <c r="AG16" s="97">
        <v>60</v>
      </c>
      <c r="AH16" s="113"/>
      <c r="AI16" s="116"/>
      <c r="CD16" s="41" t="str">
        <f t="shared" si="11"/>
        <v/>
      </c>
      <c r="CE16" s="42">
        <f t="shared" si="12"/>
        <v>1.5</v>
      </c>
      <c r="CF16" s="43">
        <f t="shared" si="13"/>
        <v>700</v>
      </c>
      <c r="CG16" s="44">
        <f t="shared" si="14"/>
        <v>159</v>
      </c>
      <c r="CH16" s="43">
        <f t="shared" si="15"/>
        <v>60</v>
      </c>
      <c r="CI16" s="43">
        <f t="shared" si="16"/>
        <v>2820</v>
      </c>
      <c r="CJ16" s="45">
        <f t="shared" si="17"/>
        <v>1</v>
      </c>
      <c r="CK16" s="46" t="str">
        <f t="shared" si="18"/>
        <v>分</v>
      </c>
      <c r="CL16" s="45">
        <f t="shared" si="19"/>
        <v>0</v>
      </c>
      <c r="CM16" s="40" t="str">
        <f t="shared" si="20"/>
        <v>秒</v>
      </c>
      <c r="CN16" s="43">
        <f t="shared" si="21"/>
        <v>60</v>
      </c>
    </row>
    <row r="17" spans="2:92" ht="15.95" customHeight="1">
      <c r="B17" s="120"/>
      <c r="C17" s="121"/>
      <c r="D17" s="115" t="s">
        <v>40</v>
      </c>
      <c r="E17" s="113"/>
      <c r="F17" s="116"/>
      <c r="G17" s="103"/>
      <c r="H17" s="104"/>
      <c r="I17" s="104"/>
      <c r="J17" s="105"/>
      <c r="K17" s="117">
        <v>1.5</v>
      </c>
      <c r="L17" s="113"/>
      <c r="M17" s="113"/>
      <c r="N17" s="97">
        <v>690</v>
      </c>
      <c r="O17" s="113"/>
      <c r="P17" s="114"/>
      <c r="Q17" s="95">
        <v>161</v>
      </c>
      <c r="R17" s="113"/>
      <c r="S17" s="113"/>
      <c r="T17" s="97">
        <v>60</v>
      </c>
      <c r="U17" s="113"/>
      <c r="V17" s="114"/>
      <c r="W17" s="99">
        <v>2780</v>
      </c>
      <c r="X17" s="113"/>
      <c r="Y17" s="113"/>
      <c r="Z17" s="114"/>
      <c r="AA17" s="100">
        <v>1</v>
      </c>
      <c r="AB17" s="113"/>
      <c r="AC17" s="15" t="s">
        <v>31</v>
      </c>
      <c r="AD17" s="101">
        <v>0</v>
      </c>
      <c r="AE17" s="113"/>
      <c r="AF17" s="16" t="s">
        <v>32</v>
      </c>
      <c r="AG17" s="97">
        <v>60</v>
      </c>
      <c r="AH17" s="113"/>
      <c r="AI17" s="116"/>
      <c r="CD17" s="41" t="str">
        <f t="shared" si="11"/>
        <v/>
      </c>
      <c r="CE17" s="42">
        <f t="shared" si="12"/>
        <v>1.5</v>
      </c>
      <c r="CF17" s="43">
        <f t="shared" si="13"/>
        <v>690</v>
      </c>
      <c r="CG17" s="44">
        <f t="shared" si="14"/>
        <v>161</v>
      </c>
      <c r="CH17" s="43">
        <f t="shared" si="15"/>
        <v>60</v>
      </c>
      <c r="CI17" s="43">
        <f t="shared" si="16"/>
        <v>2780</v>
      </c>
      <c r="CJ17" s="45">
        <f t="shared" si="17"/>
        <v>1</v>
      </c>
      <c r="CK17" s="46" t="str">
        <f t="shared" si="18"/>
        <v>分</v>
      </c>
      <c r="CL17" s="45">
        <f t="shared" si="19"/>
        <v>0</v>
      </c>
      <c r="CM17" s="40" t="str">
        <f t="shared" si="20"/>
        <v>秒</v>
      </c>
      <c r="CN17" s="43">
        <f t="shared" si="21"/>
        <v>60</v>
      </c>
    </row>
    <row r="18" spans="2:92" ht="15.95" customHeight="1">
      <c r="B18" s="120"/>
      <c r="C18" s="121"/>
      <c r="D18" s="115" t="s">
        <v>41</v>
      </c>
      <c r="E18" s="113"/>
      <c r="F18" s="116"/>
      <c r="G18" s="103"/>
      <c r="H18" s="104"/>
      <c r="I18" s="104"/>
      <c r="J18" s="105"/>
      <c r="K18" s="117">
        <v>1.5</v>
      </c>
      <c r="L18" s="113"/>
      <c r="M18" s="113"/>
      <c r="N18" s="97">
        <v>680</v>
      </c>
      <c r="O18" s="113"/>
      <c r="P18" s="114"/>
      <c r="Q18" s="95">
        <v>162</v>
      </c>
      <c r="R18" s="113"/>
      <c r="S18" s="113"/>
      <c r="T18" s="97">
        <v>60</v>
      </c>
      <c r="U18" s="113"/>
      <c r="V18" s="114"/>
      <c r="W18" s="99">
        <v>2740</v>
      </c>
      <c r="X18" s="113"/>
      <c r="Y18" s="113"/>
      <c r="Z18" s="114"/>
      <c r="AA18" s="100">
        <v>1</v>
      </c>
      <c r="AB18" s="113"/>
      <c r="AC18" s="15" t="s">
        <v>31</v>
      </c>
      <c r="AD18" s="101">
        <v>0</v>
      </c>
      <c r="AE18" s="113"/>
      <c r="AF18" s="16" t="s">
        <v>32</v>
      </c>
      <c r="AG18" s="97">
        <v>60</v>
      </c>
      <c r="AH18" s="113"/>
      <c r="AI18" s="116"/>
      <c r="CD18" s="41" t="str">
        <f t="shared" si="11"/>
        <v/>
      </c>
      <c r="CE18" s="42">
        <f t="shared" si="12"/>
        <v>1.5</v>
      </c>
      <c r="CF18" s="43">
        <f t="shared" si="13"/>
        <v>680</v>
      </c>
      <c r="CG18" s="44">
        <f t="shared" si="14"/>
        <v>162</v>
      </c>
      <c r="CH18" s="43">
        <f t="shared" si="15"/>
        <v>60</v>
      </c>
      <c r="CI18" s="43">
        <f t="shared" si="16"/>
        <v>2740</v>
      </c>
      <c r="CJ18" s="45">
        <f t="shared" si="17"/>
        <v>1</v>
      </c>
      <c r="CK18" s="46" t="str">
        <f t="shared" si="18"/>
        <v>分</v>
      </c>
      <c r="CL18" s="45">
        <f t="shared" si="19"/>
        <v>0</v>
      </c>
      <c r="CM18" s="40" t="str">
        <f t="shared" si="20"/>
        <v>秒</v>
      </c>
      <c r="CN18" s="43">
        <f t="shared" si="21"/>
        <v>60</v>
      </c>
    </row>
    <row r="19" spans="2:92" ht="15.95" customHeight="1" thickBot="1">
      <c r="B19" s="122"/>
      <c r="C19" s="123"/>
      <c r="D19" s="80" t="s">
        <v>22</v>
      </c>
      <c r="E19" s="81"/>
      <c r="F19" s="82"/>
      <c r="G19" s="83"/>
      <c r="H19" s="84"/>
      <c r="I19" s="84"/>
      <c r="J19" s="85"/>
      <c r="K19" s="86">
        <v>1.5</v>
      </c>
      <c r="L19" s="81"/>
      <c r="M19" s="81"/>
      <c r="N19" s="87">
        <v>670</v>
      </c>
      <c r="O19" s="81"/>
      <c r="P19" s="88"/>
      <c r="Q19" s="89">
        <v>165</v>
      </c>
      <c r="R19" s="81"/>
      <c r="S19" s="81"/>
      <c r="T19" s="87">
        <v>60</v>
      </c>
      <c r="U19" s="81"/>
      <c r="V19" s="88"/>
      <c r="W19" s="90">
        <v>2700</v>
      </c>
      <c r="X19" s="81"/>
      <c r="Y19" s="81"/>
      <c r="Z19" s="88"/>
      <c r="AA19" s="91">
        <v>1</v>
      </c>
      <c r="AB19" s="81"/>
      <c r="AC19" s="17" t="s">
        <v>31</v>
      </c>
      <c r="AD19" s="92">
        <v>0</v>
      </c>
      <c r="AE19" s="81"/>
      <c r="AF19" s="18" t="s">
        <v>32</v>
      </c>
      <c r="AG19" s="87">
        <v>60</v>
      </c>
      <c r="AH19" s="81"/>
      <c r="AI19" s="82"/>
      <c r="CD19" s="41" t="str">
        <f t="shared" si="11"/>
        <v/>
      </c>
      <c r="CE19" s="42">
        <f t="shared" si="12"/>
        <v>1.5</v>
      </c>
      <c r="CF19" s="43">
        <f t="shared" si="13"/>
        <v>670</v>
      </c>
      <c r="CG19" s="44">
        <f t="shared" si="14"/>
        <v>165</v>
      </c>
      <c r="CH19" s="43">
        <f t="shared" si="15"/>
        <v>60</v>
      </c>
      <c r="CI19" s="43">
        <f t="shared" si="16"/>
        <v>2700</v>
      </c>
      <c r="CJ19" s="45">
        <f t="shared" si="17"/>
        <v>1</v>
      </c>
      <c r="CK19" s="46" t="str">
        <f t="shared" si="18"/>
        <v>分</v>
      </c>
      <c r="CL19" s="45">
        <f t="shared" si="19"/>
        <v>0</v>
      </c>
      <c r="CM19" s="40" t="str">
        <f t="shared" si="20"/>
        <v>秒</v>
      </c>
      <c r="CN19" s="43">
        <f t="shared" si="21"/>
        <v>60</v>
      </c>
    </row>
    <row r="20" spans="2:92" ht="15.95" customHeight="1">
      <c r="B20" s="118" t="s">
        <v>111</v>
      </c>
      <c r="C20" s="119"/>
      <c r="D20" s="124" t="s">
        <v>20</v>
      </c>
      <c r="E20" s="125"/>
      <c r="F20" s="126"/>
      <c r="G20" s="127"/>
      <c r="H20" s="128"/>
      <c r="I20" s="128"/>
      <c r="J20" s="129"/>
      <c r="K20" s="130">
        <v>1.5</v>
      </c>
      <c r="L20" s="125"/>
      <c r="M20" s="125"/>
      <c r="N20" s="131">
        <v>680</v>
      </c>
      <c r="O20" s="125"/>
      <c r="P20" s="132"/>
      <c r="Q20" s="133">
        <v>179</v>
      </c>
      <c r="R20" s="125"/>
      <c r="S20" s="125"/>
      <c r="T20" s="131">
        <v>60</v>
      </c>
      <c r="U20" s="125"/>
      <c r="V20" s="132"/>
      <c r="W20" s="134">
        <v>2500</v>
      </c>
      <c r="X20" s="125"/>
      <c r="Y20" s="125"/>
      <c r="Z20" s="132"/>
      <c r="AA20" s="135">
        <v>1</v>
      </c>
      <c r="AB20" s="125"/>
      <c r="AC20" s="13" t="s">
        <v>31</v>
      </c>
      <c r="AD20" s="136">
        <v>5</v>
      </c>
      <c r="AE20" s="125"/>
      <c r="AF20" s="14" t="s">
        <v>32</v>
      </c>
      <c r="AG20" s="131">
        <v>60</v>
      </c>
      <c r="AH20" s="125"/>
      <c r="AI20" s="126"/>
      <c r="CD20" s="41" t="str">
        <f t="shared" si="11"/>
        <v/>
      </c>
      <c r="CE20" s="42">
        <f t="shared" si="12"/>
        <v>1.5</v>
      </c>
      <c r="CF20" s="43">
        <f t="shared" si="13"/>
        <v>680</v>
      </c>
      <c r="CG20" s="44">
        <f t="shared" si="14"/>
        <v>179</v>
      </c>
      <c r="CH20" s="43">
        <f t="shared" si="15"/>
        <v>60</v>
      </c>
      <c r="CI20" s="43">
        <f t="shared" si="16"/>
        <v>2500</v>
      </c>
      <c r="CJ20" s="45">
        <f t="shared" si="17"/>
        <v>1</v>
      </c>
      <c r="CK20" s="46" t="str">
        <f t="shared" si="18"/>
        <v>分</v>
      </c>
      <c r="CL20" s="45">
        <f t="shared" si="19"/>
        <v>5</v>
      </c>
      <c r="CM20" s="40" t="str">
        <f t="shared" si="20"/>
        <v>秒</v>
      </c>
      <c r="CN20" s="43">
        <f t="shared" si="21"/>
        <v>60</v>
      </c>
    </row>
    <row r="21" spans="2:92" ht="15.95" customHeight="1">
      <c r="B21" s="120"/>
      <c r="C21" s="121"/>
      <c r="D21" s="115" t="s">
        <v>39</v>
      </c>
      <c r="E21" s="113"/>
      <c r="F21" s="116"/>
      <c r="G21" s="103"/>
      <c r="H21" s="104"/>
      <c r="I21" s="104"/>
      <c r="J21" s="105"/>
      <c r="K21" s="117">
        <v>1.5</v>
      </c>
      <c r="L21" s="113"/>
      <c r="M21" s="113"/>
      <c r="N21" s="97">
        <v>670</v>
      </c>
      <c r="O21" s="113"/>
      <c r="P21" s="114"/>
      <c r="Q21" s="95">
        <v>182</v>
      </c>
      <c r="R21" s="113"/>
      <c r="S21" s="113"/>
      <c r="T21" s="97">
        <v>60</v>
      </c>
      <c r="U21" s="113"/>
      <c r="V21" s="114"/>
      <c r="W21" s="99">
        <v>2450</v>
      </c>
      <c r="X21" s="113"/>
      <c r="Y21" s="113"/>
      <c r="Z21" s="114"/>
      <c r="AA21" s="100">
        <v>1</v>
      </c>
      <c r="AB21" s="113"/>
      <c r="AC21" s="15" t="s">
        <v>31</v>
      </c>
      <c r="AD21" s="101">
        <v>10</v>
      </c>
      <c r="AE21" s="113"/>
      <c r="AF21" s="16" t="s">
        <v>32</v>
      </c>
      <c r="AG21" s="97">
        <v>60</v>
      </c>
      <c r="AH21" s="113"/>
      <c r="AI21" s="116"/>
      <c r="CD21" s="41" t="str">
        <f t="shared" si="11"/>
        <v/>
      </c>
      <c r="CE21" s="42">
        <f t="shared" si="12"/>
        <v>1.5</v>
      </c>
      <c r="CF21" s="43">
        <f t="shared" si="13"/>
        <v>670</v>
      </c>
      <c r="CG21" s="44">
        <f t="shared" si="14"/>
        <v>182</v>
      </c>
      <c r="CH21" s="43">
        <f t="shared" si="15"/>
        <v>60</v>
      </c>
      <c r="CI21" s="43">
        <f t="shared" si="16"/>
        <v>2450</v>
      </c>
      <c r="CJ21" s="45">
        <f t="shared" si="17"/>
        <v>1</v>
      </c>
      <c r="CK21" s="46" t="str">
        <f t="shared" si="18"/>
        <v>分</v>
      </c>
      <c r="CL21" s="45">
        <f t="shared" si="19"/>
        <v>10</v>
      </c>
      <c r="CM21" s="40" t="str">
        <f t="shared" si="20"/>
        <v>秒</v>
      </c>
      <c r="CN21" s="43">
        <f t="shared" si="21"/>
        <v>60</v>
      </c>
    </row>
    <row r="22" spans="2:92" ht="15.95" customHeight="1">
      <c r="B22" s="120"/>
      <c r="C22" s="121"/>
      <c r="D22" s="115" t="s">
        <v>34</v>
      </c>
      <c r="E22" s="113"/>
      <c r="F22" s="116"/>
      <c r="G22" s="103"/>
      <c r="H22" s="104"/>
      <c r="I22" s="104"/>
      <c r="J22" s="105"/>
      <c r="K22" s="117">
        <v>1.5</v>
      </c>
      <c r="L22" s="113"/>
      <c r="M22" s="113"/>
      <c r="N22" s="97">
        <v>660</v>
      </c>
      <c r="O22" s="113"/>
      <c r="P22" s="114"/>
      <c r="Q22" s="95">
        <v>185</v>
      </c>
      <c r="R22" s="113"/>
      <c r="S22" s="113"/>
      <c r="T22" s="97">
        <v>60</v>
      </c>
      <c r="U22" s="113"/>
      <c r="V22" s="114"/>
      <c r="W22" s="99">
        <v>2420</v>
      </c>
      <c r="X22" s="113"/>
      <c r="Y22" s="113"/>
      <c r="Z22" s="114"/>
      <c r="AA22" s="100">
        <v>1</v>
      </c>
      <c r="AB22" s="113"/>
      <c r="AC22" s="15" t="s">
        <v>31</v>
      </c>
      <c r="AD22" s="101">
        <v>10</v>
      </c>
      <c r="AE22" s="113"/>
      <c r="AF22" s="16" t="s">
        <v>32</v>
      </c>
      <c r="AG22" s="97">
        <v>60</v>
      </c>
      <c r="AH22" s="113"/>
      <c r="AI22" s="116"/>
      <c r="CD22" s="41" t="str">
        <f t="shared" si="11"/>
        <v/>
      </c>
      <c r="CE22" s="42">
        <f t="shared" si="12"/>
        <v>1.5</v>
      </c>
      <c r="CF22" s="43">
        <f t="shared" si="13"/>
        <v>660</v>
      </c>
      <c r="CG22" s="44">
        <f t="shared" si="14"/>
        <v>185</v>
      </c>
      <c r="CH22" s="43">
        <f t="shared" si="15"/>
        <v>60</v>
      </c>
      <c r="CI22" s="43">
        <f t="shared" si="16"/>
        <v>2420</v>
      </c>
      <c r="CJ22" s="45">
        <f t="shared" si="17"/>
        <v>1</v>
      </c>
      <c r="CK22" s="46" t="str">
        <f t="shared" si="18"/>
        <v>分</v>
      </c>
      <c r="CL22" s="45">
        <f t="shared" si="19"/>
        <v>10</v>
      </c>
      <c r="CM22" s="40" t="str">
        <f t="shared" si="20"/>
        <v>秒</v>
      </c>
      <c r="CN22" s="43">
        <f t="shared" si="21"/>
        <v>60</v>
      </c>
    </row>
    <row r="23" spans="2:92" ht="15.95" customHeight="1">
      <c r="B23" s="120"/>
      <c r="C23" s="121"/>
      <c r="D23" s="115" t="s">
        <v>42</v>
      </c>
      <c r="E23" s="113"/>
      <c r="F23" s="116"/>
      <c r="G23" s="103"/>
      <c r="H23" s="104"/>
      <c r="I23" s="104"/>
      <c r="J23" s="105"/>
      <c r="K23" s="117">
        <v>1.5</v>
      </c>
      <c r="L23" s="113"/>
      <c r="M23" s="113"/>
      <c r="N23" s="97">
        <v>650</v>
      </c>
      <c r="O23" s="113"/>
      <c r="P23" s="114"/>
      <c r="Q23" s="95">
        <v>188</v>
      </c>
      <c r="R23" s="113"/>
      <c r="S23" s="113"/>
      <c r="T23" s="97">
        <v>60</v>
      </c>
      <c r="U23" s="113"/>
      <c r="V23" s="114"/>
      <c r="W23" s="99">
        <v>2380</v>
      </c>
      <c r="X23" s="113"/>
      <c r="Y23" s="113"/>
      <c r="Z23" s="114"/>
      <c r="AA23" s="100">
        <v>1</v>
      </c>
      <c r="AB23" s="113"/>
      <c r="AC23" s="15" t="s">
        <v>31</v>
      </c>
      <c r="AD23" s="101">
        <v>10</v>
      </c>
      <c r="AE23" s="113"/>
      <c r="AF23" s="16" t="s">
        <v>32</v>
      </c>
      <c r="AG23" s="97">
        <v>60</v>
      </c>
      <c r="AH23" s="113"/>
      <c r="AI23" s="116"/>
      <c r="CD23" s="41" t="str">
        <f t="shared" si="11"/>
        <v/>
      </c>
      <c r="CE23" s="42">
        <f t="shared" si="12"/>
        <v>1.5</v>
      </c>
      <c r="CF23" s="43">
        <f t="shared" si="13"/>
        <v>650</v>
      </c>
      <c r="CG23" s="44">
        <f t="shared" si="14"/>
        <v>188</v>
      </c>
      <c r="CH23" s="43">
        <f t="shared" si="15"/>
        <v>60</v>
      </c>
      <c r="CI23" s="43">
        <f t="shared" si="16"/>
        <v>2380</v>
      </c>
      <c r="CJ23" s="45">
        <f t="shared" si="17"/>
        <v>1</v>
      </c>
      <c r="CK23" s="46" t="str">
        <f t="shared" si="18"/>
        <v>分</v>
      </c>
      <c r="CL23" s="45">
        <f t="shared" si="19"/>
        <v>10</v>
      </c>
      <c r="CM23" s="40" t="str">
        <f t="shared" si="20"/>
        <v>秒</v>
      </c>
      <c r="CN23" s="43">
        <f t="shared" si="21"/>
        <v>60</v>
      </c>
    </row>
    <row r="24" spans="2:92" ht="15.95" customHeight="1">
      <c r="B24" s="120"/>
      <c r="C24" s="121"/>
      <c r="D24" s="137" t="s">
        <v>113</v>
      </c>
      <c r="E24" s="115"/>
      <c r="F24" s="138"/>
      <c r="G24" s="103"/>
      <c r="H24" s="104"/>
      <c r="I24" s="104"/>
      <c r="J24" s="105"/>
      <c r="K24" s="117">
        <v>1.5</v>
      </c>
      <c r="L24" s="139"/>
      <c r="M24" s="139"/>
      <c r="N24" s="97">
        <v>640</v>
      </c>
      <c r="O24" s="97"/>
      <c r="P24" s="98"/>
      <c r="Q24" s="95">
        <v>191</v>
      </c>
      <c r="R24" s="96"/>
      <c r="S24" s="96"/>
      <c r="T24" s="97">
        <v>60</v>
      </c>
      <c r="U24" s="97"/>
      <c r="V24" s="98"/>
      <c r="W24" s="99">
        <v>2340</v>
      </c>
      <c r="X24" s="97"/>
      <c r="Y24" s="97"/>
      <c r="Z24" s="98"/>
      <c r="AA24" s="100">
        <v>1</v>
      </c>
      <c r="AB24" s="101"/>
      <c r="AC24" s="20" t="s">
        <v>105</v>
      </c>
      <c r="AD24" s="101">
        <v>10</v>
      </c>
      <c r="AE24" s="101"/>
      <c r="AF24" s="21" t="s">
        <v>106</v>
      </c>
      <c r="AG24" s="97">
        <v>60</v>
      </c>
      <c r="AH24" s="97"/>
      <c r="AI24" s="102"/>
      <c r="CD24" s="41" t="str">
        <f t="shared" si="11"/>
        <v/>
      </c>
      <c r="CE24" s="42">
        <f t="shared" si="12"/>
        <v>1.5</v>
      </c>
      <c r="CF24" s="43">
        <f t="shared" si="13"/>
        <v>640</v>
      </c>
      <c r="CG24" s="44">
        <f t="shared" si="14"/>
        <v>191</v>
      </c>
      <c r="CH24" s="43">
        <f t="shared" si="15"/>
        <v>60</v>
      </c>
      <c r="CI24" s="43">
        <f t="shared" si="16"/>
        <v>2340</v>
      </c>
      <c r="CJ24" s="45">
        <f t="shared" si="17"/>
        <v>1</v>
      </c>
      <c r="CK24" s="46" t="str">
        <f t="shared" si="18"/>
        <v>分</v>
      </c>
      <c r="CL24" s="45">
        <f t="shared" si="19"/>
        <v>10</v>
      </c>
      <c r="CM24" s="40" t="str">
        <f t="shared" si="20"/>
        <v>秒</v>
      </c>
      <c r="CN24" s="43">
        <f t="shared" si="21"/>
        <v>60</v>
      </c>
    </row>
    <row r="25" spans="2:92" ht="15.95" customHeight="1" thickBot="1">
      <c r="B25" s="122"/>
      <c r="C25" s="123"/>
      <c r="D25" s="80" t="s">
        <v>22</v>
      </c>
      <c r="E25" s="81"/>
      <c r="F25" s="82"/>
      <c r="G25" s="83"/>
      <c r="H25" s="84"/>
      <c r="I25" s="84"/>
      <c r="J25" s="85"/>
      <c r="K25" s="86">
        <v>1.5</v>
      </c>
      <c r="L25" s="81"/>
      <c r="M25" s="81"/>
      <c r="N25" s="87">
        <v>630</v>
      </c>
      <c r="O25" s="81"/>
      <c r="P25" s="88"/>
      <c r="Q25" s="89">
        <v>194</v>
      </c>
      <c r="R25" s="81"/>
      <c r="S25" s="81"/>
      <c r="T25" s="87">
        <v>60</v>
      </c>
      <c r="U25" s="81"/>
      <c r="V25" s="88"/>
      <c r="W25" s="90">
        <v>2310</v>
      </c>
      <c r="X25" s="81"/>
      <c r="Y25" s="81"/>
      <c r="Z25" s="88"/>
      <c r="AA25" s="91">
        <v>1</v>
      </c>
      <c r="AB25" s="81"/>
      <c r="AC25" s="17" t="s">
        <v>31</v>
      </c>
      <c r="AD25" s="92">
        <v>10</v>
      </c>
      <c r="AE25" s="81"/>
      <c r="AF25" s="18" t="s">
        <v>32</v>
      </c>
      <c r="AG25" s="87">
        <v>60</v>
      </c>
      <c r="AH25" s="81"/>
      <c r="AI25" s="82"/>
      <c r="BB25" s="26"/>
      <c r="BC25" s="26"/>
      <c r="BD25" s="26"/>
      <c r="CD25" s="41" t="str">
        <f t="shared" si="11"/>
        <v/>
      </c>
      <c r="CE25" s="42">
        <f t="shared" si="12"/>
        <v>1.5</v>
      </c>
      <c r="CF25" s="43">
        <f t="shared" si="13"/>
        <v>630</v>
      </c>
      <c r="CG25" s="44">
        <f t="shared" si="14"/>
        <v>194</v>
      </c>
      <c r="CH25" s="43">
        <f t="shared" si="15"/>
        <v>60</v>
      </c>
      <c r="CI25" s="43">
        <f t="shared" si="16"/>
        <v>2310</v>
      </c>
      <c r="CJ25" s="45">
        <f t="shared" si="17"/>
        <v>1</v>
      </c>
      <c r="CK25" s="46" t="str">
        <f t="shared" si="18"/>
        <v>分</v>
      </c>
      <c r="CL25" s="45">
        <f t="shared" si="19"/>
        <v>10</v>
      </c>
      <c r="CM25" s="40" t="str">
        <f t="shared" si="20"/>
        <v>秒</v>
      </c>
      <c r="CN25" s="43">
        <f t="shared" si="21"/>
        <v>60</v>
      </c>
    </row>
    <row r="26" spans="2:92" ht="15.95" customHeight="1">
      <c r="B26" s="118" t="s">
        <v>112</v>
      </c>
      <c r="C26" s="119"/>
      <c r="D26" s="124" t="s">
        <v>20</v>
      </c>
      <c r="E26" s="125"/>
      <c r="F26" s="126"/>
      <c r="G26" s="127"/>
      <c r="H26" s="128"/>
      <c r="I26" s="128"/>
      <c r="J26" s="129"/>
      <c r="K26" s="130">
        <v>1.5</v>
      </c>
      <c r="L26" s="125"/>
      <c r="M26" s="125"/>
      <c r="N26" s="131">
        <v>650</v>
      </c>
      <c r="O26" s="125"/>
      <c r="P26" s="132"/>
      <c r="Q26" s="133">
        <v>233</v>
      </c>
      <c r="R26" s="125"/>
      <c r="S26" s="125"/>
      <c r="T26" s="131">
        <v>60</v>
      </c>
      <c r="U26" s="125"/>
      <c r="V26" s="132"/>
      <c r="W26" s="134">
        <v>2040</v>
      </c>
      <c r="X26" s="125"/>
      <c r="Y26" s="125"/>
      <c r="Z26" s="132"/>
      <c r="AA26" s="135">
        <v>1</v>
      </c>
      <c r="AB26" s="125"/>
      <c r="AC26" s="13" t="s">
        <v>31</v>
      </c>
      <c r="AD26" s="136">
        <v>25</v>
      </c>
      <c r="AE26" s="125"/>
      <c r="AF26" s="14" t="s">
        <v>32</v>
      </c>
      <c r="AG26" s="131">
        <v>60</v>
      </c>
      <c r="AH26" s="125"/>
      <c r="AI26" s="126"/>
      <c r="CD26" s="41" t="str">
        <f t="shared" si="11"/>
        <v/>
      </c>
      <c r="CE26" s="40">
        <f t="shared" si="12"/>
        <v>1.5</v>
      </c>
      <c r="CF26" s="40">
        <f t="shared" si="13"/>
        <v>650</v>
      </c>
      <c r="CG26" s="40">
        <f t="shared" si="14"/>
        <v>233</v>
      </c>
      <c r="CH26" s="40">
        <f t="shared" si="15"/>
        <v>60</v>
      </c>
      <c r="CI26" s="40">
        <f t="shared" si="16"/>
        <v>2040</v>
      </c>
      <c r="CJ26" s="40">
        <f t="shared" si="17"/>
        <v>1</v>
      </c>
      <c r="CK26" s="40" t="str">
        <f t="shared" si="18"/>
        <v>分</v>
      </c>
      <c r="CL26" s="40">
        <f t="shared" si="19"/>
        <v>25</v>
      </c>
      <c r="CM26" s="40" t="str">
        <f t="shared" si="20"/>
        <v>秒</v>
      </c>
      <c r="CN26" s="40">
        <f t="shared" si="21"/>
        <v>60</v>
      </c>
    </row>
    <row r="27" spans="2:92" ht="15.95" customHeight="1">
      <c r="B27" s="120"/>
      <c r="C27" s="121"/>
      <c r="D27" s="115" t="s">
        <v>39</v>
      </c>
      <c r="E27" s="113"/>
      <c r="F27" s="116"/>
      <c r="G27" s="103"/>
      <c r="H27" s="104"/>
      <c r="I27" s="104"/>
      <c r="J27" s="105"/>
      <c r="K27" s="117">
        <v>1.5</v>
      </c>
      <c r="L27" s="113"/>
      <c r="M27" s="113"/>
      <c r="N27" s="97">
        <v>640</v>
      </c>
      <c r="O27" s="113"/>
      <c r="P27" s="114"/>
      <c r="Q27" s="95">
        <v>237</v>
      </c>
      <c r="R27" s="113"/>
      <c r="S27" s="113"/>
      <c r="T27" s="97">
        <v>60</v>
      </c>
      <c r="U27" s="113"/>
      <c r="V27" s="114"/>
      <c r="W27" s="99">
        <v>2010</v>
      </c>
      <c r="X27" s="113"/>
      <c r="Y27" s="113"/>
      <c r="Z27" s="114"/>
      <c r="AA27" s="100">
        <v>1</v>
      </c>
      <c r="AB27" s="113"/>
      <c r="AC27" s="15" t="s">
        <v>31</v>
      </c>
      <c r="AD27" s="101">
        <v>30</v>
      </c>
      <c r="AE27" s="113"/>
      <c r="AF27" s="16" t="s">
        <v>32</v>
      </c>
      <c r="AG27" s="97">
        <v>60</v>
      </c>
      <c r="AH27" s="113"/>
      <c r="AI27" s="116"/>
      <c r="CD27" s="41" t="str">
        <f t="shared" si="11"/>
        <v/>
      </c>
      <c r="CE27" s="40">
        <f t="shared" si="12"/>
        <v>1.5</v>
      </c>
      <c r="CF27" s="40">
        <f t="shared" si="13"/>
        <v>640</v>
      </c>
      <c r="CG27" s="40">
        <f t="shared" si="14"/>
        <v>237</v>
      </c>
      <c r="CH27" s="40">
        <f t="shared" si="15"/>
        <v>60</v>
      </c>
      <c r="CI27" s="40">
        <f t="shared" si="16"/>
        <v>2010</v>
      </c>
      <c r="CJ27" s="40">
        <f t="shared" si="17"/>
        <v>1</v>
      </c>
      <c r="CK27" s="40" t="str">
        <f t="shared" si="18"/>
        <v>分</v>
      </c>
      <c r="CL27" s="40">
        <f t="shared" si="19"/>
        <v>30</v>
      </c>
      <c r="CM27" s="40" t="str">
        <f t="shared" si="20"/>
        <v>秒</v>
      </c>
      <c r="CN27" s="40">
        <f t="shared" si="21"/>
        <v>60</v>
      </c>
    </row>
    <row r="28" spans="2:92" ht="15.95" customHeight="1">
      <c r="B28" s="120"/>
      <c r="C28" s="121"/>
      <c r="D28" s="115" t="s">
        <v>34</v>
      </c>
      <c r="E28" s="113"/>
      <c r="F28" s="116"/>
      <c r="G28" s="103"/>
      <c r="H28" s="104"/>
      <c r="I28" s="104"/>
      <c r="J28" s="105"/>
      <c r="K28" s="117">
        <v>1.5</v>
      </c>
      <c r="L28" s="113"/>
      <c r="M28" s="113"/>
      <c r="N28" s="97">
        <v>630</v>
      </c>
      <c r="O28" s="113"/>
      <c r="P28" s="114"/>
      <c r="Q28" s="95">
        <v>241</v>
      </c>
      <c r="R28" s="113"/>
      <c r="S28" s="113"/>
      <c r="T28" s="97">
        <v>60</v>
      </c>
      <c r="U28" s="113"/>
      <c r="V28" s="114"/>
      <c r="W28" s="99">
        <v>1980</v>
      </c>
      <c r="X28" s="113"/>
      <c r="Y28" s="113"/>
      <c r="Z28" s="114"/>
      <c r="AA28" s="100">
        <v>1</v>
      </c>
      <c r="AB28" s="113"/>
      <c r="AC28" s="15" t="s">
        <v>31</v>
      </c>
      <c r="AD28" s="101">
        <v>30</v>
      </c>
      <c r="AE28" s="113"/>
      <c r="AF28" s="16" t="s">
        <v>32</v>
      </c>
      <c r="AG28" s="97">
        <v>60</v>
      </c>
      <c r="AH28" s="113"/>
      <c r="AI28" s="116"/>
      <c r="CD28" s="41" t="str">
        <f t="shared" si="11"/>
        <v/>
      </c>
      <c r="CE28" s="40">
        <f t="shared" si="12"/>
        <v>1.5</v>
      </c>
      <c r="CF28" s="40">
        <f t="shared" si="13"/>
        <v>630</v>
      </c>
      <c r="CG28" s="40">
        <f t="shared" si="14"/>
        <v>241</v>
      </c>
      <c r="CH28" s="40">
        <f t="shared" si="15"/>
        <v>60</v>
      </c>
      <c r="CI28" s="40">
        <f t="shared" si="16"/>
        <v>1980</v>
      </c>
      <c r="CJ28" s="40">
        <f t="shared" si="17"/>
        <v>1</v>
      </c>
      <c r="CK28" s="40" t="str">
        <f t="shared" si="18"/>
        <v>分</v>
      </c>
      <c r="CL28" s="40">
        <f t="shared" si="19"/>
        <v>30</v>
      </c>
      <c r="CM28" s="40" t="str">
        <f t="shared" si="20"/>
        <v>秒</v>
      </c>
      <c r="CN28" s="40">
        <f t="shared" si="21"/>
        <v>60</v>
      </c>
    </row>
    <row r="29" spans="2:92" ht="15.95" customHeight="1">
      <c r="B29" s="120"/>
      <c r="C29" s="121"/>
      <c r="D29" s="115" t="s">
        <v>42</v>
      </c>
      <c r="E29" s="113"/>
      <c r="F29" s="116"/>
      <c r="G29" s="103"/>
      <c r="H29" s="104"/>
      <c r="I29" s="104"/>
      <c r="J29" s="105"/>
      <c r="K29" s="117">
        <v>1.5</v>
      </c>
      <c r="L29" s="113"/>
      <c r="M29" s="113"/>
      <c r="N29" s="97">
        <v>620</v>
      </c>
      <c r="O29" s="113"/>
      <c r="P29" s="114"/>
      <c r="Q29" s="95">
        <v>245</v>
      </c>
      <c r="R29" s="113"/>
      <c r="S29" s="113"/>
      <c r="T29" s="97">
        <v>60</v>
      </c>
      <c r="U29" s="113"/>
      <c r="V29" s="114"/>
      <c r="W29" s="99">
        <v>1950</v>
      </c>
      <c r="X29" s="113"/>
      <c r="Y29" s="113"/>
      <c r="Z29" s="114"/>
      <c r="AA29" s="100">
        <v>1</v>
      </c>
      <c r="AB29" s="113"/>
      <c r="AC29" s="15" t="s">
        <v>31</v>
      </c>
      <c r="AD29" s="101">
        <v>30</v>
      </c>
      <c r="AE29" s="113"/>
      <c r="AF29" s="16" t="s">
        <v>32</v>
      </c>
      <c r="AG29" s="97">
        <v>60</v>
      </c>
      <c r="AH29" s="113"/>
      <c r="AI29" s="116"/>
      <c r="CD29" s="41" t="str">
        <f t="shared" si="11"/>
        <v/>
      </c>
      <c r="CE29" s="40">
        <f t="shared" si="12"/>
        <v>1.5</v>
      </c>
      <c r="CF29" s="40">
        <f t="shared" si="13"/>
        <v>620</v>
      </c>
      <c r="CG29" s="40">
        <f t="shared" si="14"/>
        <v>245</v>
      </c>
      <c r="CH29" s="40">
        <f t="shared" si="15"/>
        <v>60</v>
      </c>
      <c r="CI29" s="40">
        <f t="shared" si="16"/>
        <v>1950</v>
      </c>
      <c r="CJ29" s="40">
        <f t="shared" si="17"/>
        <v>1</v>
      </c>
      <c r="CK29" s="40" t="str">
        <f t="shared" si="18"/>
        <v>分</v>
      </c>
      <c r="CL29" s="40">
        <f t="shared" si="19"/>
        <v>30</v>
      </c>
      <c r="CM29" s="40" t="str">
        <f t="shared" si="20"/>
        <v>秒</v>
      </c>
      <c r="CN29" s="40">
        <f t="shared" si="21"/>
        <v>60</v>
      </c>
    </row>
    <row r="30" spans="2:92" ht="15.95" customHeight="1">
      <c r="B30" s="120"/>
      <c r="C30" s="121"/>
      <c r="D30" s="137" t="s">
        <v>113</v>
      </c>
      <c r="E30" s="115"/>
      <c r="F30" s="138"/>
      <c r="G30" s="103"/>
      <c r="H30" s="104"/>
      <c r="I30" s="104"/>
      <c r="J30" s="105"/>
      <c r="K30" s="117">
        <v>1.5</v>
      </c>
      <c r="L30" s="139"/>
      <c r="M30" s="139"/>
      <c r="N30" s="97">
        <v>610</v>
      </c>
      <c r="O30" s="97"/>
      <c r="P30" s="98"/>
      <c r="Q30" s="95">
        <v>248</v>
      </c>
      <c r="R30" s="96"/>
      <c r="S30" s="96"/>
      <c r="T30" s="97">
        <v>60</v>
      </c>
      <c r="U30" s="97"/>
      <c r="V30" s="98"/>
      <c r="W30" s="99">
        <v>1910</v>
      </c>
      <c r="X30" s="97"/>
      <c r="Y30" s="97"/>
      <c r="Z30" s="98"/>
      <c r="AA30" s="100">
        <v>1</v>
      </c>
      <c r="AB30" s="101"/>
      <c r="AC30" s="20" t="s">
        <v>105</v>
      </c>
      <c r="AD30" s="101">
        <v>30</v>
      </c>
      <c r="AE30" s="101"/>
      <c r="AF30" s="21" t="s">
        <v>106</v>
      </c>
      <c r="AG30" s="97">
        <v>60</v>
      </c>
      <c r="AH30" s="97"/>
      <c r="AI30" s="102"/>
      <c r="CD30" s="41" t="str">
        <f t="shared" si="11"/>
        <v/>
      </c>
      <c r="CE30" s="40">
        <f t="shared" si="12"/>
        <v>1.5</v>
      </c>
      <c r="CF30" s="40">
        <f t="shared" si="13"/>
        <v>610</v>
      </c>
      <c r="CG30" s="40">
        <f t="shared" si="14"/>
        <v>248</v>
      </c>
      <c r="CH30" s="40">
        <f t="shared" si="15"/>
        <v>60</v>
      </c>
      <c r="CI30" s="40">
        <f t="shared" si="16"/>
        <v>1910</v>
      </c>
      <c r="CJ30" s="40">
        <f t="shared" si="17"/>
        <v>1</v>
      </c>
      <c r="CK30" s="40" t="str">
        <f t="shared" si="18"/>
        <v>分</v>
      </c>
      <c r="CL30" s="40">
        <f t="shared" si="19"/>
        <v>30</v>
      </c>
      <c r="CM30" s="40" t="str">
        <f t="shared" si="20"/>
        <v>秒</v>
      </c>
      <c r="CN30" s="40">
        <f t="shared" si="21"/>
        <v>60</v>
      </c>
    </row>
    <row r="31" spans="2:92" ht="15.95" customHeight="1" thickBot="1">
      <c r="B31" s="122"/>
      <c r="C31" s="123"/>
      <c r="D31" s="80" t="s">
        <v>22</v>
      </c>
      <c r="E31" s="81"/>
      <c r="F31" s="82"/>
      <c r="G31" s="83"/>
      <c r="H31" s="84"/>
      <c r="I31" s="84"/>
      <c r="J31" s="85"/>
      <c r="K31" s="86">
        <v>1.5</v>
      </c>
      <c r="L31" s="81"/>
      <c r="M31" s="81"/>
      <c r="N31" s="87">
        <v>600</v>
      </c>
      <c r="O31" s="81"/>
      <c r="P31" s="88"/>
      <c r="Q31" s="89">
        <v>252</v>
      </c>
      <c r="R31" s="81"/>
      <c r="S31" s="81"/>
      <c r="T31" s="87">
        <v>60</v>
      </c>
      <c r="U31" s="81"/>
      <c r="V31" s="88"/>
      <c r="W31" s="90">
        <v>1870</v>
      </c>
      <c r="X31" s="81"/>
      <c r="Y31" s="81"/>
      <c r="Z31" s="88"/>
      <c r="AA31" s="91">
        <v>1</v>
      </c>
      <c r="AB31" s="81"/>
      <c r="AC31" s="17" t="s">
        <v>31</v>
      </c>
      <c r="AD31" s="92">
        <v>35</v>
      </c>
      <c r="AE31" s="81"/>
      <c r="AF31" s="18" t="s">
        <v>32</v>
      </c>
      <c r="AG31" s="87">
        <v>60</v>
      </c>
      <c r="AH31" s="81"/>
      <c r="AI31" s="82"/>
      <c r="CD31" s="41" t="str">
        <f t="shared" si="11"/>
        <v/>
      </c>
      <c r="CE31" s="40">
        <f t="shared" si="12"/>
        <v>1.5</v>
      </c>
      <c r="CF31" s="40">
        <f t="shared" si="13"/>
        <v>600</v>
      </c>
      <c r="CG31" s="40">
        <f t="shared" si="14"/>
        <v>252</v>
      </c>
      <c r="CH31" s="40">
        <f t="shared" si="15"/>
        <v>60</v>
      </c>
      <c r="CI31" s="40">
        <f t="shared" si="16"/>
        <v>1870</v>
      </c>
      <c r="CJ31" s="40">
        <f t="shared" si="17"/>
        <v>1</v>
      </c>
      <c r="CK31" s="40" t="str">
        <f t="shared" si="18"/>
        <v>分</v>
      </c>
      <c r="CL31" s="40">
        <f t="shared" si="19"/>
        <v>35</v>
      </c>
      <c r="CM31" s="40" t="str">
        <f t="shared" si="20"/>
        <v>秒</v>
      </c>
      <c r="CN31" s="40">
        <f t="shared" si="21"/>
        <v>60</v>
      </c>
    </row>
    <row r="32" spans="2:92" ht="15.95" customHeight="1">
      <c r="CD32" s="41" t="str">
        <f t="shared" si="11"/>
        <v/>
      </c>
    </row>
    <row r="33" spans="1:81" ht="15.95" customHeight="1">
      <c r="A33" s="203" t="s">
        <v>87</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55"/>
      <c r="AS33" s="55"/>
      <c r="AT33" s="55"/>
      <c r="AU33" s="55"/>
      <c r="AV33" s="55"/>
      <c r="AW33" s="55"/>
      <c r="AX33" s="55"/>
      <c r="AY33" s="55"/>
      <c r="AZ33" s="55"/>
      <c r="BA33" s="55"/>
      <c r="BB33" s="33"/>
      <c r="BC33" s="33"/>
      <c r="BD33" s="33"/>
    </row>
    <row r="34" spans="1:81" ht="5.0999999999999996" customHeight="1">
      <c r="A34" s="3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3"/>
      <c r="BC34" s="33"/>
      <c r="BD34" s="33"/>
    </row>
    <row r="35" spans="1:81" ht="12" customHeight="1">
      <c r="A35" s="8" t="s">
        <v>16</v>
      </c>
      <c r="B35" s="1" t="s">
        <v>15</v>
      </c>
      <c r="C35" s="1"/>
      <c r="D35" s="1"/>
      <c r="E35" s="1"/>
      <c r="F35" s="1"/>
      <c r="BB35" s="12"/>
      <c r="BC35" s="12"/>
      <c r="BD35" s="4"/>
      <c r="BE35" s="4"/>
      <c r="BF35" s="4"/>
      <c r="BG35" s="4"/>
      <c r="BH35" s="4"/>
      <c r="BI35" s="4"/>
      <c r="BJ35" s="4"/>
      <c r="BK35" s="4"/>
      <c r="BL35" s="4"/>
      <c r="BM35" s="4"/>
      <c r="BN35" s="31"/>
      <c r="BO35" s="31"/>
      <c r="BP35" s="31"/>
      <c r="BQ35" s="31"/>
      <c r="BR35" s="31"/>
      <c r="BS35" s="31"/>
      <c r="BT35" s="31"/>
      <c r="BU35" s="31"/>
      <c r="BV35" s="31"/>
      <c r="BW35" s="4"/>
      <c r="BX35" s="4"/>
      <c r="BY35" s="4"/>
      <c r="BZ35" s="4"/>
      <c r="CA35" s="4"/>
      <c r="CB35" s="4"/>
      <c r="CC35" s="4"/>
    </row>
    <row r="36" spans="1:81" ht="12" customHeight="1">
      <c r="B36" s="93" t="s">
        <v>91</v>
      </c>
      <c r="C36" s="65"/>
      <c r="D36" s="65"/>
      <c r="E36" s="65"/>
      <c r="F36" s="65"/>
      <c r="G36" s="65"/>
      <c r="H36" s="65"/>
      <c r="I36" s="5"/>
      <c r="J36" s="94" t="s">
        <v>114</v>
      </c>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12"/>
      <c r="BB36" s="12"/>
      <c r="BC36" s="12"/>
      <c r="BD36" s="4"/>
      <c r="BE36" s="4"/>
      <c r="BF36" s="4"/>
      <c r="BG36" s="4"/>
      <c r="BH36" s="4"/>
      <c r="BI36" s="4"/>
      <c r="BJ36" s="4"/>
      <c r="BK36" s="4"/>
      <c r="BL36" s="4"/>
      <c r="BM36" s="4"/>
      <c r="BN36" s="31"/>
      <c r="BO36" s="31"/>
      <c r="BP36" s="31"/>
      <c r="BQ36" s="31"/>
      <c r="BR36" s="31"/>
      <c r="BS36" s="31"/>
      <c r="BT36" s="31"/>
      <c r="BU36" s="31"/>
      <c r="BV36" s="31"/>
      <c r="BW36" s="4"/>
      <c r="BX36" s="4"/>
      <c r="BY36" s="4"/>
      <c r="BZ36" s="4"/>
      <c r="CA36" s="4"/>
      <c r="CB36" s="4"/>
      <c r="CC36" s="4"/>
    </row>
    <row r="37" spans="1:81" ht="12" customHeight="1">
      <c r="B37" s="65"/>
      <c r="C37" s="65"/>
      <c r="D37" s="65"/>
      <c r="E37" s="65"/>
      <c r="F37" s="65"/>
      <c r="G37" s="65"/>
      <c r="H37" s="65"/>
      <c r="I37" s="5"/>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12"/>
      <c r="BB37" s="12"/>
      <c r="BC37" s="12"/>
      <c r="BD37" s="4"/>
      <c r="BE37" s="4"/>
      <c r="BF37" s="4"/>
      <c r="BG37" s="4"/>
      <c r="BH37" s="4"/>
      <c r="BI37" s="4"/>
      <c r="BJ37" s="4"/>
      <c r="BK37" s="4"/>
      <c r="BL37" s="4"/>
      <c r="BM37" s="4"/>
      <c r="BN37" s="31"/>
      <c r="BO37" s="31"/>
      <c r="BP37" s="31"/>
      <c r="BQ37" s="31"/>
      <c r="BR37" s="31"/>
      <c r="BS37" s="31"/>
      <c r="BT37" s="31"/>
      <c r="BU37" s="31"/>
      <c r="BV37" s="31"/>
      <c r="BW37" s="4"/>
      <c r="BX37" s="4"/>
      <c r="BY37" s="4"/>
      <c r="BZ37" s="4"/>
      <c r="CA37" s="4"/>
      <c r="CB37" s="4"/>
      <c r="CC37" s="4"/>
    </row>
    <row r="38" spans="1:81" ht="12" customHeight="1">
      <c r="B38" s="78"/>
      <c r="C38" s="78"/>
      <c r="D38" s="78"/>
      <c r="E38" s="78"/>
      <c r="F38" s="78"/>
      <c r="G38" s="78"/>
      <c r="H38" s="78"/>
      <c r="I38" s="24"/>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12"/>
      <c r="BB38" s="12"/>
      <c r="BC38" s="12"/>
      <c r="BD38" s="4"/>
      <c r="BE38" s="4"/>
      <c r="BF38" s="4"/>
      <c r="BG38" s="4"/>
      <c r="BH38" s="4"/>
      <c r="BI38" s="4"/>
      <c r="BJ38" s="4"/>
      <c r="BK38" s="4"/>
      <c r="BL38" s="4"/>
      <c r="BM38" s="4"/>
      <c r="BN38" s="31"/>
      <c r="BO38" s="31"/>
      <c r="BP38" s="31"/>
      <c r="BQ38" s="31"/>
      <c r="BR38" s="31"/>
      <c r="BS38" s="31"/>
      <c r="BT38" s="31"/>
      <c r="BU38" s="31"/>
      <c r="BV38" s="31"/>
      <c r="BW38" s="4"/>
      <c r="BX38" s="4"/>
      <c r="BY38" s="4"/>
      <c r="BZ38" s="4"/>
      <c r="CA38" s="4"/>
      <c r="CB38" s="4"/>
      <c r="CC38" s="4"/>
    </row>
    <row r="39" spans="1:81" ht="12" customHeight="1">
      <c r="B39" s="205" t="s">
        <v>17</v>
      </c>
      <c r="C39" s="206"/>
      <c r="D39" s="206"/>
      <c r="E39" s="206"/>
      <c r="F39" s="206"/>
      <c r="G39" s="206"/>
      <c r="H39" s="206"/>
      <c r="I39" s="25"/>
      <c r="J39" s="109" t="s">
        <v>115</v>
      </c>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12"/>
      <c r="BB39" s="12"/>
      <c r="BC39" s="12"/>
      <c r="BD39" s="4"/>
      <c r="BE39" s="4"/>
      <c r="BF39" s="4"/>
      <c r="BG39" s="4"/>
      <c r="BH39" s="4"/>
      <c r="BI39" s="4"/>
      <c r="BJ39" s="4"/>
      <c r="BK39" s="4"/>
      <c r="BL39" s="4"/>
      <c r="BM39" s="4"/>
      <c r="BN39" s="31"/>
      <c r="BO39" s="31"/>
      <c r="BP39" s="31"/>
      <c r="BQ39" s="31"/>
      <c r="BR39" s="31"/>
      <c r="BS39" s="31"/>
      <c r="BT39" s="31"/>
      <c r="BU39" s="31"/>
      <c r="BV39" s="31"/>
      <c r="BW39" s="4"/>
      <c r="BX39" s="4"/>
      <c r="BY39" s="4"/>
      <c r="BZ39" s="4"/>
      <c r="CA39" s="4"/>
      <c r="CB39" s="4"/>
      <c r="CC39" s="4"/>
    </row>
    <row r="40" spans="1:81" ht="12" customHeight="1">
      <c r="B40" s="65"/>
      <c r="C40" s="65"/>
      <c r="D40" s="65"/>
      <c r="E40" s="65"/>
      <c r="F40" s="65"/>
      <c r="G40" s="65"/>
      <c r="H40" s="65"/>
      <c r="I40" s="11"/>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12"/>
      <c r="BB40" s="12"/>
      <c r="BC40" s="12"/>
      <c r="BD40" s="4"/>
      <c r="BE40" s="4"/>
      <c r="BF40" s="4"/>
      <c r="BG40" s="4"/>
      <c r="BH40" s="4"/>
      <c r="BI40" s="4"/>
      <c r="BJ40" s="4"/>
      <c r="BK40" s="4"/>
      <c r="BL40" s="4"/>
      <c r="BM40" s="4"/>
      <c r="BN40" s="31"/>
      <c r="BO40" s="31"/>
      <c r="BP40" s="31"/>
      <c r="BQ40" s="31"/>
      <c r="BR40" s="31"/>
      <c r="BS40" s="31"/>
      <c r="BT40" s="31"/>
      <c r="BU40" s="31"/>
      <c r="BV40" s="31"/>
      <c r="BW40" s="4"/>
      <c r="BX40" s="4"/>
      <c r="BY40" s="4"/>
      <c r="BZ40" s="4"/>
      <c r="CA40" s="4"/>
      <c r="CB40" s="4"/>
      <c r="CC40" s="4"/>
    </row>
    <row r="41" spans="1:81" ht="12" customHeight="1">
      <c r="B41" s="78"/>
      <c r="C41" s="78"/>
      <c r="D41" s="78"/>
      <c r="E41" s="78"/>
      <c r="F41" s="78"/>
      <c r="G41" s="78"/>
      <c r="H41" s="78"/>
      <c r="I41" s="24"/>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12"/>
      <c r="BB41" s="12"/>
      <c r="BC41" s="12"/>
      <c r="BD41" s="4"/>
      <c r="BE41" s="4"/>
      <c r="BF41" s="4"/>
      <c r="BG41" s="4"/>
      <c r="BH41" s="4"/>
      <c r="BI41" s="4"/>
      <c r="BJ41" s="4"/>
      <c r="BK41" s="4"/>
      <c r="BL41" s="4"/>
      <c r="BM41" s="4"/>
      <c r="BN41" s="31"/>
      <c r="BO41" s="31"/>
      <c r="BP41" s="31"/>
      <c r="BQ41" s="31"/>
      <c r="BR41" s="31"/>
      <c r="BS41" s="31"/>
      <c r="BT41" s="31"/>
      <c r="BU41" s="31"/>
      <c r="BV41" s="31"/>
      <c r="BW41" s="4"/>
      <c r="BX41" s="4"/>
      <c r="BY41" s="4"/>
      <c r="BZ41" s="4"/>
      <c r="CA41" s="4"/>
      <c r="CB41" s="4"/>
      <c r="CC41" s="4"/>
    </row>
    <row r="42" spans="1:81" ht="12" customHeight="1">
      <c r="B42" s="205" t="s">
        <v>117</v>
      </c>
      <c r="C42" s="206"/>
      <c r="D42" s="206"/>
      <c r="E42" s="206"/>
      <c r="F42" s="206"/>
      <c r="G42" s="206"/>
      <c r="H42" s="206"/>
      <c r="I42" s="25"/>
      <c r="J42" s="109" t="s">
        <v>116</v>
      </c>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12"/>
      <c r="BB42" s="12"/>
      <c r="BC42" s="12"/>
      <c r="BD42" s="4"/>
      <c r="BE42" s="4"/>
      <c r="BF42" s="4"/>
      <c r="BG42" s="4"/>
      <c r="BH42" s="4"/>
      <c r="BI42" s="4"/>
      <c r="BJ42" s="4"/>
      <c r="BK42" s="4"/>
      <c r="BL42" s="4"/>
      <c r="BM42" s="4"/>
      <c r="BN42" s="31"/>
      <c r="BO42" s="31"/>
      <c r="BP42" s="31"/>
      <c r="BQ42" s="31"/>
      <c r="BR42" s="31"/>
      <c r="BS42" s="31"/>
      <c r="BT42" s="31"/>
      <c r="BU42" s="31"/>
      <c r="BV42" s="31"/>
      <c r="BW42" s="4"/>
      <c r="BX42" s="4"/>
      <c r="BY42" s="4"/>
      <c r="BZ42" s="4"/>
      <c r="CA42" s="4"/>
      <c r="CB42" s="4"/>
      <c r="CC42" s="4"/>
    </row>
    <row r="43" spans="1:81" ht="12" customHeight="1">
      <c r="B43" s="65"/>
      <c r="C43" s="65"/>
      <c r="D43" s="65"/>
      <c r="E43" s="65"/>
      <c r="F43" s="65"/>
      <c r="G43" s="65"/>
      <c r="H43" s="65"/>
      <c r="I43" s="11"/>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12"/>
      <c r="BB43" s="12"/>
      <c r="BC43" s="12"/>
      <c r="BD43" s="4"/>
      <c r="BE43" s="4"/>
      <c r="BF43" s="4"/>
      <c r="BG43" s="4"/>
      <c r="BH43" s="4"/>
      <c r="BI43" s="4"/>
      <c r="BJ43" s="4"/>
      <c r="BK43" s="4"/>
      <c r="BL43" s="4"/>
      <c r="BM43" s="4"/>
      <c r="BN43" s="31"/>
      <c r="BO43" s="31"/>
      <c r="BP43" s="31"/>
      <c r="BQ43" s="31"/>
      <c r="BR43" s="31"/>
      <c r="BS43" s="31"/>
      <c r="BT43" s="31"/>
      <c r="BU43" s="31"/>
      <c r="BV43" s="31"/>
      <c r="BW43" s="4"/>
      <c r="BX43" s="4"/>
      <c r="BY43" s="4"/>
      <c r="BZ43" s="4"/>
      <c r="CA43" s="4"/>
      <c r="CB43" s="4"/>
      <c r="CC43" s="4"/>
    </row>
    <row r="44" spans="1:81" ht="12" customHeight="1">
      <c r="B44" s="65"/>
      <c r="C44" s="65"/>
      <c r="D44" s="65"/>
      <c r="E44" s="65"/>
      <c r="F44" s="65"/>
      <c r="G44" s="65"/>
      <c r="H44" s="65"/>
      <c r="I44" s="11"/>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12"/>
      <c r="BB44" s="12"/>
      <c r="BC44" s="12"/>
      <c r="BD44" s="4"/>
      <c r="BE44" s="4"/>
      <c r="BF44" s="4"/>
      <c r="BG44" s="4"/>
      <c r="BH44" s="4"/>
      <c r="BI44" s="4"/>
      <c r="BJ44" s="4"/>
      <c r="BK44" s="4"/>
      <c r="BL44" s="4"/>
      <c r="BM44" s="4"/>
      <c r="BN44" s="31"/>
      <c r="BO44" s="31"/>
      <c r="BP44" s="31"/>
      <c r="BQ44" s="31"/>
      <c r="BR44" s="31"/>
      <c r="BS44" s="31"/>
      <c r="BT44" s="31"/>
      <c r="BU44" s="31"/>
      <c r="BV44" s="31"/>
      <c r="BW44" s="4"/>
      <c r="BX44" s="4"/>
      <c r="BY44" s="4"/>
      <c r="BZ44" s="4"/>
      <c r="CA44" s="4"/>
      <c r="CB44" s="4"/>
      <c r="CC44" s="4"/>
    </row>
    <row r="45" spans="1:81" ht="12" customHeight="1">
      <c r="B45" s="65"/>
      <c r="C45" s="65"/>
      <c r="D45" s="65"/>
      <c r="E45" s="65"/>
      <c r="F45" s="65"/>
      <c r="G45" s="65"/>
      <c r="H45" s="65"/>
      <c r="I45" s="5"/>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12"/>
      <c r="BB45" s="12"/>
      <c r="BC45" s="12"/>
      <c r="BD45" s="4"/>
      <c r="BE45" s="4"/>
      <c r="BF45" s="4"/>
      <c r="BG45" s="4"/>
      <c r="BH45" s="4"/>
      <c r="BI45" s="4"/>
      <c r="BJ45" s="4"/>
      <c r="BK45" s="4"/>
      <c r="BL45" s="4"/>
      <c r="BM45" s="4"/>
      <c r="BN45" s="31"/>
      <c r="BO45" s="31"/>
      <c r="BP45" s="31"/>
      <c r="BQ45" s="31"/>
      <c r="BR45" s="31"/>
      <c r="BS45" s="31"/>
      <c r="BT45" s="31"/>
      <c r="BU45" s="31"/>
      <c r="BV45" s="31"/>
      <c r="BW45" s="4"/>
      <c r="BX45" s="4"/>
      <c r="BY45" s="4"/>
      <c r="BZ45" s="4"/>
      <c r="CA45" s="4"/>
      <c r="CB45" s="4"/>
      <c r="CC45" s="4"/>
    </row>
    <row r="46" spans="1:81" ht="29.25" customHeight="1">
      <c r="B46" s="78"/>
      <c r="C46" s="78"/>
      <c r="D46" s="78"/>
      <c r="E46" s="78"/>
      <c r="F46" s="78"/>
      <c r="G46" s="78"/>
      <c r="H46" s="78"/>
      <c r="I46" s="24"/>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12"/>
      <c r="BB46" s="12"/>
      <c r="BC46" s="12"/>
      <c r="BD46" s="6"/>
      <c r="BE46" s="6"/>
      <c r="BF46" s="6"/>
      <c r="BG46" s="6"/>
      <c r="BH46" s="6"/>
      <c r="BI46" s="6"/>
      <c r="BJ46" s="4"/>
      <c r="BK46" s="4"/>
      <c r="BL46" s="4"/>
      <c r="BM46" s="4"/>
      <c r="BN46" s="31"/>
      <c r="BO46" s="31"/>
      <c r="BP46" s="31"/>
      <c r="BQ46" s="31"/>
      <c r="BR46" s="31"/>
      <c r="BS46" s="31"/>
      <c r="BT46" s="31"/>
      <c r="BU46" s="31"/>
      <c r="BV46" s="31"/>
      <c r="BW46" s="4"/>
      <c r="BX46" s="4"/>
      <c r="BY46" s="4"/>
      <c r="BZ46" s="4"/>
      <c r="CA46" s="4"/>
      <c r="CB46" s="4"/>
      <c r="CC46" s="4"/>
    </row>
    <row r="47" spans="1:81" ht="9.9499999999999993" customHeight="1">
      <c r="B47" s="106" t="s">
        <v>118</v>
      </c>
      <c r="C47" s="106"/>
      <c r="D47" s="106"/>
      <c r="E47" s="106"/>
      <c r="F47" s="106"/>
      <c r="G47" s="106"/>
      <c r="H47" s="106"/>
      <c r="I47" s="51"/>
      <c r="J47" s="109" t="s">
        <v>119</v>
      </c>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2"/>
      <c r="BB47" s="12"/>
      <c r="BC47" s="12"/>
      <c r="BD47" s="50"/>
      <c r="BE47" s="50"/>
      <c r="BF47" s="50"/>
      <c r="BG47" s="50"/>
      <c r="BH47" s="50"/>
      <c r="BI47" s="50"/>
      <c r="BJ47" s="47"/>
      <c r="BK47" s="47"/>
      <c r="BL47" s="47"/>
      <c r="BM47" s="47"/>
      <c r="BN47" s="47"/>
      <c r="BO47" s="47"/>
      <c r="BP47" s="47"/>
      <c r="BQ47" s="47"/>
      <c r="BR47" s="47"/>
      <c r="BS47" s="47"/>
      <c r="BT47" s="47"/>
      <c r="BU47" s="47"/>
      <c r="BV47" s="47"/>
      <c r="BW47" s="47"/>
      <c r="BX47" s="47"/>
      <c r="BY47" s="47"/>
      <c r="BZ47" s="47"/>
      <c r="CA47" s="47"/>
      <c r="CB47" s="47"/>
      <c r="CC47" s="47"/>
    </row>
    <row r="48" spans="1:81" ht="9.9499999999999993" customHeight="1">
      <c r="B48" s="107"/>
      <c r="C48" s="107"/>
      <c r="D48" s="107"/>
      <c r="E48" s="107"/>
      <c r="F48" s="107"/>
      <c r="G48" s="107"/>
      <c r="H48" s="107"/>
      <c r="I48" s="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2"/>
      <c r="BB48" s="12"/>
      <c r="BC48" s="12"/>
      <c r="BD48" s="50"/>
      <c r="BE48" s="50"/>
      <c r="BF48" s="50"/>
      <c r="BG48" s="50"/>
      <c r="BH48" s="50"/>
      <c r="BI48" s="50"/>
      <c r="BJ48" s="47"/>
      <c r="BK48" s="47"/>
      <c r="BL48" s="47"/>
      <c r="BM48" s="47"/>
      <c r="BN48" s="47"/>
      <c r="BO48" s="47"/>
      <c r="BP48" s="47"/>
      <c r="BQ48" s="47"/>
      <c r="BR48" s="47"/>
      <c r="BS48" s="47"/>
      <c r="BT48" s="47"/>
      <c r="BU48" s="47"/>
      <c r="BV48" s="47"/>
      <c r="BW48" s="47"/>
      <c r="BX48" s="47"/>
      <c r="BY48" s="47"/>
      <c r="BZ48" s="47"/>
      <c r="CA48" s="47"/>
      <c r="CB48" s="47"/>
      <c r="CC48" s="47"/>
    </row>
    <row r="49" spans="2:81" ht="9.9499999999999993" customHeight="1">
      <c r="B49" s="107"/>
      <c r="C49" s="107"/>
      <c r="D49" s="107"/>
      <c r="E49" s="107"/>
      <c r="F49" s="107"/>
      <c r="G49" s="107"/>
      <c r="H49" s="107"/>
      <c r="I49" s="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2"/>
      <c r="BB49" s="12"/>
      <c r="BC49" s="12"/>
      <c r="BD49" s="50"/>
      <c r="BE49" s="50"/>
      <c r="BF49" s="50"/>
      <c r="BG49" s="50"/>
      <c r="BH49" s="50"/>
      <c r="BI49" s="50"/>
      <c r="BJ49" s="47"/>
      <c r="BK49" s="47"/>
      <c r="BL49" s="47"/>
      <c r="BM49" s="47"/>
      <c r="BN49" s="47"/>
      <c r="BO49" s="47"/>
      <c r="BP49" s="47"/>
      <c r="BQ49" s="47"/>
      <c r="BR49" s="47"/>
      <c r="BS49" s="47"/>
      <c r="BT49" s="47"/>
      <c r="BU49" s="47"/>
      <c r="BV49" s="47"/>
      <c r="BW49" s="47"/>
      <c r="BX49" s="47"/>
      <c r="BY49" s="47"/>
      <c r="BZ49" s="47"/>
      <c r="CA49" s="47"/>
      <c r="CB49" s="47"/>
      <c r="CC49" s="47"/>
    </row>
    <row r="50" spans="2:81" ht="9.9499999999999993" customHeight="1">
      <c r="B50" s="107"/>
      <c r="C50" s="107"/>
      <c r="D50" s="107"/>
      <c r="E50" s="107"/>
      <c r="F50" s="107"/>
      <c r="G50" s="107"/>
      <c r="H50" s="107"/>
      <c r="I50" s="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2"/>
      <c r="BB50" s="12"/>
      <c r="BC50" s="12"/>
      <c r="BD50" s="50"/>
      <c r="BE50" s="50"/>
      <c r="BF50" s="50"/>
      <c r="BG50" s="50"/>
      <c r="BH50" s="50"/>
      <c r="BI50" s="50"/>
      <c r="BJ50" s="47"/>
      <c r="BK50" s="47"/>
      <c r="BL50" s="47"/>
      <c r="BM50" s="47"/>
      <c r="BN50" s="47"/>
      <c r="BO50" s="47"/>
      <c r="BP50" s="47"/>
      <c r="BQ50" s="47"/>
      <c r="BR50" s="47"/>
      <c r="BS50" s="47"/>
      <c r="BT50" s="47"/>
      <c r="BU50" s="47"/>
      <c r="BV50" s="47"/>
      <c r="BW50" s="47"/>
      <c r="BX50" s="47"/>
      <c r="BY50" s="47"/>
      <c r="BZ50" s="47"/>
      <c r="CA50" s="47"/>
      <c r="CB50" s="47"/>
      <c r="CC50" s="47"/>
    </row>
    <row r="51" spans="2:81" ht="9.9499999999999993" customHeight="1">
      <c r="B51" s="107"/>
      <c r="C51" s="107"/>
      <c r="D51" s="107"/>
      <c r="E51" s="107"/>
      <c r="F51" s="107"/>
      <c r="G51" s="107"/>
      <c r="H51" s="107"/>
      <c r="I51" s="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2"/>
      <c r="BB51" s="12"/>
      <c r="BC51" s="12"/>
      <c r="BD51" s="50"/>
      <c r="BE51" s="50"/>
      <c r="BF51" s="50"/>
      <c r="BG51" s="50"/>
      <c r="BH51" s="50"/>
      <c r="BI51" s="50"/>
      <c r="BJ51" s="47"/>
      <c r="BK51" s="47"/>
      <c r="BL51" s="47"/>
      <c r="BM51" s="47"/>
      <c r="BN51" s="47"/>
      <c r="BO51" s="47"/>
      <c r="BP51" s="47"/>
      <c r="BQ51" s="47"/>
      <c r="BR51" s="47"/>
      <c r="BS51" s="47"/>
      <c r="BT51" s="47"/>
      <c r="BU51" s="47"/>
      <c r="BV51" s="47"/>
      <c r="BW51" s="47"/>
      <c r="BX51" s="47"/>
      <c r="BY51" s="47"/>
      <c r="BZ51" s="47"/>
      <c r="CA51" s="47"/>
      <c r="CB51" s="47"/>
      <c r="CC51" s="47"/>
    </row>
    <row r="52" spans="2:81" ht="9.9499999999999993" customHeight="1">
      <c r="B52" s="107"/>
      <c r="C52" s="107"/>
      <c r="D52" s="107"/>
      <c r="E52" s="107"/>
      <c r="F52" s="107"/>
      <c r="G52" s="107"/>
      <c r="H52" s="107"/>
      <c r="I52" s="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2"/>
      <c r="BB52" s="12"/>
      <c r="BC52" s="12"/>
      <c r="BD52" s="50"/>
      <c r="BE52" s="50"/>
      <c r="BF52" s="50"/>
      <c r="BG52" s="50"/>
      <c r="BH52" s="50"/>
      <c r="BI52" s="50"/>
      <c r="BJ52" s="47"/>
      <c r="BK52" s="47"/>
      <c r="BL52" s="47"/>
      <c r="BM52" s="47"/>
      <c r="BN52" s="47"/>
      <c r="BO52" s="47"/>
      <c r="BP52" s="47"/>
      <c r="BQ52" s="47"/>
      <c r="BR52" s="47"/>
      <c r="BS52" s="47"/>
      <c r="BT52" s="47"/>
      <c r="BU52" s="47"/>
      <c r="BV52" s="47"/>
      <c r="BW52" s="47"/>
      <c r="BX52" s="47"/>
      <c r="BY52" s="47"/>
      <c r="BZ52" s="47"/>
      <c r="CA52" s="47"/>
      <c r="CB52" s="47"/>
      <c r="CC52" s="47"/>
    </row>
    <row r="53" spans="2:81" ht="9.9499999999999993" customHeight="1">
      <c r="B53" s="107"/>
      <c r="C53" s="107"/>
      <c r="D53" s="107"/>
      <c r="E53" s="107"/>
      <c r="F53" s="107"/>
      <c r="G53" s="107"/>
      <c r="H53" s="107"/>
      <c r="I53" s="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2"/>
      <c r="BB53" s="12"/>
      <c r="BC53" s="12"/>
      <c r="BD53" s="50"/>
      <c r="BE53" s="50"/>
      <c r="BF53" s="50"/>
      <c r="BG53" s="50"/>
      <c r="BH53" s="50"/>
      <c r="BI53" s="50"/>
      <c r="BJ53" s="47"/>
      <c r="BK53" s="47"/>
      <c r="BL53" s="47"/>
      <c r="BM53" s="47"/>
      <c r="BN53" s="47"/>
      <c r="BO53" s="47"/>
      <c r="BP53" s="47"/>
      <c r="BQ53" s="47"/>
      <c r="BR53" s="47"/>
      <c r="BS53" s="47"/>
      <c r="BT53" s="47"/>
      <c r="BU53" s="47"/>
      <c r="BV53" s="47"/>
      <c r="BW53" s="47"/>
      <c r="BX53" s="47"/>
      <c r="BY53" s="47"/>
      <c r="BZ53" s="47"/>
      <c r="CA53" s="47"/>
      <c r="CB53" s="47"/>
      <c r="CC53" s="47"/>
    </row>
    <row r="54" spans="2:81" ht="9.9499999999999993" customHeight="1">
      <c r="B54" s="108"/>
      <c r="C54" s="108"/>
      <c r="D54" s="108"/>
      <c r="E54" s="108"/>
      <c r="F54" s="108"/>
      <c r="G54" s="108"/>
      <c r="H54" s="108"/>
      <c r="I54" s="48"/>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2"/>
      <c r="BB54" s="12"/>
      <c r="BC54" s="12"/>
      <c r="BD54" s="50"/>
      <c r="BE54" s="50"/>
      <c r="BF54" s="50"/>
      <c r="BG54" s="50"/>
      <c r="BH54" s="50"/>
      <c r="BI54" s="50"/>
      <c r="BJ54" s="47"/>
      <c r="BK54" s="47"/>
      <c r="BL54" s="47"/>
      <c r="BM54" s="47"/>
      <c r="BN54" s="47"/>
      <c r="BO54" s="47"/>
      <c r="BP54" s="47"/>
      <c r="BQ54" s="47"/>
      <c r="BR54" s="47"/>
      <c r="BS54" s="47"/>
      <c r="BT54" s="47"/>
      <c r="BU54" s="47"/>
      <c r="BV54" s="47"/>
      <c r="BW54" s="47"/>
      <c r="BX54" s="47"/>
      <c r="BY54" s="47"/>
      <c r="BZ54" s="47"/>
      <c r="CA54" s="47"/>
      <c r="CB54" s="47"/>
      <c r="CC54" s="47"/>
    </row>
    <row r="55" spans="2:81" ht="9.9499999999999993" customHeight="1">
      <c r="B55" s="11"/>
      <c r="C55" s="11"/>
      <c r="D55" s="11"/>
      <c r="E55" s="11"/>
      <c r="F55" s="51"/>
      <c r="G55" s="51"/>
      <c r="H55" s="51"/>
      <c r="I55" s="51"/>
      <c r="J55" s="49"/>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12"/>
      <c r="BB55" s="12"/>
      <c r="BC55" s="12"/>
      <c r="BD55" s="50"/>
      <c r="BE55" s="50"/>
      <c r="BF55" s="50"/>
      <c r="BG55" s="50"/>
      <c r="BH55" s="50"/>
      <c r="BI55" s="50"/>
      <c r="BJ55" s="47"/>
      <c r="BK55" s="47"/>
      <c r="BL55" s="47"/>
      <c r="BM55" s="47"/>
      <c r="BN55" s="47"/>
      <c r="BO55" s="47"/>
      <c r="BP55" s="47"/>
      <c r="BQ55" s="47"/>
      <c r="BR55" s="47"/>
      <c r="BS55" s="47"/>
      <c r="BT55" s="47"/>
      <c r="BU55" s="47"/>
      <c r="BV55" s="47"/>
      <c r="BW55" s="47"/>
      <c r="BX55" s="47"/>
      <c r="BY55" s="47"/>
      <c r="BZ55" s="47"/>
      <c r="CA55" s="47"/>
      <c r="CB55" s="47"/>
      <c r="CC55" s="47"/>
    </row>
    <row r="56" spans="2:81" ht="9.9499999999999993" customHeight="1">
      <c r="F56" s="74" t="s">
        <v>18</v>
      </c>
      <c r="G56" s="207"/>
      <c r="H56" s="207"/>
      <c r="I56" s="74" t="s">
        <v>43</v>
      </c>
      <c r="J56" s="207"/>
      <c r="K56" s="94" t="s">
        <v>122</v>
      </c>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12"/>
      <c r="BB56" s="12"/>
      <c r="BC56" s="12"/>
      <c r="BD56" s="6"/>
      <c r="BE56" s="6"/>
      <c r="BF56" s="6"/>
      <c r="BG56" s="6"/>
      <c r="BH56" s="6"/>
      <c r="BI56" s="6"/>
      <c r="BJ56" s="4"/>
      <c r="BK56" s="4"/>
      <c r="BL56" s="4"/>
      <c r="BM56" s="4"/>
      <c r="BN56" s="31"/>
      <c r="BO56" s="31"/>
      <c r="BP56" s="31"/>
      <c r="BQ56" s="31"/>
      <c r="BR56" s="31"/>
      <c r="BS56" s="31"/>
      <c r="BT56" s="31"/>
      <c r="BU56" s="31"/>
      <c r="BV56" s="31"/>
      <c r="BW56" s="4"/>
      <c r="BX56" s="4"/>
      <c r="BY56" s="4"/>
      <c r="BZ56" s="4"/>
      <c r="CA56" s="4"/>
      <c r="CB56" s="4"/>
      <c r="CC56" s="4"/>
    </row>
    <row r="57" spans="2:81" ht="21.75" customHeight="1">
      <c r="F57" s="61"/>
      <c r="G57" s="61"/>
      <c r="H57" s="61"/>
      <c r="I57" s="207"/>
      <c r="J57" s="207"/>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12"/>
      <c r="BB57" s="12"/>
      <c r="BC57" s="12"/>
      <c r="BD57" s="6"/>
      <c r="BE57" s="6"/>
      <c r="BF57" s="6"/>
      <c r="BG57" s="6"/>
      <c r="BH57" s="6"/>
      <c r="BI57" s="6"/>
      <c r="BJ57" s="4"/>
      <c r="BK57" s="4"/>
      <c r="BL57" s="4"/>
      <c r="BM57" s="4"/>
      <c r="BN57" s="31"/>
      <c r="BO57" s="31"/>
      <c r="BP57" s="31"/>
      <c r="BQ57" s="31"/>
      <c r="BR57" s="31"/>
      <c r="BS57" s="31"/>
      <c r="BT57" s="31"/>
      <c r="BU57" s="31"/>
      <c r="BV57" s="31"/>
      <c r="BW57" s="4"/>
      <c r="BX57" s="4"/>
      <c r="BY57" s="4"/>
      <c r="BZ57" s="4"/>
      <c r="CA57" s="4"/>
      <c r="CB57" s="4"/>
      <c r="CC57" s="4"/>
    </row>
    <row r="58" spans="2:81" ht="9.9499999999999993" customHeight="1">
      <c r="I58" s="74" t="s">
        <v>44</v>
      </c>
      <c r="J58" s="207"/>
      <c r="K58" s="94" t="s">
        <v>120</v>
      </c>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12"/>
      <c r="BB58" s="12"/>
      <c r="BC58" s="12"/>
      <c r="BD58" s="6"/>
      <c r="BE58" s="6"/>
      <c r="BF58" s="6"/>
      <c r="BG58" s="6"/>
      <c r="BH58" s="6"/>
      <c r="BI58" s="6"/>
      <c r="BJ58" s="4"/>
      <c r="BK58" s="4"/>
      <c r="BL58" s="4"/>
      <c r="BM58" s="4"/>
      <c r="BN58" s="31"/>
      <c r="BO58" s="31"/>
      <c r="BP58" s="31"/>
      <c r="BQ58" s="31"/>
      <c r="BR58" s="31"/>
      <c r="BS58" s="31"/>
      <c r="BT58" s="31"/>
      <c r="BU58" s="31"/>
      <c r="BV58" s="31"/>
      <c r="BW58" s="4"/>
      <c r="BX58" s="4"/>
      <c r="BY58" s="4"/>
      <c r="BZ58" s="4"/>
      <c r="CA58" s="4"/>
      <c r="CB58" s="4"/>
      <c r="CC58" s="4"/>
    </row>
    <row r="59" spans="2:81" ht="9.9499999999999993" customHeight="1">
      <c r="I59" s="207"/>
      <c r="J59" s="207"/>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12"/>
      <c r="BB59" s="12"/>
      <c r="BC59" s="12"/>
      <c r="BD59" s="6"/>
      <c r="BE59" s="6"/>
      <c r="BF59" s="6"/>
      <c r="BG59" s="6"/>
      <c r="BH59" s="6"/>
      <c r="BI59" s="6"/>
      <c r="BJ59" s="4"/>
      <c r="BK59" s="4"/>
      <c r="BL59" s="4"/>
      <c r="BM59" s="4"/>
      <c r="BN59" s="31"/>
      <c r="BO59" s="31"/>
      <c r="BP59" s="31"/>
      <c r="BQ59" s="31"/>
      <c r="BR59" s="31"/>
      <c r="BS59" s="31"/>
      <c r="BT59" s="31"/>
      <c r="BU59" s="31"/>
      <c r="BV59" s="31"/>
      <c r="BW59" s="4"/>
      <c r="BX59" s="4"/>
      <c r="BY59" s="4"/>
      <c r="BZ59" s="4"/>
      <c r="CA59" s="4"/>
      <c r="CB59" s="4"/>
      <c r="CC59" s="4"/>
    </row>
    <row r="60" spans="2:81" ht="9.9499999999999993" customHeight="1">
      <c r="I60" s="74" t="s">
        <v>45</v>
      </c>
      <c r="J60" s="207"/>
      <c r="K60" s="94" t="s">
        <v>123</v>
      </c>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12"/>
      <c r="BB60" s="12"/>
      <c r="BC60" s="12"/>
      <c r="BD60" s="6"/>
      <c r="BE60" s="6"/>
      <c r="BF60" s="6"/>
      <c r="BG60" s="6"/>
      <c r="BH60" s="6"/>
      <c r="BI60" s="6"/>
      <c r="BJ60" s="4"/>
      <c r="BK60" s="4"/>
      <c r="BL60" s="4"/>
      <c r="BM60" s="4"/>
      <c r="BN60" s="31"/>
      <c r="BO60" s="31"/>
      <c r="BP60" s="31"/>
      <c r="BQ60" s="31"/>
      <c r="BR60" s="31"/>
      <c r="BS60" s="31"/>
      <c r="BT60" s="31"/>
      <c r="BU60" s="31"/>
      <c r="BV60" s="31"/>
      <c r="BW60" s="4"/>
      <c r="BX60" s="4"/>
      <c r="BY60" s="4"/>
      <c r="BZ60" s="4"/>
      <c r="CA60" s="4"/>
      <c r="CB60" s="4"/>
      <c r="CC60" s="4"/>
    </row>
    <row r="61" spans="2:81" ht="8.1" customHeight="1">
      <c r="I61" s="207"/>
      <c r="J61" s="207"/>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12"/>
    </row>
    <row r="62" spans="2:81" ht="8.1" customHeight="1">
      <c r="I62" s="74" t="s">
        <v>121</v>
      </c>
      <c r="J62" s="75"/>
      <c r="K62" s="76" t="s">
        <v>124</v>
      </c>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12"/>
    </row>
    <row r="63" spans="2:81" ht="8.1" customHeight="1">
      <c r="I63" s="75"/>
      <c r="J63" s="75"/>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12"/>
    </row>
    <row r="64" spans="2:81" ht="8.1" customHeight="1">
      <c r="I64" s="50"/>
      <c r="J64" s="50"/>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12"/>
    </row>
    <row r="65" spans="1:39" ht="18.95" customHeight="1">
      <c r="A65" s="8" t="s">
        <v>19</v>
      </c>
      <c r="B65" s="1" t="s">
        <v>89</v>
      </c>
      <c r="C65" s="1"/>
      <c r="D65" s="1"/>
      <c r="E65" s="1"/>
    </row>
    <row r="66" spans="1:39" ht="18.95" customHeight="1">
      <c r="A66" s="8"/>
      <c r="B66" s="39" t="s">
        <v>90</v>
      </c>
      <c r="C66" s="34"/>
      <c r="D66" s="34"/>
      <c r="E66" s="34"/>
      <c r="F66" s="34"/>
      <c r="G66" s="34"/>
      <c r="H66" s="34"/>
    </row>
    <row r="67" spans="1:39" ht="18.95" customHeight="1">
      <c r="A67" s="8"/>
      <c r="B67" s="1"/>
      <c r="C67" s="77" t="s">
        <v>92</v>
      </c>
      <c r="D67" s="78"/>
      <c r="E67" s="78"/>
      <c r="F67" s="78"/>
      <c r="G67" s="78"/>
      <c r="H67" s="78"/>
      <c r="I67" s="10"/>
      <c r="J67" s="79" t="str">
        <f>IF(COUNT($CD$7:$CD$13)=0,"",VLOOKUP(1,$CD$7:$CN$13,7))</f>
        <v/>
      </c>
      <c r="K67" s="79"/>
      <c r="L67" s="27" t="s">
        <v>93</v>
      </c>
      <c r="M67" s="79" t="str">
        <f>IF(COUNT($CD$7:$CD$13)=0,"",VLOOKUP(1,$CD$7:$CN$13,9))</f>
        <v/>
      </c>
      <c r="N67" s="79"/>
      <c r="O67" s="27" t="s">
        <v>94</v>
      </c>
      <c r="P67" s="27" t="s">
        <v>95</v>
      </c>
      <c r="Q67" s="10"/>
      <c r="R67" s="10"/>
      <c r="S67" s="10"/>
      <c r="T67" s="79" t="str">
        <f>IF(COUNT($CD$7:$CD$13)=0,"",VLOOKUP(1,$CD$7:$CN$13,11))</f>
        <v/>
      </c>
      <c r="U67" s="79"/>
      <c r="V67" s="27" t="s">
        <v>96</v>
      </c>
      <c r="W67" s="10"/>
    </row>
    <row r="68" spans="1:39" ht="18.95" customHeight="1">
      <c r="A68" s="8"/>
      <c r="B68" s="1"/>
      <c r="C68" s="77" t="s">
        <v>97</v>
      </c>
      <c r="D68" s="78"/>
      <c r="E68" s="78"/>
      <c r="F68" s="78"/>
      <c r="G68" s="78"/>
      <c r="H68" s="78"/>
      <c r="I68" s="10"/>
      <c r="J68" s="79" t="str">
        <f>IF(COUNT($CD$14:$CD$19)=0,"",VLOOKUP(1,$CD$14:$CN$19,7))</f>
        <v/>
      </c>
      <c r="K68" s="79"/>
      <c r="L68" s="27" t="s">
        <v>93</v>
      </c>
      <c r="M68" s="79" t="str">
        <f>IF(COUNT($CD$14:$CD$19)=0,"",VLOOKUP(1,$CD$14:$CN$19,9))</f>
        <v/>
      </c>
      <c r="N68" s="79"/>
      <c r="O68" s="27" t="s">
        <v>94</v>
      </c>
      <c r="P68" s="27" t="s">
        <v>95</v>
      </c>
      <c r="Q68" s="10"/>
      <c r="R68" s="10"/>
      <c r="S68" s="10"/>
      <c r="T68" s="79" t="str">
        <f>IF(COUNT($CD$14:$CD$19)=0,"",VLOOKUP(1,$CD$14:$CN$19,11))</f>
        <v/>
      </c>
      <c r="U68" s="79"/>
      <c r="V68" s="27" t="s">
        <v>96</v>
      </c>
      <c r="W68" s="10"/>
    </row>
    <row r="69" spans="1:39" ht="18.95" customHeight="1">
      <c r="A69" s="8"/>
      <c r="B69" s="1"/>
      <c r="C69" s="77" t="s">
        <v>111</v>
      </c>
      <c r="D69" s="78"/>
      <c r="E69" s="78"/>
      <c r="F69" s="78"/>
      <c r="G69" s="78"/>
      <c r="H69" s="78"/>
      <c r="I69" s="10"/>
      <c r="J69" s="79" t="str">
        <f>IF(COUNT($CD$20:$CD$25)=0,"",VLOOKUP(1,$CD$20:$CN$25,7))</f>
        <v/>
      </c>
      <c r="K69" s="79"/>
      <c r="L69" s="27" t="s">
        <v>93</v>
      </c>
      <c r="M69" s="79" t="str">
        <f>IF(COUNT($CD$20:$CD$25)=0,"",VLOOKUP(1,$CD$20:$CN$25,9))</f>
        <v/>
      </c>
      <c r="N69" s="79"/>
      <c r="O69" s="27" t="s">
        <v>94</v>
      </c>
      <c r="P69" s="27" t="s">
        <v>95</v>
      </c>
      <c r="Q69" s="10"/>
      <c r="R69" s="10"/>
      <c r="S69" s="10"/>
      <c r="T69" s="79" t="str">
        <f>IF(COUNT($CD$20:$CD$25)=0,"",VLOOKUP(1,$CD$20:$CN$25,11))</f>
        <v/>
      </c>
      <c r="U69" s="79"/>
      <c r="V69" s="27" t="s">
        <v>21</v>
      </c>
      <c r="W69" s="10"/>
    </row>
    <row r="70" spans="1:39" ht="18.95" customHeight="1">
      <c r="A70" s="8"/>
      <c r="B70" s="1"/>
      <c r="C70" s="77" t="s">
        <v>112</v>
      </c>
      <c r="D70" s="78"/>
      <c r="E70" s="78"/>
      <c r="F70" s="78"/>
      <c r="G70" s="78"/>
      <c r="H70" s="78"/>
      <c r="I70" s="10"/>
      <c r="J70" s="79" t="str">
        <f>IF(COUNT($CD$26:$CD$31)=0,"",VLOOKUP(1,$CD$26:$CN$31,7))</f>
        <v/>
      </c>
      <c r="K70" s="79"/>
      <c r="L70" s="27" t="s">
        <v>93</v>
      </c>
      <c r="M70" s="79" t="str">
        <f>IF(COUNT($CD$26:$CD$31)=0,"",VLOOKUP(1,$CD$26:$CN$31,9))</f>
        <v/>
      </c>
      <c r="N70" s="79"/>
      <c r="O70" s="27" t="s">
        <v>94</v>
      </c>
      <c r="P70" s="27" t="s">
        <v>95</v>
      </c>
      <c r="Q70" s="10"/>
      <c r="R70" s="10"/>
      <c r="S70" s="10"/>
      <c r="T70" s="79" t="str">
        <f>IF(COUNT($CD$26:$CD$31)=0,"",VLOOKUP(1,$CD$26:$CN$31,11))</f>
        <v/>
      </c>
      <c r="U70" s="79"/>
      <c r="V70" s="27" t="s">
        <v>96</v>
      </c>
      <c r="W70" s="10"/>
    </row>
    <row r="71" spans="1:39" ht="9.9499999999999993" customHeight="1">
      <c r="A71" s="8"/>
      <c r="B71" s="1"/>
      <c r="C71" s="1"/>
      <c r="D71" s="1"/>
      <c r="E71" s="1"/>
    </row>
    <row r="72" spans="1:39" ht="50.1" customHeight="1">
      <c r="B72" s="78" t="s">
        <v>46</v>
      </c>
      <c r="C72" s="78"/>
      <c r="D72" s="78"/>
      <c r="E72" s="78"/>
      <c r="F72" s="78"/>
      <c r="G72" s="78"/>
      <c r="H72" s="78"/>
      <c r="I72" s="27"/>
      <c r="J72" s="201" t="s">
        <v>107</v>
      </c>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row>
    <row r="73" spans="1:39" ht="18.95" customHeight="1"/>
    <row r="74" spans="1:39" ht="18.95" customHeight="1">
      <c r="A74" s="8" t="s">
        <v>98</v>
      </c>
      <c r="B74" s="1" t="s">
        <v>47</v>
      </c>
      <c r="C74" s="1"/>
      <c r="D74" s="1"/>
      <c r="E74" s="1"/>
    </row>
    <row r="75" spans="1:39" ht="18.95" customHeight="1">
      <c r="B75" s="77" t="s">
        <v>48</v>
      </c>
      <c r="C75" s="78"/>
      <c r="D75" s="78"/>
      <c r="E75" s="78"/>
      <c r="F75" s="78"/>
      <c r="G75" s="78"/>
      <c r="H75" s="78"/>
      <c r="I75" s="27"/>
      <c r="J75" s="208" t="s">
        <v>50</v>
      </c>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199" t="s">
        <v>54</v>
      </c>
      <c r="AK75" s="200"/>
      <c r="AL75" s="181" t="s">
        <v>108</v>
      </c>
      <c r="AM75" s="182"/>
    </row>
    <row r="76" spans="1:39" ht="18.95" customHeight="1">
      <c r="AJ76" s="7"/>
      <c r="AK76" s="7"/>
    </row>
    <row r="77" spans="1:39" ht="18.95" customHeight="1">
      <c r="A77" s="8" t="s">
        <v>99</v>
      </c>
      <c r="B77" t="s">
        <v>49</v>
      </c>
      <c r="AJ77" s="7"/>
      <c r="AK77" s="7"/>
    </row>
    <row r="78" spans="1:39" ht="18.95" customHeight="1">
      <c r="B78" t="s">
        <v>52</v>
      </c>
      <c r="C78" s="1"/>
      <c r="AJ78" s="7"/>
      <c r="AK78" s="7"/>
    </row>
    <row r="79" spans="1:39" ht="18.95" customHeight="1">
      <c r="C79" s="78" t="s">
        <v>53</v>
      </c>
      <c r="D79" s="78"/>
      <c r="E79" s="78"/>
      <c r="F79" s="78"/>
      <c r="G79" s="78"/>
      <c r="H79" s="78"/>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99" t="s">
        <v>55</v>
      </c>
      <c r="AK79" s="200"/>
      <c r="AL79" s="181" t="s">
        <v>51</v>
      </c>
      <c r="AM79" s="182"/>
    </row>
    <row r="80" spans="1:39" ht="18.95" customHeight="1">
      <c r="C80" s="77" t="s">
        <v>56</v>
      </c>
      <c r="D80" s="78"/>
      <c r="E80" s="78"/>
      <c r="F80" s="78"/>
      <c r="G80" s="78"/>
      <c r="H80" s="78"/>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99" t="s">
        <v>55</v>
      </c>
      <c r="AK80" s="200"/>
      <c r="AL80" s="181" t="s">
        <v>51</v>
      </c>
      <c r="AM80" s="182"/>
    </row>
    <row r="81" spans="2:39" ht="18.95" customHeight="1">
      <c r="C81" s="77" t="s">
        <v>57</v>
      </c>
      <c r="D81" s="78"/>
      <c r="E81" s="78"/>
      <c r="F81" s="78"/>
      <c r="G81" s="78"/>
      <c r="H81" s="78"/>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99" t="s">
        <v>55</v>
      </c>
      <c r="AK81" s="200"/>
      <c r="AL81" s="181" t="s">
        <v>51</v>
      </c>
      <c r="AM81" s="182"/>
    </row>
    <row r="82" spans="2:39" ht="18.95" customHeight="1">
      <c r="C82" s="77" t="s">
        <v>58</v>
      </c>
      <c r="D82" s="78"/>
      <c r="E82" s="78"/>
      <c r="F82" s="78"/>
      <c r="G82" s="78"/>
      <c r="H82" s="78"/>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99" t="s">
        <v>55</v>
      </c>
      <c r="AK82" s="200"/>
      <c r="AL82" s="181" t="s">
        <v>51</v>
      </c>
      <c r="AM82" s="182"/>
    </row>
    <row r="83" spans="2:39" ht="18.95" customHeight="1">
      <c r="C83" s="176" t="s">
        <v>59</v>
      </c>
      <c r="D83" s="177"/>
      <c r="E83" s="177"/>
      <c r="F83" s="177"/>
      <c r="G83" s="177"/>
      <c r="H83" s="177"/>
      <c r="I83" s="178"/>
      <c r="J83" s="178"/>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99" t="s">
        <v>55</v>
      </c>
      <c r="AK83" s="200"/>
      <c r="AL83" s="181" t="s">
        <v>51</v>
      </c>
      <c r="AM83" s="182"/>
    </row>
    <row r="84" spans="2:39" ht="18.95" customHeight="1"/>
    <row r="85" spans="2:39" ht="18.95" customHeight="1">
      <c r="B85" t="s">
        <v>60</v>
      </c>
    </row>
    <row r="86" spans="2:39" ht="18.95" customHeight="1">
      <c r="C86" s="77" t="s">
        <v>62</v>
      </c>
      <c r="D86" s="78"/>
      <c r="E86" s="78"/>
      <c r="F86" s="78"/>
      <c r="G86" s="78"/>
      <c r="H86" s="78"/>
      <c r="I86" s="10"/>
      <c r="J86" s="189"/>
      <c r="K86" s="189"/>
      <c r="L86" s="189"/>
      <c r="M86" s="189"/>
      <c r="N86" s="28" t="s">
        <v>21</v>
      </c>
      <c r="O86" s="27" t="s">
        <v>63</v>
      </c>
      <c r="P86" s="10"/>
      <c r="Q86" s="10"/>
      <c r="R86" s="10"/>
      <c r="S86" s="10"/>
      <c r="T86" s="10"/>
      <c r="U86" s="10"/>
      <c r="V86" s="10"/>
      <c r="W86" s="10"/>
      <c r="X86" s="10"/>
      <c r="Y86" s="10"/>
      <c r="Z86" s="10"/>
      <c r="AA86" s="10"/>
      <c r="AB86" s="10"/>
      <c r="AC86" s="10"/>
      <c r="AD86" s="10"/>
      <c r="AE86" s="10"/>
      <c r="AF86" s="10"/>
      <c r="AG86" s="10"/>
      <c r="AH86" s="10"/>
      <c r="AI86" s="10"/>
      <c r="AJ86" s="179"/>
      <c r="AK86" s="180"/>
      <c r="AL86" s="181" t="s">
        <v>51</v>
      </c>
      <c r="AM86" s="182"/>
    </row>
    <row r="87" spans="2:39" ht="18.95" customHeight="1">
      <c r="C87" s="77" t="s">
        <v>64</v>
      </c>
      <c r="D87" s="78"/>
      <c r="E87" s="78"/>
      <c r="F87" s="78"/>
      <c r="G87" s="78"/>
      <c r="H87" s="78"/>
      <c r="I87" s="10"/>
      <c r="J87" s="189"/>
      <c r="K87" s="189"/>
      <c r="L87" s="189"/>
      <c r="M87" s="189"/>
      <c r="N87" s="28" t="s">
        <v>21</v>
      </c>
      <c r="O87" s="27" t="s">
        <v>63</v>
      </c>
      <c r="P87" s="10"/>
      <c r="Q87" s="10"/>
      <c r="R87" s="10"/>
      <c r="S87" s="10"/>
      <c r="T87" s="10"/>
      <c r="U87" s="10"/>
      <c r="V87" s="10"/>
      <c r="W87" s="10"/>
      <c r="X87" s="10"/>
      <c r="Y87" s="10"/>
      <c r="Z87" s="10"/>
      <c r="AA87" s="10"/>
      <c r="AB87" s="10"/>
      <c r="AC87" s="10"/>
      <c r="AD87" s="10"/>
      <c r="AE87" s="10"/>
      <c r="AF87" s="10"/>
      <c r="AG87" s="10"/>
      <c r="AH87" s="10"/>
      <c r="AI87" s="10"/>
      <c r="AJ87" s="179"/>
      <c r="AK87" s="180"/>
      <c r="AL87" s="181" t="s">
        <v>51</v>
      </c>
      <c r="AM87" s="182"/>
    </row>
    <row r="88" spans="2:39" ht="18.95" customHeight="1">
      <c r="C88" s="77" t="s">
        <v>111</v>
      </c>
      <c r="D88" s="78"/>
      <c r="E88" s="78"/>
      <c r="F88" s="78"/>
      <c r="G88" s="78"/>
      <c r="H88" s="78"/>
      <c r="I88" s="10"/>
      <c r="J88" s="189"/>
      <c r="K88" s="189"/>
      <c r="L88" s="189"/>
      <c r="M88" s="189"/>
      <c r="N88" s="28" t="s">
        <v>21</v>
      </c>
      <c r="O88" s="27" t="s">
        <v>63</v>
      </c>
      <c r="P88" s="10"/>
      <c r="Q88" s="10"/>
      <c r="R88" s="10"/>
      <c r="S88" s="10"/>
      <c r="T88" s="10"/>
      <c r="U88" s="10"/>
      <c r="V88" s="10"/>
      <c r="W88" s="10"/>
      <c r="X88" s="10"/>
      <c r="Y88" s="10"/>
      <c r="Z88" s="10"/>
      <c r="AA88" s="10"/>
      <c r="AB88" s="10"/>
      <c r="AC88" s="10"/>
      <c r="AD88" s="10"/>
      <c r="AE88" s="10"/>
      <c r="AF88" s="10"/>
      <c r="AG88" s="10"/>
      <c r="AH88" s="10"/>
      <c r="AI88" s="10"/>
      <c r="AJ88" s="179"/>
      <c r="AK88" s="180"/>
      <c r="AL88" s="181" t="s">
        <v>51</v>
      </c>
      <c r="AM88" s="182"/>
    </row>
    <row r="89" spans="2:39" ht="18.95" customHeight="1">
      <c r="C89" s="77" t="s">
        <v>112</v>
      </c>
      <c r="D89" s="78"/>
      <c r="E89" s="78"/>
      <c r="F89" s="78"/>
      <c r="G89" s="78"/>
      <c r="H89" s="78"/>
      <c r="I89" s="10"/>
      <c r="J89" s="189"/>
      <c r="K89" s="189"/>
      <c r="L89" s="189"/>
      <c r="M89" s="189"/>
      <c r="N89" s="28" t="s">
        <v>21</v>
      </c>
      <c r="O89" s="27" t="s">
        <v>63</v>
      </c>
      <c r="P89" s="10"/>
      <c r="Q89" s="10"/>
      <c r="R89" s="10"/>
      <c r="S89" s="10"/>
      <c r="T89" s="10"/>
      <c r="U89" s="10"/>
      <c r="V89" s="10"/>
      <c r="W89" s="10"/>
      <c r="X89" s="10"/>
      <c r="Y89" s="10"/>
      <c r="Z89" s="10"/>
      <c r="AA89" s="10"/>
      <c r="AB89" s="10"/>
      <c r="AC89" s="10"/>
      <c r="AD89" s="10"/>
      <c r="AE89" s="10"/>
      <c r="AF89" s="10"/>
      <c r="AG89" s="10"/>
      <c r="AH89" s="10"/>
      <c r="AI89" s="10"/>
      <c r="AJ89" s="179"/>
      <c r="AK89" s="180"/>
      <c r="AL89" s="181" t="s">
        <v>51</v>
      </c>
      <c r="AM89" s="182"/>
    </row>
    <row r="90" spans="2:39" ht="18.95" customHeight="1"/>
    <row r="91" spans="2:39" ht="18.95" customHeight="1">
      <c r="B91" t="s">
        <v>65</v>
      </c>
    </row>
    <row r="92" spans="2:39" ht="18.95" customHeight="1">
      <c r="C92" s="77" t="s">
        <v>66</v>
      </c>
      <c r="D92" s="78"/>
      <c r="E92" s="78"/>
      <c r="F92" s="78"/>
      <c r="G92" s="78"/>
      <c r="H92" s="78"/>
      <c r="I92" s="10"/>
      <c r="J92" s="9"/>
      <c r="K92" s="9"/>
      <c r="L92" s="9"/>
      <c r="M92" s="9"/>
      <c r="N92" s="9"/>
      <c r="O92" s="9"/>
      <c r="P92" s="9"/>
      <c r="Q92" s="9"/>
      <c r="R92" s="9"/>
      <c r="S92" s="9"/>
      <c r="T92" s="9"/>
      <c r="U92" s="9"/>
      <c r="V92" s="9"/>
      <c r="W92" s="9"/>
      <c r="X92" s="9"/>
      <c r="Y92" s="9"/>
      <c r="Z92" s="9"/>
      <c r="AA92" s="9"/>
      <c r="AB92" s="9"/>
      <c r="AC92" s="9"/>
      <c r="AD92" s="9"/>
      <c r="AE92" s="9"/>
      <c r="AF92" s="9"/>
      <c r="AG92" s="9"/>
      <c r="AH92" s="9"/>
      <c r="AI92" s="9"/>
      <c r="AJ92" s="184" t="s">
        <v>67</v>
      </c>
      <c r="AK92" s="185"/>
      <c r="AL92" s="186" t="s">
        <v>51</v>
      </c>
      <c r="AM92" s="187"/>
    </row>
    <row r="93" spans="2:39" ht="18.95" customHeight="1">
      <c r="C93" s="176" t="s">
        <v>68</v>
      </c>
      <c r="D93" s="177"/>
      <c r="E93" s="177"/>
      <c r="F93" s="177"/>
      <c r="G93" s="177"/>
      <c r="H93" s="177"/>
      <c r="I93" s="178"/>
      <c r="J93" s="183"/>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row>
    <row r="94" spans="2:39" ht="18.95" customHeight="1">
      <c r="C94" s="77" t="s">
        <v>69</v>
      </c>
      <c r="D94" s="78"/>
      <c r="E94" s="78"/>
      <c r="F94" s="78"/>
      <c r="G94" s="78"/>
      <c r="H94" s="78"/>
      <c r="I94" s="10"/>
      <c r="J94" s="174"/>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row>
    <row r="95" spans="2:39" ht="18.95" customHeight="1">
      <c r="C95" s="176" t="s">
        <v>70</v>
      </c>
      <c r="D95" s="177"/>
      <c r="E95" s="177"/>
      <c r="F95" s="177"/>
      <c r="G95" s="177"/>
      <c r="H95" s="177"/>
      <c r="I95" s="178"/>
      <c r="J95" s="174"/>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row>
    <row r="96" spans="2:39" ht="18.95" customHeight="1">
      <c r="C96" s="77" t="s">
        <v>71</v>
      </c>
      <c r="D96" s="78"/>
      <c r="E96" s="78"/>
      <c r="F96" s="78"/>
      <c r="G96" s="78"/>
      <c r="H96" s="78"/>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179"/>
      <c r="AK96" s="180"/>
      <c r="AL96" s="181" t="s">
        <v>51</v>
      </c>
      <c r="AM96" s="182"/>
    </row>
    <row r="97" spans="1:39" ht="18.95" customHeight="1">
      <c r="C97" s="77" t="s">
        <v>72</v>
      </c>
      <c r="D97" s="78"/>
      <c r="E97" s="78"/>
      <c r="F97" s="78"/>
      <c r="G97" s="78"/>
      <c r="H97" s="78"/>
      <c r="I97" s="10"/>
      <c r="J97" s="174"/>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row>
    <row r="98" spans="1:39" ht="18.95" customHeight="1">
      <c r="C98" s="77" t="s">
        <v>73</v>
      </c>
      <c r="D98" s="78"/>
      <c r="E98" s="78"/>
      <c r="F98" s="78"/>
      <c r="G98" s="78"/>
      <c r="H98" s="78"/>
      <c r="I98" s="10"/>
      <c r="J98" s="174"/>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row>
    <row r="99" spans="1:39" ht="18.95" customHeight="1">
      <c r="C99" s="77" t="s">
        <v>74</v>
      </c>
      <c r="D99" s="78"/>
      <c r="E99" s="78"/>
      <c r="F99" s="78"/>
      <c r="G99" s="78"/>
      <c r="H99" s="78"/>
      <c r="I99" s="10"/>
      <c r="J99" s="174"/>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row>
    <row r="100" spans="1:39" ht="18.95" customHeight="1"/>
    <row r="101" spans="1:39" ht="18.95" customHeight="1">
      <c r="A101" s="8" t="s">
        <v>100</v>
      </c>
      <c r="B101" s="1" t="s">
        <v>75</v>
      </c>
    </row>
    <row r="102" spans="1:39" ht="15.95" customHeight="1">
      <c r="C102" s="1" t="s">
        <v>76</v>
      </c>
    </row>
    <row r="103" spans="1:39" ht="15.95" customHeight="1"/>
    <row r="104" spans="1:39" ht="15.95" customHeight="1"/>
    <row r="105" spans="1:39" ht="15.95" customHeight="1"/>
    <row r="106" spans="1:39" ht="15.95" customHeight="1"/>
    <row r="107" spans="1:39" ht="15.95" customHeight="1"/>
    <row r="108" spans="1:39" ht="15.95" customHeight="1"/>
    <row r="109" spans="1:39" ht="15.95" customHeight="1"/>
    <row r="110" spans="1:39" ht="15.95" customHeight="1"/>
    <row r="111" spans="1:39" ht="15.95" customHeight="1"/>
    <row r="112" spans="1:39"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sheetData>
  <mergeCells count="353">
    <mergeCell ref="A3:AQ3"/>
    <mergeCell ref="A33:AQ33"/>
    <mergeCell ref="B39:H41"/>
    <mergeCell ref="B42:H46"/>
    <mergeCell ref="A1:U1"/>
    <mergeCell ref="J75:AI75"/>
    <mergeCell ref="AJ75:AK75"/>
    <mergeCell ref="AL75:AM75"/>
    <mergeCell ref="F56:H57"/>
    <mergeCell ref="K56:AZ57"/>
    <mergeCell ref="I56:J57"/>
    <mergeCell ref="K58:AZ59"/>
    <mergeCell ref="I58:J59"/>
    <mergeCell ref="K60:AZ61"/>
    <mergeCell ref="I60:J61"/>
    <mergeCell ref="J39:AZ41"/>
    <mergeCell ref="J42:AZ46"/>
    <mergeCell ref="C70:H70"/>
    <mergeCell ref="J70:K70"/>
    <mergeCell ref="M70:N70"/>
    <mergeCell ref="T70:U70"/>
    <mergeCell ref="B5:C6"/>
    <mergeCell ref="D5:F6"/>
    <mergeCell ref="G5:J6"/>
    <mergeCell ref="K5:V5"/>
    <mergeCell ref="W5:Z6"/>
    <mergeCell ref="C79:H79"/>
    <mergeCell ref="AJ79:AK79"/>
    <mergeCell ref="AL79:AM79"/>
    <mergeCell ref="B72:H72"/>
    <mergeCell ref="J72:AM72"/>
    <mergeCell ref="B75:H75"/>
    <mergeCell ref="C89:H89"/>
    <mergeCell ref="J89:M89"/>
    <mergeCell ref="AJ89:AK89"/>
    <mergeCell ref="AL89:AM89"/>
    <mergeCell ref="C82:H82"/>
    <mergeCell ref="AJ82:AK82"/>
    <mergeCell ref="AL82:AM82"/>
    <mergeCell ref="AJ83:AK83"/>
    <mergeCell ref="AL83:AM83"/>
    <mergeCell ref="C83:J83"/>
    <mergeCell ref="C80:H80"/>
    <mergeCell ref="AJ80:AK80"/>
    <mergeCell ref="AL80:AM80"/>
    <mergeCell ref="C81:H81"/>
    <mergeCell ref="AJ81:AK81"/>
    <mergeCell ref="AL81:AM81"/>
    <mergeCell ref="C88:H88"/>
    <mergeCell ref="J88:M88"/>
    <mergeCell ref="C86:H86"/>
    <mergeCell ref="J86:M86"/>
    <mergeCell ref="AJ86:AK86"/>
    <mergeCell ref="AL86:AM86"/>
    <mergeCell ref="C87:H87"/>
    <mergeCell ref="J87:M87"/>
    <mergeCell ref="AJ87:AK87"/>
    <mergeCell ref="AL87:AM87"/>
    <mergeCell ref="AL88:AM88"/>
    <mergeCell ref="AJ88:AK88"/>
    <mergeCell ref="AA5:AI6"/>
    <mergeCell ref="K6:P6"/>
    <mergeCell ref="Q6:V6"/>
    <mergeCell ref="C99:H99"/>
    <mergeCell ref="J99:AM99"/>
    <mergeCell ref="C93:I93"/>
    <mergeCell ref="C96:H96"/>
    <mergeCell ref="AJ96:AK96"/>
    <mergeCell ref="AL96:AM96"/>
    <mergeCell ref="C97:H97"/>
    <mergeCell ref="J97:AM97"/>
    <mergeCell ref="C98:H98"/>
    <mergeCell ref="J98:AM98"/>
    <mergeCell ref="C95:I95"/>
    <mergeCell ref="J93:AM93"/>
    <mergeCell ref="J94:AM94"/>
    <mergeCell ref="J95:AM95"/>
    <mergeCell ref="C94:H94"/>
    <mergeCell ref="C92:H92"/>
    <mergeCell ref="AJ92:AK92"/>
    <mergeCell ref="AL92:AM92"/>
    <mergeCell ref="B7:C13"/>
    <mergeCell ref="D7:F7"/>
    <mergeCell ref="G7:J7"/>
    <mergeCell ref="D13:F13"/>
    <mergeCell ref="AA7:AB7"/>
    <mergeCell ref="AA9:AB9"/>
    <mergeCell ref="AA11:AB11"/>
    <mergeCell ref="K7:M7"/>
    <mergeCell ref="N7:P7"/>
    <mergeCell ref="Q7:S7"/>
    <mergeCell ref="T7:V7"/>
    <mergeCell ref="W7:Z7"/>
    <mergeCell ref="D9:F9"/>
    <mergeCell ref="G9:J9"/>
    <mergeCell ref="K9:M9"/>
    <mergeCell ref="N9:P9"/>
    <mergeCell ref="Q9:S9"/>
    <mergeCell ref="T9:V9"/>
    <mergeCell ref="W9:Z9"/>
    <mergeCell ref="AD7:AE7"/>
    <mergeCell ref="AG7:AI7"/>
    <mergeCell ref="D8:F8"/>
    <mergeCell ref="G8:J8"/>
    <mergeCell ref="K8:M8"/>
    <mergeCell ref="N8:P8"/>
    <mergeCell ref="Q8:S8"/>
    <mergeCell ref="T8:V8"/>
    <mergeCell ref="W8:Z8"/>
    <mergeCell ref="AA8:AB8"/>
    <mergeCell ref="AD8:AE8"/>
    <mergeCell ref="AG8:AI8"/>
    <mergeCell ref="AD9:AE9"/>
    <mergeCell ref="AG9:AI9"/>
    <mergeCell ref="D10:F10"/>
    <mergeCell ref="G10:J10"/>
    <mergeCell ref="K10:M10"/>
    <mergeCell ref="N10:P10"/>
    <mergeCell ref="Q10:S10"/>
    <mergeCell ref="T10:V10"/>
    <mergeCell ref="W10:Z10"/>
    <mergeCell ref="AA10:AB10"/>
    <mergeCell ref="AD10:AE10"/>
    <mergeCell ref="AG10:AI10"/>
    <mergeCell ref="AD11:AE11"/>
    <mergeCell ref="AG11:AI11"/>
    <mergeCell ref="D12:F12"/>
    <mergeCell ref="G12:J12"/>
    <mergeCell ref="K12:M12"/>
    <mergeCell ref="N12:P12"/>
    <mergeCell ref="Q12:S12"/>
    <mergeCell ref="T12:V12"/>
    <mergeCell ref="W12:Z12"/>
    <mergeCell ref="AA12:AB12"/>
    <mergeCell ref="AD12:AE12"/>
    <mergeCell ref="AG12:AI12"/>
    <mergeCell ref="D11:F11"/>
    <mergeCell ref="G11:J11"/>
    <mergeCell ref="K11:M11"/>
    <mergeCell ref="N11:P11"/>
    <mergeCell ref="Q11:S11"/>
    <mergeCell ref="T11:V11"/>
    <mergeCell ref="W11:Z11"/>
    <mergeCell ref="G15:J15"/>
    <mergeCell ref="K15:M15"/>
    <mergeCell ref="N15:P15"/>
    <mergeCell ref="AD15:AE15"/>
    <mergeCell ref="AG15:AI15"/>
    <mergeCell ref="G13:J13"/>
    <mergeCell ref="K13:M13"/>
    <mergeCell ref="N13:P13"/>
    <mergeCell ref="Q13:S13"/>
    <mergeCell ref="T13:V13"/>
    <mergeCell ref="W13:Z13"/>
    <mergeCell ref="AA13:AB13"/>
    <mergeCell ref="AD13:AE13"/>
    <mergeCell ref="AG13:AI13"/>
    <mergeCell ref="AG16:AI16"/>
    <mergeCell ref="Q15:S15"/>
    <mergeCell ref="T15:V15"/>
    <mergeCell ref="W15:Z15"/>
    <mergeCell ref="AA15:AB15"/>
    <mergeCell ref="B14:C19"/>
    <mergeCell ref="D14:F14"/>
    <mergeCell ref="G14:J14"/>
    <mergeCell ref="K14:M14"/>
    <mergeCell ref="N14:P14"/>
    <mergeCell ref="Q14:S14"/>
    <mergeCell ref="T14:V14"/>
    <mergeCell ref="W14:Z14"/>
    <mergeCell ref="D16:F16"/>
    <mergeCell ref="G16:J16"/>
    <mergeCell ref="K16:M16"/>
    <mergeCell ref="N16:P16"/>
    <mergeCell ref="Q19:S19"/>
    <mergeCell ref="T19:V19"/>
    <mergeCell ref="W19:Z19"/>
    <mergeCell ref="AA14:AB14"/>
    <mergeCell ref="AD14:AE14"/>
    <mergeCell ref="AG14:AI14"/>
    <mergeCell ref="D15:F15"/>
    <mergeCell ref="G17:J17"/>
    <mergeCell ref="K17:M17"/>
    <mergeCell ref="N17:P17"/>
    <mergeCell ref="Q17:S17"/>
    <mergeCell ref="T17:V17"/>
    <mergeCell ref="W17:Z17"/>
    <mergeCell ref="AA17:AB17"/>
    <mergeCell ref="AD17:AE17"/>
    <mergeCell ref="Q16:S16"/>
    <mergeCell ref="T16:V16"/>
    <mergeCell ref="W16:Z16"/>
    <mergeCell ref="AA16:AB16"/>
    <mergeCell ref="AD16:AE16"/>
    <mergeCell ref="AG17:AI17"/>
    <mergeCell ref="B20:C25"/>
    <mergeCell ref="D20:F20"/>
    <mergeCell ref="G20:J20"/>
    <mergeCell ref="K20:M20"/>
    <mergeCell ref="N20:P20"/>
    <mergeCell ref="Q20:S20"/>
    <mergeCell ref="T20:V20"/>
    <mergeCell ref="W20:Z20"/>
    <mergeCell ref="AA20:AB20"/>
    <mergeCell ref="AD20:AE20"/>
    <mergeCell ref="AG20:AI20"/>
    <mergeCell ref="D21:F21"/>
    <mergeCell ref="D18:F18"/>
    <mergeCell ref="G18:J18"/>
    <mergeCell ref="K18:M18"/>
    <mergeCell ref="N18:P18"/>
    <mergeCell ref="Q18:S18"/>
    <mergeCell ref="T18:V18"/>
    <mergeCell ref="W18:Z18"/>
    <mergeCell ref="AA18:AB18"/>
    <mergeCell ref="AD18:AE18"/>
    <mergeCell ref="AG18:AI18"/>
    <mergeCell ref="D17:F17"/>
    <mergeCell ref="D19:F19"/>
    <mergeCell ref="G19:J19"/>
    <mergeCell ref="K19:M19"/>
    <mergeCell ref="N19:P19"/>
    <mergeCell ref="AA21:AB21"/>
    <mergeCell ref="AD21:AE21"/>
    <mergeCell ref="AG21:AI21"/>
    <mergeCell ref="AA19:AB19"/>
    <mergeCell ref="AD19:AE19"/>
    <mergeCell ref="N21:P21"/>
    <mergeCell ref="Q21:S21"/>
    <mergeCell ref="T21:V21"/>
    <mergeCell ref="W21:Z21"/>
    <mergeCell ref="AG19:AI19"/>
    <mergeCell ref="AA24:AB24"/>
    <mergeCell ref="AD24:AE24"/>
    <mergeCell ref="AG24:AI24"/>
    <mergeCell ref="G21:J21"/>
    <mergeCell ref="K21:M21"/>
    <mergeCell ref="N25:P25"/>
    <mergeCell ref="Q25:S25"/>
    <mergeCell ref="T25:V25"/>
    <mergeCell ref="W25:Z25"/>
    <mergeCell ref="AA25:AB25"/>
    <mergeCell ref="AD25:AE25"/>
    <mergeCell ref="AG25:AI25"/>
    <mergeCell ref="AD22:AE22"/>
    <mergeCell ref="AG22:AI22"/>
    <mergeCell ref="G24:J24"/>
    <mergeCell ref="AD23:AE23"/>
    <mergeCell ref="W24:Z24"/>
    <mergeCell ref="AG23:AI23"/>
    <mergeCell ref="D22:F22"/>
    <mergeCell ref="G22:J22"/>
    <mergeCell ref="K22:M22"/>
    <mergeCell ref="N22:P22"/>
    <mergeCell ref="Q22:S22"/>
    <mergeCell ref="T22:V22"/>
    <mergeCell ref="W22:Z22"/>
    <mergeCell ref="AA22:AB22"/>
    <mergeCell ref="W23:Z23"/>
    <mergeCell ref="AA23:AB23"/>
    <mergeCell ref="M67:N67"/>
    <mergeCell ref="T67:U67"/>
    <mergeCell ref="G23:J23"/>
    <mergeCell ref="K23:M23"/>
    <mergeCell ref="N23:P23"/>
    <mergeCell ref="Q23:S23"/>
    <mergeCell ref="T23:V23"/>
    <mergeCell ref="D24:F24"/>
    <mergeCell ref="K24:M24"/>
    <mergeCell ref="N24:P24"/>
    <mergeCell ref="Q24:S24"/>
    <mergeCell ref="T24:V24"/>
    <mergeCell ref="D25:F25"/>
    <mergeCell ref="G25:J25"/>
    <mergeCell ref="K25:M25"/>
    <mergeCell ref="T27:V27"/>
    <mergeCell ref="K28:M28"/>
    <mergeCell ref="N28:P28"/>
    <mergeCell ref="Q28:S28"/>
    <mergeCell ref="T28:V28"/>
    <mergeCell ref="D30:F30"/>
    <mergeCell ref="K30:M30"/>
    <mergeCell ref="D23:F23"/>
    <mergeCell ref="N30:P30"/>
    <mergeCell ref="W27:Z27"/>
    <mergeCell ref="AA27:AB27"/>
    <mergeCell ref="AD27:AE27"/>
    <mergeCell ref="AG27:AI27"/>
    <mergeCell ref="AG28:AI28"/>
    <mergeCell ref="B26:C31"/>
    <mergeCell ref="D26:F26"/>
    <mergeCell ref="G26:J26"/>
    <mergeCell ref="K26:M26"/>
    <mergeCell ref="N26:P26"/>
    <mergeCell ref="Q26:S26"/>
    <mergeCell ref="T26:V26"/>
    <mergeCell ref="W26:Z26"/>
    <mergeCell ref="AA26:AB26"/>
    <mergeCell ref="AD26:AE26"/>
    <mergeCell ref="AG26:AI26"/>
    <mergeCell ref="D27:F27"/>
    <mergeCell ref="G27:J27"/>
    <mergeCell ref="K27:M27"/>
    <mergeCell ref="N27:P27"/>
    <mergeCell ref="Q27:S27"/>
    <mergeCell ref="AG29:AI29"/>
    <mergeCell ref="D28:F28"/>
    <mergeCell ref="G28:J28"/>
    <mergeCell ref="W28:Z28"/>
    <mergeCell ref="AA28:AB28"/>
    <mergeCell ref="AD28:AE28"/>
    <mergeCell ref="D29:F29"/>
    <mergeCell ref="G29:J29"/>
    <mergeCell ref="K29:M29"/>
    <mergeCell ref="N29:P29"/>
    <mergeCell ref="Q29:S29"/>
    <mergeCell ref="T29:V29"/>
    <mergeCell ref="W29:Z29"/>
    <mergeCell ref="AA29:AB29"/>
    <mergeCell ref="AD29:AE29"/>
    <mergeCell ref="Q30:S30"/>
    <mergeCell ref="T30:V30"/>
    <mergeCell ref="W30:Z30"/>
    <mergeCell ref="AA30:AB30"/>
    <mergeCell ref="AD30:AE30"/>
    <mergeCell ref="AG30:AI30"/>
    <mergeCell ref="G30:J30"/>
    <mergeCell ref="B47:H54"/>
    <mergeCell ref="J47:AZ54"/>
    <mergeCell ref="I62:J63"/>
    <mergeCell ref="K62:AZ63"/>
    <mergeCell ref="C69:H69"/>
    <mergeCell ref="J69:K69"/>
    <mergeCell ref="M69:N69"/>
    <mergeCell ref="T69:U69"/>
    <mergeCell ref="D31:F31"/>
    <mergeCell ref="G31:J31"/>
    <mergeCell ref="K31:M31"/>
    <mergeCell ref="N31:P31"/>
    <mergeCell ref="Q31:S31"/>
    <mergeCell ref="T31:V31"/>
    <mergeCell ref="W31:Z31"/>
    <mergeCell ref="AA31:AB31"/>
    <mergeCell ref="AD31:AE31"/>
    <mergeCell ref="AG31:AI31"/>
    <mergeCell ref="C68:H68"/>
    <mergeCell ref="J68:K68"/>
    <mergeCell ref="M68:N68"/>
    <mergeCell ref="T68:U68"/>
    <mergeCell ref="B36:H38"/>
    <mergeCell ref="J36:AZ38"/>
    <mergeCell ref="C67:H67"/>
    <mergeCell ref="J67:K67"/>
  </mergeCells>
  <phoneticPr fontId="1"/>
  <conditionalFormatting sqref="K7 N7 Q7 T7 W7 AA7 AC7:AD7 AF7:AG7 D7:D25">
    <cfRule type="expression" dxfId="7" priority="4">
      <formula>MOD(ROW(),2)</formula>
    </cfRule>
  </conditionalFormatting>
  <conditionalFormatting sqref="K8:K25 N8:N25 Q8:Q25 T8:T25 W8:W25 AA8:AA25 AC8:AD25 AF8:AG25">
    <cfRule type="expression" dxfId="6" priority="3">
      <formula>MOD(ROW(),2)</formula>
    </cfRule>
  </conditionalFormatting>
  <conditionalFormatting sqref="D26:D31">
    <cfRule type="expression" dxfId="5" priority="2">
      <formula>MOD(ROW(),2)</formula>
    </cfRule>
  </conditionalFormatting>
  <conditionalFormatting sqref="K26:K31 N26:N31 Q26:Q31 T26:T31 W26:W31 AA26:AA31 AC26:AD31 AF26:AG31">
    <cfRule type="expression" dxfId="4" priority="1">
      <formula>MOD(ROW(),2)</formula>
    </cfRule>
  </conditionalFormatting>
  <dataValidations count="2">
    <dataValidation type="list" allowBlank="1" showInputMessage="1" showErrorMessage="1" sqref="G7:J31">
      <formula1>"〇"</formula1>
    </dataValidation>
    <dataValidation type="list" allowBlank="1" showInputMessage="1" showErrorMessage="1" sqref="J75:AI75">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69" orientation="landscape" blackAndWhite="1" r:id="rId1"/>
  <rowBreaks count="1" manualBreakCount="1">
    <brk id="6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90"/>
  <sheetViews>
    <sheetView view="pageBreakPreview" zoomScaleNormal="100" zoomScaleSheetLayoutView="100" workbookViewId="0">
      <selection activeCell="C2" sqref="C2"/>
    </sheetView>
  </sheetViews>
  <sheetFormatPr defaultRowHeight="13.5"/>
  <cols>
    <col min="1" max="81" width="2.625" customWidth="1"/>
    <col min="82" max="82" width="5.625" style="41" hidden="1" customWidth="1"/>
    <col min="83" max="92" width="5.625" style="40" hidden="1" customWidth="1"/>
    <col min="93" max="93" width="9" hidden="1" customWidth="1"/>
    <col min="94" max="106" width="9" customWidth="1"/>
  </cols>
  <sheetData>
    <row r="1" spans="1:92" ht="20.100000000000001" customHeight="1">
      <c r="A1" s="207" t="str">
        <f>IF(表紙!P14="","",表紙!P14)</f>
        <v/>
      </c>
      <c r="B1" s="207"/>
      <c r="C1" s="207"/>
      <c r="D1" s="207"/>
      <c r="E1" s="207"/>
      <c r="F1" s="207"/>
      <c r="G1" s="207"/>
      <c r="H1" s="207"/>
      <c r="I1" s="207"/>
      <c r="J1" s="207"/>
      <c r="K1" s="207"/>
      <c r="L1" s="207"/>
      <c r="M1" s="207"/>
      <c r="N1" s="207"/>
      <c r="O1" s="207"/>
      <c r="P1" s="207"/>
      <c r="Q1" s="207"/>
      <c r="R1" s="207"/>
      <c r="S1" s="207"/>
      <c r="T1" s="207"/>
      <c r="U1" s="207"/>
      <c r="V1" s="34"/>
      <c r="W1" s="34"/>
      <c r="X1" s="34"/>
      <c r="Y1" s="34"/>
      <c r="Z1" s="34"/>
      <c r="AA1" s="34"/>
      <c r="AB1" s="34"/>
      <c r="AC1" s="34"/>
      <c r="AD1" s="34"/>
      <c r="AE1" s="34"/>
      <c r="AF1" s="34"/>
    </row>
    <row r="2" spans="1:92" ht="12" customHeight="1"/>
    <row r="3" spans="1:92" ht="15.95" customHeight="1">
      <c r="A3" s="203" t="s">
        <v>101</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53"/>
      <c r="AS3" s="53"/>
      <c r="AT3" s="53"/>
      <c r="AU3" s="53"/>
      <c r="AV3" s="53"/>
      <c r="AW3" s="53"/>
      <c r="AX3" s="53"/>
      <c r="AY3" s="53"/>
      <c r="AZ3" s="53"/>
      <c r="BA3" s="53"/>
    </row>
    <row r="4" spans="1:92" ht="8.1" customHeight="1" thickBot="1">
      <c r="A4" s="8"/>
      <c r="B4" s="1"/>
      <c r="C4" s="1"/>
      <c r="D4" s="1"/>
      <c r="E4" s="1"/>
      <c r="F4" s="1"/>
    </row>
    <row r="5" spans="1:92" ht="15.95" customHeight="1">
      <c r="B5" s="210" t="s">
        <v>24</v>
      </c>
      <c r="C5" s="211"/>
      <c r="D5" s="214" t="s">
        <v>25</v>
      </c>
      <c r="E5" s="215"/>
      <c r="F5" s="211"/>
      <c r="G5" s="218" t="s">
        <v>26</v>
      </c>
      <c r="H5" s="219"/>
      <c r="I5" s="220"/>
      <c r="J5" s="221"/>
      <c r="K5" s="190" t="s">
        <v>27</v>
      </c>
      <c r="L5" s="190"/>
      <c r="M5" s="190"/>
      <c r="N5" s="190"/>
      <c r="O5" s="190"/>
      <c r="P5" s="190"/>
      <c r="Q5" s="190"/>
      <c r="R5" s="190"/>
      <c r="S5" s="190"/>
      <c r="T5" s="190"/>
      <c r="U5" s="191"/>
      <c r="V5" s="192"/>
      <c r="W5" s="193" t="s">
        <v>28</v>
      </c>
      <c r="X5" s="194"/>
      <c r="Y5" s="194"/>
      <c r="Z5" s="195"/>
      <c r="AA5" s="164" t="s">
        <v>88</v>
      </c>
      <c r="AB5" s="165"/>
      <c r="AC5" s="165"/>
      <c r="AD5" s="165"/>
      <c r="AE5" s="165"/>
      <c r="AF5" s="165"/>
      <c r="AG5" s="165"/>
      <c r="AH5" s="165"/>
      <c r="AI5" s="166"/>
    </row>
    <row r="6" spans="1:92" ht="14.1" customHeight="1" thickBot="1">
      <c r="B6" s="212"/>
      <c r="C6" s="213"/>
      <c r="D6" s="216"/>
      <c r="E6" s="217"/>
      <c r="F6" s="213"/>
      <c r="G6" s="222"/>
      <c r="H6" s="223"/>
      <c r="I6" s="223"/>
      <c r="J6" s="224"/>
      <c r="K6" s="170" t="s">
        <v>29</v>
      </c>
      <c r="L6" s="170"/>
      <c r="M6" s="170"/>
      <c r="N6" s="170"/>
      <c r="O6" s="171"/>
      <c r="P6" s="172"/>
      <c r="Q6" s="173" t="s">
        <v>23</v>
      </c>
      <c r="R6" s="170"/>
      <c r="S6" s="170"/>
      <c r="T6" s="170"/>
      <c r="U6" s="171"/>
      <c r="V6" s="172"/>
      <c r="W6" s="196"/>
      <c r="X6" s="197"/>
      <c r="Y6" s="197"/>
      <c r="Z6" s="198"/>
      <c r="AA6" s="167"/>
      <c r="AB6" s="168"/>
      <c r="AC6" s="168"/>
      <c r="AD6" s="168"/>
      <c r="AE6" s="168"/>
      <c r="AF6" s="168"/>
      <c r="AG6" s="168"/>
      <c r="AH6" s="168"/>
      <c r="AI6" s="169"/>
    </row>
    <row r="7" spans="1:92" ht="14.1" customHeight="1">
      <c r="B7" s="118" t="s">
        <v>30</v>
      </c>
      <c r="C7" s="119"/>
      <c r="D7" s="188" t="s">
        <v>20</v>
      </c>
      <c r="E7" s="125"/>
      <c r="F7" s="126"/>
      <c r="G7" s="127"/>
      <c r="H7" s="128"/>
      <c r="I7" s="128"/>
      <c r="J7" s="129"/>
      <c r="K7" s="160">
        <v>1.5</v>
      </c>
      <c r="L7" s="155"/>
      <c r="M7" s="155"/>
      <c r="N7" s="156">
        <v>760</v>
      </c>
      <c r="O7" s="155"/>
      <c r="P7" s="161"/>
      <c r="Q7" s="162">
        <v>149</v>
      </c>
      <c r="R7" s="155"/>
      <c r="S7" s="155"/>
      <c r="T7" s="156">
        <v>60</v>
      </c>
      <c r="U7" s="155"/>
      <c r="V7" s="161"/>
      <c r="W7" s="163">
        <v>2950</v>
      </c>
      <c r="X7" s="155"/>
      <c r="Y7" s="155"/>
      <c r="Z7" s="161"/>
      <c r="AA7" s="159">
        <v>0</v>
      </c>
      <c r="AB7" s="155"/>
      <c r="AC7" s="22" t="s">
        <v>31</v>
      </c>
      <c r="AD7" s="154">
        <v>55</v>
      </c>
      <c r="AE7" s="155"/>
      <c r="AF7" s="23" t="s">
        <v>32</v>
      </c>
      <c r="AG7" s="156">
        <v>60</v>
      </c>
      <c r="AH7" s="155"/>
      <c r="AI7" s="157"/>
      <c r="CD7" s="41" t="str">
        <f t="shared" ref="CD7" si="0">IF(G7="","",1)</f>
        <v/>
      </c>
      <c r="CE7" s="42">
        <f t="shared" ref="CE7" si="1">K7</f>
        <v>1.5</v>
      </c>
      <c r="CF7" s="43">
        <f t="shared" ref="CF7" si="2">N7</f>
        <v>760</v>
      </c>
      <c r="CG7" s="44">
        <f t="shared" ref="CG7" si="3">Q7</f>
        <v>149</v>
      </c>
      <c r="CH7" s="43">
        <f t="shared" ref="CH7" si="4">T7</f>
        <v>60</v>
      </c>
      <c r="CI7" s="43">
        <f t="shared" ref="CI7" si="5">W7</f>
        <v>2950</v>
      </c>
      <c r="CJ7" s="45">
        <f t="shared" ref="CJ7" si="6">AA7</f>
        <v>0</v>
      </c>
      <c r="CK7" s="46" t="str">
        <f t="shared" ref="CK7" si="7">AC7</f>
        <v>分</v>
      </c>
      <c r="CL7" s="45">
        <f t="shared" ref="CL7" si="8">AD7</f>
        <v>55</v>
      </c>
      <c r="CM7" s="40" t="str">
        <f t="shared" ref="CM7" si="9">AF7</f>
        <v>秒</v>
      </c>
      <c r="CN7" s="43">
        <f t="shared" ref="CN7" si="10">AG7</f>
        <v>60</v>
      </c>
    </row>
    <row r="8" spans="1:92" ht="14.1" customHeight="1">
      <c r="B8" s="120"/>
      <c r="C8" s="121"/>
      <c r="D8" s="137" t="s">
        <v>33</v>
      </c>
      <c r="E8" s="113"/>
      <c r="F8" s="116"/>
      <c r="G8" s="103"/>
      <c r="H8" s="104"/>
      <c r="I8" s="104"/>
      <c r="J8" s="105"/>
      <c r="K8" s="139">
        <v>1.5</v>
      </c>
      <c r="L8" s="113"/>
      <c r="M8" s="113"/>
      <c r="N8" s="97">
        <v>750</v>
      </c>
      <c r="O8" s="113"/>
      <c r="P8" s="114"/>
      <c r="Q8" s="95">
        <v>151</v>
      </c>
      <c r="R8" s="113"/>
      <c r="S8" s="113"/>
      <c r="T8" s="97">
        <v>60</v>
      </c>
      <c r="U8" s="113"/>
      <c r="V8" s="114"/>
      <c r="W8" s="99">
        <v>2910</v>
      </c>
      <c r="X8" s="113"/>
      <c r="Y8" s="113"/>
      <c r="Z8" s="114"/>
      <c r="AA8" s="100">
        <v>0</v>
      </c>
      <c r="AB8" s="113"/>
      <c r="AC8" s="15" t="s">
        <v>31</v>
      </c>
      <c r="AD8" s="101">
        <v>55</v>
      </c>
      <c r="AE8" s="113"/>
      <c r="AF8" s="16" t="s">
        <v>32</v>
      </c>
      <c r="AG8" s="97">
        <v>60</v>
      </c>
      <c r="AH8" s="113"/>
      <c r="AI8" s="116"/>
      <c r="CD8" s="41" t="str">
        <f t="shared" ref="CD8:CD35" si="11">IF(G8="","",1)</f>
        <v/>
      </c>
      <c r="CE8" s="42">
        <f t="shared" ref="CE8:CE31" si="12">K8</f>
        <v>1.5</v>
      </c>
      <c r="CF8" s="43">
        <f t="shared" ref="CF8:CF31" si="13">N8</f>
        <v>750</v>
      </c>
      <c r="CG8" s="44">
        <f t="shared" ref="CG8:CG31" si="14">Q8</f>
        <v>151</v>
      </c>
      <c r="CH8" s="43">
        <f t="shared" ref="CH8:CH31" si="15">T8</f>
        <v>60</v>
      </c>
      <c r="CI8" s="43">
        <f t="shared" ref="CI8:CI31" si="16">W8</f>
        <v>2910</v>
      </c>
      <c r="CJ8" s="45">
        <f t="shared" ref="CJ8:CJ31" si="17">AA8</f>
        <v>0</v>
      </c>
      <c r="CK8" s="46" t="str">
        <f t="shared" ref="CK8:CK31" si="18">AC8</f>
        <v>分</v>
      </c>
      <c r="CL8" s="45">
        <f t="shared" ref="CL8:CL31" si="19">AD8</f>
        <v>55</v>
      </c>
      <c r="CM8" s="40" t="str">
        <f t="shared" ref="CM8:CM31" si="20">AF8</f>
        <v>秒</v>
      </c>
      <c r="CN8" s="43">
        <f t="shared" ref="CN8:CN31" si="21">AG8</f>
        <v>60</v>
      </c>
    </row>
    <row r="9" spans="1:92" ht="14.1" customHeight="1">
      <c r="B9" s="120"/>
      <c r="C9" s="121"/>
      <c r="D9" s="137" t="s">
        <v>34</v>
      </c>
      <c r="E9" s="113"/>
      <c r="F9" s="116"/>
      <c r="G9" s="103"/>
      <c r="H9" s="104"/>
      <c r="I9" s="104"/>
      <c r="J9" s="105"/>
      <c r="K9" s="139">
        <v>1.5</v>
      </c>
      <c r="L9" s="113"/>
      <c r="M9" s="113"/>
      <c r="N9" s="97">
        <v>740</v>
      </c>
      <c r="O9" s="113"/>
      <c r="P9" s="114"/>
      <c r="Q9" s="95">
        <v>153</v>
      </c>
      <c r="R9" s="113"/>
      <c r="S9" s="113"/>
      <c r="T9" s="97">
        <v>60</v>
      </c>
      <c r="U9" s="113"/>
      <c r="V9" s="114"/>
      <c r="W9" s="99">
        <v>2870</v>
      </c>
      <c r="X9" s="113"/>
      <c r="Y9" s="113"/>
      <c r="Z9" s="114"/>
      <c r="AA9" s="100">
        <v>1</v>
      </c>
      <c r="AB9" s="113"/>
      <c r="AC9" s="15" t="s">
        <v>31</v>
      </c>
      <c r="AD9" s="101">
        <v>0</v>
      </c>
      <c r="AE9" s="113"/>
      <c r="AF9" s="16" t="s">
        <v>32</v>
      </c>
      <c r="AG9" s="97">
        <v>60</v>
      </c>
      <c r="AH9" s="113"/>
      <c r="AI9" s="116"/>
      <c r="CD9" s="41" t="str">
        <f t="shared" si="11"/>
        <v/>
      </c>
      <c r="CE9" s="42">
        <f t="shared" si="12"/>
        <v>1.5</v>
      </c>
      <c r="CF9" s="43">
        <f t="shared" si="13"/>
        <v>740</v>
      </c>
      <c r="CG9" s="44">
        <f t="shared" si="14"/>
        <v>153</v>
      </c>
      <c r="CH9" s="43">
        <f t="shared" si="15"/>
        <v>60</v>
      </c>
      <c r="CI9" s="43">
        <f t="shared" si="16"/>
        <v>2870</v>
      </c>
      <c r="CJ9" s="45">
        <f t="shared" si="17"/>
        <v>1</v>
      </c>
      <c r="CK9" s="46" t="str">
        <f t="shared" si="18"/>
        <v>分</v>
      </c>
      <c r="CL9" s="45">
        <f t="shared" si="19"/>
        <v>0</v>
      </c>
      <c r="CM9" s="40" t="str">
        <f t="shared" si="20"/>
        <v>秒</v>
      </c>
      <c r="CN9" s="43">
        <f t="shared" si="21"/>
        <v>60</v>
      </c>
    </row>
    <row r="10" spans="1:92" ht="14.1" customHeight="1">
      <c r="B10" s="120"/>
      <c r="C10" s="121"/>
      <c r="D10" s="137" t="s">
        <v>35</v>
      </c>
      <c r="E10" s="113"/>
      <c r="F10" s="116"/>
      <c r="G10" s="103"/>
      <c r="H10" s="104"/>
      <c r="I10" s="104"/>
      <c r="J10" s="105"/>
      <c r="K10" s="139">
        <v>1.5</v>
      </c>
      <c r="L10" s="113"/>
      <c r="M10" s="113"/>
      <c r="N10" s="97">
        <v>730</v>
      </c>
      <c r="O10" s="113"/>
      <c r="P10" s="114"/>
      <c r="Q10" s="95">
        <v>155</v>
      </c>
      <c r="R10" s="113"/>
      <c r="S10" s="113"/>
      <c r="T10" s="97">
        <v>60</v>
      </c>
      <c r="U10" s="113"/>
      <c r="V10" s="114"/>
      <c r="W10" s="99">
        <v>2830</v>
      </c>
      <c r="X10" s="113"/>
      <c r="Y10" s="113"/>
      <c r="Z10" s="114"/>
      <c r="AA10" s="100">
        <v>1</v>
      </c>
      <c r="AB10" s="113"/>
      <c r="AC10" s="15" t="s">
        <v>31</v>
      </c>
      <c r="AD10" s="101">
        <v>0</v>
      </c>
      <c r="AE10" s="113"/>
      <c r="AF10" s="16" t="s">
        <v>32</v>
      </c>
      <c r="AG10" s="97">
        <v>60</v>
      </c>
      <c r="AH10" s="113"/>
      <c r="AI10" s="116"/>
      <c r="BK10" s="31"/>
      <c r="BL10" s="31"/>
      <c r="BM10" s="31"/>
      <c r="BN10" s="31"/>
      <c r="BO10" s="31"/>
      <c r="BP10" s="31"/>
      <c r="BQ10" s="31"/>
      <c r="BR10" s="31"/>
      <c r="BS10" s="31"/>
      <c r="CD10" s="41" t="str">
        <f t="shared" si="11"/>
        <v/>
      </c>
      <c r="CE10" s="42">
        <f t="shared" si="12"/>
        <v>1.5</v>
      </c>
      <c r="CF10" s="43">
        <f t="shared" si="13"/>
        <v>730</v>
      </c>
      <c r="CG10" s="44">
        <f t="shared" si="14"/>
        <v>155</v>
      </c>
      <c r="CH10" s="43">
        <f t="shared" si="15"/>
        <v>60</v>
      </c>
      <c r="CI10" s="43">
        <f t="shared" si="16"/>
        <v>2830</v>
      </c>
      <c r="CJ10" s="45">
        <f t="shared" si="17"/>
        <v>1</v>
      </c>
      <c r="CK10" s="46" t="str">
        <f t="shared" si="18"/>
        <v>分</v>
      </c>
      <c r="CL10" s="45">
        <f t="shared" si="19"/>
        <v>0</v>
      </c>
      <c r="CM10" s="40" t="str">
        <f t="shared" si="20"/>
        <v>秒</v>
      </c>
      <c r="CN10" s="43">
        <f t="shared" si="21"/>
        <v>60</v>
      </c>
    </row>
    <row r="11" spans="1:92" ht="14.1" customHeight="1">
      <c r="B11" s="120"/>
      <c r="C11" s="121"/>
      <c r="D11" s="137" t="s">
        <v>36</v>
      </c>
      <c r="E11" s="113"/>
      <c r="F11" s="116"/>
      <c r="G11" s="103"/>
      <c r="H11" s="104"/>
      <c r="I11" s="104"/>
      <c r="J11" s="105"/>
      <c r="K11" s="139">
        <v>1.5</v>
      </c>
      <c r="L11" s="113"/>
      <c r="M11" s="113"/>
      <c r="N11" s="97">
        <v>720</v>
      </c>
      <c r="O11" s="113"/>
      <c r="P11" s="114"/>
      <c r="Q11" s="95">
        <v>157</v>
      </c>
      <c r="R11" s="113"/>
      <c r="S11" s="113"/>
      <c r="T11" s="97">
        <v>60</v>
      </c>
      <c r="U11" s="113"/>
      <c r="V11" s="114"/>
      <c r="W11" s="99">
        <v>2790</v>
      </c>
      <c r="X11" s="113"/>
      <c r="Y11" s="113"/>
      <c r="Z11" s="114"/>
      <c r="AA11" s="100">
        <v>1</v>
      </c>
      <c r="AB11" s="113"/>
      <c r="AC11" s="15" t="s">
        <v>31</v>
      </c>
      <c r="AD11" s="101">
        <v>0</v>
      </c>
      <c r="AE11" s="113"/>
      <c r="AF11" s="16" t="s">
        <v>32</v>
      </c>
      <c r="AG11" s="97">
        <v>60</v>
      </c>
      <c r="AH11" s="113"/>
      <c r="AI11" s="116"/>
      <c r="CD11" s="41" t="str">
        <f t="shared" si="11"/>
        <v/>
      </c>
      <c r="CE11" s="42">
        <f t="shared" si="12"/>
        <v>1.5</v>
      </c>
      <c r="CF11" s="43">
        <f t="shared" si="13"/>
        <v>720</v>
      </c>
      <c r="CG11" s="44">
        <f t="shared" si="14"/>
        <v>157</v>
      </c>
      <c r="CH11" s="43">
        <f t="shared" si="15"/>
        <v>60</v>
      </c>
      <c r="CI11" s="43">
        <f t="shared" si="16"/>
        <v>2790</v>
      </c>
      <c r="CJ11" s="45">
        <f t="shared" si="17"/>
        <v>1</v>
      </c>
      <c r="CK11" s="46" t="str">
        <f t="shared" si="18"/>
        <v>分</v>
      </c>
      <c r="CL11" s="45">
        <f t="shared" si="19"/>
        <v>0</v>
      </c>
      <c r="CM11" s="40" t="str">
        <f t="shared" si="20"/>
        <v>秒</v>
      </c>
      <c r="CN11" s="43">
        <f t="shared" si="21"/>
        <v>60</v>
      </c>
    </row>
    <row r="12" spans="1:92" ht="14.1" customHeight="1">
      <c r="B12" s="120"/>
      <c r="C12" s="121"/>
      <c r="D12" s="137" t="s">
        <v>37</v>
      </c>
      <c r="E12" s="113"/>
      <c r="F12" s="116"/>
      <c r="G12" s="103"/>
      <c r="H12" s="104"/>
      <c r="I12" s="104"/>
      <c r="J12" s="105"/>
      <c r="K12" s="139">
        <v>1.5</v>
      </c>
      <c r="L12" s="113"/>
      <c r="M12" s="113"/>
      <c r="N12" s="97">
        <v>710</v>
      </c>
      <c r="O12" s="113"/>
      <c r="P12" s="114"/>
      <c r="Q12" s="95">
        <v>159</v>
      </c>
      <c r="R12" s="113"/>
      <c r="S12" s="113"/>
      <c r="T12" s="97">
        <v>60</v>
      </c>
      <c r="U12" s="113"/>
      <c r="V12" s="114"/>
      <c r="W12" s="99">
        <v>2760</v>
      </c>
      <c r="X12" s="113"/>
      <c r="Y12" s="113"/>
      <c r="Z12" s="114"/>
      <c r="AA12" s="100">
        <v>1</v>
      </c>
      <c r="AB12" s="113"/>
      <c r="AC12" s="15" t="s">
        <v>31</v>
      </c>
      <c r="AD12" s="101">
        <v>0</v>
      </c>
      <c r="AE12" s="113"/>
      <c r="AF12" s="16" t="s">
        <v>32</v>
      </c>
      <c r="AG12" s="97">
        <v>60</v>
      </c>
      <c r="AH12" s="113"/>
      <c r="AI12" s="116"/>
      <c r="CD12" s="41" t="str">
        <f t="shared" si="11"/>
        <v/>
      </c>
      <c r="CE12" s="42">
        <f t="shared" si="12"/>
        <v>1.5</v>
      </c>
      <c r="CF12" s="43">
        <f t="shared" si="13"/>
        <v>710</v>
      </c>
      <c r="CG12" s="44">
        <f t="shared" si="14"/>
        <v>159</v>
      </c>
      <c r="CH12" s="43">
        <f t="shared" si="15"/>
        <v>60</v>
      </c>
      <c r="CI12" s="43">
        <f t="shared" si="16"/>
        <v>2760</v>
      </c>
      <c r="CJ12" s="45">
        <f t="shared" si="17"/>
        <v>1</v>
      </c>
      <c r="CK12" s="46" t="str">
        <f t="shared" si="18"/>
        <v>分</v>
      </c>
      <c r="CL12" s="45">
        <f t="shared" si="19"/>
        <v>0</v>
      </c>
      <c r="CM12" s="40" t="str">
        <f t="shared" si="20"/>
        <v>秒</v>
      </c>
      <c r="CN12" s="43">
        <f t="shared" si="21"/>
        <v>60</v>
      </c>
    </row>
    <row r="13" spans="1:92" ht="15.95" customHeight="1" thickBot="1">
      <c r="B13" s="120"/>
      <c r="C13" s="121"/>
      <c r="D13" s="158" t="s">
        <v>22</v>
      </c>
      <c r="E13" s="146"/>
      <c r="F13" s="153"/>
      <c r="G13" s="142"/>
      <c r="H13" s="143"/>
      <c r="I13" s="143"/>
      <c r="J13" s="144"/>
      <c r="K13" s="139">
        <v>1.5</v>
      </c>
      <c r="L13" s="113"/>
      <c r="M13" s="113"/>
      <c r="N13" s="97">
        <v>700</v>
      </c>
      <c r="O13" s="113"/>
      <c r="P13" s="114"/>
      <c r="Q13" s="149">
        <v>162</v>
      </c>
      <c r="R13" s="146"/>
      <c r="S13" s="146"/>
      <c r="T13" s="97">
        <v>60</v>
      </c>
      <c r="U13" s="113"/>
      <c r="V13" s="114"/>
      <c r="W13" s="150">
        <v>2720</v>
      </c>
      <c r="X13" s="146"/>
      <c r="Y13" s="146"/>
      <c r="Z13" s="148"/>
      <c r="AA13" s="151">
        <v>1</v>
      </c>
      <c r="AB13" s="146"/>
      <c r="AC13" s="20" t="s">
        <v>31</v>
      </c>
      <c r="AD13" s="152">
        <v>0</v>
      </c>
      <c r="AE13" s="146"/>
      <c r="AF13" s="21" t="s">
        <v>32</v>
      </c>
      <c r="AG13" s="97">
        <v>60</v>
      </c>
      <c r="AH13" s="113"/>
      <c r="AI13" s="116"/>
      <c r="CD13" s="41" t="str">
        <f t="shared" si="11"/>
        <v/>
      </c>
      <c r="CE13" s="42">
        <f t="shared" si="12"/>
        <v>1.5</v>
      </c>
      <c r="CF13" s="43">
        <f t="shared" si="13"/>
        <v>700</v>
      </c>
      <c r="CG13" s="44">
        <f t="shared" si="14"/>
        <v>162</v>
      </c>
      <c r="CH13" s="43">
        <f t="shared" si="15"/>
        <v>60</v>
      </c>
      <c r="CI13" s="43">
        <f t="shared" si="16"/>
        <v>2720</v>
      </c>
      <c r="CJ13" s="45">
        <f t="shared" si="17"/>
        <v>1</v>
      </c>
      <c r="CK13" s="46" t="str">
        <f t="shared" si="18"/>
        <v>分</v>
      </c>
      <c r="CL13" s="45">
        <f t="shared" si="19"/>
        <v>0</v>
      </c>
      <c r="CM13" s="40" t="str">
        <f t="shared" si="20"/>
        <v>秒</v>
      </c>
      <c r="CN13" s="43">
        <f t="shared" si="21"/>
        <v>60</v>
      </c>
    </row>
    <row r="14" spans="1:92" ht="15.95" customHeight="1">
      <c r="B14" s="118" t="s">
        <v>38</v>
      </c>
      <c r="C14" s="119"/>
      <c r="D14" s="124" t="s">
        <v>20</v>
      </c>
      <c r="E14" s="124"/>
      <c r="F14" s="140"/>
      <c r="G14" s="127"/>
      <c r="H14" s="128"/>
      <c r="I14" s="128"/>
      <c r="J14" s="129"/>
      <c r="K14" s="141">
        <v>1.5</v>
      </c>
      <c r="L14" s="125"/>
      <c r="M14" s="125"/>
      <c r="N14" s="131">
        <v>710</v>
      </c>
      <c r="O14" s="125"/>
      <c r="P14" s="132"/>
      <c r="Q14" s="133">
        <v>156</v>
      </c>
      <c r="R14" s="125"/>
      <c r="S14" s="125"/>
      <c r="T14" s="131">
        <v>60</v>
      </c>
      <c r="U14" s="125"/>
      <c r="V14" s="132"/>
      <c r="W14" s="134">
        <v>2850</v>
      </c>
      <c r="X14" s="125"/>
      <c r="Y14" s="125"/>
      <c r="Z14" s="132"/>
      <c r="AA14" s="135">
        <v>1</v>
      </c>
      <c r="AB14" s="125"/>
      <c r="AC14" s="13" t="s">
        <v>31</v>
      </c>
      <c r="AD14" s="136">
        <v>0</v>
      </c>
      <c r="AE14" s="125"/>
      <c r="AF14" s="14" t="s">
        <v>32</v>
      </c>
      <c r="AG14" s="131">
        <v>60</v>
      </c>
      <c r="AH14" s="125"/>
      <c r="AI14" s="126"/>
      <c r="CD14" s="41" t="str">
        <f t="shared" si="11"/>
        <v/>
      </c>
      <c r="CE14" s="42">
        <f t="shared" si="12"/>
        <v>1.5</v>
      </c>
      <c r="CF14" s="43">
        <f t="shared" si="13"/>
        <v>710</v>
      </c>
      <c r="CG14" s="44">
        <f t="shared" si="14"/>
        <v>156</v>
      </c>
      <c r="CH14" s="43">
        <f t="shared" si="15"/>
        <v>60</v>
      </c>
      <c r="CI14" s="43">
        <f t="shared" si="16"/>
        <v>2850</v>
      </c>
      <c r="CJ14" s="45">
        <f t="shared" si="17"/>
        <v>1</v>
      </c>
      <c r="CK14" s="46" t="str">
        <f t="shared" si="18"/>
        <v>分</v>
      </c>
      <c r="CL14" s="45">
        <f t="shared" si="19"/>
        <v>0</v>
      </c>
      <c r="CM14" s="40" t="str">
        <f t="shared" si="20"/>
        <v>秒</v>
      </c>
      <c r="CN14" s="43">
        <f t="shared" si="21"/>
        <v>60</v>
      </c>
    </row>
    <row r="15" spans="1:92" ht="15.95" customHeight="1">
      <c r="B15" s="120"/>
      <c r="C15" s="121"/>
      <c r="D15" s="115" t="s">
        <v>39</v>
      </c>
      <c r="E15" s="113"/>
      <c r="F15" s="116"/>
      <c r="G15" s="103"/>
      <c r="H15" s="104"/>
      <c r="I15" s="104"/>
      <c r="J15" s="105"/>
      <c r="K15" s="139">
        <v>1.5</v>
      </c>
      <c r="L15" s="113"/>
      <c r="M15" s="113"/>
      <c r="N15" s="97">
        <v>700</v>
      </c>
      <c r="O15" s="113"/>
      <c r="P15" s="114"/>
      <c r="Q15" s="95">
        <v>158</v>
      </c>
      <c r="R15" s="113"/>
      <c r="S15" s="113"/>
      <c r="T15" s="97">
        <v>60</v>
      </c>
      <c r="U15" s="113"/>
      <c r="V15" s="114"/>
      <c r="W15" s="99">
        <v>2810</v>
      </c>
      <c r="X15" s="113"/>
      <c r="Y15" s="113"/>
      <c r="Z15" s="114"/>
      <c r="AA15" s="100">
        <v>1</v>
      </c>
      <c r="AB15" s="113"/>
      <c r="AC15" s="15" t="s">
        <v>31</v>
      </c>
      <c r="AD15" s="101">
        <v>0</v>
      </c>
      <c r="AE15" s="113"/>
      <c r="AF15" s="16" t="s">
        <v>32</v>
      </c>
      <c r="AG15" s="97">
        <v>60</v>
      </c>
      <c r="AH15" s="113"/>
      <c r="AI15" s="116"/>
      <c r="CD15" s="41" t="str">
        <f t="shared" si="11"/>
        <v/>
      </c>
      <c r="CE15" s="42">
        <f t="shared" si="12"/>
        <v>1.5</v>
      </c>
      <c r="CF15" s="43">
        <f t="shared" si="13"/>
        <v>700</v>
      </c>
      <c r="CG15" s="44">
        <f t="shared" si="14"/>
        <v>158</v>
      </c>
      <c r="CH15" s="43">
        <f t="shared" si="15"/>
        <v>60</v>
      </c>
      <c r="CI15" s="43">
        <f t="shared" si="16"/>
        <v>2810</v>
      </c>
      <c r="CJ15" s="45">
        <f t="shared" si="17"/>
        <v>1</v>
      </c>
      <c r="CK15" s="46" t="str">
        <f t="shared" si="18"/>
        <v>分</v>
      </c>
      <c r="CL15" s="45">
        <f t="shared" si="19"/>
        <v>0</v>
      </c>
      <c r="CM15" s="40" t="str">
        <f t="shared" si="20"/>
        <v>秒</v>
      </c>
      <c r="CN15" s="43">
        <f t="shared" si="21"/>
        <v>60</v>
      </c>
    </row>
    <row r="16" spans="1:92" ht="15.95" customHeight="1">
      <c r="B16" s="120"/>
      <c r="C16" s="121"/>
      <c r="D16" s="115" t="s">
        <v>34</v>
      </c>
      <c r="E16" s="113"/>
      <c r="F16" s="116"/>
      <c r="G16" s="103"/>
      <c r="H16" s="104"/>
      <c r="I16" s="104"/>
      <c r="J16" s="105"/>
      <c r="K16" s="117">
        <v>1.5</v>
      </c>
      <c r="L16" s="113"/>
      <c r="M16" s="113"/>
      <c r="N16" s="97">
        <v>690</v>
      </c>
      <c r="O16" s="113"/>
      <c r="P16" s="114"/>
      <c r="Q16" s="95">
        <v>161</v>
      </c>
      <c r="R16" s="113"/>
      <c r="S16" s="113"/>
      <c r="T16" s="97">
        <v>60</v>
      </c>
      <c r="U16" s="113"/>
      <c r="V16" s="114"/>
      <c r="W16" s="99">
        <v>2770</v>
      </c>
      <c r="X16" s="113"/>
      <c r="Y16" s="113"/>
      <c r="Z16" s="114"/>
      <c r="AA16" s="100">
        <v>1</v>
      </c>
      <c r="AB16" s="113"/>
      <c r="AC16" s="15" t="s">
        <v>31</v>
      </c>
      <c r="AD16" s="101">
        <v>0</v>
      </c>
      <c r="AE16" s="113"/>
      <c r="AF16" s="16" t="s">
        <v>32</v>
      </c>
      <c r="AG16" s="97">
        <v>60</v>
      </c>
      <c r="AH16" s="113"/>
      <c r="AI16" s="116"/>
      <c r="CD16" s="41" t="str">
        <f t="shared" si="11"/>
        <v/>
      </c>
      <c r="CE16" s="42">
        <f t="shared" si="12"/>
        <v>1.5</v>
      </c>
      <c r="CF16" s="43">
        <f t="shared" si="13"/>
        <v>690</v>
      </c>
      <c r="CG16" s="44">
        <f t="shared" si="14"/>
        <v>161</v>
      </c>
      <c r="CH16" s="43">
        <f t="shared" si="15"/>
        <v>60</v>
      </c>
      <c r="CI16" s="43">
        <f t="shared" si="16"/>
        <v>2770</v>
      </c>
      <c r="CJ16" s="45">
        <f t="shared" si="17"/>
        <v>1</v>
      </c>
      <c r="CK16" s="46" t="str">
        <f t="shared" si="18"/>
        <v>分</v>
      </c>
      <c r="CL16" s="45">
        <f t="shared" si="19"/>
        <v>0</v>
      </c>
      <c r="CM16" s="40" t="str">
        <f t="shared" si="20"/>
        <v>秒</v>
      </c>
      <c r="CN16" s="43">
        <f t="shared" si="21"/>
        <v>60</v>
      </c>
    </row>
    <row r="17" spans="2:92" ht="15.95" customHeight="1">
      <c r="B17" s="120"/>
      <c r="C17" s="121"/>
      <c r="D17" s="115" t="s">
        <v>40</v>
      </c>
      <c r="E17" s="113"/>
      <c r="F17" s="116"/>
      <c r="G17" s="103"/>
      <c r="H17" s="104"/>
      <c r="I17" s="104"/>
      <c r="J17" s="105"/>
      <c r="K17" s="139">
        <v>1.5</v>
      </c>
      <c r="L17" s="113"/>
      <c r="M17" s="113"/>
      <c r="N17" s="97">
        <v>680</v>
      </c>
      <c r="O17" s="113"/>
      <c r="P17" s="114"/>
      <c r="Q17" s="95">
        <v>163</v>
      </c>
      <c r="R17" s="113"/>
      <c r="S17" s="113"/>
      <c r="T17" s="97">
        <v>60</v>
      </c>
      <c r="U17" s="113"/>
      <c r="V17" s="114"/>
      <c r="W17" s="99">
        <v>2730</v>
      </c>
      <c r="X17" s="113"/>
      <c r="Y17" s="113"/>
      <c r="Z17" s="114"/>
      <c r="AA17" s="100">
        <v>1</v>
      </c>
      <c r="AB17" s="113"/>
      <c r="AC17" s="15" t="s">
        <v>31</v>
      </c>
      <c r="AD17" s="101">
        <v>0</v>
      </c>
      <c r="AE17" s="113"/>
      <c r="AF17" s="16" t="s">
        <v>32</v>
      </c>
      <c r="AG17" s="97">
        <v>60</v>
      </c>
      <c r="AH17" s="113"/>
      <c r="AI17" s="116"/>
      <c r="CD17" s="41" t="str">
        <f t="shared" si="11"/>
        <v/>
      </c>
      <c r="CE17" s="42">
        <f t="shared" si="12"/>
        <v>1.5</v>
      </c>
      <c r="CF17" s="43">
        <f t="shared" si="13"/>
        <v>680</v>
      </c>
      <c r="CG17" s="44">
        <f t="shared" si="14"/>
        <v>163</v>
      </c>
      <c r="CH17" s="43">
        <f t="shared" si="15"/>
        <v>60</v>
      </c>
      <c r="CI17" s="43">
        <f t="shared" si="16"/>
        <v>2730</v>
      </c>
      <c r="CJ17" s="45">
        <f t="shared" si="17"/>
        <v>1</v>
      </c>
      <c r="CK17" s="46" t="str">
        <f t="shared" si="18"/>
        <v>分</v>
      </c>
      <c r="CL17" s="45">
        <f t="shared" si="19"/>
        <v>0</v>
      </c>
      <c r="CM17" s="40" t="str">
        <f t="shared" si="20"/>
        <v>秒</v>
      </c>
      <c r="CN17" s="43">
        <f t="shared" si="21"/>
        <v>60</v>
      </c>
    </row>
    <row r="18" spans="2:92" ht="15.95" customHeight="1">
      <c r="B18" s="120"/>
      <c r="C18" s="121"/>
      <c r="D18" s="115" t="s">
        <v>41</v>
      </c>
      <c r="E18" s="113"/>
      <c r="F18" s="116"/>
      <c r="G18" s="103"/>
      <c r="H18" s="104"/>
      <c r="I18" s="104"/>
      <c r="J18" s="105"/>
      <c r="K18" s="117">
        <v>1.5</v>
      </c>
      <c r="L18" s="113"/>
      <c r="M18" s="113"/>
      <c r="N18" s="97">
        <v>670</v>
      </c>
      <c r="O18" s="113"/>
      <c r="P18" s="114"/>
      <c r="Q18" s="95">
        <v>165</v>
      </c>
      <c r="R18" s="113"/>
      <c r="S18" s="113"/>
      <c r="T18" s="97">
        <v>60</v>
      </c>
      <c r="U18" s="113"/>
      <c r="V18" s="114"/>
      <c r="W18" s="99">
        <v>2690</v>
      </c>
      <c r="X18" s="113"/>
      <c r="Y18" s="113"/>
      <c r="Z18" s="114"/>
      <c r="AA18" s="100">
        <v>1</v>
      </c>
      <c r="AB18" s="113"/>
      <c r="AC18" s="15" t="s">
        <v>31</v>
      </c>
      <c r="AD18" s="101">
        <v>0</v>
      </c>
      <c r="AE18" s="113"/>
      <c r="AF18" s="16" t="s">
        <v>32</v>
      </c>
      <c r="AG18" s="97">
        <v>60</v>
      </c>
      <c r="AH18" s="113"/>
      <c r="AI18" s="116"/>
      <c r="CD18" s="41" t="str">
        <f t="shared" si="11"/>
        <v/>
      </c>
      <c r="CE18" s="42">
        <f t="shared" si="12"/>
        <v>1.5</v>
      </c>
      <c r="CF18" s="43">
        <f t="shared" si="13"/>
        <v>670</v>
      </c>
      <c r="CG18" s="44">
        <f t="shared" si="14"/>
        <v>165</v>
      </c>
      <c r="CH18" s="43">
        <f t="shared" si="15"/>
        <v>60</v>
      </c>
      <c r="CI18" s="43">
        <f t="shared" si="16"/>
        <v>2690</v>
      </c>
      <c r="CJ18" s="45">
        <f t="shared" si="17"/>
        <v>1</v>
      </c>
      <c r="CK18" s="46" t="str">
        <f t="shared" si="18"/>
        <v>分</v>
      </c>
      <c r="CL18" s="45">
        <f t="shared" si="19"/>
        <v>0</v>
      </c>
      <c r="CM18" s="40" t="str">
        <f t="shared" si="20"/>
        <v>秒</v>
      </c>
      <c r="CN18" s="43">
        <f t="shared" si="21"/>
        <v>60</v>
      </c>
    </row>
    <row r="19" spans="2:92" ht="15.95" customHeight="1" thickBot="1">
      <c r="B19" s="122"/>
      <c r="C19" s="123"/>
      <c r="D19" s="80" t="s">
        <v>22</v>
      </c>
      <c r="E19" s="81"/>
      <c r="F19" s="82"/>
      <c r="G19" s="83"/>
      <c r="H19" s="84"/>
      <c r="I19" s="84"/>
      <c r="J19" s="85"/>
      <c r="K19" s="139">
        <v>1.5</v>
      </c>
      <c r="L19" s="113"/>
      <c r="M19" s="113"/>
      <c r="N19" s="97">
        <v>660</v>
      </c>
      <c r="O19" s="113"/>
      <c r="P19" s="114"/>
      <c r="Q19" s="89">
        <v>168</v>
      </c>
      <c r="R19" s="81"/>
      <c r="S19" s="81"/>
      <c r="T19" s="97">
        <v>60</v>
      </c>
      <c r="U19" s="113"/>
      <c r="V19" s="114"/>
      <c r="W19" s="90">
        <v>2650</v>
      </c>
      <c r="X19" s="81"/>
      <c r="Y19" s="81"/>
      <c r="Z19" s="88"/>
      <c r="AA19" s="91">
        <v>1</v>
      </c>
      <c r="AB19" s="81"/>
      <c r="AC19" s="17" t="s">
        <v>31</v>
      </c>
      <c r="AD19" s="92">
        <v>5</v>
      </c>
      <c r="AE19" s="81"/>
      <c r="AF19" s="18" t="s">
        <v>32</v>
      </c>
      <c r="AG19" s="97">
        <v>60</v>
      </c>
      <c r="AH19" s="113"/>
      <c r="AI19" s="116"/>
      <c r="CD19" s="41" t="str">
        <f t="shared" si="11"/>
        <v/>
      </c>
      <c r="CE19" s="42">
        <f t="shared" si="12"/>
        <v>1.5</v>
      </c>
      <c r="CF19" s="43">
        <f t="shared" si="13"/>
        <v>660</v>
      </c>
      <c r="CG19" s="44">
        <f t="shared" si="14"/>
        <v>168</v>
      </c>
      <c r="CH19" s="43">
        <f t="shared" si="15"/>
        <v>60</v>
      </c>
      <c r="CI19" s="43">
        <f t="shared" si="16"/>
        <v>2650</v>
      </c>
      <c r="CJ19" s="45">
        <f t="shared" si="17"/>
        <v>1</v>
      </c>
      <c r="CK19" s="46" t="str">
        <f t="shared" si="18"/>
        <v>分</v>
      </c>
      <c r="CL19" s="45">
        <f t="shared" si="19"/>
        <v>5</v>
      </c>
      <c r="CM19" s="40" t="str">
        <f t="shared" si="20"/>
        <v>秒</v>
      </c>
      <c r="CN19" s="43">
        <f t="shared" si="21"/>
        <v>60</v>
      </c>
    </row>
    <row r="20" spans="2:92" ht="15.95" customHeight="1">
      <c r="B20" s="118" t="s">
        <v>111</v>
      </c>
      <c r="C20" s="119"/>
      <c r="D20" s="124" t="s">
        <v>20</v>
      </c>
      <c r="E20" s="125"/>
      <c r="F20" s="126"/>
      <c r="G20" s="127"/>
      <c r="H20" s="128"/>
      <c r="I20" s="128"/>
      <c r="J20" s="129"/>
      <c r="K20" s="130">
        <v>1.5</v>
      </c>
      <c r="L20" s="125"/>
      <c r="M20" s="125"/>
      <c r="N20" s="131">
        <v>670</v>
      </c>
      <c r="O20" s="125"/>
      <c r="P20" s="132"/>
      <c r="Q20" s="133">
        <v>182</v>
      </c>
      <c r="R20" s="125"/>
      <c r="S20" s="125"/>
      <c r="T20" s="131">
        <v>60</v>
      </c>
      <c r="U20" s="125"/>
      <c r="V20" s="132"/>
      <c r="W20" s="134">
        <v>2450</v>
      </c>
      <c r="X20" s="125"/>
      <c r="Y20" s="125"/>
      <c r="Z20" s="132"/>
      <c r="AA20" s="135">
        <v>1</v>
      </c>
      <c r="AB20" s="125"/>
      <c r="AC20" s="13" t="s">
        <v>31</v>
      </c>
      <c r="AD20" s="136">
        <v>10</v>
      </c>
      <c r="AE20" s="125"/>
      <c r="AF20" s="14" t="s">
        <v>32</v>
      </c>
      <c r="AG20" s="131">
        <v>60</v>
      </c>
      <c r="AH20" s="125"/>
      <c r="AI20" s="126"/>
      <c r="CD20" s="41" t="str">
        <f t="shared" si="11"/>
        <v/>
      </c>
      <c r="CE20" s="42">
        <f t="shared" si="12"/>
        <v>1.5</v>
      </c>
      <c r="CF20" s="43">
        <f t="shared" si="13"/>
        <v>670</v>
      </c>
      <c r="CG20" s="44">
        <f t="shared" si="14"/>
        <v>182</v>
      </c>
      <c r="CH20" s="43">
        <f t="shared" si="15"/>
        <v>60</v>
      </c>
      <c r="CI20" s="43">
        <f t="shared" si="16"/>
        <v>2450</v>
      </c>
      <c r="CJ20" s="45">
        <f t="shared" si="17"/>
        <v>1</v>
      </c>
      <c r="CK20" s="46" t="str">
        <f t="shared" si="18"/>
        <v>分</v>
      </c>
      <c r="CL20" s="45">
        <f t="shared" si="19"/>
        <v>10</v>
      </c>
      <c r="CM20" s="40" t="str">
        <f t="shared" si="20"/>
        <v>秒</v>
      </c>
      <c r="CN20" s="43">
        <f t="shared" si="21"/>
        <v>60</v>
      </c>
    </row>
    <row r="21" spans="2:92" ht="15.95" customHeight="1">
      <c r="B21" s="120"/>
      <c r="C21" s="121"/>
      <c r="D21" s="115" t="s">
        <v>39</v>
      </c>
      <c r="E21" s="113"/>
      <c r="F21" s="116"/>
      <c r="G21" s="103"/>
      <c r="H21" s="104"/>
      <c r="I21" s="104"/>
      <c r="J21" s="105"/>
      <c r="K21" s="117">
        <v>1.5</v>
      </c>
      <c r="L21" s="113"/>
      <c r="M21" s="113"/>
      <c r="N21" s="97">
        <v>660</v>
      </c>
      <c r="O21" s="113"/>
      <c r="P21" s="114"/>
      <c r="Q21" s="95">
        <v>185</v>
      </c>
      <c r="R21" s="113"/>
      <c r="S21" s="113"/>
      <c r="T21" s="97">
        <v>60</v>
      </c>
      <c r="U21" s="113"/>
      <c r="V21" s="114"/>
      <c r="W21" s="99">
        <v>2410</v>
      </c>
      <c r="X21" s="113"/>
      <c r="Y21" s="113"/>
      <c r="Z21" s="114"/>
      <c r="AA21" s="100">
        <v>1</v>
      </c>
      <c r="AB21" s="113"/>
      <c r="AC21" s="15" t="s">
        <v>31</v>
      </c>
      <c r="AD21" s="101">
        <v>10</v>
      </c>
      <c r="AE21" s="113"/>
      <c r="AF21" s="16" t="s">
        <v>32</v>
      </c>
      <c r="AG21" s="97">
        <v>60</v>
      </c>
      <c r="AH21" s="113"/>
      <c r="AI21" s="116"/>
      <c r="CD21" s="41" t="str">
        <f t="shared" si="11"/>
        <v/>
      </c>
      <c r="CE21" s="42">
        <f t="shared" si="12"/>
        <v>1.5</v>
      </c>
      <c r="CF21" s="43">
        <f t="shared" si="13"/>
        <v>660</v>
      </c>
      <c r="CG21" s="44">
        <f t="shared" si="14"/>
        <v>185</v>
      </c>
      <c r="CH21" s="43">
        <f t="shared" si="15"/>
        <v>60</v>
      </c>
      <c r="CI21" s="43">
        <f t="shared" si="16"/>
        <v>2410</v>
      </c>
      <c r="CJ21" s="45">
        <f t="shared" si="17"/>
        <v>1</v>
      </c>
      <c r="CK21" s="46" t="str">
        <f t="shared" si="18"/>
        <v>分</v>
      </c>
      <c r="CL21" s="45">
        <f t="shared" si="19"/>
        <v>10</v>
      </c>
      <c r="CM21" s="40" t="str">
        <f t="shared" si="20"/>
        <v>秒</v>
      </c>
      <c r="CN21" s="43">
        <f t="shared" si="21"/>
        <v>60</v>
      </c>
    </row>
    <row r="22" spans="2:92" ht="15.95" customHeight="1">
      <c r="B22" s="120"/>
      <c r="C22" s="121"/>
      <c r="D22" s="115" t="s">
        <v>34</v>
      </c>
      <c r="E22" s="113"/>
      <c r="F22" s="116"/>
      <c r="G22" s="103"/>
      <c r="H22" s="104"/>
      <c r="I22" s="104"/>
      <c r="J22" s="105"/>
      <c r="K22" s="117">
        <v>1.5</v>
      </c>
      <c r="L22" s="113"/>
      <c r="M22" s="113"/>
      <c r="N22" s="97">
        <v>650</v>
      </c>
      <c r="O22" s="113"/>
      <c r="P22" s="114"/>
      <c r="Q22" s="95">
        <v>188</v>
      </c>
      <c r="R22" s="113"/>
      <c r="S22" s="113"/>
      <c r="T22" s="97">
        <v>60</v>
      </c>
      <c r="U22" s="113"/>
      <c r="V22" s="114"/>
      <c r="W22" s="99">
        <v>2380</v>
      </c>
      <c r="X22" s="113"/>
      <c r="Y22" s="113"/>
      <c r="Z22" s="114"/>
      <c r="AA22" s="100">
        <v>1</v>
      </c>
      <c r="AB22" s="113"/>
      <c r="AC22" s="15" t="s">
        <v>31</v>
      </c>
      <c r="AD22" s="101">
        <v>10</v>
      </c>
      <c r="AE22" s="113"/>
      <c r="AF22" s="16" t="s">
        <v>32</v>
      </c>
      <c r="AG22" s="97">
        <v>60</v>
      </c>
      <c r="AH22" s="113"/>
      <c r="AI22" s="116"/>
      <c r="CD22" s="41" t="str">
        <f t="shared" si="11"/>
        <v/>
      </c>
      <c r="CE22" s="42">
        <f t="shared" si="12"/>
        <v>1.5</v>
      </c>
      <c r="CF22" s="43">
        <f t="shared" si="13"/>
        <v>650</v>
      </c>
      <c r="CG22" s="44">
        <f t="shared" si="14"/>
        <v>188</v>
      </c>
      <c r="CH22" s="43">
        <f t="shared" si="15"/>
        <v>60</v>
      </c>
      <c r="CI22" s="43">
        <f t="shared" si="16"/>
        <v>2380</v>
      </c>
      <c r="CJ22" s="45">
        <f t="shared" si="17"/>
        <v>1</v>
      </c>
      <c r="CK22" s="46" t="str">
        <f t="shared" si="18"/>
        <v>分</v>
      </c>
      <c r="CL22" s="45">
        <f t="shared" si="19"/>
        <v>10</v>
      </c>
      <c r="CM22" s="40" t="str">
        <f t="shared" si="20"/>
        <v>秒</v>
      </c>
      <c r="CN22" s="43">
        <f t="shared" si="21"/>
        <v>60</v>
      </c>
    </row>
    <row r="23" spans="2:92" ht="15.95" customHeight="1">
      <c r="B23" s="120"/>
      <c r="C23" s="121"/>
      <c r="D23" s="115" t="s">
        <v>42</v>
      </c>
      <c r="E23" s="113"/>
      <c r="F23" s="116"/>
      <c r="G23" s="103"/>
      <c r="H23" s="104"/>
      <c r="I23" s="104"/>
      <c r="J23" s="105"/>
      <c r="K23" s="117">
        <v>1.5</v>
      </c>
      <c r="L23" s="113"/>
      <c r="M23" s="113"/>
      <c r="N23" s="97">
        <v>640</v>
      </c>
      <c r="O23" s="113"/>
      <c r="P23" s="114"/>
      <c r="Q23" s="95">
        <v>191</v>
      </c>
      <c r="R23" s="113"/>
      <c r="S23" s="113"/>
      <c r="T23" s="97">
        <v>60</v>
      </c>
      <c r="U23" s="113"/>
      <c r="V23" s="114"/>
      <c r="W23" s="99">
        <v>2340</v>
      </c>
      <c r="X23" s="113"/>
      <c r="Y23" s="113"/>
      <c r="Z23" s="114"/>
      <c r="AA23" s="100">
        <v>1</v>
      </c>
      <c r="AB23" s="113"/>
      <c r="AC23" s="15" t="s">
        <v>31</v>
      </c>
      <c r="AD23" s="101">
        <v>10</v>
      </c>
      <c r="AE23" s="113"/>
      <c r="AF23" s="16" t="s">
        <v>32</v>
      </c>
      <c r="AG23" s="97">
        <v>60</v>
      </c>
      <c r="AH23" s="113"/>
      <c r="AI23" s="116"/>
      <c r="CD23" s="41" t="str">
        <f t="shared" si="11"/>
        <v/>
      </c>
      <c r="CE23" s="42">
        <f t="shared" si="12"/>
        <v>1.5</v>
      </c>
      <c r="CF23" s="43">
        <f t="shared" si="13"/>
        <v>640</v>
      </c>
      <c r="CG23" s="44">
        <f t="shared" si="14"/>
        <v>191</v>
      </c>
      <c r="CH23" s="43">
        <f t="shared" si="15"/>
        <v>60</v>
      </c>
      <c r="CI23" s="43">
        <f t="shared" si="16"/>
        <v>2340</v>
      </c>
      <c r="CJ23" s="45">
        <f t="shared" si="17"/>
        <v>1</v>
      </c>
      <c r="CK23" s="46" t="str">
        <f t="shared" si="18"/>
        <v>分</v>
      </c>
      <c r="CL23" s="45">
        <f t="shared" si="19"/>
        <v>10</v>
      </c>
      <c r="CM23" s="40" t="str">
        <f t="shared" si="20"/>
        <v>秒</v>
      </c>
      <c r="CN23" s="43">
        <f t="shared" si="21"/>
        <v>60</v>
      </c>
    </row>
    <row r="24" spans="2:92" ht="15.95" customHeight="1">
      <c r="B24" s="120"/>
      <c r="C24" s="121"/>
      <c r="D24" s="137" t="s">
        <v>104</v>
      </c>
      <c r="E24" s="115"/>
      <c r="F24" s="138"/>
      <c r="G24" s="103"/>
      <c r="H24" s="104"/>
      <c r="I24" s="104"/>
      <c r="J24" s="105"/>
      <c r="K24" s="117">
        <v>1.5</v>
      </c>
      <c r="L24" s="113"/>
      <c r="M24" s="113"/>
      <c r="N24" s="97">
        <v>630</v>
      </c>
      <c r="O24" s="113"/>
      <c r="P24" s="114"/>
      <c r="Q24" s="95">
        <v>194</v>
      </c>
      <c r="R24" s="96"/>
      <c r="S24" s="96"/>
      <c r="T24" s="97">
        <v>60</v>
      </c>
      <c r="U24" s="113"/>
      <c r="V24" s="114"/>
      <c r="W24" s="99">
        <v>2300</v>
      </c>
      <c r="X24" s="97"/>
      <c r="Y24" s="97"/>
      <c r="Z24" s="98"/>
      <c r="AA24" s="100">
        <v>1</v>
      </c>
      <c r="AB24" s="101"/>
      <c r="AC24" s="20" t="s">
        <v>105</v>
      </c>
      <c r="AD24" s="101">
        <v>10</v>
      </c>
      <c r="AE24" s="101"/>
      <c r="AF24" s="21" t="s">
        <v>106</v>
      </c>
      <c r="AG24" s="97">
        <v>60</v>
      </c>
      <c r="AH24" s="113"/>
      <c r="AI24" s="116"/>
      <c r="CD24" s="41" t="str">
        <f t="shared" si="11"/>
        <v/>
      </c>
      <c r="CE24" s="42">
        <f t="shared" si="12"/>
        <v>1.5</v>
      </c>
      <c r="CF24" s="43">
        <f t="shared" si="13"/>
        <v>630</v>
      </c>
      <c r="CG24" s="44">
        <f t="shared" si="14"/>
        <v>194</v>
      </c>
      <c r="CH24" s="43">
        <f t="shared" si="15"/>
        <v>60</v>
      </c>
      <c r="CI24" s="43">
        <f t="shared" si="16"/>
        <v>2300</v>
      </c>
      <c r="CJ24" s="45">
        <f t="shared" si="17"/>
        <v>1</v>
      </c>
      <c r="CK24" s="46" t="str">
        <f t="shared" si="18"/>
        <v>分</v>
      </c>
      <c r="CL24" s="45">
        <f t="shared" si="19"/>
        <v>10</v>
      </c>
      <c r="CM24" s="40" t="str">
        <f t="shared" si="20"/>
        <v>秒</v>
      </c>
      <c r="CN24" s="43">
        <f t="shared" si="21"/>
        <v>60</v>
      </c>
    </row>
    <row r="25" spans="2:92" ht="15.95" customHeight="1" thickBot="1">
      <c r="B25" s="122"/>
      <c r="C25" s="123"/>
      <c r="D25" s="80" t="s">
        <v>22</v>
      </c>
      <c r="E25" s="81"/>
      <c r="F25" s="82"/>
      <c r="G25" s="83"/>
      <c r="H25" s="84"/>
      <c r="I25" s="84"/>
      <c r="J25" s="85"/>
      <c r="K25" s="117">
        <v>1.5</v>
      </c>
      <c r="L25" s="113"/>
      <c r="M25" s="113"/>
      <c r="N25" s="97">
        <v>620</v>
      </c>
      <c r="O25" s="113"/>
      <c r="P25" s="114"/>
      <c r="Q25" s="89">
        <v>197</v>
      </c>
      <c r="R25" s="81"/>
      <c r="S25" s="81"/>
      <c r="T25" s="97">
        <v>60</v>
      </c>
      <c r="U25" s="113"/>
      <c r="V25" s="114"/>
      <c r="W25" s="90">
        <v>2270</v>
      </c>
      <c r="X25" s="81"/>
      <c r="Y25" s="81"/>
      <c r="Z25" s="88"/>
      <c r="AA25" s="91">
        <v>1</v>
      </c>
      <c r="AB25" s="81"/>
      <c r="AC25" s="17" t="s">
        <v>31</v>
      </c>
      <c r="AD25" s="92">
        <v>15</v>
      </c>
      <c r="AE25" s="81"/>
      <c r="AF25" s="18" t="s">
        <v>32</v>
      </c>
      <c r="AG25" s="97">
        <v>60</v>
      </c>
      <c r="AH25" s="113"/>
      <c r="AI25" s="116"/>
      <c r="BB25" s="33"/>
      <c r="BC25" s="33"/>
      <c r="BD25" s="33"/>
      <c r="CD25" s="41" t="str">
        <f t="shared" si="11"/>
        <v/>
      </c>
      <c r="CE25" s="42">
        <f t="shared" si="12"/>
        <v>1.5</v>
      </c>
      <c r="CF25" s="43">
        <f t="shared" si="13"/>
        <v>620</v>
      </c>
      <c r="CG25" s="44">
        <f t="shared" si="14"/>
        <v>197</v>
      </c>
      <c r="CH25" s="43">
        <f t="shared" si="15"/>
        <v>60</v>
      </c>
      <c r="CI25" s="43">
        <f t="shared" si="16"/>
        <v>2270</v>
      </c>
      <c r="CJ25" s="45">
        <f t="shared" si="17"/>
        <v>1</v>
      </c>
      <c r="CK25" s="46" t="str">
        <f t="shared" si="18"/>
        <v>分</v>
      </c>
      <c r="CL25" s="45">
        <f t="shared" si="19"/>
        <v>15</v>
      </c>
      <c r="CM25" s="40" t="str">
        <f t="shared" si="20"/>
        <v>秒</v>
      </c>
      <c r="CN25" s="43">
        <f t="shared" si="21"/>
        <v>60</v>
      </c>
    </row>
    <row r="26" spans="2:92" ht="15.95" customHeight="1">
      <c r="B26" s="118" t="s">
        <v>112</v>
      </c>
      <c r="C26" s="119"/>
      <c r="D26" s="124" t="s">
        <v>20</v>
      </c>
      <c r="E26" s="125"/>
      <c r="F26" s="126"/>
      <c r="G26" s="127"/>
      <c r="H26" s="128"/>
      <c r="I26" s="128"/>
      <c r="J26" s="129"/>
      <c r="K26" s="130">
        <v>1.5</v>
      </c>
      <c r="L26" s="125"/>
      <c r="M26" s="125"/>
      <c r="N26" s="131">
        <v>640</v>
      </c>
      <c r="O26" s="125"/>
      <c r="P26" s="132"/>
      <c r="Q26" s="133">
        <v>237</v>
      </c>
      <c r="R26" s="125"/>
      <c r="S26" s="125"/>
      <c r="T26" s="131">
        <v>60</v>
      </c>
      <c r="U26" s="125"/>
      <c r="V26" s="132"/>
      <c r="W26" s="134">
        <v>2000</v>
      </c>
      <c r="X26" s="125"/>
      <c r="Y26" s="125"/>
      <c r="Z26" s="132"/>
      <c r="AA26" s="135">
        <v>1</v>
      </c>
      <c r="AB26" s="125"/>
      <c r="AC26" s="13" t="s">
        <v>31</v>
      </c>
      <c r="AD26" s="136">
        <v>30</v>
      </c>
      <c r="AE26" s="125"/>
      <c r="AF26" s="14" t="s">
        <v>32</v>
      </c>
      <c r="AG26" s="131">
        <v>60</v>
      </c>
      <c r="AH26" s="125"/>
      <c r="AI26" s="126"/>
      <c r="CD26" s="41" t="str">
        <f t="shared" si="11"/>
        <v/>
      </c>
      <c r="CE26" s="40">
        <f t="shared" si="12"/>
        <v>1.5</v>
      </c>
      <c r="CF26" s="40">
        <f t="shared" si="13"/>
        <v>640</v>
      </c>
      <c r="CG26" s="40">
        <f t="shared" si="14"/>
        <v>237</v>
      </c>
      <c r="CH26" s="40">
        <f t="shared" si="15"/>
        <v>60</v>
      </c>
      <c r="CI26" s="40">
        <f t="shared" si="16"/>
        <v>2000</v>
      </c>
      <c r="CJ26" s="40">
        <f t="shared" si="17"/>
        <v>1</v>
      </c>
      <c r="CK26" s="40" t="str">
        <f t="shared" si="18"/>
        <v>分</v>
      </c>
      <c r="CL26" s="40">
        <f t="shared" si="19"/>
        <v>30</v>
      </c>
      <c r="CM26" s="40" t="str">
        <f t="shared" si="20"/>
        <v>秒</v>
      </c>
      <c r="CN26" s="40">
        <f t="shared" si="21"/>
        <v>60</v>
      </c>
    </row>
    <row r="27" spans="2:92" ht="15.95" customHeight="1">
      <c r="B27" s="120"/>
      <c r="C27" s="121"/>
      <c r="D27" s="115" t="s">
        <v>39</v>
      </c>
      <c r="E27" s="113"/>
      <c r="F27" s="116"/>
      <c r="G27" s="103"/>
      <c r="H27" s="104"/>
      <c r="I27" s="104"/>
      <c r="J27" s="105"/>
      <c r="K27" s="117">
        <v>1.5</v>
      </c>
      <c r="L27" s="113"/>
      <c r="M27" s="113"/>
      <c r="N27" s="97">
        <v>630</v>
      </c>
      <c r="O27" s="113"/>
      <c r="P27" s="114"/>
      <c r="Q27" s="95">
        <v>241</v>
      </c>
      <c r="R27" s="113"/>
      <c r="S27" s="113"/>
      <c r="T27" s="97">
        <v>60</v>
      </c>
      <c r="U27" s="113"/>
      <c r="V27" s="114"/>
      <c r="W27" s="99">
        <v>1970</v>
      </c>
      <c r="X27" s="113"/>
      <c r="Y27" s="113"/>
      <c r="Z27" s="114"/>
      <c r="AA27" s="100">
        <v>1</v>
      </c>
      <c r="AB27" s="113"/>
      <c r="AC27" s="15" t="s">
        <v>31</v>
      </c>
      <c r="AD27" s="101">
        <v>30</v>
      </c>
      <c r="AE27" s="113"/>
      <c r="AF27" s="16" t="s">
        <v>32</v>
      </c>
      <c r="AG27" s="97">
        <v>60</v>
      </c>
      <c r="AH27" s="113"/>
      <c r="AI27" s="116"/>
      <c r="CD27" s="41" t="str">
        <f t="shared" si="11"/>
        <v/>
      </c>
      <c r="CE27" s="40">
        <f t="shared" si="12"/>
        <v>1.5</v>
      </c>
      <c r="CF27" s="40">
        <f t="shared" si="13"/>
        <v>630</v>
      </c>
      <c r="CG27" s="40">
        <f t="shared" si="14"/>
        <v>241</v>
      </c>
      <c r="CH27" s="40">
        <f t="shared" si="15"/>
        <v>60</v>
      </c>
      <c r="CI27" s="40">
        <f t="shared" si="16"/>
        <v>1970</v>
      </c>
      <c r="CJ27" s="40">
        <f t="shared" si="17"/>
        <v>1</v>
      </c>
      <c r="CK27" s="40" t="str">
        <f t="shared" si="18"/>
        <v>分</v>
      </c>
      <c r="CL27" s="40">
        <f t="shared" si="19"/>
        <v>30</v>
      </c>
      <c r="CM27" s="40" t="str">
        <f t="shared" si="20"/>
        <v>秒</v>
      </c>
      <c r="CN27" s="40">
        <f t="shared" si="21"/>
        <v>60</v>
      </c>
    </row>
    <row r="28" spans="2:92" ht="15.95" customHeight="1">
      <c r="B28" s="120"/>
      <c r="C28" s="121"/>
      <c r="D28" s="115" t="s">
        <v>34</v>
      </c>
      <c r="E28" s="113"/>
      <c r="F28" s="116"/>
      <c r="G28" s="103"/>
      <c r="H28" s="104"/>
      <c r="I28" s="104"/>
      <c r="J28" s="105"/>
      <c r="K28" s="117">
        <v>1.5</v>
      </c>
      <c r="L28" s="113"/>
      <c r="M28" s="113"/>
      <c r="N28" s="97">
        <v>620</v>
      </c>
      <c r="O28" s="113"/>
      <c r="P28" s="114"/>
      <c r="Q28" s="95">
        <v>245</v>
      </c>
      <c r="R28" s="113"/>
      <c r="S28" s="113"/>
      <c r="T28" s="97">
        <v>60</v>
      </c>
      <c r="U28" s="113"/>
      <c r="V28" s="114"/>
      <c r="W28" s="99">
        <v>1940</v>
      </c>
      <c r="X28" s="113"/>
      <c r="Y28" s="113"/>
      <c r="Z28" s="114"/>
      <c r="AA28" s="100">
        <v>1</v>
      </c>
      <c r="AB28" s="113"/>
      <c r="AC28" s="15" t="s">
        <v>31</v>
      </c>
      <c r="AD28" s="101">
        <v>30</v>
      </c>
      <c r="AE28" s="113"/>
      <c r="AF28" s="16" t="s">
        <v>32</v>
      </c>
      <c r="AG28" s="97">
        <v>60</v>
      </c>
      <c r="AH28" s="113"/>
      <c r="AI28" s="116"/>
      <c r="CD28" s="41" t="str">
        <f t="shared" si="11"/>
        <v/>
      </c>
      <c r="CE28" s="40">
        <f t="shared" si="12"/>
        <v>1.5</v>
      </c>
      <c r="CF28" s="40">
        <f t="shared" si="13"/>
        <v>620</v>
      </c>
      <c r="CG28" s="40">
        <f t="shared" si="14"/>
        <v>245</v>
      </c>
      <c r="CH28" s="40">
        <f t="shared" si="15"/>
        <v>60</v>
      </c>
      <c r="CI28" s="40">
        <f t="shared" si="16"/>
        <v>1940</v>
      </c>
      <c r="CJ28" s="40">
        <f t="shared" si="17"/>
        <v>1</v>
      </c>
      <c r="CK28" s="40" t="str">
        <f t="shared" si="18"/>
        <v>分</v>
      </c>
      <c r="CL28" s="40">
        <f t="shared" si="19"/>
        <v>30</v>
      </c>
      <c r="CM28" s="40" t="str">
        <f t="shared" si="20"/>
        <v>秒</v>
      </c>
      <c r="CN28" s="40">
        <f t="shared" si="21"/>
        <v>60</v>
      </c>
    </row>
    <row r="29" spans="2:92" ht="15.95" customHeight="1">
      <c r="B29" s="120"/>
      <c r="C29" s="121"/>
      <c r="D29" s="115" t="s">
        <v>42</v>
      </c>
      <c r="E29" s="113"/>
      <c r="F29" s="116"/>
      <c r="G29" s="103"/>
      <c r="H29" s="104"/>
      <c r="I29" s="104"/>
      <c r="J29" s="105"/>
      <c r="K29" s="117">
        <v>1.5</v>
      </c>
      <c r="L29" s="113"/>
      <c r="M29" s="113"/>
      <c r="N29" s="97">
        <v>610</v>
      </c>
      <c r="O29" s="113"/>
      <c r="P29" s="114"/>
      <c r="Q29" s="95">
        <v>249</v>
      </c>
      <c r="R29" s="113"/>
      <c r="S29" s="113"/>
      <c r="T29" s="97">
        <v>60</v>
      </c>
      <c r="U29" s="113"/>
      <c r="V29" s="114"/>
      <c r="W29" s="99">
        <v>1910</v>
      </c>
      <c r="X29" s="113"/>
      <c r="Y29" s="113"/>
      <c r="Z29" s="114"/>
      <c r="AA29" s="100">
        <v>1</v>
      </c>
      <c r="AB29" s="113"/>
      <c r="AC29" s="15" t="s">
        <v>31</v>
      </c>
      <c r="AD29" s="101">
        <v>30</v>
      </c>
      <c r="AE29" s="113"/>
      <c r="AF29" s="16" t="s">
        <v>32</v>
      </c>
      <c r="AG29" s="97">
        <v>60</v>
      </c>
      <c r="AH29" s="113"/>
      <c r="AI29" s="116"/>
      <c r="CD29" s="41" t="str">
        <f t="shared" si="11"/>
        <v/>
      </c>
      <c r="CE29" s="40">
        <f t="shared" si="12"/>
        <v>1.5</v>
      </c>
      <c r="CF29" s="40">
        <f t="shared" si="13"/>
        <v>610</v>
      </c>
      <c r="CG29" s="40">
        <f t="shared" si="14"/>
        <v>249</v>
      </c>
      <c r="CH29" s="40">
        <f t="shared" si="15"/>
        <v>60</v>
      </c>
      <c r="CI29" s="40">
        <f t="shared" si="16"/>
        <v>1910</v>
      </c>
      <c r="CJ29" s="40">
        <f t="shared" si="17"/>
        <v>1</v>
      </c>
      <c r="CK29" s="40" t="str">
        <f t="shared" si="18"/>
        <v>分</v>
      </c>
      <c r="CL29" s="40">
        <f t="shared" si="19"/>
        <v>30</v>
      </c>
      <c r="CM29" s="40" t="str">
        <f t="shared" si="20"/>
        <v>秒</v>
      </c>
      <c r="CN29" s="40">
        <f t="shared" si="21"/>
        <v>60</v>
      </c>
    </row>
    <row r="30" spans="2:92" ht="15.95" customHeight="1">
      <c r="B30" s="120"/>
      <c r="C30" s="121"/>
      <c r="D30" s="137" t="s">
        <v>104</v>
      </c>
      <c r="E30" s="115"/>
      <c r="F30" s="138"/>
      <c r="G30" s="103"/>
      <c r="H30" s="104"/>
      <c r="I30" s="104"/>
      <c r="J30" s="105"/>
      <c r="K30" s="117">
        <v>1.5</v>
      </c>
      <c r="L30" s="113"/>
      <c r="M30" s="113"/>
      <c r="N30" s="97">
        <v>600</v>
      </c>
      <c r="O30" s="113"/>
      <c r="P30" s="114"/>
      <c r="Q30" s="95">
        <v>253</v>
      </c>
      <c r="R30" s="96"/>
      <c r="S30" s="96"/>
      <c r="T30" s="97">
        <v>60</v>
      </c>
      <c r="U30" s="113"/>
      <c r="V30" s="114"/>
      <c r="W30" s="99">
        <v>1880</v>
      </c>
      <c r="X30" s="97"/>
      <c r="Y30" s="97"/>
      <c r="Z30" s="98"/>
      <c r="AA30" s="100">
        <v>1</v>
      </c>
      <c r="AB30" s="101"/>
      <c r="AC30" s="20" t="s">
        <v>105</v>
      </c>
      <c r="AD30" s="101">
        <v>35</v>
      </c>
      <c r="AE30" s="101"/>
      <c r="AF30" s="21" t="s">
        <v>106</v>
      </c>
      <c r="AG30" s="97">
        <v>60</v>
      </c>
      <c r="AH30" s="113"/>
      <c r="AI30" s="116"/>
      <c r="CD30" s="41" t="str">
        <f t="shared" si="11"/>
        <v/>
      </c>
      <c r="CE30" s="40">
        <f t="shared" si="12"/>
        <v>1.5</v>
      </c>
      <c r="CF30" s="40">
        <f t="shared" si="13"/>
        <v>600</v>
      </c>
      <c r="CG30" s="40">
        <f t="shared" si="14"/>
        <v>253</v>
      </c>
      <c r="CH30" s="40">
        <f t="shared" si="15"/>
        <v>60</v>
      </c>
      <c r="CI30" s="40">
        <f t="shared" si="16"/>
        <v>1880</v>
      </c>
      <c r="CJ30" s="40">
        <f t="shared" si="17"/>
        <v>1</v>
      </c>
      <c r="CK30" s="40" t="str">
        <f t="shared" si="18"/>
        <v>分</v>
      </c>
      <c r="CL30" s="40">
        <f t="shared" si="19"/>
        <v>35</v>
      </c>
      <c r="CM30" s="40" t="str">
        <f t="shared" si="20"/>
        <v>秒</v>
      </c>
      <c r="CN30" s="40">
        <f t="shared" si="21"/>
        <v>60</v>
      </c>
    </row>
    <row r="31" spans="2:92" ht="15.95" customHeight="1" thickBot="1">
      <c r="B31" s="122"/>
      <c r="C31" s="123"/>
      <c r="D31" s="80" t="s">
        <v>22</v>
      </c>
      <c r="E31" s="81"/>
      <c r="F31" s="82"/>
      <c r="G31" s="83"/>
      <c r="H31" s="84"/>
      <c r="I31" s="84"/>
      <c r="J31" s="85"/>
      <c r="K31" s="86">
        <v>1.5</v>
      </c>
      <c r="L31" s="81"/>
      <c r="M31" s="81"/>
      <c r="N31" s="87">
        <v>590</v>
      </c>
      <c r="O31" s="81"/>
      <c r="P31" s="88"/>
      <c r="Q31" s="89">
        <v>257</v>
      </c>
      <c r="R31" s="81"/>
      <c r="S31" s="81"/>
      <c r="T31" s="87">
        <v>60</v>
      </c>
      <c r="U31" s="81"/>
      <c r="V31" s="88"/>
      <c r="W31" s="90">
        <v>1840</v>
      </c>
      <c r="X31" s="81"/>
      <c r="Y31" s="81"/>
      <c r="Z31" s="88"/>
      <c r="AA31" s="91">
        <v>1</v>
      </c>
      <c r="AB31" s="81"/>
      <c r="AC31" s="17" t="s">
        <v>31</v>
      </c>
      <c r="AD31" s="92">
        <v>35</v>
      </c>
      <c r="AE31" s="81"/>
      <c r="AF31" s="18" t="s">
        <v>32</v>
      </c>
      <c r="AG31" s="87">
        <v>60</v>
      </c>
      <c r="AH31" s="81"/>
      <c r="AI31" s="82"/>
      <c r="CD31" s="41" t="str">
        <f t="shared" si="11"/>
        <v/>
      </c>
      <c r="CE31" s="40">
        <f t="shared" si="12"/>
        <v>1.5</v>
      </c>
      <c r="CF31" s="40">
        <f t="shared" si="13"/>
        <v>590</v>
      </c>
      <c r="CG31" s="40">
        <f t="shared" si="14"/>
        <v>257</v>
      </c>
      <c r="CH31" s="40">
        <f t="shared" si="15"/>
        <v>60</v>
      </c>
      <c r="CI31" s="40">
        <f t="shared" si="16"/>
        <v>1840</v>
      </c>
      <c r="CJ31" s="40">
        <f t="shared" si="17"/>
        <v>1</v>
      </c>
      <c r="CK31" s="40" t="str">
        <f t="shared" si="18"/>
        <v>分</v>
      </c>
      <c r="CL31" s="40">
        <f t="shared" si="19"/>
        <v>35</v>
      </c>
      <c r="CM31" s="40" t="str">
        <f t="shared" si="20"/>
        <v>秒</v>
      </c>
      <c r="CN31" s="40">
        <f t="shared" si="21"/>
        <v>60</v>
      </c>
    </row>
    <row r="32" spans="2:92" ht="15.95" customHeight="1">
      <c r="CD32" s="41" t="str">
        <f t="shared" si="11"/>
        <v/>
      </c>
    </row>
    <row r="33" spans="1:82" ht="15.95" customHeight="1">
      <c r="A33" s="203" t="s">
        <v>102</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53"/>
      <c r="AS33" s="53"/>
      <c r="AT33" s="53"/>
      <c r="AU33" s="53"/>
      <c r="AV33" s="53"/>
      <c r="AW33" s="53"/>
      <c r="AX33" s="53"/>
      <c r="AY33" s="53"/>
      <c r="AZ33" s="53"/>
      <c r="BA33" s="53"/>
      <c r="BB33" s="33"/>
      <c r="BC33" s="33"/>
      <c r="BD33" s="33"/>
      <c r="CD33" s="41" t="str">
        <f t="shared" si="11"/>
        <v/>
      </c>
    </row>
    <row r="34" spans="1:82" ht="15.95" customHeight="1">
      <c r="A34" s="3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3"/>
      <c r="BC34" s="33"/>
      <c r="BD34" s="33"/>
      <c r="CD34" s="41" t="str">
        <f t="shared" si="11"/>
        <v/>
      </c>
    </row>
    <row r="35" spans="1:82" ht="12" customHeight="1">
      <c r="A35" s="8" t="s">
        <v>16</v>
      </c>
      <c r="B35" s="1" t="s">
        <v>103</v>
      </c>
      <c r="C35" s="1"/>
      <c r="D35" s="1"/>
      <c r="E35" s="1"/>
      <c r="F35" s="1"/>
      <c r="BB35" s="12"/>
      <c r="BC35" s="12"/>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41" t="str">
        <f t="shared" si="11"/>
        <v/>
      </c>
    </row>
    <row r="36" spans="1:82" ht="15.95" customHeight="1"/>
    <row r="37" spans="1:82" ht="18.95" customHeight="1">
      <c r="A37" s="8" t="s">
        <v>19</v>
      </c>
      <c r="B37" s="1" t="s">
        <v>89</v>
      </c>
      <c r="C37" s="1"/>
      <c r="D37" s="1"/>
      <c r="E37" s="1"/>
    </row>
    <row r="38" spans="1:82" ht="18.95" customHeight="1">
      <c r="A38" s="8"/>
      <c r="B38" s="39" t="s">
        <v>90</v>
      </c>
      <c r="C38" s="34"/>
      <c r="D38" s="34"/>
      <c r="E38" s="34"/>
      <c r="F38" s="34"/>
      <c r="G38" s="34"/>
      <c r="H38" s="34"/>
    </row>
    <row r="39" spans="1:82" ht="18.95" customHeight="1">
      <c r="A39" s="8"/>
      <c r="B39" s="1"/>
      <c r="C39" s="77" t="s">
        <v>92</v>
      </c>
      <c r="D39" s="78"/>
      <c r="E39" s="78"/>
      <c r="F39" s="78"/>
      <c r="G39" s="78"/>
      <c r="H39" s="78"/>
      <c r="I39" s="10"/>
      <c r="J39" s="79" t="str">
        <f>IF(COUNT($CD$7:$CD$13)=0,"",VLOOKUP(1,$CD$7:$CN$13,7))</f>
        <v/>
      </c>
      <c r="K39" s="79"/>
      <c r="L39" s="27" t="s">
        <v>93</v>
      </c>
      <c r="M39" s="79" t="str">
        <f>IF(COUNT($CD$7:$CD$13)=0,"",VLOOKUP(1,$CD$7:$CN$13,9))</f>
        <v/>
      </c>
      <c r="N39" s="79"/>
      <c r="O39" s="27" t="s">
        <v>94</v>
      </c>
      <c r="P39" s="27" t="s">
        <v>95</v>
      </c>
      <c r="Q39" s="10"/>
      <c r="R39" s="10"/>
      <c r="S39" s="10"/>
      <c r="T39" s="79" t="str">
        <f>IF(COUNT($CD$7:$CD$13)=0,"",VLOOKUP(1,$CD$7:$CN$13,11))</f>
        <v/>
      </c>
      <c r="U39" s="79"/>
      <c r="V39" s="27" t="s">
        <v>96</v>
      </c>
      <c r="W39" s="10"/>
    </row>
    <row r="40" spans="1:82" ht="18.95" customHeight="1">
      <c r="A40" s="8"/>
      <c r="B40" s="1"/>
      <c r="C40" s="77" t="s">
        <v>97</v>
      </c>
      <c r="D40" s="78"/>
      <c r="E40" s="78"/>
      <c r="F40" s="78"/>
      <c r="G40" s="78"/>
      <c r="H40" s="78"/>
      <c r="I40" s="10"/>
      <c r="J40" s="79" t="str">
        <f>IF(COUNT($CD$14:$CD$19)=0,"",VLOOKUP(1,$CD$14:$CN$19,7))</f>
        <v/>
      </c>
      <c r="K40" s="79"/>
      <c r="L40" s="27" t="s">
        <v>93</v>
      </c>
      <c r="M40" s="79" t="str">
        <f>IF(COUNT($CD$14:$CD$19)=0,"",VLOOKUP(1,$CD$14:$CN$19,9))</f>
        <v/>
      </c>
      <c r="N40" s="79"/>
      <c r="O40" s="27" t="s">
        <v>94</v>
      </c>
      <c r="P40" s="27" t="s">
        <v>95</v>
      </c>
      <c r="Q40" s="10"/>
      <c r="R40" s="10"/>
      <c r="S40" s="10"/>
      <c r="T40" s="79" t="str">
        <f>IF(COUNT($CD$14:$CD$19)=0,"",VLOOKUP(1,$CD$14:$CN$19,11))</f>
        <v/>
      </c>
      <c r="U40" s="79"/>
      <c r="V40" s="27" t="s">
        <v>96</v>
      </c>
      <c r="W40" s="10"/>
    </row>
    <row r="41" spans="1:82" ht="18.95" customHeight="1">
      <c r="A41" s="8"/>
      <c r="B41" s="1"/>
      <c r="C41" s="77" t="s">
        <v>111</v>
      </c>
      <c r="D41" s="78"/>
      <c r="E41" s="78"/>
      <c r="F41" s="78"/>
      <c r="G41" s="78"/>
      <c r="H41" s="78"/>
      <c r="I41" s="10"/>
      <c r="J41" s="79" t="str">
        <f>IF(COUNT($CD$20:$CD$25)=0,"",VLOOKUP(1,$CD$20:$CN$25,7))</f>
        <v/>
      </c>
      <c r="K41" s="79"/>
      <c r="L41" s="27" t="s">
        <v>93</v>
      </c>
      <c r="M41" s="79" t="str">
        <f>IF(COUNT($CD$20:$CD$25)=0,"",VLOOKUP(1,$CD$20:$CN$25,9))</f>
        <v/>
      </c>
      <c r="N41" s="79"/>
      <c r="O41" s="27" t="s">
        <v>94</v>
      </c>
      <c r="P41" s="27" t="s">
        <v>95</v>
      </c>
      <c r="Q41" s="10"/>
      <c r="R41" s="10"/>
      <c r="S41" s="10"/>
      <c r="T41" s="79" t="str">
        <f>IF(COUNT($CD$20:$CD$25)=0,"",VLOOKUP(1,$CD$20:$CN$25,11))</f>
        <v/>
      </c>
      <c r="U41" s="79"/>
      <c r="V41" s="27" t="s">
        <v>21</v>
      </c>
      <c r="W41" s="10"/>
    </row>
    <row r="42" spans="1:82" ht="18.95" customHeight="1">
      <c r="A42" s="8"/>
      <c r="B42" s="1"/>
      <c r="C42" s="77" t="s">
        <v>112</v>
      </c>
      <c r="D42" s="78"/>
      <c r="E42" s="78"/>
      <c r="F42" s="78"/>
      <c r="G42" s="78"/>
      <c r="H42" s="78"/>
      <c r="I42" s="10"/>
      <c r="J42" s="79" t="str">
        <f>IF(COUNT($CD$26:$CD$31)=0,"",VLOOKUP(1,$CD$26:$CN$31,7))</f>
        <v/>
      </c>
      <c r="K42" s="79"/>
      <c r="L42" s="27" t="s">
        <v>93</v>
      </c>
      <c r="M42" s="79" t="str">
        <f>IF(COUNT($CD$26:$CD$31)=0,"",VLOOKUP(1,$CD$26:$CN$31,9))</f>
        <v/>
      </c>
      <c r="N42" s="79"/>
      <c r="O42" s="27" t="s">
        <v>94</v>
      </c>
      <c r="P42" s="27" t="s">
        <v>95</v>
      </c>
      <c r="Q42" s="10"/>
      <c r="R42" s="10"/>
      <c r="S42" s="10"/>
      <c r="T42" s="79" t="str">
        <f>IF(COUNT($CD$26:$CD$31)=0,"",VLOOKUP(1,$CD$26:$CN$31,11))</f>
        <v/>
      </c>
      <c r="U42" s="79"/>
      <c r="V42" s="27" t="s">
        <v>96</v>
      </c>
      <c r="W42" s="10"/>
    </row>
    <row r="43" spans="1:82" ht="9.9499999999999993" customHeight="1">
      <c r="A43" s="8"/>
      <c r="B43" s="1"/>
      <c r="C43" s="1"/>
      <c r="D43" s="1"/>
      <c r="E43" s="1"/>
    </row>
    <row r="44" spans="1:82" ht="50.1" customHeight="1">
      <c r="B44" s="78" t="s">
        <v>46</v>
      </c>
      <c r="C44" s="78"/>
      <c r="D44" s="78"/>
      <c r="E44" s="78"/>
      <c r="F44" s="78"/>
      <c r="G44" s="78"/>
      <c r="H44" s="78"/>
      <c r="I44" s="27"/>
      <c r="J44" s="234" t="str">
        <f>新運賃!J72</f>
        <v>　迎車回送距離が２.０キロメートルを超える場合は、発車地点から２.０キロメートルの地点を距離制運賃の起算点とする。
　ただし、２.０キロメートル未満の回送料は収受しない。</v>
      </c>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row>
    <row r="45" spans="1:82" ht="18.95" customHeight="1"/>
    <row r="46" spans="1:82" ht="18.95" customHeight="1">
      <c r="A46" s="8" t="s">
        <v>98</v>
      </c>
      <c r="B46" s="1" t="s">
        <v>47</v>
      </c>
      <c r="C46" s="1"/>
      <c r="D46" s="1"/>
      <c r="E46" s="1"/>
    </row>
    <row r="47" spans="1:82" ht="18.95" customHeight="1">
      <c r="B47" s="77" t="s">
        <v>48</v>
      </c>
      <c r="C47" s="78"/>
      <c r="D47" s="78"/>
      <c r="E47" s="78"/>
      <c r="F47" s="78"/>
      <c r="G47" s="78"/>
      <c r="H47" s="78"/>
      <c r="I47" s="27"/>
      <c r="J47" s="236" t="str">
        <f>新運賃!J75</f>
        <v>２２時から５時まで</v>
      </c>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199" t="s">
        <v>54</v>
      </c>
      <c r="AK47" s="200"/>
      <c r="AL47" s="181" t="s">
        <v>108</v>
      </c>
      <c r="AM47" s="182"/>
    </row>
    <row r="48" spans="1:82" ht="18.95" customHeight="1">
      <c r="AJ48" s="7"/>
      <c r="AK48" s="7"/>
    </row>
    <row r="49" spans="1:39" ht="18.95" customHeight="1">
      <c r="A49" s="8" t="s">
        <v>99</v>
      </c>
      <c r="B49" t="s">
        <v>49</v>
      </c>
      <c r="AJ49" s="7"/>
      <c r="AK49" s="7"/>
    </row>
    <row r="50" spans="1:39" ht="18.95" customHeight="1">
      <c r="B50" t="s">
        <v>52</v>
      </c>
      <c r="C50" s="1"/>
      <c r="AJ50" s="7"/>
      <c r="AK50" s="7"/>
    </row>
    <row r="51" spans="1:39" ht="18.95" customHeight="1">
      <c r="C51" s="78" t="s">
        <v>53</v>
      </c>
      <c r="D51" s="78"/>
      <c r="E51" s="78"/>
      <c r="F51" s="78"/>
      <c r="G51" s="78"/>
      <c r="H51" s="78"/>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99" t="str">
        <f>新運賃!AJ79</f>
        <v>１</v>
      </c>
      <c r="AK51" s="226"/>
      <c r="AL51" s="181" t="s">
        <v>51</v>
      </c>
      <c r="AM51" s="182"/>
    </row>
    <row r="52" spans="1:39" ht="18.95" customHeight="1">
      <c r="C52" s="77" t="s">
        <v>56</v>
      </c>
      <c r="D52" s="78"/>
      <c r="E52" s="78"/>
      <c r="F52" s="78"/>
      <c r="G52" s="78"/>
      <c r="H52" s="78"/>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99" t="str">
        <f>新運賃!AJ80</f>
        <v>１</v>
      </c>
      <c r="AK52" s="226"/>
      <c r="AL52" s="181" t="s">
        <v>51</v>
      </c>
      <c r="AM52" s="182"/>
    </row>
    <row r="53" spans="1:39" ht="18.95" customHeight="1">
      <c r="C53" s="77" t="s">
        <v>57</v>
      </c>
      <c r="D53" s="78"/>
      <c r="E53" s="78"/>
      <c r="F53" s="78"/>
      <c r="G53" s="78"/>
      <c r="H53" s="78"/>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99" t="str">
        <f>新運賃!AJ81</f>
        <v>１</v>
      </c>
      <c r="AK53" s="226"/>
      <c r="AL53" s="181" t="s">
        <v>51</v>
      </c>
      <c r="AM53" s="182"/>
    </row>
    <row r="54" spans="1:39" ht="18.95" customHeight="1">
      <c r="C54" s="77" t="s">
        <v>58</v>
      </c>
      <c r="D54" s="78"/>
      <c r="E54" s="78"/>
      <c r="F54" s="78"/>
      <c r="G54" s="78"/>
      <c r="H54" s="78"/>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99" t="str">
        <f>新運賃!AJ82</f>
        <v>１</v>
      </c>
      <c r="AK54" s="226"/>
      <c r="AL54" s="181" t="s">
        <v>51</v>
      </c>
      <c r="AM54" s="182"/>
    </row>
    <row r="55" spans="1:39" ht="18.95" customHeight="1">
      <c r="C55" s="176" t="s">
        <v>59</v>
      </c>
      <c r="D55" s="177"/>
      <c r="E55" s="177"/>
      <c r="F55" s="177"/>
      <c r="G55" s="177"/>
      <c r="H55" s="177"/>
      <c r="I55" s="178"/>
      <c r="J55" s="178"/>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99" t="str">
        <f>新運賃!AJ83</f>
        <v>１</v>
      </c>
      <c r="AK55" s="226"/>
      <c r="AL55" s="181" t="s">
        <v>51</v>
      </c>
      <c r="AM55" s="182"/>
    </row>
    <row r="56" spans="1:39" ht="18.95" customHeight="1"/>
    <row r="57" spans="1:39" ht="18.95" customHeight="1">
      <c r="B57" t="s">
        <v>60</v>
      </c>
    </row>
    <row r="58" spans="1:39" ht="18.95" customHeight="1">
      <c r="C58" s="77" t="s">
        <v>61</v>
      </c>
      <c r="D58" s="78"/>
      <c r="E58" s="78"/>
      <c r="F58" s="78"/>
      <c r="G58" s="78"/>
      <c r="H58" s="78"/>
      <c r="I58" s="10"/>
      <c r="J58" s="231" t="str">
        <f>IF(新運賃!J86="","",新運賃!J86)</f>
        <v/>
      </c>
      <c r="K58" s="231"/>
      <c r="L58" s="231"/>
      <c r="M58" s="231"/>
      <c r="N58" s="56" t="s">
        <v>21</v>
      </c>
      <c r="O58" s="57" t="s">
        <v>63</v>
      </c>
      <c r="P58" s="58"/>
      <c r="Q58" s="58"/>
      <c r="R58" s="58"/>
      <c r="S58" s="58"/>
      <c r="T58" s="58"/>
      <c r="U58" s="58"/>
      <c r="V58" s="58"/>
      <c r="W58" s="58"/>
      <c r="X58" s="58"/>
      <c r="Y58" s="58"/>
      <c r="Z58" s="58"/>
      <c r="AA58" s="58"/>
      <c r="AB58" s="58"/>
      <c r="AC58" s="58"/>
      <c r="AD58" s="58"/>
      <c r="AE58" s="58"/>
      <c r="AF58" s="58"/>
      <c r="AG58" s="58"/>
      <c r="AH58" s="58"/>
      <c r="AI58" s="58"/>
      <c r="AJ58" s="225" t="str">
        <f>IF(新運賃!AJ86="","",新運賃!AJ86)</f>
        <v/>
      </c>
      <c r="AK58" s="226"/>
      <c r="AL58" s="181" t="s">
        <v>51</v>
      </c>
      <c r="AM58" s="182"/>
    </row>
    <row r="59" spans="1:39" ht="18.95" customHeight="1">
      <c r="C59" s="77" t="s">
        <v>64</v>
      </c>
      <c r="D59" s="78"/>
      <c r="E59" s="78"/>
      <c r="F59" s="78"/>
      <c r="G59" s="78"/>
      <c r="H59" s="78"/>
      <c r="I59" s="10"/>
      <c r="J59" s="231" t="str">
        <f>IF(新運賃!J87="","",新運賃!J87)</f>
        <v/>
      </c>
      <c r="K59" s="231"/>
      <c r="L59" s="231"/>
      <c r="M59" s="231"/>
      <c r="N59" s="56" t="s">
        <v>21</v>
      </c>
      <c r="O59" s="57" t="s">
        <v>63</v>
      </c>
      <c r="P59" s="58"/>
      <c r="Q59" s="58"/>
      <c r="R59" s="58"/>
      <c r="S59" s="58"/>
      <c r="T59" s="58"/>
      <c r="U59" s="58"/>
      <c r="V59" s="58"/>
      <c r="W59" s="58"/>
      <c r="X59" s="58"/>
      <c r="Y59" s="58"/>
      <c r="Z59" s="58"/>
      <c r="AA59" s="58"/>
      <c r="AB59" s="58"/>
      <c r="AC59" s="58"/>
      <c r="AD59" s="58"/>
      <c r="AE59" s="58"/>
      <c r="AF59" s="58"/>
      <c r="AG59" s="58"/>
      <c r="AH59" s="58"/>
      <c r="AI59" s="58"/>
      <c r="AJ59" s="225" t="str">
        <f>IF(新運賃!AJ87="","",新運賃!AJ87)</f>
        <v/>
      </c>
      <c r="AK59" s="226"/>
      <c r="AL59" s="181" t="s">
        <v>51</v>
      </c>
      <c r="AM59" s="182"/>
    </row>
    <row r="60" spans="1:39" ht="18.95" customHeight="1">
      <c r="C60" s="77" t="s">
        <v>111</v>
      </c>
      <c r="D60" s="78"/>
      <c r="E60" s="78"/>
      <c r="F60" s="78"/>
      <c r="G60" s="78"/>
      <c r="H60" s="78"/>
      <c r="I60" s="10"/>
      <c r="J60" s="231" t="str">
        <f>IF(新運賃!J88="","",新運賃!J88)</f>
        <v/>
      </c>
      <c r="K60" s="231"/>
      <c r="L60" s="231"/>
      <c r="M60" s="231"/>
      <c r="N60" s="56" t="s">
        <v>21</v>
      </c>
      <c r="O60" s="57" t="s">
        <v>63</v>
      </c>
      <c r="P60" s="58"/>
      <c r="Q60" s="58"/>
      <c r="R60" s="58"/>
      <c r="S60" s="58"/>
      <c r="T60" s="58"/>
      <c r="U60" s="58"/>
      <c r="V60" s="58"/>
      <c r="W60" s="58"/>
      <c r="X60" s="58"/>
      <c r="Y60" s="58"/>
      <c r="Z60" s="58"/>
      <c r="AA60" s="58"/>
      <c r="AB60" s="58"/>
      <c r="AC60" s="58"/>
      <c r="AD60" s="58"/>
      <c r="AE60" s="58"/>
      <c r="AF60" s="58"/>
      <c r="AG60" s="58"/>
      <c r="AH60" s="58"/>
      <c r="AI60" s="58"/>
      <c r="AJ60" s="225" t="str">
        <f>IF(新運賃!AJ88="","",新運賃!AJ88)</f>
        <v/>
      </c>
      <c r="AK60" s="226"/>
      <c r="AL60" s="181" t="s">
        <v>51</v>
      </c>
      <c r="AM60" s="182"/>
    </row>
    <row r="61" spans="1:39" ht="18.95" customHeight="1">
      <c r="C61" s="77" t="s">
        <v>112</v>
      </c>
      <c r="D61" s="78"/>
      <c r="E61" s="78"/>
      <c r="F61" s="78"/>
      <c r="G61" s="78"/>
      <c r="H61" s="78"/>
      <c r="I61" s="52"/>
      <c r="J61" s="232" t="str">
        <f>IF(新運賃!J89="","",新運賃!J89)</f>
        <v/>
      </c>
      <c r="K61" s="232"/>
      <c r="L61" s="232"/>
      <c r="M61" s="232"/>
      <c r="N61" s="54" t="s">
        <v>109</v>
      </c>
      <c r="O61" s="59" t="s">
        <v>110</v>
      </c>
      <c r="P61" s="59"/>
      <c r="Q61" s="59"/>
      <c r="R61" s="59"/>
      <c r="S61" s="59"/>
      <c r="T61" s="59"/>
      <c r="U61" s="59"/>
      <c r="V61" s="59"/>
      <c r="W61" s="59"/>
      <c r="X61" s="59"/>
      <c r="Y61" s="59"/>
      <c r="Z61" s="59"/>
      <c r="AA61" s="59"/>
      <c r="AB61" s="59"/>
      <c r="AC61" s="59"/>
      <c r="AD61" s="59"/>
      <c r="AE61" s="59"/>
      <c r="AF61" s="59"/>
      <c r="AG61" s="59"/>
      <c r="AH61" s="59"/>
      <c r="AI61" s="59"/>
      <c r="AJ61" s="225" t="str">
        <f>IF(新運賃!AJ89="","",新運賃!AJ89)</f>
        <v/>
      </c>
      <c r="AK61" s="226"/>
      <c r="AL61" s="181" t="s">
        <v>51</v>
      </c>
      <c r="AM61" s="233"/>
    </row>
    <row r="62" spans="1:39" ht="18.95" customHeight="1"/>
    <row r="63" spans="1:39" ht="18.95" customHeight="1">
      <c r="B63" t="s">
        <v>65</v>
      </c>
    </row>
    <row r="64" spans="1:39" ht="18.95" customHeight="1">
      <c r="C64" s="77" t="s">
        <v>66</v>
      </c>
      <c r="D64" s="78"/>
      <c r="E64" s="78"/>
      <c r="F64" s="78"/>
      <c r="G64" s="78"/>
      <c r="H64" s="78"/>
      <c r="I64" s="10"/>
      <c r="J64" s="9"/>
      <c r="K64" s="9"/>
      <c r="L64" s="9"/>
      <c r="M64" s="9"/>
      <c r="N64" s="9"/>
      <c r="O64" s="9"/>
      <c r="P64" s="9"/>
      <c r="Q64" s="9"/>
      <c r="R64" s="9"/>
      <c r="S64" s="9"/>
      <c r="T64" s="9"/>
      <c r="U64" s="9"/>
      <c r="V64" s="9"/>
      <c r="W64" s="9"/>
      <c r="X64" s="9"/>
      <c r="Y64" s="9"/>
      <c r="Z64" s="9"/>
      <c r="AA64" s="9"/>
      <c r="AB64" s="9"/>
      <c r="AC64" s="9"/>
      <c r="AD64" s="9"/>
      <c r="AE64" s="9"/>
      <c r="AF64" s="9"/>
      <c r="AG64" s="9"/>
      <c r="AH64" s="9"/>
      <c r="AI64" s="9"/>
      <c r="AJ64" s="228" t="str">
        <f>新運賃!AJ92</f>
        <v>０．５</v>
      </c>
      <c r="AK64" s="229"/>
      <c r="AL64" s="186" t="s">
        <v>51</v>
      </c>
      <c r="AM64" s="187"/>
    </row>
    <row r="65" spans="1:39" ht="18.95" customHeight="1">
      <c r="C65" s="176" t="s">
        <v>68</v>
      </c>
      <c r="D65" s="177"/>
      <c r="E65" s="177"/>
      <c r="F65" s="177"/>
      <c r="G65" s="177"/>
      <c r="H65" s="177"/>
      <c r="I65" s="178"/>
      <c r="J65" s="230" t="str">
        <f>IF(新運賃!J93="","",新運賃!J93)</f>
        <v/>
      </c>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row>
    <row r="66" spans="1:39" ht="18.95" customHeight="1">
      <c r="C66" s="77" t="s">
        <v>69</v>
      </c>
      <c r="D66" s="78"/>
      <c r="E66" s="78"/>
      <c r="F66" s="78"/>
      <c r="G66" s="78"/>
      <c r="H66" s="78"/>
      <c r="I66" s="10"/>
      <c r="J66" s="227" t="str">
        <f>IF(新運賃!J94="","",新運賃!J94)</f>
        <v/>
      </c>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row>
    <row r="67" spans="1:39" ht="18.95" customHeight="1">
      <c r="C67" s="176" t="s">
        <v>70</v>
      </c>
      <c r="D67" s="177"/>
      <c r="E67" s="177"/>
      <c r="F67" s="177"/>
      <c r="G67" s="177"/>
      <c r="H67" s="177"/>
      <c r="I67" s="178"/>
      <c r="J67" s="227" t="str">
        <f>IF(新運賃!J95="","",新運賃!J95)</f>
        <v/>
      </c>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row>
    <row r="68" spans="1:39" ht="18.95" customHeight="1">
      <c r="C68" s="77" t="s">
        <v>71</v>
      </c>
      <c r="D68" s="78"/>
      <c r="E68" s="78"/>
      <c r="F68" s="78"/>
      <c r="G68" s="78"/>
      <c r="H68" s="78"/>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25" t="str">
        <f>IF(新運賃!AJ96="","",新運賃!AJ96)</f>
        <v/>
      </c>
      <c r="AK68" s="226"/>
      <c r="AL68" s="181" t="s">
        <v>51</v>
      </c>
      <c r="AM68" s="182"/>
    </row>
    <row r="69" spans="1:39" ht="18.95" customHeight="1">
      <c r="C69" s="77" t="s">
        <v>72</v>
      </c>
      <c r="D69" s="78"/>
      <c r="E69" s="78"/>
      <c r="F69" s="78"/>
      <c r="G69" s="78"/>
      <c r="H69" s="78"/>
      <c r="I69" s="10"/>
      <c r="J69" s="227" t="str">
        <f>IF(新運賃!J97="","",新運賃!J97)</f>
        <v/>
      </c>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row>
    <row r="70" spans="1:39" ht="18.95" customHeight="1">
      <c r="C70" s="77" t="s">
        <v>73</v>
      </c>
      <c r="D70" s="78"/>
      <c r="E70" s="78"/>
      <c r="F70" s="78"/>
      <c r="G70" s="78"/>
      <c r="H70" s="78"/>
      <c r="I70" s="10"/>
      <c r="J70" s="227" t="str">
        <f>IF(新運賃!J98="","",新運賃!J98)</f>
        <v/>
      </c>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row>
    <row r="71" spans="1:39" ht="18.95" customHeight="1">
      <c r="C71" s="77" t="s">
        <v>74</v>
      </c>
      <c r="D71" s="78"/>
      <c r="E71" s="78"/>
      <c r="F71" s="78"/>
      <c r="G71" s="78"/>
      <c r="H71" s="78"/>
      <c r="I71" s="10"/>
      <c r="J71" s="227" t="str">
        <f>IF(新運賃!J99="","",新運賃!J99)</f>
        <v/>
      </c>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row>
    <row r="72" spans="1:39" ht="18.95" customHeight="1"/>
    <row r="73" spans="1:39" ht="18.95" customHeight="1">
      <c r="A73" s="8" t="s">
        <v>100</v>
      </c>
      <c r="B73" s="1" t="s">
        <v>75</v>
      </c>
    </row>
    <row r="74" spans="1:39" ht="15.95" customHeight="1">
      <c r="C74" s="1" t="s">
        <v>77</v>
      </c>
    </row>
    <row r="75" spans="1:39" ht="15.95" customHeight="1"/>
    <row r="76" spans="1:39" ht="15.95" customHeight="1"/>
    <row r="77" spans="1:39" ht="15.95" customHeight="1"/>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sheetData>
  <mergeCells count="336">
    <mergeCell ref="A1:U1"/>
    <mergeCell ref="B5:C6"/>
    <mergeCell ref="D5:F6"/>
    <mergeCell ref="G5:J6"/>
    <mergeCell ref="K5:V5"/>
    <mergeCell ref="W5:Z6"/>
    <mergeCell ref="AA5:AI6"/>
    <mergeCell ref="K6:P6"/>
    <mergeCell ref="Q6:V6"/>
    <mergeCell ref="A3:AQ3"/>
    <mergeCell ref="B7:C13"/>
    <mergeCell ref="D7:F7"/>
    <mergeCell ref="G7:J7"/>
    <mergeCell ref="K7:M7"/>
    <mergeCell ref="N7:P7"/>
    <mergeCell ref="AD9:AE9"/>
    <mergeCell ref="AG9:AI9"/>
    <mergeCell ref="K12:M12"/>
    <mergeCell ref="N12:P12"/>
    <mergeCell ref="Q12:S12"/>
    <mergeCell ref="T12:V12"/>
    <mergeCell ref="AG11:AI11"/>
    <mergeCell ref="AD13:AE13"/>
    <mergeCell ref="AG13:AI13"/>
    <mergeCell ref="AD8:AE8"/>
    <mergeCell ref="AG8:AI8"/>
    <mergeCell ref="D8:F8"/>
    <mergeCell ref="G8:J8"/>
    <mergeCell ref="K8:M8"/>
    <mergeCell ref="N8:P8"/>
    <mergeCell ref="Q8:S8"/>
    <mergeCell ref="T8:V8"/>
    <mergeCell ref="Q7:S7"/>
    <mergeCell ref="T7:V7"/>
    <mergeCell ref="W7:Z7"/>
    <mergeCell ref="AA7:AB7"/>
    <mergeCell ref="AD7:AE7"/>
    <mergeCell ref="AG7:AI7"/>
    <mergeCell ref="D9:F9"/>
    <mergeCell ref="G9:J9"/>
    <mergeCell ref="K9:M9"/>
    <mergeCell ref="N9:P9"/>
    <mergeCell ref="Q9:S9"/>
    <mergeCell ref="T9:V9"/>
    <mergeCell ref="W9:Z9"/>
    <mergeCell ref="AA9:AB9"/>
    <mergeCell ref="W8:Z8"/>
    <mergeCell ref="AA8:AB8"/>
    <mergeCell ref="W10:Z10"/>
    <mergeCell ref="AA10:AB10"/>
    <mergeCell ref="AD10:AE10"/>
    <mergeCell ref="AG10:AI10"/>
    <mergeCell ref="D10:F10"/>
    <mergeCell ref="G10:J10"/>
    <mergeCell ref="K10:M10"/>
    <mergeCell ref="N10:P10"/>
    <mergeCell ref="Q10:S10"/>
    <mergeCell ref="T10:V10"/>
    <mergeCell ref="AD12:AE12"/>
    <mergeCell ref="AG12:AI12"/>
    <mergeCell ref="D12:F12"/>
    <mergeCell ref="G12:J12"/>
    <mergeCell ref="D11:F11"/>
    <mergeCell ref="G11:J11"/>
    <mergeCell ref="K11:M11"/>
    <mergeCell ref="N11:P11"/>
    <mergeCell ref="Q11:S11"/>
    <mergeCell ref="T11:V11"/>
    <mergeCell ref="W11:Z11"/>
    <mergeCell ref="AA11:AB11"/>
    <mergeCell ref="AD11:AE11"/>
    <mergeCell ref="D13:F13"/>
    <mergeCell ref="G13:J13"/>
    <mergeCell ref="K13:M13"/>
    <mergeCell ref="N13:P13"/>
    <mergeCell ref="Q13:S13"/>
    <mergeCell ref="T13:V13"/>
    <mergeCell ref="W13:Z13"/>
    <mergeCell ref="AA13:AB13"/>
    <mergeCell ref="W12:Z12"/>
    <mergeCell ref="AA12:AB12"/>
    <mergeCell ref="Q14:S14"/>
    <mergeCell ref="T14:V14"/>
    <mergeCell ref="W14:Z14"/>
    <mergeCell ref="AA14:AB14"/>
    <mergeCell ref="AD14:AE14"/>
    <mergeCell ref="AG14:AI14"/>
    <mergeCell ref="B14:C19"/>
    <mergeCell ref="D14:F14"/>
    <mergeCell ref="G14:J14"/>
    <mergeCell ref="K14:M14"/>
    <mergeCell ref="N14:P14"/>
    <mergeCell ref="D17:F17"/>
    <mergeCell ref="G17:J17"/>
    <mergeCell ref="K17:M17"/>
    <mergeCell ref="N17:P17"/>
    <mergeCell ref="W15:Z15"/>
    <mergeCell ref="AA15:AB15"/>
    <mergeCell ref="AD15:AE15"/>
    <mergeCell ref="AG15:AI15"/>
    <mergeCell ref="D15:F15"/>
    <mergeCell ref="G15:J15"/>
    <mergeCell ref="K15:M15"/>
    <mergeCell ref="N15:P15"/>
    <mergeCell ref="Q15:S15"/>
    <mergeCell ref="T15:V15"/>
    <mergeCell ref="Q17:S17"/>
    <mergeCell ref="T17:V17"/>
    <mergeCell ref="W17:Z17"/>
    <mergeCell ref="AA17:AB17"/>
    <mergeCell ref="AD17:AE17"/>
    <mergeCell ref="AG17:AI17"/>
    <mergeCell ref="AD16:AE16"/>
    <mergeCell ref="AG16:AI16"/>
    <mergeCell ref="D16:F16"/>
    <mergeCell ref="G16:J16"/>
    <mergeCell ref="K16:M16"/>
    <mergeCell ref="N16:P16"/>
    <mergeCell ref="Q16:S16"/>
    <mergeCell ref="T16:V16"/>
    <mergeCell ref="W16:Z16"/>
    <mergeCell ref="AA16:AB16"/>
    <mergeCell ref="W18:Z18"/>
    <mergeCell ref="AA18:AB18"/>
    <mergeCell ref="D23:F23"/>
    <mergeCell ref="G23:J23"/>
    <mergeCell ref="K23:M23"/>
    <mergeCell ref="AD19:AE19"/>
    <mergeCell ref="AG19:AI19"/>
    <mergeCell ref="D19:F19"/>
    <mergeCell ref="G19:J19"/>
    <mergeCell ref="K19:M19"/>
    <mergeCell ref="N19:P19"/>
    <mergeCell ref="Q19:S19"/>
    <mergeCell ref="T19:V19"/>
    <mergeCell ref="W19:Z19"/>
    <mergeCell ref="AA19:AB19"/>
    <mergeCell ref="AD21:AE21"/>
    <mergeCell ref="AG21:AI21"/>
    <mergeCell ref="D21:F21"/>
    <mergeCell ref="AA20:AB20"/>
    <mergeCell ref="D22:F22"/>
    <mergeCell ref="G22:J22"/>
    <mergeCell ref="K22:M22"/>
    <mergeCell ref="N22:P22"/>
    <mergeCell ref="Q22:S22"/>
    <mergeCell ref="T22:V22"/>
    <mergeCell ref="W22:Z22"/>
    <mergeCell ref="AD18:AE18"/>
    <mergeCell ref="AG18:AI18"/>
    <mergeCell ref="D18:F18"/>
    <mergeCell ref="G18:J18"/>
    <mergeCell ref="K18:M18"/>
    <mergeCell ref="N18:P18"/>
    <mergeCell ref="Q18:S18"/>
    <mergeCell ref="T18:V18"/>
    <mergeCell ref="AD20:AE20"/>
    <mergeCell ref="AG20:AI20"/>
    <mergeCell ref="D20:F20"/>
    <mergeCell ref="G20:J20"/>
    <mergeCell ref="K20:M20"/>
    <mergeCell ref="N20:P20"/>
    <mergeCell ref="W21:Z21"/>
    <mergeCell ref="AA21:AB21"/>
    <mergeCell ref="G21:J21"/>
    <mergeCell ref="K21:M21"/>
    <mergeCell ref="N21:P21"/>
    <mergeCell ref="Q21:S21"/>
    <mergeCell ref="T21:V21"/>
    <mergeCell ref="Q20:S20"/>
    <mergeCell ref="T20:V20"/>
    <mergeCell ref="W20:Z20"/>
    <mergeCell ref="Q23:S23"/>
    <mergeCell ref="T23:V23"/>
    <mergeCell ref="W23:Z23"/>
    <mergeCell ref="AA23:AB23"/>
    <mergeCell ref="AD23:AE23"/>
    <mergeCell ref="AG23:AI23"/>
    <mergeCell ref="N23:P23"/>
    <mergeCell ref="AD22:AE22"/>
    <mergeCell ref="AG22:AI22"/>
    <mergeCell ref="AA22:AB22"/>
    <mergeCell ref="W25:Z25"/>
    <mergeCell ref="AA25:AB25"/>
    <mergeCell ref="AD25:AE25"/>
    <mergeCell ref="AG25:AI25"/>
    <mergeCell ref="B20:C25"/>
    <mergeCell ref="C40:H40"/>
    <mergeCell ref="J40:K40"/>
    <mergeCell ref="M40:N40"/>
    <mergeCell ref="T40:U40"/>
    <mergeCell ref="D24:F24"/>
    <mergeCell ref="K24:M24"/>
    <mergeCell ref="N24:P24"/>
    <mergeCell ref="Q24:S24"/>
    <mergeCell ref="T24:V24"/>
    <mergeCell ref="W24:Z24"/>
    <mergeCell ref="AA24:AB24"/>
    <mergeCell ref="AD24:AE24"/>
    <mergeCell ref="AG24:AI24"/>
    <mergeCell ref="D25:F25"/>
    <mergeCell ref="G25:J25"/>
    <mergeCell ref="K25:M25"/>
    <mergeCell ref="N25:P25"/>
    <mergeCell ref="Q25:S25"/>
    <mergeCell ref="T25:V25"/>
    <mergeCell ref="C42:H42"/>
    <mergeCell ref="J42:K42"/>
    <mergeCell ref="M42:N42"/>
    <mergeCell ref="T42:U42"/>
    <mergeCell ref="C39:H39"/>
    <mergeCell ref="J39:K39"/>
    <mergeCell ref="M39:N39"/>
    <mergeCell ref="T39:U39"/>
    <mergeCell ref="C51:H51"/>
    <mergeCell ref="C41:H41"/>
    <mergeCell ref="J41:K41"/>
    <mergeCell ref="M41:N41"/>
    <mergeCell ref="T41:U41"/>
    <mergeCell ref="AJ51:AK51"/>
    <mergeCell ref="AL51:AM51"/>
    <mergeCell ref="C52:H52"/>
    <mergeCell ref="AJ52:AK52"/>
    <mergeCell ref="AL52:AM52"/>
    <mergeCell ref="B44:H44"/>
    <mergeCell ref="J44:AM44"/>
    <mergeCell ref="B47:H47"/>
    <mergeCell ref="J47:AI47"/>
    <mergeCell ref="AJ47:AK47"/>
    <mergeCell ref="AL47:AM47"/>
    <mergeCell ref="C55:J55"/>
    <mergeCell ref="AJ55:AK55"/>
    <mergeCell ref="AL55:AM55"/>
    <mergeCell ref="C58:H58"/>
    <mergeCell ref="J58:M58"/>
    <mergeCell ref="AJ58:AK58"/>
    <mergeCell ref="AL58:AM58"/>
    <mergeCell ref="C53:H53"/>
    <mergeCell ref="AJ53:AK53"/>
    <mergeCell ref="AL53:AM53"/>
    <mergeCell ref="C54:H54"/>
    <mergeCell ref="AJ54:AK54"/>
    <mergeCell ref="AL54:AM54"/>
    <mergeCell ref="C64:H64"/>
    <mergeCell ref="AJ64:AK64"/>
    <mergeCell ref="AL64:AM64"/>
    <mergeCell ref="C65:I65"/>
    <mergeCell ref="J65:AM65"/>
    <mergeCell ref="C66:H66"/>
    <mergeCell ref="J66:AM66"/>
    <mergeCell ref="C59:H59"/>
    <mergeCell ref="J59:M59"/>
    <mergeCell ref="AJ59:AK59"/>
    <mergeCell ref="AL59:AM59"/>
    <mergeCell ref="C60:H60"/>
    <mergeCell ref="J60:M60"/>
    <mergeCell ref="AJ60:AK60"/>
    <mergeCell ref="AL60:AM60"/>
    <mergeCell ref="J61:M61"/>
    <mergeCell ref="C61:H61"/>
    <mergeCell ref="AL61:AM61"/>
    <mergeCell ref="C70:H70"/>
    <mergeCell ref="J70:AM70"/>
    <mergeCell ref="C71:H71"/>
    <mergeCell ref="J71:AM71"/>
    <mergeCell ref="C67:I67"/>
    <mergeCell ref="J67:AM67"/>
    <mergeCell ref="C68:H68"/>
    <mergeCell ref="AJ68:AK68"/>
    <mergeCell ref="AL68:AM68"/>
    <mergeCell ref="C69:H69"/>
    <mergeCell ref="J69:AM69"/>
    <mergeCell ref="B26:C31"/>
    <mergeCell ref="D26:F26"/>
    <mergeCell ref="G26:J26"/>
    <mergeCell ref="K26:M26"/>
    <mergeCell ref="N26:P26"/>
    <mergeCell ref="Q26:S26"/>
    <mergeCell ref="T26:V26"/>
    <mergeCell ref="W26:Z26"/>
    <mergeCell ref="D28:F28"/>
    <mergeCell ref="G28:J28"/>
    <mergeCell ref="K28:M28"/>
    <mergeCell ref="N28:P28"/>
    <mergeCell ref="Q28:S28"/>
    <mergeCell ref="T28:V28"/>
    <mergeCell ref="W28:Z28"/>
    <mergeCell ref="D30:F30"/>
    <mergeCell ref="K30:M30"/>
    <mergeCell ref="N30:P30"/>
    <mergeCell ref="Q30:S30"/>
    <mergeCell ref="T30:V30"/>
    <mergeCell ref="W30:Z30"/>
    <mergeCell ref="D27:F27"/>
    <mergeCell ref="G27:J27"/>
    <mergeCell ref="K27:M27"/>
    <mergeCell ref="A33:AQ33"/>
    <mergeCell ref="AJ61:AK61"/>
    <mergeCell ref="G24:J24"/>
    <mergeCell ref="G30:J30"/>
    <mergeCell ref="AA30:AB30"/>
    <mergeCell ref="AD30:AE30"/>
    <mergeCell ref="AG30:AI30"/>
    <mergeCell ref="D31:F31"/>
    <mergeCell ref="G31:J31"/>
    <mergeCell ref="K31:M31"/>
    <mergeCell ref="N31:P31"/>
    <mergeCell ref="Q31:S31"/>
    <mergeCell ref="T31:V31"/>
    <mergeCell ref="W31:Z31"/>
    <mergeCell ref="AA31:AB31"/>
    <mergeCell ref="AD31:AE31"/>
    <mergeCell ref="AG31:AI31"/>
    <mergeCell ref="AA28:AB28"/>
    <mergeCell ref="AD28:AE28"/>
    <mergeCell ref="N27:P27"/>
    <mergeCell ref="Q27:S27"/>
    <mergeCell ref="T27:V27"/>
    <mergeCell ref="W27:Z27"/>
    <mergeCell ref="AA27:AB27"/>
    <mergeCell ref="AG28:AI28"/>
    <mergeCell ref="D29:F29"/>
    <mergeCell ref="G29:J29"/>
    <mergeCell ref="K29:M29"/>
    <mergeCell ref="N29:P29"/>
    <mergeCell ref="AG29:AI29"/>
    <mergeCell ref="AA26:AB26"/>
    <mergeCell ref="AD26:AE26"/>
    <mergeCell ref="AG26:AI26"/>
    <mergeCell ref="AG27:AI27"/>
    <mergeCell ref="AD27:AE27"/>
    <mergeCell ref="Q29:S29"/>
    <mergeCell ref="T29:V29"/>
    <mergeCell ref="W29:Z29"/>
    <mergeCell ref="AA29:AB29"/>
    <mergeCell ref="AD29:AE29"/>
  </mergeCells>
  <phoneticPr fontId="1"/>
  <conditionalFormatting sqref="K7 N7 Q7 T7 W7 AA7 AC7:AD7 AF7:AG7 D7:D25">
    <cfRule type="expression" dxfId="3" priority="4">
      <formula>MOD(ROW(),2)</formula>
    </cfRule>
  </conditionalFormatting>
  <conditionalFormatting sqref="Q8:Q25 W8:W25 AA8:AA25 AC8:AD25 K8:K25 N8:N25 T8:T25 AF8:AG25">
    <cfRule type="expression" dxfId="2" priority="3">
      <formula>MOD(ROW(),2)</formula>
    </cfRule>
  </conditionalFormatting>
  <conditionalFormatting sqref="D26:D31">
    <cfRule type="expression" dxfId="1" priority="2">
      <formula>MOD(ROW(),2)</formula>
    </cfRule>
  </conditionalFormatting>
  <conditionalFormatting sqref="Q26:Q31 W26:W31 AA26:AA31 AC26:AD31 K26:K31 N26:N31 T26:T31 AF26:AG31">
    <cfRule type="expression" dxfId="0" priority="1">
      <formula>MOD(ROW(),2)</formula>
    </cfRule>
  </conditionalFormatting>
  <dataValidations count="2">
    <dataValidation type="list" allowBlank="1" showInputMessage="1" showErrorMessage="1" sqref="J47:AI47">
      <formula1>"２２時から５時まで,２３時から５時まで"</formula1>
    </dataValidation>
    <dataValidation type="list" allowBlank="1" showInputMessage="1" showErrorMessage="1" sqref="G7:J31">
      <formula1>"〇"</formula1>
    </dataValidation>
  </dataValidations>
  <pageMargins left="0.51181102362204722" right="0.31496062992125984" top="0.35433070866141736" bottom="0.35433070866141736" header="0.31496062992125984" footer="0.31496062992125984"/>
  <pageSetup paperSize="9" scale="76" orientation="landscape" blackAndWhite="1"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2019-08-29T11:35:50Z</dcterms:modified>
</cp:coreProperties>
</file>