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5" r:id="rId3"/>
  </sheets>
  <definedNames>
    <definedName name="_xlnm.Print_Area" localSheetId="2">旧運賃!$A$1:$AQ$61</definedName>
    <definedName name="_xlnm.Print_Area" localSheetId="1">新運賃!$A$1:$AZ$89</definedName>
  </definedNames>
  <calcPr calcId="152511"/>
</workbook>
</file>

<file path=xl/calcChain.xml><?xml version="1.0" encoding="utf-8"?>
<calcChain xmlns="http://schemas.openxmlformats.org/spreadsheetml/2006/main">
  <c r="AJ48" i="5" l="1"/>
  <c r="AJ47" i="5"/>
  <c r="AJ46" i="5"/>
  <c r="AJ45" i="5"/>
  <c r="J48" i="5"/>
  <c r="J47" i="5"/>
  <c r="J46" i="5"/>
  <c r="J45" i="5"/>
  <c r="CD21" i="5"/>
  <c r="CD20" i="5"/>
  <c r="CD19" i="5"/>
  <c r="CN18" i="5"/>
  <c r="CM18" i="5"/>
  <c r="CL18" i="5"/>
  <c r="CK18" i="5"/>
  <c r="CJ18" i="5"/>
  <c r="CI18" i="5"/>
  <c r="CH18" i="5"/>
  <c r="CG18" i="5"/>
  <c r="CF18" i="5"/>
  <c r="CE18" i="5"/>
  <c r="CD18" i="5"/>
  <c r="CN17" i="5"/>
  <c r="CM17" i="5"/>
  <c r="CL17" i="5"/>
  <c r="CK17" i="5"/>
  <c r="CJ17" i="5"/>
  <c r="CI17" i="5"/>
  <c r="CH17" i="5"/>
  <c r="CG17" i="5"/>
  <c r="CF17" i="5"/>
  <c r="CE17" i="5"/>
  <c r="CD17" i="5"/>
  <c r="CN16" i="5"/>
  <c r="CM16" i="5"/>
  <c r="CL16" i="5"/>
  <c r="CK16" i="5"/>
  <c r="CJ16" i="5"/>
  <c r="CI16" i="5"/>
  <c r="CH16" i="5"/>
  <c r="CG16" i="5"/>
  <c r="CF16" i="5"/>
  <c r="CE16" i="5"/>
  <c r="CD16" i="5"/>
  <c r="T29" i="5" s="1"/>
  <c r="CN15" i="5"/>
  <c r="CM15" i="5"/>
  <c r="CL15" i="5"/>
  <c r="CK15" i="5"/>
  <c r="CJ15" i="5"/>
  <c r="CI15" i="5"/>
  <c r="CH15" i="5"/>
  <c r="CG15" i="5"/>
  <c r="CF15" i="5"/>
  <c r="CE15" i="5"/>
  <c r="CD15" i="5"/>
  <c r="CN14" i="5"/>
  <c r="CM14" i="5"/>
  <c r="CL14" i="5"/>
  <c r="CK14" i="5"/>
  <c r="CJ14" i="5"/>
  <c r="CI14" i="5"/>
  <c r="CH14" i="5"/>
  <c r="CG14" i="5"/>
  <c r="CF14" i="5"/>
  <c r="CE14" i="5"/>
  <c r="CD14" i="5"/>
  <c r="CN13" i="5"/>
  <c r="CM13" i="5"/>
  <c r="CL13" i="5"/>
  <c r="CK13" i="5"/>
  <c r="CJ13" i="5"/>
  <c r="CI13" i="5"/>
  <c r="CH13" i="5"/>
  <c r="CG13" i="5"/>
  <c r="CF13" i="5"/>
  <c r="CE13" i="5"/>
  <c r="CD13" i="5"/>
  <c r="T28" i="5" s="1"/>
  <c r="CN12" i="5"/>
  <c r="CM12" i="5"/>
  <c r="CL12" i="5"/>
  <c r="CK12" i="5"/>
  <c r="CJ12" i="5"/>
  <c r="CI12" i="5"/>
  <c r="CH12" i="5"/>
  <c r="CG12" i="5"/>
  <c r="CF12" i="5"/>
  <c r="CE12" i="5"/>
  <c r="CD12" i="5"/>
  <c r="CN11" i="5"/>
  <c r="CM11" i="5"/>
  <c r="CL11" i="5"/>
  <c r="CK11" i="5"/>
  <c r="CJ11" i="5"/>
  <c r="CI11" i="5"/>
  <c r="CH11" i="5"/>
  <c r="CG11" i="5"/>
  <c r="CF11" i="5"/>
  <c r="CE11" i="5"/>
  <c r="CD11" i="5"/>
  <c r="CN10" i="5"/>
  <c r="CM10" i="5"/>
  <c r="CL10" i="5"/>
  <c r="CK10" i="5"/>
  <c r="CJ10" i="5"/>
  <c r="CI10" i="5"/>
  <c r="CH10" i="5"/>
  <c r="CG10" i="5"/>
  <c r="CF10" i="5"/>
  <c r="CE10" i="5"/>
  <c r="CD10" i="5"/>
  <c r="J27" i="5" s="1"/>
  <c r="CN9" i="5"/>
  <c r="CM9" i="5"/>
  <c r="CL9" i="5"/>
  <c r="CK9" i="5"/>
  <c r="CJ9" i="5"/>
  <c r="CI9" i="5"/>
  <c r="CH9" i="5"/>
  <c r="CG9" i="5"/>
  <c r="CF9" i="5"/>
  <c r="CE9" i="5"/>
  <c r="CD9" i="5"/>
  <c r="CN8" i="5"/>
  <c r="CM8" i="5"/>
  <c r="CL8" i="5"/>
  <c r="CK8" i="5"/>
  <c r="CJ8" i="5"/>
  <c r="CI8" i="5"/>
  <c r="CH8" i="5"/>
  <c r="CG8" i="5"/>
  <c r="CF8" i="5"/>
  <c r="CE8" i="5"/>
  <c r="CD8" i="5"/>
  <c r="CD22" i="2"/>
  <c r="CD21" i="2"/>
  <c r="CD20" i="2"/>
  <c r="CD19" i="2"/>
  <c r="CN18" i="2"/>
  <c r="CM18" i="2"/>
  <c r="CL18" i="2"/>
  <c r="CK18" i="2"/>
  <c r="CJ18" i="2"/>
  <c r="CI18" i="2"/>
  <c r="CH18" i="2"/>
  <c r="CG18" i="2"/>
  <c r="CF18" i="2"/>
  <c r="CE18" i="2"/>
  <c r="CD18" i="2"/>
  <c r="CN17" i="2"/>
  <c r="CM17" i="2"/>
  <c r="CL17" i="2"/>
  <c r="CK17" i="2"/>
  <c r="CJ17" i="2"/>
  <c r="CI17" i="2"/>
  <c r="CH17" i="2"/>
  <c r="CG17" i="2"/>
  <c r="CF17" i="2"/>
  <c r="CE17" i="2"/>
  <c r="CD17" i="2"/>
  <c r="CN16" i="2"/>
  <c r="CM16" i="2"/>
  <c r="CL16" i="2"/>
  <c r="CK16" i="2"/>
  <c r="CJ16" i="2"/>
  <c r="CI16" i="2"/>
  <c r="CH16" i="2"/>
  <c r="CG16" i="2"/>
  <c r="CF16" i="2"/>
  <c r="CE16" i="2"/>
  <c r="CD16" i="2"/>
  <c r="CN15" i="2"/>
  <c r="CM15" i="2"/>
  <c r="CL15" i="2"/>
  <c r="CK15" i="2"/>
  <c r="CJ15" i="2"/>
  <c r="CI15" i="2"/>
  <c r="CH15" i="2"/>
  <c r="CG15" i="2"/>
  <c r="CF15" i="2"/>
  <c r="CE15" i="2"/>
  <c r="CD15" i="2"/>
  <c r="CN14" i="2"/>
  <c r="CM14" i="2"/>
  <c r="CL14" i="2"/>
  <c r="CK14" i="2"/>
  <c r="CJ14" i="2"/>
  <c r="CI14" i="2"/>
  <c r="CH14" i="2"/>
  <c r="CG14" i="2"/>
  <c r="CF14" i="2"/>
  <c r="CE14" i="2"/>
  <c r="CD14" i="2"/>
  <c r="CN13" i="2"/>
  <c r="CM13" i="2"/>
  <c r="CL13" i="2"/>
  <c r="CK13" i="2"/>
  <c r="CJ13" i="2"/>
  <c r="CI13" i="2"/>
  <c r="CH13" i="2"/>
  <c r="CG13" i="2"/>
  <c r="CF13" i="2"/>
  <c r="CE13" i="2"/>
  <c r="CD13" i="2"/>
  <c r="T56" i="2" s="1"/>
  <c r="CN12" i="2"/>
  <c r="CM12" i="2"/>
  <c r="CL12" i="2"/>
  <c r="CK12" i="2"/>
  <c r="CJ12" i="2"/>
  <c r="CI12" i="2"/>
  <c r="CH12" i="2"/>
  <c r="CG12" i="2"/>
  <c r="CF12" i="2"/>
  <c r="CE12" i="2"/>
  <c r="CD12" i="2"/>
  <c r="CN11" i="2"/>
  <c r="CM11" i="2"/>
  <c r="CL11" i="2"/>
  <c r="CK11" i="2"/>
  <c r="CJ11" i="2"/>
  <c r="CI11" i="2"/>
  <c r="CH11" i="2"/>
  <c r="CG11" i="2"/>
  <c r="CF11" i="2"/>
  <c r="CE11" i="2"/>
  <c r="CD11" i="2"/>
  <c r="CN10" i="2"/>
  <c r="CM10" i="2"/>
  <c r="CL10" i="2"/>
  <c r="CK10" i="2"/>
  <c r="CJ10" i="2"/>
  <c r="CI10" i="2"/>
  <c r="CH10" i="2"/>
  <c r="CG10" i="2"/>
  <c r="CF10" i="2"/>
  <c r="CE10" i="2"/>
  <c r="CD10" i="2"/>
  <c r="J55" i="2" s="1"/>
  <c r="CN9" i="2"/>
  <c r="CM9" i="2"/>
  <c r="CL9" i="2"/>
  <c r="CK9" i="2"/>
  <c r="CJ9" i="2"/>
  <c r="CI9" i="2"/>
  <c r="CH9" i="2"/>
  <c r="CG9" i="2"/>
  <c r="CF9" i="2"/>
  <c r="CE9" i="2"/>
  <c r="CD9" i="2"/>
  <c r="CN8" i="2"/>
  <c r="CM8" i="2"/>
  <c r="CL8" i="2"/>
  <c r="CK8" i="2"/>
  <c r="CJ8" i="2"/>
  <c r="CI8" i="2"/>
  <c r="CH8" i="2"/>
  <c r="CG8" i="2"/>
  <c r="CF8" i="2"/>
  <c r="CE8" i="2"/>
  <c r="CD8" i="2"/>
  <c r="J29" i="5" l="1"/>
  <c r="M29" i="5"/>
  <c r="J28" i="5"/>
  <c r="M28" i="5"/>
  <c r="T27" i="5"/>
  <c r="M27" i="5"/>
  <c r="J56" i="2"/>
  <c r="M56" i="2"/>
  <c r="M55" i="2"/>
  <c r="T55" i="2"/>
  <c r="M57" i="2"/>
  <c r="T57" i="2"/>
  <c r="J57" i="2"/>
  <c r="CN7" i="5"/>
  <c r="CM7" i="5"/>
  <c r="CL7" i="5"/>
  <c r="CK7" i="5"/>
  <c r="CJ7" i="5"/>
  <c r="CI7" i="5"/>
  <c r="CH7" i="5"/>
  <c r="CG7" i="5"/>
  <c r="CF7" i="5"/>
  <c r="CE7" i="5"/>
  <c r="CD7" i="5"/>
  <c r="T26" i="5" l="1"/>
  <c r="J26" i="5"/>
  <c r="M26" i="5"/>
  <c r="AJ42" i="5"/>
  <c r="AJ41" i="5"/>
  <c r="AJ40" i="5"/>
  <c r="AJ39" i="5"/>
  <c r="AJ38" i="5"/>
  <c r="J58" i="5"/>
  <c r="J57" i="5"/>
  <c r="J56" i="5"/>
  <c r="AJ55" i="5"/>
  <c r="J54" i="5"/>
  <c r="J53" i="5"/>
  <c r="J52" i="5"/>
  <c r="AJ51" i="5"/>
  <c r="J34" i="5"/>
  <c r="J31" i="5"/>
  <c r="A1" i="5"/>
  <c r="CD7" i="2"/>
  <c r="CN7" i="2"/>
  <c r="CM7" i="2"/>
  <c r="CL7" i="2"/>
  <c r="CK7" i="2"/>
  <c r="CJ7" i="2"/>
  <c r="CI7" i="2"/>
  <c r="CH7" i="2"/>
  <c r="CG7" i="2"/>
  <c r="CF7" i="2"/>
  <c r="CE7" i="2"/>
  <c r="J54" i="2" l="1"/>
  <c r="M54" i="2"/>
  <c r="T54" i="2"/>
  <c r="A1" i="2"/>
  <c r="G32" i="1"/>
  <c r="G31" i="1"/>
  <c r="G30" i="1"/>
</calcChain>
</file>

<file path=xl/comments1.xml><?xml version="1.0" encoding="utf-8"?>
<comments xmlns="http://schemas.openxmlformats.org/spreadsheetml/2006/main">
  <authors>
    <author>作成者</author>
  </authors>
  <commentList>
    <comment ref="C84"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<sst xmlns="http://schemas.openxmlformats.org/spreadsheetml/2006/main" count="301" uniqueCount="114">
  <si>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</si>
  <si>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</si>
  <si>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</si>
  <si>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</si>
  <si>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</si>
  <si>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</si>
  <si>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</si>
  <si>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</si>
  <si>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</si>
  <si>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</si>
  <si>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</si>
  <si>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</si>
  <si>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</si>
  <si>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</si>
  <si>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</si>
  <si>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</si>
  <si>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</si>
  <si>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大型車</t>
    <phoneticPr fontId="1"/>
  </si>
  <si>
    <t>備考</t>
    <phoneticPr fontId="1"/>
  </si>
  <si>
    <t>２．</t>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</si>
  <si>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</si>
  <si>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</si>
  <si>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</si>
  <si>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</si>
  <si>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</si>
  <si>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</si>
  <si>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</si>
  <si>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</si>
  <si>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</si>
  <si>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</si>
  <si>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</si>
  <si>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</si>
  <si>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</si>
  <si>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Ｂ</t>
    <phoneticPr fontId="1"/>
  </si>
  <si>
    <t>大型車</t>
    <rPh sb="0" eb="3">
      <t>オオガタシャ</t>
    </rPh>
    <phoneticPr fontId="1"/>
  </si>
  <si>
    <t>Ｂ</t>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</si>
  <si>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</si>
  <si>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</si>
  <si>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</si>
  <si>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</si>
  <si>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</si>
  <si>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</si>
  <si>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</si>
  <si>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</si>
  <si>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</si>
  <si>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</si>
  <si>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</si>
  <si>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</si>
  <si>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</si>
  <si>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</si>
  <si>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</si>
  <si>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</si>
  <si>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</si>
  <si>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</si>
  <si>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</si>
  <si>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</si>
  <si>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</si>
  <si>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</si>
  <si>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</si>
  <si>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</si>
  <si>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</si>
  <si>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</si>
  <si>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</si>
  <si>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</si>
  <si>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</si>
  <si>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</si>
  <si>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</si>
  <si>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</si>
  <si>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</si>
  <si>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</si>
  <si>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</si>
  <si>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</si>
  <si>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５.　申請理由</t>
    <rPh sb="3" eb="5">
      <t>シンセイ</t>
    </rPh>
    <rPh sb="5" eb="7">
      <t>リユウ</t>
    </rPh>
    <phoneticPr fontId="1"/>
  </si>
  <si>
    <t>〇〇ブロックの運賃改定に伴う新運賃適用のため</t>
    <phoneticPr fontId="1"/>
  </si>
  <si>
    <t>一般乗用旅客自動車運送事業の運賃変更届出書</t>
    <rPh sb="0" eb="2">
      <t>イッパン</t>
    </rPh>
    <rPh sb="2" eb="4">
      <t>ジョウヨウ</t>
    </rPh>
    <rPh sb="4" eb="6">
      <t>リョカク</t>
    </rPh>
    <rPh sb="6" eb="9">
      <t>ジドウシャ</t>
    </rPh>
    <rPh sb="9" eb="11">
      <t>ウンソウ</t>
    </rPh>
    <rPh sb="11" eb="13">
      <t>ジギョウ</t>
    </rPh>
    <rPh sb="14" eb="16">
      <t>ウンチン</t>
    </rPh>
    <rPh sb="16" eb="18">
      <t>ヘンコウ</t>
    </rPh>
    <rPh sb="18" eb="21">
      <t>トドケデショ</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</si>
  <si>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</si>
  <si>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の３及び同法施行規則第１０条の３の規定により申請し、併せて、特定地域及び準特定地域にお</t>
    <rPh sb="2" eb="3">
      <t>オヨ</t>
    </rPh>
    <rPh sb="4" eb="6">
      <t>ドウホウ</t>
    </rPh>
    <rPh sb="6" eb="8">
      <t>セコウ</t>
    </rPh>
    <rPh sb="8" eb="10">
      <t>キソク</t>
    </rPh>
    <rPh sb="10" eb="11">
      <t>ダイ</t>
    </rPh>
    <rPh sb="13" eb="14">
      <t>ジョウ</t>
    </rPh>
    <rPh sb="17" eb="19">
      <t>キテイ</t>
    </rPh>
    <rPh sb="22" eb="24">
      <t>シンセイ</t>
    </rPh>
    <rPh sb="26" eb="27">
      <t>アワ</t>
    </rPh>
    <phoneticPr fontId="1"/>
  </si>
  <si>
    <t>ける一般乗用旅客自動車運送事業の適正化及び活性化に関する特別措置法第１６条の４第１項</t>
    <phoneticPr fontId="1"/>
  </si>
  <si>
    <t>の規定により届出します。</t>
    <phoneticPr fontId="1"/>
  </si>
  <si>
    <t>（新）公定幅運賃表</t>
    <rPh sb="1" eb="2">
      <t>シン</t>
    </rPh>
    <rPh sb="3" eb="5">
      <t>コウテイ</t>
    </rPh>
    <rPh sb="5" eb="6">
      <t>ハバ</t>
    </rPh>
    <rPh sb="6" eb="8">
      <t>ウンチン</t>
    </rPh>
    <rPh sb="8" eb="9">
      <t>ヒョウ</t>
    </rPh>
    <phoneticPr fontId="1"/>
  </si>
  <si>
    <t>（新）運賃及び料金並びに適用方</t>
    <rPh sb="1" eb="2">
      <t>シン</t>
    </rPh>
    <rPh sb="3" eb="5">
      <t>ウンチン</t>
    </rPh>
    <rPh sb="5" eb="6">
      <t>オヨ</t>
    </rPh>
    <rPh sb="7" eb="9">
      <t>リョウキン</t>
    </rPh>
    <rPh sb="9" eb="10">
      <t>ナラ</t>
    </rPh>
    <rPh sb="12" eb="15">
      <t>テキヨウカタ</t>
    </rPh>
    <phoneticPr fontId="1"/>
  </si>
  <si>
    <t>時間距離併用制運賃</t>
    <rPh sb="0" eb="2">
      <t>ジカン</t>
    </rPh>
    <rPh sb="2" eb="4">
      <t>キョリ</t>
    </rPh>
    <rPh sb="4" eb="6">
      <t>ヘイヨウ</t>
    </rPh>
    <rPh sb="6" eb="7">
      <t>セイ</t>
    </rPh>
    <rPh sb="7" eb="9">
      <t>ウンチン</t>
    </rPh>
    <phoneticPr fontId="1"/>
  </si>
  <si>
    <t>料金</t>
    <rPh sb="0" eb="2">
      <t>リョウキン</t>
    </rPh>
    <phoneticPr fontId="1"/>
  </si>
  <si>
    <t>待料金</t>
    <rPh sb="0" eb="1">
      <t>マ</t>
    </rPh>
    <phoneticPr fontId="1"/>
  </si>
  <si>
    <t>特定大型車</t>
    <phoneticPr fontId="1"/>
  </si>
  <si>
    <t>特定大型車</t>
    <phoneticPr fontId="1"/>
  </si>
  <si>
    <t>分</t>
    <rPh sb="0" eb="1">
      <t>フン</t>
    </rPh>
    <phoneticPr fontId="1"/>
  </si>
  <si>
    <t>秒</t>
    <rPh sb="0" eb="1">
      <t>ビョウ</t>
    </rPh>
    <phoneticPr fontId="1"/>
  </si>
  <si>
    <t>ごとに</t>
    <phoneticPr fontId="1"/>
  </si>
  <si>
    <t>円</t>
    <rPh sb="0" eb="1">
      <t>エン</t>
    </rPh>
    <phoneticPr fontId="1"/>
  </si>
  <si>
    <t>大型車</t>
    <phoneticPr fontId="1"/>
  </si>
  <si>
    <t>３．</t>
    <phoneticPr fontId="1"/>
  </si>
  <si>
    <t>４．</t>
    <phoneticPr fontId="1"/>
  </si>
  <si>
    <t>５．</t>
    <phoneticPr fontId="1"/>
  </si>
  <si>
    <t>（旧）公定幅運賃表</t>
    <rPh sb="1" eb="2">
      <t>キュウ</t>
    </rPh>
    <rPh sb="3" eb="5">
      <t>コウテイ</t>
    </rPh>
    <rPh sb="5" eb="6">
      <t>ハバ</t>
    </rPh>
    <rPh sb="6" eb="8">
      <t>ウンチン</t>
    </rPh>
    <rPh sb="8" eb="9">
      <t>ヒョウ</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</si>
  <si>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</si>
  <si>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自動車の種類は、別添の現行運賃の認可書及び適用方（写し）のとおり。</t>
    <phoneticPr fontId="1"/>
  </si>
  <si>
    <t>　迎車回送距離が２.０キロメートルを超える場合は、発車地点から２.０キロメートルの地点を距離制運賃の起算点とする。
　ただし、２.０キロメートル未満の回送料は収受しない。</t>
    <phoneticPr fontId="1"/>
  </si>
  <si>
    <t>割増</t>
    <rPh sb="0" eb="2">
      <t>ワリマシ</t>
    </rPh>
    <phoneticPr fontId="1"/>
  </si>
  <si>
    <t>円</t>
    <rPh sb="0" eb="1">
      <t>エン</t>
    </rPh>
    <phoneticPr fontId="1"/>
  </si>
  <si>
    <t>(一定の額)を超える部分に付き</t>
  </si>
  <si>
    <t>中型車</t>
    <rPh sb="0" eb="3">
      <t>チュウガタシャ</t>
    </rPh>
    <phoneticPr fontId="1"/>
  </si>
  <si>
    <t>小型車</t>
    <rPh sb="0" eb="3">
      <t>コガタシャ</t>
    </rPh>
    <phoneticPr fontId="1"/>
  </si>
  <si>
    <t>　道路運送車両法施行規則第２条に定める普通自動車又は小型自動車のうち乗車定員７名以上のもの。
　ただし、内燃機関を有しない自動車を除く。</t>
    <phoneticPr fontId="1"/>
  </si>
  <si>
    <t>　道路運送車両法施行規則第２条に定める普通自動車のうち排気量２リットル（ディーゼル機関を除く。）を超えるもので乗車定員６名以下のもの。</t>
    <phoneticPr fontId="1"/>
  </si>
  <si>
    <t>　道路運送車両法施行規則第２条に定める普通自動車（ハイブリッド自動車においては排気量２．５リットル、内燃機関を有する自動車においては排気量２リットル（ディーゼル機関を除く。）以下のもの）のうち乗車定員６名以下のもの。
　同条に定める小型自動車のうち乗車定員が６名以下のもの（車種区分が小型車になるものを除く。）。
　ただし、ハイブリッド自動車（排気量２リットル（ディーゼル機関を除く。）以下のもの。）又は内燃機関を有しない自動車において同条に定める普通自動車のうちで、小型車となるものを除く。</t>
    <phoneticPr fontId="1"/>
  </si>
  <si>
    <t>中型車</t>
    <rPh sb="0" eb="2">
      <t>チュウガタ</t>
    </rPh>
    <phoneticPr fontId="1"/>
  </si>
  <si>
    <t>小型車</t>
    <rPh sb="0" eb="2">
      <t>コガタ</t>
    </rPh>
    <rPh sb="2" eb="3">
      <t>シャ</t>
    </rPh>
    <phoneticPr fontId="1"/>
  </si>
  <si>
    <t>　道路運送車両法施行規則第２条に定める小型自動車のうち自動車の長さが４．６メートル以下で、かつ、乗車定員５名以下のもの。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
　 同条に定める軽自動車（検査対象軽自動車に限る）で、かつ内燃機関を有しないもの。</t>
    <phoneticPr fontId="1"/>
  </si>
  <si>
    <t>　ディーゼル機関を搭載した自動車については、同一仕様（外寸・内装等）のガソリン車の車種区分を適用する。</t>
    <phoneticPr fontId="1"/>
  </si>
  <si>
    <t>④</t>
    <phoneticPr fontId="1"/>
  </si>
  <si>
    <t>　車種区分については、新型自動車として届出された諸元を基準とする。ただし特殊バンパー（衝撃吸収バンパー等）を装着した自動車にあっては、標準バンパーを装着した車両の長さにより、車種区分を決定する。</t>
    <phoneticPr fontId="1"/>
  </si>
  <si>
    <t>　ハイブリッド自動車とは、内燃機関及び駆動用の電動機又は油圧モーターを有する自動車をいう。</t>
    <phoneticPr fontId="1"/>
  </si>
  <si>
    <t>　二輪自動車（側車付二輪自動車を含む）を除く。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</si>
</sst>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_ "/>
    <numFmt numFmtId="183" formatCode="0.0_ "/>
  </numFmts>
  <fonts count="10">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b/>
      <sz val="12"/>
      <name val="MS UI Gothic"/>
      <family val="3"/>
      <charset val="128"/>
    </font>
    <font>
      <sz val="9"/>
      <color indexed="81"/>
      <name val="ＭＳ Ｐゴシック"/>
      <family val="3"/>
      <charset val="128"/>
    </font>
    <font>
      <sz val="16"/>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s>
  <cellStyleXfs count="3">
    <xf numFmtId="0" fontId="0" fillId="0" borderId="0">
      <alignment vertical="center"/>
    </xf>
    <xf numFmtId="0" fontId="3" fillId="0" borderId="0">
      <alignment vertical="center"/>
    </xf>
    <xf numFmtId="0" fontId="4" fillId="0" borderId="0"/>
  </cellStyleXfs>
  <cellXfs count="2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9" fillId="0" borderId="0" xfId="0" applyFont="1" applyAlignment="1">
      <alignment horizontal="center" vertical="center"/>
    </xf>
    <xf numFmtId="0" fontId="2" fillId="0" borderId="4" xfId="0" applyFont="1" applyBorder="1">
      <alignment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0" fontId="0" fillId="0" borderId="0" xfId="0" applyAlignment="1">
      <alignment vertical="center" shrinkToFit="1"/>
    </xf>
    <xf numFmtId="181" fontId="0" fillId="0" borderId="0" xfId="0" applyNumberFormat="1" applyAlignment="1">
      <alignment vertical="center" shrinkToFit="1"/>
    </xf>
    <xf numFmtId="183" fontId="0" fillId="0" borderId="0" xfId="0" applyNumberFormat="1" applyAlignment="1">
      <alignment horizontal="center"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0" fontId="0" fillId="0" borderId="0" xfId="0" applyAlignment="1">
      <alignment vertical="center"/>
    </xf>
    <xf numFmtId="0" fontId="0" fillId="0" borderId="4" xfId="0" applyBorder="1" applyAlignment="1">
      <alignment horizontal="distributed" vertical="center"/>
    </xf>
    <xf numFmtId="0" fontId="0" fillId="0" borderId="5" xfId="0" applyBorder="1" applyAlignment="1">
      <alignment vertical="center"/>
    </xf>
    <xf numFmtId="0" fontId="0" fillId="0" borderId="0" xfId="0" applyBorder="1" applyAlignment="1">
      <alignment vertical="center"/>
    </xf>
    <xf numFmtId="0" fontId="0" fillId="0" borderId="5" xfId="0" applyBorder="1" applyAlignment="1">
      <alignment horizontal="distributed" vertical="center"/>
    </xf>
    <xf numFmtId="0" fontId="2" fillId="0" borderId="6" xfId="0" applyFont="1" applyBorder="1">
      <alignment vertical="center"/>
    </xf>
    <xf numFmtId="0" fontId="0" fillId="0" borderId="0" xfId="0" applyAlignment="1">
      <alignment horizontal="center" vertical="center"/>
    </xf>
    <xf numFmtId="0" fontId="2" fillId="0" borderId="6" xfId="0" applyFont="1" applyFill="1" applyBorder="1" applyAlignment="1">
      <alignment horizontal="center" vertical="center"/>
    </xf>
    <xf numFmtId="0" fontId="0" fillId="0" borderId="20" xfId="0" applyFill="1" applyBorder="1" applyAlignment="1">
      <alignment vertical="center"/>
    </xf>
    <xf numFmtId="0" fontId="0" fillId="0" borderId="22" xfId="0" applyFill="1" applyBorder="1" applyAlignment="1">
      <alignment vertical="center"/>
    </xf>
    <xf numFmtId="0" fontId="0" fillId="0" borderId="2" xfId="0" applyFill="1" applyBorder="1" applyAlignment="1">
      <alignment vertical="center"/>
    </xf>
    <xf numFmtId="0" fontId="0" fillId="0" borderId="24" xfId="0" applyFill="1" applyBorder="1" applyAlignment="1">
      <alignment vertical="center"/>
    </xf>
    <xf numFmtId="0" fontId="0" fillId="0" borderId="28" xfId="0" applyFill="1" applyBorder="1" applyAlignment="1">
      <alignment vertical="center"/>
    </xf>
    <xf numFmtId="0" fontId="0" fillId="0" borderId="18" xfId="0" applyFill="1" applyBorder="1" applyAlignment="1">
      <alignment vertical="center"/>
    </xf>
    <xf numFmtId="0" fontId="2" fillId="0" borderId="4" xfId="0" applyFont="1" applyFill="1" applyBorder="1" applyAlignment="1">
      <alignment horizontal="center" vertical="center"/>
    </xf>
    <xf numFmtId="0" fontId="2" fillId="0" borderId="4" xfId="0" applyFont="1" applyFill="1" applyBorder="1">
      <alignment vertical="center"/>
    </xf>
    <xf numFmtId="0" fontId="0" fillId="0" borderId="4" xfId="0" applyFill="1" applyBorder="1">
      <alignment vertical="center"/>
    </xf>
    <xf numFmtId="0" fontId="2" fillId="0" borderId="6" xfId="0" applyFont="1" applyFill="1" applyBorder="1">
      <alignment vertical="center"/>
    </xf>
    <xf numFmtId="0" fontId="0" fillId="0" borderId="0" xfId="0" applyFill="1">
      <alignment vertical="center"/>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left" vertical="center"/>
    </xf>
    <xf numFmtId="0" fontId="0" fillId="0" borderId="0" xfId="0" applyAlignment="1">
      <alignment horizontal="left" vertical="center"/>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Alignment="1">
      <alignment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0" fontId="0" fillId="0" borderId="4" xfId="0" applyBorder="1" applyAlignment="1">
      <alignment vertical="center"/>
    </xf>
    <xf numFmtId="0" fontId="5" fillId="0" borderId="28" xfId="2" applyFont="1" applyFill="1" applyBorder="1" applyAlignment="1">
      <alignment horizontal="center" vertical="center" shrinkToFi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2" fillId="0" borderId="5" xfId="0" applyFont="1" applyBorder="1" applyAlignment="1">
      <alignment horizontal="distributed" vertical="center"/>
    </xf>
    <xf numFmtId="0" fontId="0" fillId="0" borderId="5" xfId="0" applyBorder="1" applyAlignment="1">
      <alignment horizontal="distributed" vertical="center"/>
    </xf>
    <xf numFmtId="178" fontId="5" fillId="0" borderId="2" xfId="2"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0" fontId="0" fillId="0" borderId="24" xfId="0" applyFill="1" applyBorder="1" applyAlignment="1">
      <alignment horizontal="center" vertical="center"/>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23"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7" fontId="5" fillId="0" borderId="25" xfId="2" applyNumberFormat="1" applyFont="1" applyFill="1" applyBorder="1" applyAlignment="1">
      <alignment horizontal="center" vertical="center"/>
    </xf>
    <xf numFmtId="179" fontId="5" fillId="0" borderId="1" xfId="2" applyNumberFormat="1" applyFont="1" applyFill="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5" fillId="0" borderId="22" xfId="2" applyFont="1" applyFill="1" applyBorder="1" applyAlignment="1">
      <alignment horizontal="center" vertical="center" shrinkToFit="1"/>
    </xf>
    <xf numFmtId="177" fontId="5" fillId="0" borderId="20"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0" fontId="0" fillId="2" borderId="35" xfId="0" applyFill="1" applyBorder="1" applyAlignment="1">
      <alignment horizontal="center" vertical="center" shrinkToFit="1"/>
    </xf>
    <xf numFmtId="0" fontId="0" fillId="2" borderId="8" xfId="0" applyFill="1" applyBorder="1" applyAlignment="1">
      <alignment horizontal="center" vertical="center"/>
    </xf>
    <xf numFmtId="0" fontId="0" fillId="2" borderId="34" xfId="0" applyFill="1" applyBorder="1" applyAlignment="1">
      <alignment horizontal="center" vertical="center"/>
    </xf>
    <xf numFmtId="177" fontId="5" fillId="0" borderId="8" xfId="2" applyNumberFormat="1" applyFont="1" applyFill="1" applyBorder="1" applyAlignment="1">
      <alignment horizontal="center" vertical="center"/>
    </xf>
    <xf numFmtId="0" fontId="0" fillId="0" borderId="8" xfId="0"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0" fillId="0" borderId="34" xfId="0" applyFill="1" applyBorder="1" applyAlignment="1">
      <alignment horizontal="center" vertical="center"/>
    </xf>
    <xf numFmtId="179" fontId="5" fillId="0" borderId="11"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7" xfId="2" applyFont="1" applyFill="1" applyBorder="1" applyAlignment="1">
      <alignment horizontal="center" vertical="center" shrinkToFit="1"/>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0" fontId="5" fillId="0" borderId="1" xfId="2" applyFont="1" applyFill="1" applyBorder="1" applyAlignment="1">
      <alignment horizontal="center" vertical="center" shrinkToFit="1"/>
    </xf>
    <xf numFmtId="0" fontId="5" fillId="0" borderId="17" xfId="2" applyFont="1" applyBorder="1" applyAlignment="1">
      <alignment horizontal="center" vertical="center"/>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6"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7" xfId="0" applyFill="1" applyBorder="1" applyAlignment="1">
      <alignment horizontal="center" vertical="center"/>
    </xf>
    <xf numFmtId="0" fontId="2" fillId="2" borderId="6" xfId="0" applyFont="1" applyFill="1" applyBorder="1" applyAlignment="1">
      <alignment horizontal="left" vertical="center" indent="1"/>
    </xf>
    <xf numFmtId="49" fontId="2" fillId="2" borderId="38"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39" xfId="0" applyFill="1" applyBorder="1" applyAlignment="1">
      <alignment horizontal="center" vertical="center"/>
    </xf>
    <xf numFmtId="0" fontId="5" fillId="0" borderId="31" xfId="2" applyFont="1" applyBorder="1" applyAlignment="1">
      <alignment horizontal="center" vertical="center" textRotation="255" shrinkToFit="1"/>
    </xf>
    <xf numFmtId="0" fontId="0" fillId="0" borderId="32" xfId="0" applyBorder="1" applyAlignment="1">
      <alignment horizontal="center" vertical="center" textRotation="255" shrinkToFit="1"/>
    </xf>
    <xf numFmtId="0" fontId="5" fillId="0" borderId="33" xfId="2"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5" fillId="0" borderId="19" xfId="2" applyFont="1" applyFill="1" applyBorder="1" applyAlignment="1">
      <alignment horizontal="center" vertical="center" shrinkToFit="1"/>
    </xf>
    <xf numFmtId="177" fontId="5" fillId="0" borderId="12" xfId="2" applyNumberFormat="1" applyFont="1" applyFill="1" applyBorder="1" applyAlignment="1">
      <alignment horizontal="center" vertical="center"/>
    </xf>
    <xf numFmtId="182" fontId="0" fillId="2" borderId="4" xfId="0" applyNumberFormat="1" applyFill="1" applyBorder="1" applyAlignment="1">
      <alignment vertical="center"/>
    </xf>
    <xf numFmtId="49" fontId="2" fillId="0" borderId="36"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2" fillId="2" borderId="4" xfId="0" applyFont="1" applyFill="1" applyBorder="1" applyAlignment="1">
      <alignment vertical="center" wrapText="1"/>
    </xf>
    <xf numFmtId="0" fontId="0" fillId="2" borderId="4" xfId="0" applyFill="1" applyBorder="1" applyAlignment="1">
      <alignment vertical="center"/>
    </xf>
    <xf numFmtId="0" fontId="0" fillId="0" borderId="0" xfId="0" applyBorder="1" applyAlignment="1">
      <alignment vertical="center"/>
    </xf>
    <xf numFmtId="0" fontId="2" fillId="2" borderId="4" xfId="0" applyFont="1" applyFill="1" applyBorder="1" applyAlignment="1">
      <alignment vertical="center"/>
    </xf>
    <xf numFmtId="0" fontId="0" fillId="0" borderId="5" xfId="0" applyBorder="1" applyAlignment="1">
      <alignment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 fillId="2" borderId="31" xfId="2" applyFont="1" applyFill="1" applyBorder="1" applyAlignment="1">
      <alignment horizontal="center" vertical="center"/>
    </xf>
    <xf numFmtId="0" fontId="7" fillId="2" borderId="12" xfId="2"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178" fontId="5" fillId="0" borderId="22" xfId="2" applyNumberFormat="1" applyFont="1" applyFill="1" applyBorder="1" applyAlignment="1">
      <alignment horizontal="center" vertical="center"/>
    </xf>
    <xf numFmtId="178" fontId="5" fillId="0" borderId="24"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8" xfId="2" applyFont="1" applyBorder="1" applyAlignment="1">
      <alignment horizontal="center" vertical="center"/>
    </xf>
    <xf numFmtId="0" fontId="0" fillId="0" borderId="6" xfId="0" applyFill="1" applyBorder="1" applyAlignment="1">
      <alignment horizontal="left" vertical="center" indent="1"/>
    </xf>
    <xf numFmtId="0" fontId="2" fillId="0" borderId="36" xfId="0" applyNumberFormat="1" applyFont="1" applyFill="1" applyBorder="1" applyAlignment="1">
      <alignment horizontal="right" vertical="center"/>
    </xf>
    <xf numFmtId="0" fontId="0" fillId="0" borderId="6" xfId="0" applyNumberFormat="1" applyFill="1" applyBorder="1" applyAlignment="1">
      <alignment horizontal="right" vertical="center"/>
    </xf>
    <xf numFmtId="49" fontId="2" fillId="0" borderId="38"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182" fontId="0" fillId="0" borderId="4" xfId="0" applyNumberFormat="1" applyFill="1" applyBorder="1" applyAlignment="1">
      <alignment vertical="center"/>
    </xf>
    <xf numFmtId="182" fontId="2" fillId="0" borderId="6" xfId="0" applyNumberFormat="1" applyFont="1" applyFill="1" applyBorder="1" applyAlignment="1">
      <alignment horizontal="center" vertical="center"/>
    </xf>
    <xf numFmtId="0" fontId="2" fillId="0" borderId="37" xfId="0" applyFont="1" applyFill="1" applyBorder="1" applyAlignment="1">
      <alignment horizontal="center" vertical="center"/>
    </xf>
    <xf numFmtId="0" fontId="2" fillId="0" borderId="4" xfId="0" applyFont="1" applyFill="1" applyBorder="1" applyAlignment="1">
      <alignment vertical="center" wrapText="1"/>
    </xf>
    <xf numFmtId="0" fontId="0" fillId="0" borderId="4" xfId="0" applyFill="1" applyBorder="1" applyAlignment="1">
      <alignment vertical="center" wrapText="1"/>
    </xf>
    <xf numFmtId="0" fontId="2" fillId="0" borderId="4" xfId="0" applyFont="1" applyFill="1" applyBorder="1" applyAlignment="1">
      <alignment vertical="center"/>
    </xf>
    <xf numFmtId="0" fontId="0" fillId="0" borderId="4" xfId="0" applyFill="1" applyBorder="1" applyAlignment="1">
      <alignment vertical="center"/>
    </xf>
  </cellXfs>
  <cellStyles count="3">
    <cellStyle name="標準" xfId="0" builtinId="0"/>
    <cellStyle name="標準 2" xfId="2"/>
    <cellStyle name="標準 7" xfId="1"/>
  </cellStyles>
  <dxfs count="3">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1</xdr:row>
      <xdr:rowOff>76200</xdr:rowOff>
    </xdr:from>
    <xdr:to>
      <xdr:col>13</xdr:col>
      <xdr:colOff>85725</xdr:colOff>
      <xdr:row>4</xdr:row>
      <xdr:rowOff>66675</xdr:rowOff>
    </xdr:to>
    <xdr:sp macro="" textlink="">
      <xdr:nvSpPr>
        <xdr:cNvPr id="2" name="テキスト ボックス 1"/>
        <xdr:cNvSpPr txBox="1"/>
      </xdr:nvSpPr>
      <xdr:spPr>
        <a:xfrm>
          <a:off x="1314450" y="323850"/>
          <a:ext cx="13716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62</xdr:row>
      <xdr:rowOff>200025</xdr:rowOff>
    </xdr:from>
    <xdr:to>
      <xdr:col>17</xdr:col>
      <xdr:colOff>171450</xdr:colOff>
      <xdr:row>64</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142875</xdr:colOff>
      <xdr:row>0</xdr:row>
      <xdr:rowOff>238125</xdr:rowOff>
    </xdr:from>
    <xdr:to>
      <xdr:col>13</xdr:col>
      <xdr:colOff>114300</xdr:colOff>
      <xdr:row>3</xdr:row>
      <xdr:rowOff>76200</xdr:rowOff>
    </xdr:to>
    <xdr:sp macro="" textlink="">
      <xdr:nvSpPr>
        <xdr:cNvPr id="2" name="テキスト ボックス 1"/>
        <xdr:cNvSpPr txBox="1"/>
      </xdr:nvSpPr>
      <xdr:spPr>
        <a:xfrm>
          <a:off x="1343025" y="238125"/>
          <a:ext cx="13716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34</xdr:row>
      <xdr:rowOff>200025</xdr:rowOff>
    </xdr:from>
    <xdr:to>
      <xdr:col>17</xdr:col>
      <xdr:colOff>171450</xdr:colOff>
      <xdr:row>36</xdr:row>
      <xdr:rowOff>190500</xdr:rowOff>
    </xdr:to>
    <xdr:sp macro="" textlink="">
      <xdr:nvSpPr>
        <xdr:cNvPr id="3" name="テキスト ボックス 2"/>
        <xdr:cNvSpPr txBox="1"/>
      </xdr:nvSpPr>
      <xdr:spPr>
        <a:xfrm>
          <a:off x="1819275" y="102489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tabSelected="1" view="pageBreakPreview" zoomScaleNormal="100" zoomScaleSheetLayoutView="100" workbookViewId="0">
      <selection activeCell="AB21" sqref="AB21"/>
    </sheetView>
  </sheetViews>
  <sheetFormatPr defaultRowHeight="13.5"/>
  <cols>
    <col min="1" max="10" width="3.625" customWidth="1"/>
    <col min="11" max="11" width="1.625" customWidth="1"/>
    <col min="12" max="25" width="3.625" customWidth="1"/>
  </cols>
  <sheetData>
    <row r="1" spans="1:25" ht="15.95" customHeight="1">
      <c r="H1" s="1"/>
      <c r="I1" s="1"/>
      <c r="U1" s="3" t="s">
        <v>0</v>
      </c>
      <c r="V1" s="30"/>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71" t="s">
        <v>4</v>
      </c>
      <c r="M13" s="71"/>
      <c r="N13" s="72"/>
      <c r="O13" s="72"/>
      <c r="P13" s="77"/>
      <c r="Q13" s="78"/>
      <c r="R13" s="78"/>
      <c r="S13" s="78"/>
      <c r="T13" s="78"/>
      <c r="U13" s="78"/>
      <c r="V13" s="78"/>
      <c r="W13" s="78"/>
      <c r="X13" s="78"/>
      <c r="Y13" s="78"/>
    </row>
    <row r="14" spans="1:25" ht="15.95" customHeight="1">
      <c r="L14" s="71" t="s">
        <v>5</v>
      </c>
      <c r="M14" s="71"/>
      <c r="N14" s="72"/>
      <c r="O14" s="72"/>
      <c r="P14" s="77"/>
      <c r="Q14" s="78"/>
      <c r="R14" s="78"/>
      <c r="S14" s="78"/>
      <c r="T14" s="78"/>
      <c r="U14" s="78"/>
      <c r="V14" s="78"/>
      <c r="W14" s="78"/>
      <c r="X14" s="78"/>
      <c r="Y14" s="78"/>
    </row>
    <row r="15" spans="1:25" ht="15.95" customHeight="1">
      <c r="L15" s="71" t="s">
        <v>6</v>
      </c>
      <c r="M15" s="71"/>
      <c r="N15" s="72"/>
      <c r="O15" s="72"/>
      <c r="P15" s="77"/>
      <c r="Q15" s="78"/>
      <c r="R15" s="78"/>
      <c r="S15" s="78"/>
      <c r="T15" s="78"/>
      <c r="U15" s="78"/>
      <c r="V15" s="78"/>
      <c r="W15" s="78"/>
      <c r="X15" s="78"/>
      <c r="Y15" s="78"/>
    </row>
    <row r="16" spans="1:25" ht="15.95" customHeight="1"/>
    <row r="17" spans="1:25" ht="15.95" customHeight="1">
      <c r="C17" s="1"/>
      <c r="F17" s="1"/>
    </row>
    <row r="18" spans="1:25" ht="15.95" customHeight="1"/>
    <row r="19" spans="1:25" ht="15.95" customHeight="1">
      <c r="A19" s="67" t="s">
        <v>71</v>
      </c>
      <c r="B19" s="68"/>
      <c r="C19" s="68"/>
      <c r="D19" s="68"/>
      <c r="E19" s="68"/>
      <c r="F19" s="68"/>
      <c r="G19" s="68"/>
      <c r="H19" s="68"/>
      <c r="I19" s="68"/>
      <c r="J19" s="68"/>
      <c r="K19" s="68"/>
      <c r="L19" s="68"/>
      <c r="M19" s="68"/>
      <c r="N19" s="68"/>
      <c r="O19" s="68"/>
      <c r="P19" s="68"/>
      <c r="Q19" s="68"/>
      <c r="R19" s="68"/>
      <c r="S19" s="68"/>
      <c r="T19" s="68"/>
      <c r="U19" s="68"/>
      <c r="V19" s="68"/>
      <c r="W19" s="68"/>
      <c r="X19" s="68"/>
      <c r="Y19" s="68"/>
    </row>
    <row r="20" spans="1:25" ht="15.95" customHeight="1">
      <c r="A20" s="67" t="s">
        <v>74</v>
      </c>
      <c r="B20" s="68"/>
      <c r="C20" s="68"/>
      <c r="D20" s="68"/>
      <c r="E20" s="68"/>
      <c r="F20" s="68"/>
      <c r="G20" s="68"/>
      <c r="H20" s="68"/>
      <c r="I20" s="68"/>
      <c r="J20" s="68"/>
      <c r="K20" s="68"/>
      <c r="L20" s="68"/>
      <c r="M20" s="68"/>
      <c r="N20" s="68"/>
      <c r="O20" s="68"/>
      <c r="P20" s="68"/>
      <c r="Q20" s="68"/>
      <c r="R20" s="68"/>
      <c r="S20" s="68"/>
      <c r="T20" s="68"/>
      <c r="U20" s="68"/>
      <c r="V20" s="68"/>
      <c r="W20" s="68"/>
      <c r="X20" s="68"/>
      <c r="Y20" s="68"/>
    </row>
    <row r="21" spans="1:25" ht="15.95" customHeight="1"/>
    <row r="22" spans="1:25" ht="15.95" customHeight="1"/>
    <row r="23" spans="1:25" ht="15.95" customHeight="1">
      <c r="B23" s="79" t="s">
        <v>75</v>
      </c>
      <c r="C23" s="80"/>
      <c r="D23" s="68"/>
      <c r="E23" s="68"/>
      <c r="F23" s="68"/>
      <c r="G23" s="68"/>
      <c r="H23" s="68"/>
      <c r="I23" s="68"/>
      <c r="J23" s="68"/>
      <c r="K23" s="68"/>
      <c r="L23" s="68"/>
      <c r="M23" s="68"/>
      <c r="N23" s="68"/>
      <c r="O23" s="68"/>
      <c r="P23" s="68"/>
      <c r="Q23" s="68"/>
      <c r="R23" s="68"/>
      <c r="S23" s="68"/>
      <c r="T23" s="68"/>
      <c r="U23" s="68"/>
      <c r="V23" s="68"/>
      <c r="W23" s="68"/>
      <c r="X23" s="68"/>
    </row>
    <row r="24" spans="1:25" ht="15.95" customHeight="1">
      <c r="A24" s="35"/>
      <c r="B24" s="79" t="s">
        <v>76</v>
      </c>
      <c r="C24" s="80"/>
      <c r="D24" s="68"/>
      <c r="E24" s="68"/>
      <c r="F24" s="68"/>
      <c r="G24" s="68"/>
      <c r="H24" s="68"/>
      <c r="I24" s="68"/>
      <c r="J24" s="68"/>
      <c r="K24" s="68"/>
      <c r="L24" s="68"/>
      <c r="M24" s="68"/>
      <c r="N24" s="68"/>
      <c r="O24" s="68"/>
      <c r="P24" s="68"/>
      <c r="Q24" s="68"/>
      <c r="R24" s="68"/>
      <c r="S24" s="68"/>
      <c r="T24" s="68"/>
      <c r="U24" s="68"/>
      <c r="V24" s="68"/>
      <c r="W24" s="68"/>
      <c r="X24" s="68"/>
      <c r="Y24" s="37"/>
    </row>
    <row r="25" spans="1:25" ht="15.95" customHeight="1">
      <c r="A25" s="36"/>
      <c r="B25" s="38" t="s">
        <v>77</v>
      </c>
      <c r="C25" s="37"/>
      <c r="D25" s="37"/>
      <c r="E25" s="38"/>
      <c r="F25" s="37"/>
      <c r="G25" s="37"/>
      <c r="H25" s="37"/>
      <c r="I25" s="37"/>
      <c r="J25" s="37"/>
      <c r="K25" s="37"/>
      <c r="L25" s="37"/>
      <c r="M25" s="37"/>
      <c r="N25" s="37"/>
      <c r="O25" s="37"/>
      <c r="P25" s="37"/>
      <c r="Q25" s="37"/>
      <c r="R25" s="37"/>
      <c r="S25" s="37"/>
      <c r="T25" s="37"/>
      <c r="U25" s="37"/>
      <c r="V25" s="37"/>
      <c r="W25" s="37"/>
      <c r="X25" s="37"/>
      <c r="Y25" s="37"/>
    </row>
    <row r="26" spans="1:25" ht="15.95" customHeight="1">
      <c r="A26" s="36"/>
      <c r="B26" s="38" t="s">
        <v>78</v>
      </c>
      <c r="C26" s="37"/>
      <c r="D26" s="37"/>
      <c r="E26" s="38"/>
      <c r="F26" s="37"/>
      <c r="G26" s="37"/>
      <c r="H26" s="37"/>
      <c r="I26" s="37"/>
      <c r="J26" s="37"/>
      <c r="K26" s="37"/>
      <c r="L26" s="37"/>
      <c r="M26" s="37"/>
      <c r="N26" s="37"/>
      <c r="O26" s="37"/>
      <c r="P26" s="37"/>
      <c r="Q26" s="37"/>
      <c r="R26" s="37"/>
      <c r="S26" s="37"/>
      <c r="T26" s="37"/>
      <c r="U26" s="37"/>
      <c r="V26" s="37"/>
      <c r="W26" s="37"/>
      <c r="X26" s="37"/>
      <c r="Y26" s="37"/>
    </row>
    <row r="27" spans="1:25" ht="15.95" customHeight="1"/>
    <row r="28" spans="1:25" ht="15.95" customHeight="1"/>
    <row r="29" spans="1:25" ht="15.95" customHeight="1">
      <c r="B29" s="73" t="s">
        <v>8</v>
      </c>
      <c r="C29" s="74"/>
      <c r="D29" s="74"/>
      <c r="E29" s="74"/>
      <c r="F29" s="74"/>
      <c r="G29" s="74"/>
      <c r="H29" s="74"/>
      <c r="I29" s="74"/>
      <c r="J29" s="74"/>
      <c r="K29" s="74"/>
      <c r="L29" s="74"/>
      <c r="M29" s="74"/>
      <c r="N29" s="74"/>
    </row>
    <row r="30" spans="1:25" ht="15.95" customHeight="1">
      <c r="C30" s="71" t="s">
        <v>4</v>
      </c>
      <c r="D30" s="71"/>
      <c r="E30" s="72"/>
      <c r="F30" s="72"/>
      <c r="G30" s="69" t="str">
        <f>IF(P13="","",P13)</f>
        <v/>
      </c>
      <c r="H30" s="70"/>
      <c r="I30" s="70"/>
      <c r="J30" s="70"/>
      <c r="K30" s="70"/>
      <c r="L30" s="70"/>
      <c r="M30" s="70"/>
      <c r="N30" s="70"/>
      <c r="O30" s="70"/>
      <c r="P30" s="70"/>
      <c r="Q30" s="70"/>
      <c r="R30" s="70"/>
    </row>
    <row r="31" spans="1:25" ht="15.95" customHeight="1">
      <c r="C31" s="71" t="s">
        <v>5</v>
      </c>
      <c r="D31" s="71"/>
      <c r="E31" s="72"/>
      <c r="F31" s="72"/>
      <c r="G31" s="69" t="str">
        <f t="shared" ref="G31:G32" si="0">IF(P14="","",P14)</f>
        <v/>
      </c>
      <c r="H31" s="70"/>
      <c r="I31" s="70"/>
      <c r="J31" s="70"/>
      <c r="K31" s="70"/>
      <c r="L31" s="70"/>
      <c r="M31" s="70"/>
      <c r="N31" s="70"/>
      <c r="O31" s="70"/>
      <c r="P31" s="70"/>
      <c r="Q31" s="70"/>
      <c r="R31" s="70"/>
    </row>
    <row r="32" spans="1:25" ht="15.95" customHeight="1">
      <c r="C32" s="71" t="s">
        <v>6</v>
      </c>
      <c r="D32" s="71"/>
      <c r="E32" s="72"/>
      <c r="F32" s="72"/>
      <c r="G32" s="69" t="str">
        <f t="shared" si="0"/>
        <v/>
      </c>
      <c r="H32" s="70"/>
      <c r="I32" s="70"/>
      <c r="J32" s="70"/>
      <c r="K32" s="70"/>
      <c r="L32" s="70"/>
      <c r="M32" s="70"/>
      <c r="N32" s="70"/>
      <c r="O32" s="70"/>
      <c r="P32" s="70"/>
      <c r="Q32" s="70"/>
      <c r="R32" s="70"/>
    </row>
    <row r="33" spans="2:21" ht="15.95" customHeight="1"/>
    <row r="34" spans="2:21" ht="15.95" customHeight="1">
      <c r="B34" s="73" t="s">
        <v>9</v>
      </c>
      <c r="C34" s="74"/>
      <c r="D34" s="74"/>
      <c r="E34" s="74"/>
      <c r="F34" s="74"/>
      <c r="G34" s="74"/>
      <c r="H34" s="74"/>
      <c r="I34" s="74"/>
      <c r="J34" s="74"/>
      <c r="K34" s="74"/>
      <c r="L34" s="74"/>
      <c r="M34" s="74"/>
      <c r="N34" s="74"/>
    </row>
    <row r="35" spans="2:21" ht="15.95" customHeight="1">
      <c r="C35" s="1" t="s">
        <v>7</v>
      </c>
    </row>
    <row r="36" spans="2:21" ht="15.95" customHeight="1"/>
    <row r="37" spans="2:21" ht="15.95" customHeight="1">
      <c r="B37" s="73" t="s">
        <v>10</v>
      </c>
      <c r="C37" s="74"/>
      <c r="D37" s="74"/>
      <c r="E37" s="74"/>
      <c r="F37" s="74"/>
      <c r="G37" s="74"/>
      <c r="H37" s="74"/>
      <c r="I37" s="74"/>
      <c r="J37" s="74"/>
      <c r="K37" s="74"/>
      <c r="L37" s="74"/>
      <c r="M37" s="74"/>
      <c r="N37" s="74"/>
    </row>
    <row r="38" spans="2:21" ht="15.95" customHeight="1">
      <c r="C38" s="75" t="s">
        <v>11</v>
      </c>
      <c r="D38" s="76"/>
      <c r="E38" s="76"/>
      <c r="F38" s="76"/>
      <c r="G38" s="76"/>
      <c r="H38" s="76"/>
      <c r="I38" s="76"/>
      <c r="J38" s="76"/>
      <c r="K38" s="76"/>
      <c r="L38" s="76"/>
      <c r="M38" s="76"/>
      <c r="N38" s="76"/>
      <c r="O38" s="76"/>
      <c r="P38" s="76"/>
      <c r="Q38" s="76"/>
      <c r="R38" s="76"/>
      <c r="S38" s="76"/>
      <c r="T38" s="76"/>
      <c r="U38" s="76"/>
    </row>
    <row r="39" spans="2:21" ht="15.95" customHeight="1"/>
    <row r="40" spans="2:21" ht="15.95" customHeight="1">
      <c r="B40" s="73" t="s">
        <v>12</v>
      </c>
      <c r="C40" s="74"/>
      <c r="D40" s="74"/>
      <c r="E40" s="74"/>
      <c r="F40" s="74"/>
      <c r="G40" s="74"/>
      <c r="H40" s="74"/>
      <c r="I40" s="74"/>
      <c r="J40" s="74"/>
      <c r="K40" s="74"/>
      <c r="L40" s="74"/>
      <c r="M40" s="74"/>
      <c r="N40" s="74"/>
      <c r="O40" s="68"/>
      <c r="P40" s="68"/>
      <c r="Q40" s="68"/>
      <c r="R40" s="68"/>
      <c r="S40" s="68"/>
      <c r="T40" s="68"/>
      <c r="U40" s="68"/>
    </row>
    <row r="41" spans="2:21" ht="15.95" customHeight="1">
      <c r="C41" s="1" t="s">
        <v>13</v>
      </c>
    </row>
    <row r="42" spans="2:21" ht="15.95" customHeight="1">
      <c r="C42" s="1" t="s">
        <v>14</v>
      </c>
    </row>
    <row r="43" spans="2:21" ht="15.95" customHeight="1"/>
    <row r="44" spans="2:21" ht="15.95" customHeight="1">
      <c r="B44" s="73" t="s">
        <v>72</v>
      </c>
      <c r="C44" s="74"/>
      <c r="D44" s="74"/>
      <c r="E44" s="74"/>
      <c r="F44" s="74"/>
      <c r="G44" s="74"/>
      <c r="H44" s="74"/>
      <c r="I44" s="74"/>
      <c r="J44" s="74"/>
      <c r="K44" s="74"/>
      <c r="L44" s="74"/>
      <c r="M44" s="74"/>
      <c r="N44" s="74"/>
      <c r="O44" s="68"/>
      <c r="P44" s="68"/>
      <c r="Q44" s="68"/>
      <c r="R44" s="68"/>
      <c r="S44" s="68"/>
      <c r="T44" s="68"/>
      <c r="U44" s="68"/>
    </row>
    <row r="45" spans="2:21" ht="15.95" customHeight="1">
      <c r="C45" s="1" t="s">
        <v>73</v>
      </c>
    </row>
    <row r="46" spans="2:21" ht="15.95" customHeight="1"/>
    <row r="47" spans="2:21" ht="15.95" customHeight="1"/>
    <row r="48" spans="2:21" ht="15.95" customHeight="1"/>
    <row r="49" ht="15.95" customHeight="1"/>
    <row r="50" ht="15.95" customHeight="1"/>
    <row r="51" ht="15.95" customHeight="1"/>
    <row r="52" ht="15.95" customHeight="1"/>
    <row r="53" ht="15.9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22">
    <mergeCell ref="C38:U38"/>
    <mergeCell ref="B44:U44"/>
    <mergeCell ref="P13:Y13"/>
    <mergeCell ref="P14:Y14"/>
    <mergeCell ref="P15:Y15"/>
    <mergeCell ref="A19:Y19"/>
    <mergeCell ref="B23:X23"/>
    <mergeCell ref="B24:X24"/>
    <mergeCell ref="B29:N29"/>
    <mergeCell ref="C30:F30"/>
    <mergeCell ref="C31:F31"/>
    <mergeCell ref="L14:O14"/>
    <mergeCell ref="L13:O13"/>
    <mergeCell ref="L15:O15"/>
    <mergeCell ref="B40:U40"/>
    <mergeCell ref="G30:R30"/>
    <mergeCell ref="A20:Y20"/>
    <mergeCell ref="G32:R32"/>
    <mergeCell ref="C32:F32"/>
    <mergeCell ref="B34:N34"/>
    <mergeCell ref="B37:N37"/>
    <mergeCell ref="G31:R31"/>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305"/>
  <sheetViews>
    <sheetView view="pageBreakPreview" zoomScaleNormal="100" zoomScaleSheetLayoutView="100" workbookViewId="0">
      <selection activeCell="G16" sqref="G16:J16"/>
    </sheetView>
  </sheetViews>
  <sheetFormatPr defaultRowHeight="13.5"/>
  <cols>
    <col min="1" max="81" width="2.625" customWidth="1"/>
    <col min="82" max="82" width="5.625" style="42" hidden="1" customWidth="1"/>
    <col min="83" max="92" width="5.625" style="40" hidden="1" customWidth="1"/>
  </cols>
  <sheetData>
    <row r="1" spans="1:92" ht="20.100000000000001" customHeight="1">
      <c r="A1" s="199" t="str">
        <f>IF(表紙!P14="","",表紙!P14)</f>
        <v/>
      </c>
      <c r="B1" s="199"/>
      <c r="C1" s="199"/>
      <c r="D1" s="199"/>
      <c r="E1" s="199"/>
      <c r="F1" s="199"/>
      <c r="G1" s="199"/>
      <c r="H1" s="199"/>
      <c r="I1" s="199"/>
      <c r="J1" s="199"/>
      <c r="K1" s="199"/>
      <c r="L1" s="199"/>
      <c r="M1" s="199"/>
      <c r="N1" s="199"/>
      <c r="O1" s="199"/>
      <c r="P1" s="199"/>
      <c r="Q1" s="199"/>
      <c r="R1" s="199"/>
      <c r="S1" s="199"/>
      <c r="T1" s="199"/>
      <c r="U1" s="199"/>
      <c r="V1" s="6"/>
      <c r="W1" s="6"/>
      <c r="X1" s="6"/>
      <c r="Y1" s="6"/>
      <c r="Z1" s="6"/>
      <c r="AA1" s="6"/>
      <c r="AB1" s="6"/>
      <c r="AC1" s="6"/>
      <c r="AD1" s="6"/>
      <c r="AE1" s="6"/>
      <c r="AF1" s="6"/>
    </row>
    <row r="2" spans="1:92" ht="12" customHeight="1"/>
    <row r="3" spans="1:92" ht="15.95" customHeight="1">
      <c r="A3" s="143" t="s">
        <v>79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row>
    <row r="4" spans="1:92" ht="8.1" customHeight="1" thickBot="1">
      <c r="A4" s="8"/>
      <c r="B4" s="1"/>
      <c r="C4" s="1"/>
      <c r="D4" s="1"/>
      <c r="E4" s="1"/>
      <c r="F4" s="1"/>
    </row>
    <row r="5" spans="1:92" ht="15.95" customHeight="1">
      <c r="B5" s="202" t="s">
        <v>24</v>
      </c>
      <c r="C5" s="203"/>
      <c r="D5" s="206" t="s">
        <v>25</v>
      </c>
      <c r="E5" s="207"/>
      <c r="F5" s="203"/>
      <c r="G5" s="210" t="s">
        <v>26</v>
      </c>
      <c r="H5" s="211"/>
      <c r="I5" s="212"/>
      <c r="J5" s="213"/>
      <c r="K5" s="217" t="s">
        <v>27</v>
      </c>
      <c r="L5" s="217"/>
      <c r="M5" s="217"/>
      <c r="N5" s="217"/>
      <c r="O5" s="217"/>
      <c r="P5" s="217"/>
      <c r="Q5" s="217"/>
      <c r="R5" s="217"/>
      <c r="S5" s="217"/>
      <c r="T5" s="217"/>
      <c r="U5" s="218"/>
      <c r="V5" s="219"/>
      <c r="W5" s="220" t="s">
        <v>28</v>
      </c>
      <c r="X5" s="221"/>
      <c r="Y5" s="221"/>
      <c r="Z5" s="222"/>
      <c r="AA5" s="226" t="s">
        <v>81</v>
      </c>
      <c r="AB5" s="227"/>
      <c r="AC5" s="227"/>
      <c r="AD5" s="227"/>
      <c r="AE5" s="227"/>
      <c r="AF5" s="227"/>
      <c r="AG5" s="227"/>
      <c r="AH5" s="227"/>
      <c r="AI5" s="228"/>
    </row>
    <row r="6" spans="1:92" ht="14.1" customHeight="1" thickBot="1">
      <c r="B6" s="204"/>
      <c r="C6" s="205"/>
      <c r="D6" s="208"/>
      <c r="E6" s="209"/>
      <c r="F6" s="205"/>
      <c r="G6" s="214"/>
      <c r="H6" s="215"/>
      <c r="I6" s="215"/>
      <c r="J6" s="216"/>
      <c r="K6" s="171" t="s">
        <v>29</v>
      </c>
      <c r="L6" s="171"/>
      <c r="M6" s="171"/>
      <c r="N6" s="171"/>
      <c r="O6" s="172"/>
      <c r="P6" s="173"/>
      <c r="Q6" s="170" t="s">
        <v>23</v>
      </c>
      <c r="R6" s="171"/>
      <c r="S6" s="171"/>
      <c r="T6" s="171"/>
      <c r="U6" s="172"/>
      <c r="V6" s="173"/>
      <c r="W6" s="223"/>
      <c r="X6" s="224"/>
      <c r="Y6" s="224"/>
      <c r="Z6" s="225"/>
      <c r="AA6" s="229"/>
      <c r="AB6" s="230"/>
      <c r="AC6" s="230"/>
      <c r="AD6" s="230"/>
      <c r="AE6" s="230"/>
      <c r="AF6" s="230"/>
      <c r="AG6" s="230"/>
      <c r="AH6" s="230"/>
      <c r="AI6" s="231"/>
    </row>
    <row r="7" spans="1:92" ht="18" customHeight="1">
      <c r="B7" s="188" t="s">
        <v>30</v>
      </c>
      <c r="C7" s="189"/>
      <c r="D7" s="192" t="s">
        <v>20</v>
      </c>
      <c r="E7" s="125"/>
      <c r="F7" s="126"/>
      <c r="G7" s="127"/>
      <c r="H7" s="128"/>
      <c r="I7" s="128"/>
      <c r="J7" s="129"/>
      <c r="K7" s="193">
        <v>1.5</v>
      </c>
      <c r="L7" s="161"/>
      <c r="M7" s="161"/>
      <c r="N7" s="162">
        <v>700</v>
      </c>
      <c r="O7" s="161"/>
      <c r="P7" s="163"/>
      <c r="Q7" s="160">
        <v>244</v>
      </c>
      <c r="R7" s="161"/>
      <c r="S7" s="161"/>
      <c r="T7" s="162">
        <v>90</v>
      </c>
      <c r="U7" s="161"/>
      <c r="V7" s="163"/>
      <c r="W7" s="164">
        <v>2750</v>
      </c>
      <c r="X7" s="161"/>
      <c r="Y7" s="161"/>
      <c r="Z7" s="163"/>
      <c r="AA7" s="166">
        <v>1</v>
      </c>
      <c r="AB7" s="161"/>
      <c r="AC7" s="22" t="s">
        <v>31</v>
      </c>
      <c r="AD7" s="167">
        <v>30</v>
      </c>
      <c r="AE7" s="161"/>
      <c r="AF7" s="23" t="s">
        <v>32</v>
      </c>
      <c r="AG7" s="162">
        <v>90</v>
      </c>
      <c r="AH7" s="161"/>
      <c r="AI7" s="168"/>
      <c r="CD7" s="42" t="str">
        <f t="shared" ref="CD7" si="0">IF(G7="","",1)</f>
        <v/>
      </c>
      <c r="CE7" s="43">
        <f t="shared" ref="CE7" si="1">K7</f>
        <v>1.5</v>
      </c>
      <c r="CF7" s="44">
        <f t="shared" ref="CF7" si="2">N7</f>
        <v>700</v>
      </c>
      <c r="CG7" s="45">
        <f t="shared" ref="CG7" si="3">Q7</f>
        <v>244</v>
      </c>
      <c r="CH7" s="44">
        <f t="shared" ref="CH7" si="4">T7</f>
        <v>90</v>
      </c>
      <c r="CI7" s="44">
        <f t="shared" ref="CI7" si="5">W7</f>
        <v>2750</v>
      </c>
      <c r="CJ7" s="46">
        <f t="shared" ref="CJ7" si="6">AA7</f>
        <v>1</v>
      </c>
      <c r="CK7" s="47" t="str">
        <f t="shared" ref="CK7" si="7">AC7</f>
        <v>分</v>
      </c>
      <c r="CL7" s="46">
        <f t="shared" ref="CL7" si="8">AD7</f>
        <v>30</v>
      </c>
      <c r="CM7" s="40" t="str">
        <f t="shared" ref="CM7" si="9">AF7</f>
        <v>秒</v>
      </c>
      <c r="CN7" s="44">
        <f t="shared" ref="CN7" si="10">AG7</f>
        <v>90</v>
      </c>
    </row>
    <row r="8" spans="1:92" ht="18" customHeight="1">
      <c r="B8" s="190"/>
      <c r="C8" s="191"/>
      <c r="D8" s="169" t="s">
        <v>33</v>
      </c>
      <c r="E8" s="112"/>
      <c r="F8" s="117"/>
      <c r="G8" s="138"/>
      <c r="H8" s="139"/>
      <c r="I8" s="139"/>
      <c r="J8" s="140"/>
      <c r="K8" s="147">
        <v>1.5</v>
      </c>
      <c r="L8" s="112"/>
      <c r="M8" s="112"/>
      <c r="N8" s="111">
        <v>690</v>
      </c>
      <c r="O8" s="112"/>
      <c r="P8" s="113"/>
      <c r="Q8" s="142">
        <v>248</v>
      </c>
      <c r="R8" s="112"/>
      <c r="S8" s="112"/>
      <c r="T8" s="111">
        <v>90</v>
      </c>
      <c r="U8" s="112"/>
      <c r="V8" s="113"/>
      <c r="W8" s="114">
        <v>2710</v>
      </c>
      <c r="X8" s="112"/>
      <c r="Y8" s="112"/>
      <c r="Z8" s="113"/>
      <c r="AA8" s="115">
        <v>1</v>
      </c>
      <c r="AB8" s="112"/>
      <c r="AC8" s="15" t="s">
        <v>31</v>
      </c>
      <c r="AD8" s="116">
        <v>30</v>
      </c>
      <c r="AE8" s="112"/>
      <c r="AF8" s="16" t="s">
        <v>32</v>
      </c>
      <c r="AG8" s="111">
        <v>90</v>
      </c>
      <c r="AH8" s="112"/>
      <c r="AI8" s="117"/>
      <c r="CD8" s="42" t="str">
        <f t="shared" ref="CD8:CD22" si="11">IF(G8="","",1)</f>
        <v/>
      </c>
      <c r="CE8" s="43">
        <f t="shared" ref="CE8:CE18" si="12">K8</f>
        <v>1.5</v>
      </c>
      <c r="CF8" s="44">
        <f t="shared" ref="CF8:CF18" si="13">N8</f>
        <v>690</v>
      </c>
      <c r="CG8" s="45">
        <f t="shared" ref="CG8:CG18" si="14">Q8</f>
        <v>248</v>
      </c>
      <c r="CH8" s="44">
        <f t="shared" ref="CH8:CH18" si="15">T8</f>
        <v>90</v>
      </c>
      <c r="CI8" s="44">
        <f t="shared" ref="CI8:CI18" si="16">W8</f>
        <v>2710</v>
      </c>
      <c r="CJ8" s="46">
        <f t="shared" ref="CJ8:CJ18" si="17">AA8</f>
        <v>1</v>
      </c>
      <c r="CK8" s="47" t="str">
        <f t="shared" ref="CK8:CK18" si="18">AC8</f>
        <v>分</v>
      </c>
      <c r="CL8" s="46">
        <f t="shared" ref="CL8:CL18" si="19">AD8</f>
        <v>30</v>
      </c>
      <c r="CM8" s="40" t="str">
        <f t="shared" ref="CM8:CM18" si="20">AF8</f>
        <v>秒</v>
      </c>
      <c r="CN8" s="44">
        <f t="shared" ref="CN8:CN18" si="21">AG8</f>
        <v>90</v>
      </c>
    </row>
    <row r="9" spans="1:92" ht="18" customHeight="1" thickBot="1">
      <c r="B9" s="190"/>
      <c r="C9" s="191"/>
      <c r="D9" s="165" t="s">
        <v>22</v>
      </c>
      <c r="E9" s="152"/>
      <c r="F9" s="159"/>
      <c r="G9" s="148"/>
      <c r="H9" s="149"/>
      <c r="I9" s="149"/>
      <c r="J9" s="150"/>
      <c r="K9" s="151">
        <v>1.5</v>
      </c>
      <c r="L9" s="152"/>
      <c r="M9" s="152"/>
      <c r="N9" s="153">
        <v>680</v>
      </c>
      <c r="O9" s="152"/>
      <c r="P9" s="154"/>
      <c r="Q9" s="155">
        <v>252</v>
      </c>
      <c r="R9" s="152"/>
      <c r="S9" s="152"/>
      <c r="T9" s="153">
        <v>90</v>
      </c>
      <c r="U9" s="152"/>
      <c r="V9" s="154"/>
      <c r="W9" s="156">
        <v>2670</v>
      </c>
      <c r="X9" s="152"/>
      <c r="Y9" s="152"/>
      <c r="Z9" s="154"/>
      <c r="AA9" s="157">
        <v>1</v>
      </c>
      <c r="AB9" s="152"/>
      <c r="AC9" s="20" t="s">
        <v>31</v>
      </c>
      <c r="AD9" s="158">
        <v>35</v>
      </c>
      <c r="AE9" s="152"/>
      <c r="AF9" s="21" t="s">
        <v>32</v>
      </c>
      <c r="AG9" s="153">
        <v>90</v>
      </c>
      <c r="AH9" s="152"/>
      <c r="AI9" s="159"/>
      <c r="CD9" s="42" t="str">
        <f t="shared" si="11"/>
        <v/>
      </c>
      <c r="CE9" s="43">
        <f t="shared" si="12"/>
        <v>1.5</v>
      </c>
      <c r="CF9" s="44">
        <f t="shared" si="13"/>
        <v>680</v>
      </c>
      <c r="CG9" s="45">
        <f t="shared" si="14"/>
        <v>252</v>
      </c>
      <c r="CH9" s="44">
        <f t="shared" si="15"/>
        <v>90</v>
      </c>
      <c r="CI9" s="44">
        <f t="shared" si="16"/>
        <v>2670</v>
      </c>
      <c r="CJ9" s="46">
        <f t="shared" si="17"/>
        <v>1</v>
      </c>
      <c r="CK9" s="47" t="str">
        <f t="shared" si="18"/>
        <v>分</v>
      </c>
      <c r="CL9" s="46">
        <f t="shared" si="19"/>
        <v>35</v>
      </c>
      <c r="CM9" s="40" t="str">
        <f t="shared" si="20"/>
        <v>秒</v>
      </c>
      <c r="CN9" s="44">
        <f t="shared" si="21"/>
        <v>90</v>
      </c>
    </row>
    <row r="10" spans="1:92" ht="18" customHeight="1">
      <c r="B10" s="118" t="s">
        <v>34</v>
      </c>
      <c r="C10" s="119"/>
      <c r="D10" s="124" t="s">
        <v>20</v>
      </c>
      <c r="E10" s="124"/>
      <c r="F10" s="145"/>
      <c r="G10" s="127"/>
      <c r="H10" s="128"/>
      <c r="I10" s="128"/>
      <c r="J10" s="129"/>
      <c r="K10" s="146">
        <v>1.5</v>
      </c>
      <c r="L10" s="125"/>
      <c r="M10" s="125"/>
      <c r="N10" s="131">
        <v>650</v>
      </c>
      <c r="O10" s="125"/>
      <c r="P10" s="132"/>
      <c r="Q10" s="133">
        <v>256</v>
      </c>
      <c r="R10" s="125"/>
      <c r="S10" s="125"/>
      <c r="T10" s="131">
        <v>90</v>
      </c>
      <c r="U10" s="125"/>
      <c r="V10" s="132"/>
      <c r="W10" s="134">
        <v>2650</v>
      </c>
      <c r="X10" s="125"/>
      <c r="Y10" s="125"/>
      <c r="Z10" s="132"/>
      <c r="AA10" s="135">
        <v>1</v>
      </c>
      <c r="AB10" s="125"/>
      <c r="AC10" s="13" t="s">
        <v>31</v>
      </c>
      <c r="AD10" s="136">
        <v>35</v>
      </c>
      <c r="AE10" s="125"/>
      <c r="AF10" s="14" t="s">
        <v>32</v>
      </c>
      <c r="AG10" s="131">
        <v>90</v>
      </c>
      <c r="AH10" s="125"/>
      <c r="AI10" s="126"/>
      <c r="CD10" s="42" t="str">
        <f t="shared" si="11"/>
        <v/>
      </c>
      <c r="CE10" s="43">
        <f t="shared" si="12"/>
        <v>1.5</v>
      </c>
      <c r="CF10" s="44">
        <f t="shared" si="13"/>
        <v>650</v>
      </c>
      <c r="CG10" s="45">
        <f t="shared" si="14"/>
        <v>256</v>
      </c>
      <c r="CH10" s="44">
        <f t="shared" si="15"/>
        <v>90</v>
      </c>
      <c r="CI10" s="44">
        <f t="shared" si="16"/>
        <v>2650</v>
      </c>
      <c r="CJ10" s="46">
        <f t="shared" si="17"/>
        <v>1</v>
      </c>
      <c r="CK10" s="47" t="str">
        <f t="shared" si="18"/>
        <v>分</v>
      </c>
      <c r="CL10" s="46">
        <f t="shared" si="19"/>
        <v>35</v>
      </c>
      <c r="CM10" s="40" t="str">
        <f t="shared" si="20"/>
        <v>秒</v>
      </c>
      <c r="CN10" s="44">
        <f t="shared" si="21"/>
        <v>90</v>
      </c>
    </row>
    <row r="11" spans="1:92" ht="18" customHeight="1">
      <c r="B11" s="120"/>
      <c r="C11" s="121"/>
      <c r="D11" s="137" t="s">
        <v>35</v>
      </c>
      <c r="E11" s="112"/>
      <c r="F11" s="117"/>
      <c r="G11" s="138"/>
      <c r="H11" s="139"/>
      <c r="I11" s="139"/>
      <c r="J11" s="140"/>
      <c r="K11" s="147">
        <v>1.5</v>
      </c>
      <c r="L11" s="112"/>
      <c r="M11" s="112"/>
      <c r="N11" s="111">
        <v>640</v>
      </c>
      <c r="O11" s="112"/>
      <c r="P11" s="113"/>
      <c r="Q11" s="142">
        <v>260</v>
      </c>
      <c r="R11" s="112"/>
      <c r="S11" s="112"/>
      <c r="T11" s="111">
        <v>90</v>
      </c>
      <c r="U11" s="112"/>
      <c r="V11" s="113"/>
      <c r="W11" s="114">
        <v>2610</v>
      </c>
      <c r="X11" s="112"/>
      <c r="Y11" s="112"/>
      <c r="Z11" s="113"/>
      <c r="AA11" s="115">
        <v>1</v>
      </c>
      <c r="AB11" s="112"/>
      <c r="AC11" s="15" t="s">
        <v>31</v>
      </c>
      <c r="AD11" s="116">
        <v>35</v>
      </c>
      <c r="AE11" s="112"/>
      <c r="AF11" s="16" t="s">
        <v>32</v>
      </c>
      <c r="AG11" s="111">
        <v>90</v>
      </c>
      <c r="AH11" s="112"/>
      <c r="AI11" s="117"/>
      <c r="CD11" s="42" t="str">
        <f t="shared" si="11"/>
        <v/>
      </c>
      <c r="CE11" s="43">
        <f t="shared" si="12"/>
        <v>1.5</v>
      </c>
      <c r="CF11" s="44">
        <f t="shared" si="13"/>
        <v>640</v>
      </c>
      <c r="CG11" s="45">
        <f t="shared" si="14"/>
        <v>260</v>
      </c>
      <c r="CH11" s="44">
        <f t="shared" si="15"/>
        <v>90</v>
      </c>
      <c r="CI11" s="44">
        <f t="shared" si="16"/>
        <v>2610</v>
      </c>
      <c r="CJ11" s="46">
        <f t="shared" si="17"/>
        <v>1</v>
      </c>
      <c r="CK11" s="47" t="str">
        <f t="shared" si="18"/>
        <v>分</v>
      </c>
      <c r="CL11" s="46">
        <f t="shared" si="19"/>
        <v>35</v>
      </c>
      <c r="CM11" s="40" t="str">
        <f t="shared" si="20"/>
        <v>秒</v>
      </c>
      <c r="CN11" s="44">
        <f t="shared" si="21"/>
        <v>90</v>
      </c>
    </row>
    <row r="12" spans="1:92" ht="18" customHeight="1" thickBot="1">
      <c r="B12" s="122"/>
      <c r="C12" s="123"/>
      <c r="D12" s="94" t="s">
        <v>22</v>
      </c>
      <c r="E12" s="95"/>
      <c r="F12" s="96"/>
      <c r="G12" s="97"/>
      <c r="H12" s="98"/>
      <c r="I12" s="98"/>
      <c r="J12" s="99"/>
      <c r="K12" s="100">
        <v>1.5</v>
      </c>
      <c r="L12" s="95"/>
      <c r="M12" s="95"/>
      <c r="N12" s="101">
        <v>630</v>
      </c>
      <c r="O12" s="95"/>
      <c r="P12" s="102"/>
      <c r="Q12" s="103">
        <v>264</v>
      </c>
      <c r="R12" s="95"/>
      <c r="S12" s="95"/>
      <c r="T12" s="101">
        <v>90</v>
      </c>
      <c r="U12" s="95"/>
      <c r="V12" s="102"/>
      <c r="W12" s="104">
        <v>2570</v>
      </c>
      <c r="X12" s="95"/>
      <c r="Y12" s="95"/>
      <c r="Z12" s="102"/>
      <c r="AA12" s="105">
        <v>1</v>
      </c>
      <c r="AB12" s="95"/>
      <c r="AC12" s="17" t="s">
        <v>31</v>
      </c>
      <c r="AD12" s="106">
        <v>40</v>
      </c>
      <c r="AE12" s="95"/>
      <c r="AF12" s="18" t="s">
        <v>32</v>
      </c>
      <c r="AG12" s="101">
        <v>90</v>
      </c>
      <c r="AH12" s="95"/>
      <c r="AI12" s="96"/>
      <c r="CD12" s="42" t="str">
        <f t="shared" si="11"/>
        <v/>
      </c>
      <c r="CE12" s="43">
        <f t="shared" si="12"/>
        <v>1.5</v>
      </c>
      <c r="CF12" s="44">
        <f t="shared" si="13"/>
        <v>630</v>
      </c>
      <c r="CG12" s="45">
        <f t="shared" si="14"/>
        <v>264</v>
      </c>
      <c r="CH12" s="44">
        <f t="shared" si="15"/>
        <v>90</v>
      </c>
      <c r="CI12" s="44">
        <f t="shared" si="16"/>
        <v>2570</v>
      </c>
      <c r="CJ12" s="46">
        <f t="shared" si="17"/>
        <v>1</v>
      </c>
      <c r="CK12" s="47" t="str">
        <f t="shared" si="18"/>
        <v>分</v>
      </c>
      <c r="CL12" s="46">
        <f t="shared" si="19"/>
        <v>40</v>
      </c>
      <c r="CM12" s="40" t="str">
        <f t="shared" si="20"/>
        <v>秒</v>
      </c>
      <c r="CN12" s="44">
        <f t="shared" si="21"/>
        <v>90</v>
      </c>
    </row>
    <row r="13" spans="1:92" ht="18" customHeight="1">
      <c r="B13" s="118" t="s">
        <v>101</v>
      </c>
      <c r="C13" s="119"/>
      <c r="D13" s="124" t="s">
        <v>20</v>
      </c>
      <c r="E13" s="125"/>
      <c r="F13" s="126"/>
      <c r="G13" s="127"/>
      <c r="H13" s="128"/>
      <c r="I13" s="128"/>
      <c r="J13" s="129"/>
      <c r="K13" s="130">
        <v>1.5</v>
      </c>
      <c r="L13" s="125"/>
      <c r="M13" s="125"/>
      <c r="N13" s="131">
        <v>620</v>
      </c>
      <c r="O13" s="125"/>
      <c r="P13" s="132"/>
      <c r="Q13" s="133">
        <v>267</v>
      </c>
      <c r="R13" s="125"/>
      <c r="S13" s="125"/>
      <c r="T13" s="131">
        <v>80</v>
      </c>
      <c r="U13" s="125"/>
      <c r="V13" s="132"/>
      <c r="W13" s="134">
        <v>2290</v>
      </c>
      <c r="X13" s="125"/>
      <c r="Y13" s="125"/>
      <c r="Z13" s="132"/>
      <c r="AA13" s="135">
        <v>1</v>
      </c>
      <c r="AB13" s="125"/>
      <c r="AC13" s="13" t="s">
        <v>31</v>
      </c>
      <c r="AD13" s="136">
        <v>40</v>
      </c>
      <c r="AE13" s="125"/>
      <c r="AF13" s="14" t="s">
        <v>32</v>
      </c>
      <c r="AG13" s="131">
        <v>80</v>
      </c>
      <c r="AH13" s="125"/>
      <c r="AI13" s="126">
        <v>50</v>
      </c>
      <c r="CD13" s="42" t="str">
        <f t="shared" si="11"/>
        <v/>
      </c>
      <c r="CE13" s="43">
        <f t="shared" si="12"/>
        <v>1.5</v>
      </c>
      <c r="CF13" s="44">
        <f t="shared" si="13"/>
        <v>620</v>
      </c>
      <c r="CG13" s="45">
        <f t="shared" si="14"/>
        <v>267</v>
      </c>
      <c r="CH13" s="44">
        <f t="shared" si="15"/>
        <v>80</v>
      </c>
      <c r="CI13" s="44">
        <f t="shared" si="16"/>
        <v>2290</v>
      </c>
      <c r="CJ13" s="46">
        <f t="shared" si="17"/>
        <v>1</v>
      </c>
      <c r="CK13" s="47" t="str">
        <f t="shared" si="18"/>
        <v>分</v>
      </c>
      <c r="CL13" s="46">
        <f t="shared" si="19"/>
        <v>40</v>
      </c>
      <c r="CM13" s="40" t="str">
        <f t="shared" si="20"/>
        <v>秒</v>
      </c>
      <c r="CN13" s="44">
        <f t="shared" si="21"/>
        <v>80</v>
      </c>
    </row>
    <row r="14" spans="1:92" ht="18" customHeight="1">
      <c r="B14" s="120"/>
      <c r="C14" s="121"/>
      <c r="D14" s="137" t="s">
        <v>35</v>
      </c>
      <c r="E14" s="112"/>
      <c r="F14" s="117"/>
      <c r="G14" s="138"/>
      <c r="H14" s="139"/>
      <c r="I14" s="139"/>
      <c r="J14" s="140"/>
      <c r="K14" s="141">
        <v>1.5</v>
      </c>
      <c r="L14" s="112"/>
      <c r="M14" s="112"/>
      <c r="N14" s="111">
        <v>610</v>
      </c>
      <c r="O14" s="112"/>
      <c r="P14" s="113"/>
      <c r="Q14" s="142">
        <v>272</v>
      </c>
      <c r="R14" s="112"/>
      <c r="S14" s="112"/>
      <c r="T14" s="111">
        <v>80</v>
      </c>
      <c r="U14" s="112"/>
      <c r="V14" s="113"/>
      <c r="W14" s="114">
        <v>2250</v>
      </c>
      <c r="X14" s="112"/>
      <c r="Y14" s="112"/>
      <c r="Z14" s="113"/>
      <c r="AA14" s="115">
        <v>1</v>
      </c>
      <c r="AB14" s="112"/>
      <c r="AC14" s="15" t="s">
        <v>31</v>
      </c>
      <c r="AD14" s="116">
        <v>40</v>
      </c>
      <c r="AE14" s="112"/>
      <c r="AF14" s="16" t="s">
        <v>32</v>
      </c>
      <c r="AG14" s="111">
        <v>80</v>
      </c>
      <c r="AH14" s="112"/>
      <c r="AI14" s="117">
        <v>50</v>
      </c>
      <c r="CD14" s="42" t="str">
        <f t="shared" si="11"/>
        <v/>
      </c>
      <c r="CE14" s="43">
        <f t="shared" si="12"/>
        <v>1.5</v>
      </c>
      <c r="CF14" s="44">
        <f t="shared" si="13"/>
        <v>610</v>
      </c>
      <c r="CG14" s="45">
        <f t="shared" si="14"/>
        <v>272</v>
      </c>
      <c r="CH14" s="44">
        <f t="shared" si="15"/>
        <v>80</v>
      </c>
      <c r="CI14" s="44">
        <f t="shared" si="16"/>
        <v>2250</v>
      </c>
      <c r="CJ14" s="46">
        <f t="shared" si="17"/>
        <v>1</v>
      </c>
      <c r="CK14" s="47" t="str">
        <f t="shared" si="18"/>
        <v>分</v>
      </c>
      <c r="CL14" s="46">
        <f t="shared" si="19"/>
        <v>40</v>
      </c>
      <c r="CM14" s="40" t="str">
        <f t="shared" si="20"/>
        <v>秒</v>
      </c>
      <c r="CN14" s="44">
        <f t="shared" si="21"/>
        <v>80</v>
      </c>
    </row>
    <row r="15" spans="1:92" ht="18" customHeight="1" thickBot="1">
      <c r="B15" s="122"/>
      <c r="C15" s="123"/>
      <c r="D15" s="94" t="s">
        <v>22</v>
      </c>
      <c r="E15" s="95"/>
      <c r="F15" s="96"/>
      <c r="G15" s="97"/>
      <c r="H15" s="98"/>
      <c r="I15" s="98"/>
      <c r="J15" s="99"/>
      <c r="K15" s="100">
        <v>1.5</v>
      </c>
      <c r="L15" s="95"/>
      <c r="M15" s="95"/>
      <c r="N15" s="101">
        <v>600</v>
      </c>
      <c r="O15" s="95"/>
      <c r="P15" s="102"/>
      <c r="Q15" s="103">
        <v>276</v>
      </c>
      <c r="R15" s="95"/>
      <c r="S15" s="95"/>
      <c r="T15" s="101">
        <v>80</v>
      </c>
      <c r="U15" s="95"/>
      <c r="V15" s="102"/>
      <c r="W15" s="104">
        <v>2220</v>
      </c>
      <c r="X15" s="95"/>
      <c r="Y15" s="95"/>
      <c r="Z15" s="102"/>
      <c r="AA15" s="105">
        <v>1</v>
      </c>
      <c r="AB15" s="95"/>
      <c r="AC15" s="17" t="s">
        <v>31</v>
      </c>
      <c r="AD15" s="106">
        <v>40</v>
      </c>
      <c r="AE15" s="95"/>
      <c r="AF15" s="18" t="s">
        <v>32</v>
      </c>
      <c r="AG15" s="101">
        <v>80</v>
      </c>
      <c r="AH15" s="95"/>
      <c r="AI15" s="96">
        <v>50</v>
      </c>
      <c r="BB15" s="26"/>
      <c r="BC15" s="26"/>
      <c r="BD15" s="26"/>
      <c r="CD15" s="42" t="str">
        <f t="shared" si="11"/>
        <v/>
      </c>
      <c r="CE15" s="43">
        <f t="shared" si="12"/>
        <v>1.5</v>
      </c>
      <c r="CF15" s="44">
        <f t="shared" si="13"/>
        <v>600</v>
      </c>
      <c r="CG15" s="45">
        <f t="shared" si="14"/>
        <v>276</v>
      </c>
      <c r="CH15" s="44">
        <f t="shared" si="15"/>
        <v>80</v>
      </c>
      <c r="CI15" s="44">
        <f t="shared" si="16"/>
        <v>2220</v>
      </c>
      <c r="CJ15" s="46">
        <f t="shared" si="17"/>
        <v>1</v>
      </c>
      <c r="CK15" s="47" t="str">
        <f t="shared" si="18"/>
        <v>分</v>
      </c>
      <c r="CL15" s="46">
        <f t="shared" si="19"/>
        <v>40</v>
      </c>
      <c r="CM15" s="40" t="str">
        <f t="shared" si="20"/>
        <v>秒</v>
      </c>
      <c r="CN15" s="44">
        <f t="shared" si="21"/>
        <v>80</v>
      </c>
    </row>
    <row r="16" spans="1:92" ht="18" customHeight="1">
      <c r="B16" s="118" t="s">
        <v>102</v>
      </c>
      <c r="C16" s="119"/>
      <c r="D16" s="124" t="s">
        <v>20</v>
      </c>
      <c r="E16" s="125"/>
      <c r="F16" s="126"/>
      <c r="G16" s="127"/>
      <c r="H16" s="128"/>
      <c r="I16" s="128"/>
      <c r="J16" s="129"/>
      <c r="K16" s="130">
        <v>1.5</v>
      </c>
      <c r="L16" s="125"/>
      <c r="M16" s="125"/>
      <c r="N16" s="131">
        <v>590</v>
      </c>
      <c r="O16" s="125"/>
      <c r="P16" s="132"/>
      <c r="Q16" s="133">
        <v>345</v>
      </c>
      <c r="R16" s="125"/>
      <c r="S16" s="125"/>
      <c r="T16" s="131">
        <v>80</v>
      </c>
      <c r="U16" s="125"/>
      <c r="V16" s="132"/>
      <c r="W16" s="134">
        <v>1830</v>
      </c>
      <c r="X16" s="125"/>
      <c r="Y16" s="125"/>
      <c r="Z16" s="132"/>
      <c r="AA16" s="135">
        <v>2</v>
      </c>
      <c r="AB16" s="125"/>
      <c r="AC16" s="13" t="s">
        <v>31</v>
      </c>
      <c r="AD16" s="136">
        <v>5</v>
      </c>
      <c r="AE16" s="125"/>
      <c r="AF16" s="14" t="s">
        <v>32</v>
      </c>
      <c r="AG16" s="131">
        <v>80</v>
      </c>
      <c r="AH16" s="125"/>
      <c r="AI16" s="126">
        <v>50</v>
      </c>
      <c r="CD16" s="42" t="str">
        <f t="shared" si="11"/>
        <v/>
      </c>
      <c r="CE16" s="43">
        <f t="shared" si="12"/>
        <v>1.5</v>
      </c>
      <c r="CF16" s="44">
        <f t="shared" si="13"/>
        <v>590</v>
      </c>
      <c r="CG16" s="45">
        <f t="shared" si="14"/>
        <v>345</v>
      </c>
      <c r="CH16" s="44">
        <f t="shared" si="15"/>
        <v>80</v>
      </c>
      <c r="CI16" s="44">
        <f t="shared" si="16"/>
        <v>1830</v>
      </c>
      <c r="CJ16" s="46">
        <f t="shared" si="17"/>
        <v>2</v>
      </c>
      <c r="CK16" s="47" t="str">
        <f t="shared" si="18"/>
        <v>分</v>
      </c>
      <c r="CL16" s="46">
        <f t="shared" si="19"/>
        <v>5</v>
      </c>
      <c r="CM16" s="40" t="str">
        <f t="shared" si="20"/>
        <v>秒</v>
      </c>
      <c r="CN16" s="44">
        <f t="shared" si="21"/>
        <v>80</v>
      </c>
    </row>
    <row r="17" spans="1:92" ht="18" customHeight="1">
      <c r="B17" s="120"/>
      <c r="C17" s="121"/>
      <c r="D17" s="137" t="s">
        <v>35</v>
      </c>
      <c r="E17" s="112"/>
      <c r="F17" s="117"/>
      <c r="G17" s="138"/>
      <c r="H17" s="139"/>
      <c r="I17" s="139"/>
      <c r="J17" s="140"/>
      <c r="K17" s="141">
        <v>1.5</v>
      </c>
      <c r="L17" s="112"/>
      <c r="M17" s="112"/>
      <c r="N17" s="111">
        <v>580</v>
      </c>
      <c r="O17" s="112"/>
      <c r="P17" s="113"/>
      <c r="Q17" s="142">
        <v>351</v>
      </c>
      <c r="R17" s="112"/>
      <c r="S17" s="112"/>
      <c r="T17" s="111">
        <v>80</v>
      </c>
      <c r="U17" s="112"/>
      <c r="V17" s="113"/>
      <c r="W17" s="114">
        <v>1800</v>
      </c>
      <c r="X17" s="112"/>
      <c r="Y17" s="112"/>
      <c r="Z17" s="113"/>
      <c r="AA17" s="115">
        <v>2</v>
      </c>
      <c r="AB17" s="112"/>
      <c r="AC17" s="15" t="s">
        <v>31</v>
      </c>
      <c r="AD17" s="116">
        <v>10</v>
      </c>
      <c r="AE17" s="112"/>
      <c r="AF17" s="16" t="s">
        <v>32</v>
      </c>
      <c r="AG17" s="111">
        <v>80</v>
      </c>
      <c r="AH17" s="112"/>
      <c r="AI17" s="117">
        <v>50</v>
      </c>
      <c r="CD17" s="42" t="str">
        <f t="shared" si="11"/>
        <v/>
      </c>
      <c r="CE17" s="43">
        <f t="shared" si="12"/>
        <v>1.5</v>
      </c>
      <c r="CF17" s="44">
        <f t="shared" si="13"/>
        <v>580</v>
      </c>
      <c r="CG17" s="45">
        <f t="shared" si="14"/>
        <v>351</v>
      </c>
      <c r="CH17" s="44">
        <f t="shared" si="15"/>
        <v>80</v>
      </c>
      <c r="CI17" s="44">
        <f t="shared" si="16"/>
        <v>1800</v>
      </c>
      <c r="CJ17" s="46">
        <f t="shared" si="17"/>
        <v>2</v>
      </c>
      <c r="CK17" s="47" t="str">
        <f t="shared" si="18"/>
        <v>分</v>
      </c>
      <c r="CL17" s="46">
        <f t="shared" si="19"/>
        <v>10</v>
      </c>
      <c r="CM17" s="40" t="str">
        <f t="shared" si="20"/>
        <v>秒</v>
      </c>
      <c r="CN17" s="44">
        <f t="shared" si="21"/>
        <v>80</v>
      </c>
    </row>
    <row r="18" spans="1:92" ht="18" customHeight="1" thickBot="1">
      <c r="B18" s="122"/>
      <c r="C18" s="123"/>
      <c r="D18" s="94" t="s">
        <v>22</v>
      </c>
      <c r="E18" s="95"/>
      <c r="F18" s="96"/>
      <c r="G18" s="97"/>
      <c r="H18" s="98"/>
      <c r="I18" s="98"/>
      <c r="J18" s="99"/>
      <c r="K18" s="100">
        <v>1.5</v>
      </c>
      <c r="L18" s="95"/>
      <c r="M18" s="95"/>
      <c r="N18" s="101">
        <v>570</v>
      </c>
      <c r="O18" s="95"/>
      <c r="P18" s="102"/>
      <c r="Q18" s="103">
        <v>358</v>
      </c>
      <c r="R18" s="95"/>
      <c r="S18" s="95"/>
      <c r="T18" s="101">
        <v>80</v>
      </c>
      <c r="U18" s="95"/>
      <c r="V18" s="102"/>
      <c r="W18" s="104">
        <v>1780</v>
      </c>
      <c r="X18" s="95"/>
      <c r="Y18" s="95"/>
      <c r="Z18" s="102"/>
      <c r="AA18" s="105">
        <v>2</v>
      </c>
      <c r="AB18" s="95"/>
      <c r="AC18" s="17" t="s">
        <v>31</v>
      </c>
      <c r="AD18" s="106">
        <v>10</v>
      </c>
      <c r="AE18" s="95"/>
      <c r="AF18" s="18" t="s">
        <v>32</v>
      </c>
      <c r="AG18" s="101">
        <v>80</v>
      </c>
      <c r="AH18" s="95"/>
      <c r="AI18" s="96">
        <v>50</v>
      </c>
      <c r="CD18" s="42" t="str">
        <f t="shared" si="11"/>
        <v/>
      </c>
      <c r="CE18" s="43">
        <f t="shared" si="12"/>
        <v>1.5</v>
      </c>
      <c r="CF18" s="44">
        <f t="shared" si="13"/>
        <v>570</v>
      </c>
      <c r="CG18" s="45">
        <f t="shared" si="14"/>
        <v>358</v>
      </c>
      <c r="CH18" s="44">
        <f t="shared" si="15"/>
        <v>80</v>
      </c>
      <c r="CI18" s="44">
        <f t="shared" si="16"/>
        <v>1780</v>
      </c>
      <c r="CJ18" s="46">
        <f t="shared" si="17"/>
        <v>2</v>
      </c>
      <c r="CK18" s="47" t="str">
        <f t="shared" si="18"/>
        <v>分</v>
      </c>
      <c r="CL18" s="46">
        <f t="shared" si="19"/>
        <v>10</v>
      </c>
      <c r="CM18" s="40" t="str">
        <f t="shared" si="20"/>
        <v>秒</v>
      </c>
      <c r="CN18" s="44">
        <f t="shared" si="21"/>
        <v>80</v>
      </c>
    </row>
    <row r="19" spans="1:92" ht="15.95" customHeight="1">
      <c r="CD19" s="42" t="str">
        <f t="shared" si="11"/>
        <v/>
      </c>
      <c r="CE19" s="43"/>
      <c r="CF19" s="44"/>
      <c r="CG19" s="45"/>
      <c r="CH19" s="44"/>
      <c r="CI19" s="44"/>
      <c r="CJ19" s="46"/>
      <c r="CK19" s="47"/>
      <c r="CL19" s="46"/>
      <c r="CN19" s="44"/>
    </row>
    <row r="20" spans="1:92" ht="15.95" customHeight="1">
      <c r="A20" s="143" t="s">
        <v>80</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33"/>
      <c r="BC20" s="33"/>
      <c r="BD20" s="33"/>
      <c r="CD20" s="42" t="str">
        <f t="shared" si="11"/>
        <v/>
      </c>
      <c r="CE20" s="43"/>
      <c r="CF20" s="44"/>
      <c r="CG20" s="45"/>
      <c r="CH20" s="44"/>
      <c r="CI20" s="44"/>
      <c r="CJ20" s="46"/>
      <c r="CK20" s="47"/>
      <c r="CL20" s="46"/>
      <c r="CN20" s="44"/>
    </row>
    <row r="21" spans="1:92" ht="5.0999999999999996" customHeight="1">
      <c r="A21" s="33"/>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3"/>
      <c r="BC21" s="33"/>
      <c r="BD21" s="33"/>
      <c r="CD21" s="42" t="str">
        <f t="shared" si="11"/>
        <v/>
      </c>
      <c r="CE21" s="43"/>
      <c r="CF21" s="44"/>
      <c r="CG21" s="45"/>
      <c r="CH21" s="44"/>
      <c r="CI21" s="44"/>
      <c r="CJ21" s="46"/>
      <c r="CK21" s="47"/>
      <c r="CL21" s="46"/>
      <c r="CN21" s="44"/>
    </row>
    <row r="22" spans="1:92" ht="12" customHeight="1">
      <c r="A22" s="8" t="s">
        <v>16</v>
      </c>
      <c r="B22" s="1" t="s">
        <v>15</v>
      </c>
      <c r="C22" s="1"/>
      <c r="D22" s="1"/>
      <c r="E22" s="1"/>
      <c r="F22" s="1"/>
      <c r="BB22" s="12"/>
      <c r="BC22" s="12"/>
      <c r="BD22" s="4"/>
      <c r="BE22" s="4"/>
      <c r="BF22" s="4"/>
      <c r="BG22" s="4"/>
      <c r="BH22" s="4"/>
      <c r="BI22" s="31"/>
      <c r="BJ22" s="31"/>
      <c r="BK22" s="31"/>
      <c r="BL22" s="31"/>
      <c r="BM22" s="31"/>
      <c r="BN22" s="31"/>
      <c r="BO22" s="4"/>
      <c r="BP22" s="4"/>
      <c r="BQ22" s="4"/>
      <c r="BR22" s="4"/>
      <c r="BS22" s="4"/>
      <c r="BT22" s="4"/>
      <c r="BU22" s="4"/>
      <c r="BV22" s="4"/>
      <c r="BW22" s="4"/>
      <c r="BX22" s="4"/>
      <c r="BY22" s="4"/>
      <c r="BZ22" s="4"/>
      <c r="CA22" s="4"/>
      <c r="CB22" s="4"/>
      <c r="CC22" s="4"/>
      <c r="CD22" s="42" t="str">
        <f t="shared" si="11"/>
        <v/>
      </c>
      <c r="CE22" s="43"/>
      <c r="CF22" s="44"/>
      <c r="CG22" s="45"/>
      <c r="CH22" s="44"/>
      <c r="CI22" s="44"/>
      <c r="CJ22" s="46"/>
      <c r="CK22" s="47"/>
      <c r="CL22" s="46"/>
      <c r="CN22" s="44"/>
    </row>
    <row r="23" spans="1:92" ht="12" customHeight="1">
      <c r="B23" s="107" t="s">
        <v>84</v>
      </c>
      <c r="C23" s="72"/>
      <c r="D23" s="72"/>
      <c r="E23" s="72"/>
      <c r="F23" s="72"/>
      <c r="G23" s="72"/>
      <c r="H23" s="72"/>
      <c r="I23" s="5"/>
      <c r="J23" s="108" t="s">
        <v>103</v>
      </c>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12"/>
      <c r="BB23" s="12"/>
      <c r="BC23" s="12"/>
      <c r="BD23" s="4"/>
      <c r="BE23" s="4"/>
      <c r="BF23" s="4"/>
      <c r="BG23" s="4"/>
      <c r="BH23" s="4"/>
      <c r="BI23" s="31"/>
      <c r="BJ23" s="31"/>
      <c r="BK23" s="31"/>
      <c r="BL23" s="31"/>
      <c r="BM23" s="31"/>
      <c r="BN23" s="31"/>
      <c r="BO23" s="4"/>
      <c r="BP23" s="4"/>
      <c r="BQ23" s="4"/>
      <c r="BR23" s="4"/>
      <c r="BS23" s="4"/>
      <c r="BT23" s="4"/>
      <c r="BU23" s="4"/>
      <c r="BV23" s="4"/>
      <c r="BW23" s="4"/>
      <c r="BX23" s="4"/>
      <c r="BY23" s="4"/>
      <c r="BZ23" s="4"/>
      <c r="CA23" s="4"/>
      <c r="CB23" s="4"/>
      <c r="CC23" s="4"/>
    </row>
    <row r="24" spans="1:92" ht="12" customHeight="1">
      <c r="B24" s="72"/>
      <c r="C24" s="72"/>
      <c r="D24" s="72"/>
      <c r="E24" s="72"/>
      <c r="F24" s="72"/>
      <c r="G24" s="72"/>
      <c r="H24" s="72"/>
      <c r="I24" s="5"/>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12"/>
      <c r="BB24" s="12"/>
      <c r="BC24" s="12"/>
      <c r="BD24" s="4"/>
      <c r="BE24" s="4"/>
      <c r="BF24" s="4"/>
      <c r="BG24" s="4"/>
      <c r="BH24" s="4"/>
      <c r="BI24" s="31"/>
      <c r="BJ24" s="31"/>
      <c r="BK24" s="31"/>
      <c r="BL24" s="31"/>
      <c r="BM24" s="31"/>
      <c r="BN24" s="31"/>
      <c r="BO24" s="4"/>
      <c r="BP24" s="4"/>
      <c r="BQ24" s="4"/>
      <c r="BR24" s="4"/>
      <c r="BS24" s="4"/>
      <c r="BT24" s="4"/>
      <c r="BU24" s="4"/>
      <c r="BV24" s="4"/>
      <c r="BW24" s="4"/>
      <c r="BX24" s="4"/>
      <c r="BY24" s="4"/>
      <c r="BZ24" s="4"/>
      <c r="CA24" s="4"/>
      <c r="CB24" s="4"/>
      <c r="CC24" s="4"/>
    </row>
    <row r="25" spans="1:92" ht="12" customHeight="1">
      <c r="B25" s="92"/>
      <c r="C25" s="92"/>
      <c r="D25" s="92"/>
      <c r="E25" s="92"/>
      <c r="F25" s="92"/>
      <c r="G25" s="92"/>
      <c r="H25" s="92"/>
      <c r="I25" s="24"/>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12"/>
      <c r="BB25" s="12"/>
      <c r="BC25" s="12"/>
      <c r="BD25" s="4"/>
      <c r="BE25" s="4"/>
      <c r="BF25" s="4"/>
      <c r="BG25" s="4"/>
      <c r="BH25" s="4"/>
      <c r="BI25" s="31"/>
      <c r="BJ25" s="31"/>
      <c r="BK25" s="31"/>
      <c r="BL25" s="31"/>
      <c r="BM25" s="31"/>
      <c r="BN25" s="31"/>
      <c r="BO25" s="4"/>
      <c r="BP25" s="4"/>
      <c r="BQ25" s="4"/>
      <c r="BR25" s="4"/>
      <c r="BS25" s="4"/>
      <c r="BT25" s="4"/>
      <c r="BU25" s="4"/>
      <c r="BV25" s="4"/>
      <c r="BW25" s="4"/>
      <c r="BX25" s="4"/>
      <c r="BY25" s="4"/>
      <c r="BZ25" s="4"/>
      <c r="CA25" s="4"/>
      <c r="CB25" s="4"/>
      <c r="CC25" s="4"/>
    </row>
    <row r="26" spans="1:92" ht="12" customHeight="1">
      <c r="B26" s="109" t="s">
        <v>17</v>
      </c>
      <c r="C26" s="110"/>
      <c r="D26" s="110"/>
      <c r="E26" s="110"/>
      <c r="F26" s="110"/>
      <c r="G26" s="110"/>
      <c r="H26" s="110"/>
      <c r="I26" s="25"/>
      <c r="J26" s="84" t="s">
        <v>104</v>
      </c>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12"/>
      <c r="BB26" s="12"/>
      <c r="BC26" s="12"/>
      <c r="BD26" s="4"/>
      <c r="BE26" s="4"/>
      <c r="BF26" s="4"/>
      <c r="BG26" s="4"/>
      <c r="BH26" s="4"/>
      <c r="BI26" s="31"/>
      <c r="BJ26" s="31"/>
      <c r="BK26" s="31"/>
      <c r="BL26" s="31"/>
      <c r="BM26" s="31"/>
      <c r="BN26" s="31"/>
      <c r="BO26" s="4"/>
      <c r="BP26" s="4"/>
      <c r="BQ26" s="4"/>
      <c r="BR26" s="4"/>
      <c r="BS26" s="4"/>
      <c r="BT26" s="4"/>
      <c r="BU26" s="4"/>
      <c r="BV26" s="4"/>
      <c r="BW26" s="4"/>
      <c r="BX26" s="4"/>
      <c r="BY26" s="4"/>
      <c r="BZ26" s="4"/>
      <c r="CA26" s="4"/>
      <c r="CB26" s="4"/>
      <c r="CC26" s="4"/>
    </row>
    <row r="27" spans="1:92" ht="12" customHeight="1">
      <c r="B27" s="72"/>
      <c r="C27" s="72"/>
      <c r="D27" s="72"/>
      <c r="E27" s="72"/>
      <c r="F27" s="72"/>
      <c r="G27" s="72"/>
      <c r="H27" s="72"/>
      <c r="I27" s="11"/>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2"/>
      <c r="BB27" s="12"/>
      <c r="BC27" s="12"/>
      <c r="BD27" s="4"/>
      <c r="BE27" s="4"/>
      <c r="BF27" s="4"/>
      <c r="BG27" s="4"/>
      <c r="BH27" s="4"/>
      <c r="BI27" s="31"/>
      <c r="BJ27" s="31"/>
      <c r="BK27" s="31"/>
      <c r="BL27" s="31"/>
      <c r="BM27" s="31"/>
      <c r="BN27" s="31"/>
      <c r="BO27" s="4"/>
      <c r="BP27" s="4"/>
      <c r="BQ27" s="4"/>
      <c r="BR27" s="4"/>
      <c r="BS27" s="4"/>
      <c r="BT27" s="4"/>
      <c r="BU27" s="4"/>
      <c r="BV27" s="4"/>
      <c r="BW27" s="4"/>
      <c r="BX27" s="4"/>
      <c r="BY27" s="4"/>
      <c r="BZ27" s="4"/>
      <c r="CA27" s="4"/>
      <c r="CB27" s="4"/>
      <c r="CC27" s="4"/>
    </row>
    <row r="28" spans="1:92" ht="12" customHeight="1">
      <c r="B28" s="92"/>
      <c r="C28" s="92"/>
      <c r="D28" s="92"/>
      <c r="E28" s="92"/>
      <c r="F28" s="92"/>
      <c r="G28" s="92"/>
      <c r="H28" s="92"/>
      <c r="I28" s="24"/>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12"/>
      <c r="BB28" s="12"/>
      <c r="BC28" s="12"/>
      <c r="BD28" s="4"/>
      <c r="BE28" s="4"/>
      <c r="BF28" s="4"/>
      <c r="BG28" s="4"/>
      <c r="BH28" s="4"/>
      <c r="BI28" s="31"/>
      <c r="BJ28" s="31"/>
      <c r="BK28" s="31"/>
      <c r="BL28" s="31"/>
      <c r="BM28" s="31"/>
      <c r="BN28" s="31"/>
      <c r="BO28" s="4"/>
      <c r="BP28" s="4"/>
      <c r="BQ28" s="4"/>
      <c r="BR28" s="4"/>
      <c r="BS28" s="4"/>
      <c r="BT28" s="4"/>
      <c r="BU28" s="4"/>
      <c r="BV28" s="4"/>
      <c r="BW28" s="4"/>
      <c r="BX28" s="4"/>
      <c r="BY28" s="4"/>
      <c r="BZ28" s="4"/>
      <c r="CA28" s="4"/>
      <c r="CB28" s="4"/>
      <c r="CC28" s="4"/>
    </row>
    <row r="29" spans="1:92" ht="12" customHeight="1">
      <c r="B29" s="109" t="s">
        <v>106</v>
      </c>
      <c r="C29" s="110"/>
      <c r="D29" s="110"/>
      <c r="E29" s="110"/>
      <c r="F29" s="110"/>
      <c r="G29" s="110"/>
      <c r="H29" s="110"/>
      <c r="I29" s="25"/>
      <c r="J29" s="84" t="s">
        <v>105</v>
      </c>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12"/>
      <c r="BB29" s="12"/>
      <c r="BC29" s="12"/>
      <c r="BD29" s="4"/>
      <c r="BE29" s="4"/>
      <c r="BF29" s="4"/>
      <c r="BG29" s="4"/>
      <c r="BH29" s="4"/>
      <c r="BI29" s="31"/>
      <c r="BJ29" s="31"/>
      <c r="BK29" s="31"/>
      <c r="BL29" s="31"/>
      <c r="BM29" s="31"/>
      <c r="BN29" s="31"/>
      <c r="BO29" s="4"/>
      <c r="BP29" s="4"/>
      <c r="BQ29" s="4"/>
      <c r="BR29" s="4"/>
      <c r="BS29" s="4"/>
      <c r="BT29" s="4"/>
      <c r="BU29" s="4"/>
      <c r="BV29" s="4"/>
      <c r="BW29" s="4"/>
      <c r="BX29" s="4"/>
      <c r="BY29" s="4"/>
      <c r="BZ29" s="4"/>
      <c r="CA29" s="4"/>
      <c r="CB29" s="4"/>
      <c r="CC29" s="4"/>
    </row>
    <row r="30" spans="1:92" ht="12" customHeight="1">
      <c r="B30" s="72"/>
      <c r="C30" s="72"/>
      <c r="D30" s="72"/>
      <c r="E30" s="72"/>
      <c r="F30" s="72"/>
      <c r="G30" s="72"/>
      <c r="H30" s="72"/>
      <c r="I30" s="11"/>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2"/>
      <c r="BB30" s="12"/>
      <c r="BC30" s="12"/>
      <c r="BD30" s="4"/>
      <c r="BE30" s="4"/>
      <c r="BF30" s="4"/>
      <c r="BG30" s="4"/>
      <c r="BH30" s="4"/>
      <c r="BI30" s="31"/>
      <c r="BJ30" s="31"/>
      <c r="BK30" s="31"/>
      <c r="BL30" s="31"/>
      <c r="BM30" s="31"/>
      <c r="BN30" s="31"/>
      <c r="BO30" s="4"/>
      <c r="BP30" s="4"/>
      <c r="BQ30" s="4"/>
      <c r="BR30" s="4"/>
      <c r="BS30" s="4"/>
      <c r="BT30" s="4"/>
      <c r="BU30" s="4"/>
      <c r="BV30" s="4"/>
      <c r="BW30" s="4"/>
      <c r="BX30" s="4"/>
      <c r="BY30" s="4"/>
      <c r="BZ30" s="4"/>
      <c r="CA30" s="4"/>
      <c r="CB30" s="4"/>
      <c r="CC30" s="4"/>
    </row>
    <row r="31" spans="1:92" ht="12" customHeight="1">
      <c r="B31" s="72"/>
      <c r="C31" s="72"/>
      <c r="D31" s="72"/>
      <c r="E31" s="72"/>
      <c r="F31" s="72"/>
      <c r="G31" s="72"/>
      <c r="H31" s="72"/>
      <c r="I31" s="11"/>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2"/>
      <c r="BB31" s="12"/>
      <c r="BC31" s="12"/>
      <c r="BD31" s="4"/>
      <c r="BE31" s="4"/>
      <c r="BF31" s="4"/>
      <c r="BG31" s="4"/>
      <c r="BH31" s="4"/>
      <c r="BI31" s="31"/>
      <c r="BJ31" s="31"/>
      <c r="BK31" s="31"/>
      <c r="BL31" s="31"/>
      <c r="BM31" s="31"/>
      <c r="BN31" s="31"/>
      <c r="BO31" s="4"/>
      <c r="BP31" s="4"/>
      <c r="BQ31" s="4"/>
      <c r="BR31" s="4"/>
      <c r="BS31" s="4"/>
      <c r="BT31" s="4"/>
      <c r="BU31" s="4"/>
      <c r="BV31" s="4"/>
      <c r="BW31" s="4"/>
      <c r="BX31" s="4"/>
      <c r="BY31" s="4"/>
      <c r="BZ31" s="4"/>
      <c r="CA31" s="4"/>
      <c r="CB31" s="4"/>
      <c r="CC31" s="4"/>
    </row>
    <row r="32" spans="1:92" ht="12" customHeight="1">
      <c r="B32" s="72"/>
      <c r="C32" s="72"/>
      <c r="D32" s="72"/>
      <c r="E32" s="72"/>
      <c r="F32" s="72"/>
      <c r="G32" s="72"/>
      <c r="H32" s="72"/>
      <c r="I32" s="5"/>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2"/>
      <c r="BB32" s="12"/>
      <c r="BC32" s="12"/>
      <c r="BD32" s="4"/>
      <c r="BE32" s="4"/>
      <c r="BF32" s="4"/>
      <c r="BG32" s="4"/>
      <c r="BH32" s="4"/>
      <c r="BI32" s="31"/>
      <c r="BJ32" s="31"/>
      <c r="BK32" s="31"/>
      <c r="BL32" s="31"/>
      <c r="BM32" s="31"/>
      <c r="BN32" s="31"/>
      <c r="BO32" s="4"/>
      <c r="BP32" s="4"/>
      <c r="BQ32" s="4"/>
      <c r="BR32" s="4"/>
      <c r="BS32" s="4"/>
      <c r="BT32" s="4"/>
      <c r="BU32" s="4"/>
      <c r="BV32" s="4"/>
      <c r="BW32" s="4"/>
      <c r="BX32" s="4"/>
      <c r="BY32" s="4"/>
      <c r="BZ32" s="4"/>
      <c r="CA32" s="4"/>
      <c r="CB32" s="4"/>
      <c r="CC32" s="4"/>
    </row>
    <row r="33" spans="2:81" ht="29.25" customHeight="1">
      <c r="B33" s="92"/>
      <c r="C33" s="92"/>
      <c r="D33" s="92"/>
      <c r="E33" s="92"/>
      <c r="F33" s="92"/>
      <c r="G33" s="92"/>
      <c r="H33" s="92"/>
      <c r="I33" s="24"/>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12"/>
      <c r="BB33" s="12"/>
      <c r="BC33" s="12"/>
      <c r="BD33" s="6"/>
      <c r="BE33" s="6"/>
      <c r="BF33" s="6"/>
      <c r="BG33" s="6"/>
      <c r="BH33" s="6"/>
      <c r="BI33" s="31"/>
      <c r="BJ33" s="31"/>
      <c r="BK33" s="31"/>
      <c r="BL33" s="31"/>
      <c r="BM33" s="31"/>
      <c r="BN33" s="31"/>
      <c r="BO33" s="4"/>
      <c r="BP33" s="4"/>
      <c r="BQ33" s="4"/>
      <c r="BR33" s="4"/>
      <c r="BS33" s="4"/>
      <c r="BT33" s="4"/>
      <c r="BU33" s="4"/>
      <c r="BV33" s="4"/>
      <c r="BW33" s="4"/>
      <c r="BX33" s="4"/>
      <c r="BY33" s="4"/>
      <c r="BZ33" s="4"/>
      <c r="CA33" s="4"/>
      <c r="CB33" s="4"/>
      <c r="CC33" s="4"/>
    </row>
    <row r="34" spans="2:81" ht="9.9499999999999993" customHeight="1">
      <c r="B34" s="81" t="s">
        <v>107</v>
      </c>
      <c r="C34" s="81"/>
      <c r="D34" s="81"/>
      <c r="E34" s="81"/>
      <c r="F34" s="81"/>
      <c r="G34" s="81"/>
      <c r="H34" s="81"/>
      <c r="I34" s="52"/>
      <c r="J34" s="84" t="s">
        <v>108</v>
      </c>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12"/>
      <c r="BB34" s="12"/>
      <c r="BC34" s="12"/>
      <c r="BD34" s="51"/>
      <c r="BE34" s="51"/>
      <c r="BF34" s="51"/>
      <c r="BG34" s="51"/>
      <c r="BH34" s="51"/>
      <c r="BI34" s="48"/>
      <c r="BJ34" s="48"/>
      <c r="BK34" s="48"/>
      <c r="BL34" s="48"/>
      <c r="BM34" s="48"/>
      <c r="BN34" s="48"/>
      <c r="BO34" s="48"/>
      <c r="BP34" s="48"/>
      <c r="BQ34" s="48"/>
      <c r="BR34" s="48"/>
      <c r="BS34" s="48"/>
      <c r="BT34" s="48"/>
      <c r="BU34" s="48"/>
      <c r="BV34" s="48"/>
      <c r="BW34" s="48"/>
      <c r="BX34" s="48"/>
      <c r="BY34" s="48"/>
      <c r="BZ34" s="48"/>
      <c r="CA34" s="48"/>
      <c r="CB34" s="48"/>
      <c r="CC34" s="48"/>
    </row>
    <row r="35" spans="2:81" ht="9.9499999999999993" customHeight="1">
      <c r="B35" s="82"/>
      <c r="C35" s="82"/>
      <c r="D35" s="82"/>
      <c r="E35" s="82"/>
      <c r="F35" s="82"/>
      <c r="G35" s="82"/>
      <c r="H35" s="82"/>
      <c r="I35" s="11"/>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12"/>
      <c r="BB35" s="12"/>
      <c r="BC35" s="12"/>
      <c r="BD35" s="51"/>
      <c r="BE35" s="51"/>
      <c r="BF35" s="51"/>
      <c r="BG35" s="51"/>
      <c r="BH35" s="51"/>
      <c r="BI35" s="48"/>
      <c r="BJ35" s="48"/>
      <c r="BK35" s="48"/>
      <c r="BL35" s="48"/>
      <c r="BM35" s="48"/>
      <c r="BN35" s="48"/>
      <c r="BO35" s="48"/>
      <c r="BP35" s="48"/>
      <c r="BQ35" s="48"/>
      <c r="BR35" s="48"/>
      <c r="BS35" s="48"/>
      <c r="BT35" s="48"/>
      <c r="BU35" s="48"/>
      <c r="BV35" s="48"/>
      <c r="BW35" s="48"/>
      <c r="BX35" s="48"/>
      <c r="BY35" s="48"/>
      <c r="BZ35" s="48"/>
      <c r="CA35" s="48"/>
      <c r="CB35" s="48"/>
      <c r="CC35" s="48"/>
    </row>
    <row r="36" spans="2:81" ht="9.9499999999999993" customHeight="1">
      <c r="B36" s="82"/>
      <c r="C36" s="82"/>
      <c r="D36" s="82"/>
      <c r="E36" s="82"/>
      <c r="F36" s="82"/>
      <c r="G36" s="82"/>
      <c r="H36" s="82"/>
      <c r="I36" s="11"/>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12"/>
      <c r="BB36" s="12"/>
      <c r="BC36" s="12"/>
      <c r="BD36" s="51"/>
      <c r="BE36" s="51"/>
      <c r="BF36" s="51"/>
      <c r="BG36" s="51"/>
      <c r="BH36" s="51"/>
      <c r="BI36" s="48"/>
      <c r="BJ36" s="48"/>
      <c r="BK36" s="48"/>
      <c r="BL36" s="48"/>
      <c r="BM36" s="48"/>
      <c r="BN36" s="48"/>
      <c r="BO36" s="48"/>
      <c r="BP36" s="48"/>
      <c r="BQ36" s="48"/>
      <c r="BR36" s="48"/>
      <c r="BS36" s="48"/>
      <c r="BT36" s="48"/>
      <c r="BU36" s="48"/>
      <c r="BV36" s="48"/>
      <c r="BW36" s="48"/>
      <c r="BX36" s="48"/>
      <c r="BY36" s="48"/>
      <c r="BZ36" s="48"/>
      <c r="CA36" s="48"/>
      <c r="CB36" s="48"/>
      <c r="CC36" s="48"/>
    </row>
    <row r="37" spans="2:81" ht="9.9499999999999993" customHeight="1">
      <c r="B37" s="82"/>
      <c r="C37" s="82"/>
      <c r="D37" s="82"/>
      <c r="E37" s="82"/>
      <c r="F37" s="82"/>
      <c r="G37" s="82"/>
      <c r="H37" s="82"/>
      <c r="I37" s="11"/>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12"/>
      <c r="BB37" s="12"/>
      <c r="BC37" s="12"/>
      <c r="BD37" s="51"/>
      <c r="BE37" s="51"/>
      <c r="BF37" s="51"/>
      <c r="BG37" s="51"/>
      <c r="BH37" s="51"/>
      <c r="BI37" s="48"/>
      <c r="BJ37" s="48"/>
      <c r="BK37" s="48"/>
      <c r="BL37" s="48"/>
      <c r="BM37" s="48"/>
      <c r="BN37" s="48"/>
      <c r="BO37" s="48"/>
      <c r="BP37" s="48"/>
      <c r="BQ37" s="48"/>
      <c r="BR37" s="48"/>
      <c r="BS37" s="48"/>
      <c r="BT37" s="48"/>
      <c r="BU37" s="48"/>
      <c r="BV37" s="48"/>
      <c r="BW37" s="48"/>
      <c r="BX37" s="48"/>
      <c r="BY37" s="48"/>
      <c r="BZ37" s="48"/>
      <c r="CA37" s="48"/>
      <c r="CB37" s="48"/>
      <c r="CC37" s="48"/>
    </row>
    <row r="38" spans="2:81" ht="9.9499999999999993" customHeight="1">
      <c r="B38" s="82"/>
      <c r="C38" s="82"/>
      <c r="D38" s="82"/>
      <c r="E38" s="82"/>
      <c r="F38" s="82"/>
      <c r="G38" s="82"/>
      <c r="H38" s="82"/>
      <c r="I38" s="11"/>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12"/>
      <c r="BB38" s="12"/>
      <c r="BC38" s="12"/>
      <c r="BD38" s="51"/>
      <c r="BE38" s="51"/>
      <c r="BF38" s="51"/>
      <c r="BG38" s="51"/>
      <c r="BH38" s="51"/>
      <c r="BI38" s="48"/>
      <c r="BJ38" s="48"/>
      <c r="BK38" s="48"/>
      <c r="BL38" s="48"/>
      <c r="BM38" s="48"/>
      <c r="BN38" s="48"/>
      <c r="BO38" s="48"/>
      <c r="BP38" s="48"/>
      <c r="BQ38" s="48"/>
      <c r="BR38" s="48"/>
      <c r="BS38" s="48"/>
      <c r="BT38" s="48"/>
      <c r="BU38" s="48"/>
      <c r="BV38" s="48"/>
      <c r="BW38" s="48"/>
      <c r="BX38" s="48"/>
      <c r="BY38" s="48"/>
      <c r="BZ38" s="48"/>
      <c r="CA38" s="48"/>
      <c r="CB38" s="48"/>
      <c r="CC38" s="48"/>
    </row>
    <row r="39" spans="2:81" ht="9.9499999999999993" customHeight="1">
      <c r="B39" s="82"/>
      <c r="C39" s="82"/>
      <c r="D39" s="82"/>
      <c r="E39" s="82"/>
      <c r="F39" s="82"/>
      <c r="G39" s="82"/>
      <c r="H39" s="82"/>
      <c r="I39" s="11"/>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12"/>
      <c r="BB39" s="12"/>
      <c r="BC39" s="12"/>
      <c r="BD39" s="51"/>
      <c r="BE39" s="51"/>
      <c r="BF39" s="51"/>
      <c r="BG39" s="51"/>
      <c r="BH39" s="51"/>
      <c r="BI39" s="48"/>
      <c r="BJ39" s="48"/>
      <c r="BK39" s="48"/>
      <c r="BL39" s="48"/>
      <c r="BM39" s="48"/>
      <c r="BN39" s="48"/>
      <c r="BO39" s="48"/>
      <c r="BP39" s="48"/>
      <c r="BQ39" s="48"/>
      <c r="BR39" s="48"/>
      <c r="BS39" s="48"/>
      <c r="BT39" s="48"/>
      <c r="BU39" s="48"/>
      <c r="BV39" s="48"/>
      <c r="BW39" s="48"/>
      <c r="BX39" s="48"/>
      <c r="BY39" s="48"/>
      <c r="BZ39" s="48"/>
      <c r="CA39" s="48"/>
      <c r="CB39" s="48"/>
      <c r="CC39" s="48"/>
    </row>
    <row r="40" spans="2:81" ht="9.9499999999999993" customHeight="1">
      <c r="B40" s="82"/>
      <c r="C40" s="82"/>
      <c r="D40" s="82"/>
      <c r="E40" s="82"/>
      <c r="F40" s="82"/>
      <c r="G40" s="82"/>
      <c r="H40" s="82"/>
      <c r="I40" s="11"/>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12"/>
      <c r="BB40" s="12"/>
      <c r="BC40" s="12"/>
      <c r="BD40" s="51"/>
      <c r="BE40" s="51"/>
      <c r="BF40" s="51"/>
      <c r="BG40" s="51"/>
      <c r="BH40" s="51"/>
      <c r="BI40" s="48"/>
      <c r="BJ40" s="48"/>
      <c r="BK40" s="48"/>
      <c r="BL40" s="48"/>
      <c r="BM40" s="48"/>
      <c r="BN40" s="48"/>
      <c r="BO40" s="48"/>
      <c r="BP40" s="48"/>
      <c r="BQ40" s="48"/>
      <c r="BR40" s="48"/>
      <c r="BS40" s="48"/>
      <c r="BT40" s="48"/>
      <c r="BU40" s="48"/>
      <c r="BV40" s="48"/>
      <c r="BW40" s="48"/>
      <c r="BX40" s="48"/>
      <c r="BY40" s="48"/>
      <c r="BZ40" s="48"/>
      <c r="CA40" s="48"/>
      <c r="CB40" s="48"/>
      <c r="CC40" s="48"/>
    </row>
    <row r="41" spans="2:81" ht="9.9499999999999993" customHeight="1">
      <c r="B41" s="83"/>
      <c r="C41" s="83"/>
      <c r="D41" s="83"/>
      <c r="E41" s="83"/>
      <c r="F41" s="83"/>
      <c r="G41" s="83"/>
      <c r="H41" s="83"/>
      <c r="I41" s="49"/>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12"/>
      <c r="BB41" s="12"/>
      <c r="BC41" s="12"/>
      <c r="BD41" s="51"/>
      <c r="BE41" s="51"/>
      <c r="BF41" s="51"/>
      <c r="BG41" s="51"/>
      <c r="BH41" s="51"/>
      <c r="BI41" s="48"/>
      <c r="BJ41" s="48"/>
      <c r="BK41" s="48"/>
      <c r="BL41" s="48"/>
      <c r="BM41" s="48"/>
      <c r="BN41" s="48"/>
      <c r="BO41" s="48"/>
      <c r="BP41" s="48"/>
      <c r="BQ41" s="48"/>
      <c r="BR41" s="48"/>
      <c r="BS41" s="48"/>
      <c r="BT41" s="48"/>
      <c r="BU41" s="48"/>
      <c r="BV41" s="48"/>
      <c r="BW41" s="48"/>
      <c r="BX41" s="48"/>
      <c r="BY41" s="48"/>
      <c r="BZ41" s="48"/>
      <c r="CA41" s="48"/>
      <c r="CB41" s="48"/>
      <c r="CC41" s="48"/>
    </row>
    <row r="42" spans="2:81" ht="9.9499999999999993" customHeight="1">
      <c r="B42" s="11"/>
      <c r="C42" s="11"/>
      <c r="D42" s="11"/>
      <c r="E42" s="11"/>
      <c r="F42" s="52"/>
      <c r="G42" s="52"/>
      <c r="H42" s="52"/>
      <c r="I42" s="52"/>
      <c r="J42" s="50"/>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12"/>
      <c r="BB42" s="12"/>
      <c r="BC42" s="12"/>
      <c r="BD42" s="51"/>
      <c r="BE42" s="51"/>
      <c r="BF42" s="51"/>
      <c r="BG42" s="51"/>
      <c r="BH42" s="51"/>
      <c r="BI42" s="48"/>
      <c r="BJ42" s="48"/>
      <c r="BK42" s="48"/>
      <c r="BL42" s="48"/>
      <c r="BM42" s="48"/>
      <c r="BN42" s="48"/>
      <c r="BO42" s="48"/>
      <c r="BP42" s="48"/>
      <c r="BQ42" s="48"/>
      <c r="BR42" s="48"/>
      <c r="BS42" s="48"/>
      <c r="BT42" s="48"/>
      <c r="BU42" s="48"/>
      <c r="BV42" s="48"/>
      <c r="BW42" s="48"/>
      <c r="BX42" s="48"/>
      <c r="BY42" s="48"/>
      <c r="BZ42" s="48"/>
      <c r="CA42" s="48"/>
      <c r="CB42" s="48"/>
      <c r="CC42" s="48"/>
    </row>
    <row r="43" spans="2:81" ht="9.9499999999999993" customHeight="1">
      <c r="F43" s="88" t="s">
        <v>18</v>
      </c>
      <c r="G43" s="199"/>
      <c r="H43" s="199"/>
      <c r="I43" s="88" t="s">
        <v>36</v>
      </c>
      <c r="J43" s="199"/>
      <c r="K43" s="108" t="s">
        <v>111</v>
      </c>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12"/>
      <c r="BB43" s="12"/>
      <c r="BC43" s="12"/>
      <c r="BD43" s="6"/>
      <c r="BE43" s="6"/>
      <c r="BF43" s="6"/>
      <c r="BG43" s="6"/>
      <c r="BH43" s="6"/>
      <c r="BI43" s="31"/>
      <c r="BJ43" s="31"/>
      <c r="BK43" s="31"/>
      <c r="BL43" s="31"/>
      <c r="BM43" s="31"/>
      <c r="BN43" s="31"/>
      <c r="BO43" s="4"/>
      <c r="BP43" s="4"/>
      <c r="BQ43" s="4"/>
      <c r="BR43" s="4"/>
      <c r="BS43" s="4"/>
      <c r="BT43" s="4"/>
      <c r="BU43" s="4"/>
      <c r="BV43" s="4"/>
      <c r="BW43" s="4"/>
      <c r="BX43" s="4"/>
      <c r="BY43" s="4"/>
      <c r="BZ43" s="4"/>
      <c r="CA43" s="4"/>
      <c r="CB43" s="4"/>
      <c r="CC43" s="4"/>
    </row>
    <row r="44" spans="2:81" ht="21.75" customHeight="1">
      <c r="F44" s="68"/>
      <c r="G44" s="68"/>
      <c r="H44" s="68"/>
      <c r="I44" s="199"/>
      <c r="J44" s="199"/>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12"/>
      <c r="BB44" s="12"/>
      <c r="BC44" s="12"/>
      <c r="BD44" s="6"/>
      <c r="BE44" s="6"/>
      <c r="BF44" s="6"/>
      <c r="BG44" s="6"/>
      <c r="BH44" s="6"/>
      <c r="BI44" s="31"/>
      <c r="BJ44" s="31"/>
      <c r="BK44" s="31"/>
      <c r="BL44" s="31"/>
      <c r="BM44" s="31"/>
      <c r="BN44" s="31"/>
      <c r="BO44" s="4"/>
      <c r="BP44" s="4"/>
      <c r="BQ44" s="4"/>
      <c r="BR44" s="4"/>
      <c r="BS44" s="4"/>
      <c r="BT44" s="4"/>
      <c r="BU44" s="4"/>
      <c r="BV44" s="4"/>
      <c r="BW44" s="4"/>
      <c r="BX44" s="4"/>
      <c r="BY44" s="4"/>
      <c r="BZ44" s="4"/>
      <c r="CA44" s="4"/>
      <c r="CB44" s="4"/>
      <c r="CC44" s="4"/>
    </row>
    <row r="45" spans="2:81" ht="9.9499999999999993" customHeight="1">
      <c r="I45" s="88" t="s">
        <v>37</v>
      </c>
      <c r="J45" s="199"/>
      <c r="K45" s="108" t="s">
        <v>109</v>
      </c>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12"/>
      <c r="BB45" s="12"/>
      <c r="BC45" s="12"/>
      <c r="BD45" s="6"/>
      <c r="BE45" s="6"/>
      <c r="BF45" s="6"/>
      <c r="BG45" s="6"/>
      <c r="BH45" s="6"/>
      <c r="BI45" s="31"/>
      <c r="BJ45" s="31"/>
      <c r="BK45" s="31"/>
      <c r="BL45" s="31"/>
      <c r="BM45" s="31"/>
      <c r="BN45" s="31"/>
      <c r="BO45" s="4"/>
      <c r="BP45" s="4"/>
      <c r="BQ45" s="4"/>
      <c r="BR45" s="4"/>
      <c r="BS45" s="4"/>
      <c r="BT45" s="4"/>
      <c r="BU45" s="4"/>
      <c r="BV45" s="4"/>
      <c r="BW45" s="4"/>
      <c r="BX45" s="4"/>
      <c r="BY45" s="4"/>
      <c r="BZ45" s="4"/>
      <c r="CA45" s="4"/>
      <c r="CB45" s="4"/>
      <c r="CC45" s="4"/>
    </row>
    <row r="46" spans="2:81" ht="9.9499999999999993" customHeight="1">
      <c r="I46" s="199"/>
      <c r="J46" s="199"/>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12"/>
      <c r="BB46" s="12"/>
      <c r="BC46" s="12"/>
      <c r="BD46" s="6"/>
      <c r="BE46" s="6"/>
      <c r="BF46" s="6"/>
      <c r="BG46" s="6"/>
      <c r="BH46" s="6"/>
      <c r="BI46" s="31"/>
      <c r="BJ46" s="31"/>
      <c r="BK46" s="31"/>
      <c r="BL46" s="31"/>
      <c r="BM46" s="31"/>
      <c r="BN46" s="31"/>
      <c r="BO46" s="4"/>
      <c r="BP46" s="4"/>
      <c r="BQ46" s="4"/>
      <c r="BR46" s="4"/>
      <c r="BS46" s="4"/>
      <c r="BT46" s="4"/>
      <c r="BU46" s="4"/>
      <c r="BV46" s="4"/>
      <c r="BW46" s="4"/>
      <c r="BX46" s="4"/>
      <c r="BY46" s="4"/>
      <c r="BZ46" s="4"/>
      <c r="CA46" s="4"/>
      <c r="CB46" s="4"/>
      <c r="CC46" s="4"/>
    </row>
    <row r="47" spans="2:81" ht="9.9499999999999993" customHeight="1">
      <c r="I47" s="88" t="s">
        <v>38</v>
      </c>
      <c r="J47" s="199"/>
      <c r="K47" s="108" t="s">
        <v>112</v>
      </c>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12"/>
      <c r="BB47" s="12"/>
      <c r="BC47" s="12"/>
      <c r="BD47" s="6"/>
      <c r="BE47" s="6"/>
      <c r="BF47" s="6"/>
      <c r="BG47" s="6"/>
      <c r="BH47" s="6"/>
      <c r="BI47" s="31"/>
      <c r="BJ47" s="31"/>
      <c r="BK47" s="31"/>
      <c r="BL47" s="31"/>
      <c r="BM47" s="31"/>
      <c r="BN47" s="31"/>
      <c r="BO47" s="4"/>
      <c r="BP47" s="4"/>
      <c r="BQ47" s="4"/>
      <c r="BR47" s="4"/>
      <c r="BS47" s="4"/>
      <c r="BT47" s="4"/>
      <c r="BU47" s="4"/>
      <c r="BV47" s="4"/>
      <c r="BW47" s="4"/>
      <c r="BX47" s="4"/>
      <c r="BY47" s="4"/>
      <c r="BZ47" s="4"/>
      <c r="CA47" s="4"/>
      <c r="CB47" s="4"/>
      <c r="CC47" s="4"/>
    </row>
    <row r="48" spans="2:81" ht="8.1" customHeight="1">
      <c r="I48" s="199"/>
      <c r="J48" s="199"/>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12"/>
    </row>
    <row r="49" spans="1:53" ht="8.1" customHeight="1">
      <c r="I49" s="88" t="s">
        <v>110</v>
      </c>
      <c r="J49" s="89"/>
      <c r="K49" s="90" t="s">
        <v>113</v>
      </c>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12"/>
    </row>
    <row r="50" spans="1:53" ht="8.1" customHeight="1">
      <c r="I50" s="89"/>
      <c r="J50" s="89"/>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12"/>
    </row>
    <row r="51" spans="1:53" ht="8.1" customHeight="1">
      <c r="I51" s="51"/>
      <c r="J51" s="51"/>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12"/>
    </row>
    <row r="52" spans="1:53" ht="18.95" customHeight="1">
      <c r="A52" s="8" t="s">
        <v>19</v>
      </c>
      <c r="B52" s="1" t="s">
        <v>82</v>
      </c>
      <c r="C52" s="1"/>
      <c r="D52" s="1"/>
      <c r="E52" s="1"/>
    </row>
    <row r="53" spans="1:53" ht="18.95" customHeight="1">
      <c r="A53" s="8"/>
      <c r="B53" s="39" t="s">
        <v>83</v>
      </c>
      <c r="C53" s="34"/>
      <c r="D53" s="34"/>
      <c r="E53" s="34"/>
      <c r="F53" s="34"/>
      <c r="G53" s="34"/>
      <c r="H53" s="34"/>
    </row>
    <row r="54" spans="1:53" ht="18.95" customHeight="1">
      <c r="A54" s="8"/>
      <c r="B54" s="1"/>
      <c r="C54" s="91" t="s">
        <v>85</v>
      </c>
      <c r="D54" s="92"/>
      <c r="E54" s="92"/>
      <c r="F54" s="92"/>
      <c r="G54" s="92"/>
      <c r="H54" s="92"/>
      <c r="I54" s="10"/>
      <c r="J54" s="93" t="str">
        <f>IF(COUNT($CD$7:$CD$9)=0,"",VLOOKUP(1,$CD$7:$CN$9,7))</f>
        <v/>
      </c>
      <c r="K54" s="93"/>
      <c r="L54" s="27" t="s">
        <v>86</v>
      </c>
      <c r="M54" s="93" t="str">
        <f>IF(COUNT($CD$7:$CD$9)=0,"",VLOOKUP(1,$CD$7:$CN$9,9))</f>
        <v/>
      </c>
      <c r="N54" s="93"/>
      <c r="O54" s="27" t="s">
        <v>87</v>
      </c>
      <c r="P54" s="27" t="s">
        <v>88</v>
      </c>
      <c r="Q54" s="10"/>
      <c r="R54" s="10"/>
      <c r="S54" s="10"/>
      <c r="T54" s="93" t="str">
        <f>IF(COUNT($CD$7:$CD$9)=0,"",VLOOKUP(1,$CD$7:$CN$9,11))</f>
        <v/>
      </c>
      <c r="U54" s="93"/>
      <c r="V54" s="27" t="s">
        <v>89</v>
      </c>
      <c r="W54" s="10"/>
    </row>
    <row r="55" spans="1:53" ht="18.95" customHeight="1">
      <c r="A55" s="8"/>
      <c r="B55" s="1"/>
      <c r="C55" s="91" t="s">
        <v>90</v>
      </c>
      <c r="D55" s="92"/>
      <c r="E55" s="92"/>
      <c r="F55" s="92"/>
      <c r="G55" s="92"/>
      <c r="H55" s="92"/>
      <c r="I55" s="10"/>
      <c r="J55" s="93" t="str">
        <f>IF(COUNT($CD$10:$CD$12)=0,"",VLOOKUP(1,$CD$10:$CN$12,7))</f>
        <v/>
      </c>
      <c r="K55" s="93"/>
      <c r="L55" s="27" t="s">
        <v>86</v>
      </c>
      <c r="M55" s="93" t="str">
        <f>IF(COUNT($CD$10:$CD$12)=0,"",VLOOKUP(1,$CD$10:$CN$12,9))</f>
        <v/>
      </c>
      <c r="N55" s="93"/>
      <c r="O55" s="27" t="s">
        <v>87</v>
      </c>
      <c r="P55" s="27" t="s">
        <v>88</v>
      </c>
      <c r="Q55" s="10"/>
      <c r="R55" s="10"/>
      <c r="S55" s="10"/>
      <c r="T55" s="93" t="str">
        <f>IF(COUNT($CD$10:$CD$12)=0,"",VLOOKUP(1,$CD$10:$CN$12,11))</f>
        <v/>
      </c>
      <c r="U55" s="93"/>
      <c r="V55" s="27" t="s">
        <v>89</v>
      </c>
      <c r="W55" s="10"/>
    </row>
    <row r="56" spans="1:53" ht="18.95" customHeight="1">
      <c r="A56" s="8"/>
      <c r="B56" s="1"/>
      <c r="C56" s="91" t="s">
        <v>101</v>
      </c>
      <c r="D56" s="92"/>
      <c r="E56" s="92"/>
      <c r="F56" s="92"/>
      <c r="G56" s="92"/>
      <c r="H56" s="92"/>
      <c r="I56" s="10"/>
      <c r="J56" s="93" t="str">
        <f>IF(COUNT($CD$13:$CD$15)=0,"",VLOOKUP(1,$CD$13:$CN$15,7))</f>
        <v/>
      </c>
      <c r="K56" s="93"/>
      <c r="L56" s="27" t="s">
        <v>86</v>
      </c>
      <c r="M56" s="93" t="str">
        <f>IF(COUNT($CD$13:$CD$15)=0,"",VLOOKUP(1,$CD$13:$CN$15,9))</f>
        <v/>
      </c>
      <c r="N56" s="93"/>
      <c r="O56" s="27" t="s">
        <v>87</v>
      </c>
      <c r="P56" s="27" t="s">
        <v>88</v>
      </c>
      <c r="Q56" s="10"/>
      <c r="R56" s="10"/>
      <c r="S56" s="10"/>
      <c r="T56" s="93" t="str">
        <f>IF(COUNT($CD$13:$CD$15)=0,"",VLOOKUP(1,$CD$13:$CN$15,11))</f>
        <v/>
      </c>
      <c r="U56" s="93"/>
      <c r="V56" s="27" t="s">
        <v>21</v>
      </c>
      <c r="W56" s="10"/>
    </row>
    <row r="57" spans="1:53" ht="18.95" customHeight="1">
      <c r="A57" s="8"/>
      <c r="B57" s="1"/>
      <c r="C57" s="91" t="s">
        <v>102</v>
      </c>
      <c r="D57" s="92"/>
      <c r="E57" s="92"/>
      <c r="F57" s="92"/>
      <c r="G57" s="92"/>
      <c r="H57" s="92"/>
      <c r="I57" s="10"/>
      <c r="J57" s="93" t="str">
        <f>IF(COUNT($CD$16:$CD$18)=0,"",VLOOKUP(1,$CD$16:$CN$18,7))</f>
        <v/>
      </c>
      <c r="K57" s="93"/>
      <c r="L57" s="27" t="s">
        <v>86</v>
      </c>
      <c r="M57" s="93" t="str">
        <f>IF(COUNT($CD$16:$CD$18)=0,"",VLOOKUP(1,$CD$16:$CN$18,9))</f>
        <v/>
      </c>
      <c r="N57" s="93"/>
      <c r="O57" s="27" t="s">
        <v>87</v>
      </c>
      <c r="P57" s="27" t="s">
        <v>88</v>
      </c>
      <c r="Q57" s="10"/>
      <c r="R57" s="10"/>
      <c r="S57" s="10"/>
      <c r="T57" s="93" t="str">
        <f>IF(COUNT($CD$16:$CD$18)=0,"",VLOOKUP(1,$CD$16:$CN$18,11))</f>
        <v/>
      </c>
      <c r="U57" s="93"/>
      <c r="V57" s="27" t="s">
        <v>89</v>
      </c>
      <c r="W57" s="10"/>
    </row>
    <row r="58" spans="1:53" ht="9.9499999999999993" customHeight="1">
      <c r="A58" s="8"/>
      <c r="B58" s="1"/>
      <c r="C58" s="1"/>
      <c r="D58" s="1"/>
      <c r="E58" s="1"/>
    </row>
    <row r="59" spans="1:53" ht="50.1" customHeight="1">
      <c r="B59" s="92" t="s">
        <v>39</v>
      </c>
      <c r="C59" s="92"/>
      <c r="D59" s="92"/>
      <c r="E59" s="92"/>
      <c r="F59" s="92"/>
      <c r="G59" s="92"/>
      <c r="H59" s="92"/>
      <c r="I59" s="27"/>
      <c r="J59" s="197" t="s">
        <v>97</v>
      </c>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row>
    <row r="60" spans="1:53" ht="18.95" customHeight="1"/>
    <row r="61" spans="1:53" ht="18.95" customHeight="1">
      <c r="A61" s="8" t="s">
        <v>91</v>
      </c>
      <c r="B61" s="1" t="s">
        <v>40</v>
      </c>
      <c r="C61" s="1"/>
      <c r="D61" s="1"/>
      <c r="E61" s="1"/>
    </row>
    <row r="62" spans="1:53" ht="18.95" customHeight="1">
      <c r="B62" s="91" t="s">
        <v>41</v>
      </c>
      <c r="C62" s="92"/>
      <c r="D62" s="92"/>
      <c r="E62" s="92"/>
      <c r="F62" s="92"/>
      <c r="G62" s="92"/>
      <c r="H62" s="92"/>
      <c r="I62" s="27"/>
      <c r="J62" s="200" t="s">
        <v>43</v>
      </c>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5" t="s">
        <v>47</v>
      </c>
      <c r="AK62" s="196"/>
      <c r="AL62" s="181" t="s">
        <v>98</v>
      </c>
      <c r="AM62" s="182"/>
    </row>
    <row r="63" spans="1:53" ht="18.95" customHeight="1">
      <c r="AJ63" s="7"/>
      <c r="AK63" s="7"/>
    </row>
    <row r="64" spans="1:53" ht="18.95" customHeight="1">
      <c r="A64" s="8" t="s">
        <v>92</v>
      </c>
      <c r="B64" t="s">
        <v>42</v>
      </c>
      <c r="AJ64" s="7"/>
      <c r="AK64" s="7"/>
    </row>
    <row r="65" spans="2:39" ht="18.95" customHeight="1">
      <c r="B65" t="s">
        <v>45</v>
      </c>
      <c r="C65" s="1"/>
      <c r="AJ65" s="7"/>
      <c r="AK65" s="7"/>
    </row>
    <row r="66" spans="2:39" ht="18.95" customHeight="1">
      <c r="C66" s="92" t="s">
        <v>46</v>
      </c>
      <c r="D66" s="92"/>
      <c r="E66" s="92"/>
      <c r="F66" s="92"/>
      <c r="G66" s="92"/>
      <c r="H66" s="92"/>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95" t="s">
        <v>48</v>
      </c>
      <c r="AK66" s="196"/>
      <c r="AL66" s="181" t="s">
        <v>44</v>
      </c>
      <c r="AM66" s="182"/>
    </row>
    <row r="67" spans="2:39" ht="18.95" customHeight="1">
      <c r="C67" s="91" t="s">
        <v>49</v>
      </c>
      <c r="D67" s="92"/>
      <c r="E67" s="92"/>
      <c r="F67" s="92"/>
      <c r="G67" s="92"/>
      <c r="H67" s="92"/>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95" t="s">
        <v>48</v>
      </c>
      <c r="AK67" s="196"/>
      <c r="AL67" s="181" t="s">
        <v>44</v>
      </c>
      <c r="AM67" s="182"/>
    </row>
    <row r="68" spans="2:39" ht="18.95" customHeight="1">
      <c r="C68" s="91" t="s">
        <v>50</v>
      </c>
      <c r="D68" s="92"/>
      <c r="E68" s="92"/>
      <c r="F68" s="92"/>
      <c r="G68" s="92"/>
      <c r="H68" s="92"/>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95" t="s">
        <v>48</v>
      </c>
      <c r="AK68" s="196"/>
      <c r="AL68" s="181" t="s">
        <v>44</v>
      </c>
      <c r="AM68" s="182"/>
    </row>
    <row r="69" spans="2:39" ht="18.95" customHeight="1">
      <c r="C69" s="91" t="s">
        <v>51</v>
      </c>
      <c r="D69" s="92"/>
      <c r="E69" s="92"/>
      <c r="F69" s="92"/>
      <c r="G69" s="92"/>
      <c r="H69" s="92"/>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95" t="s">
        <v>48</v>
      </c>
      <c r="AK69" s="196"/>
      <c r="AL69" s="181" t="s">
        <v>44</v>
      </c>
      <c r="AM69" s="182"/>
    </row>
    <row r="70" spans="2:39" ht="18.95" customHeight="1">
      <c r="C70" s="176" t="s">
        <v>52</v>
      </c>
      <c r="D70" s="177"/>
      <c r="E70" s="177"/>
      <c r="F70" s="177"/>
      <c r="G70" s="177"/>
      <c r="H70" s="177"/>
      <c r="I70" s="178"/>
      <c r="J70" s="178"/>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95" t="s">
        <v>48</v>
      </c>
      <c r="AK70" s="196"/>
      <c r="AL70" s="181" t="s">
        <v>44</v>
      </c>
      <c r="AM70" s="182"/>
    </row>
    <row r="71" spans="2:39" ht="18.95" customHeight="1"/>
    <row r="72" spans="2:39" ht="18.95" customHeight="1">
      <c r="B72" t="s">
        <v>53</v>
      </c>
    </row>
    <row r="73" spans="2:39" ht="18.95" customHeight="1">
      <c r="C73" s="91" t="s">
        <v>55</v>
      </c>
      <c r="D73" s="92"/>
      <c r="E73" s="92"/>
      <c r="F73" s="92"/>
      <c r="G73" s="92"/>
      <c r="H73" s="92"/>
      <c r="I73" s="10"/>
      <c r="J73" s="194"/>
      <c r="K73" s="194"/>
      <c r="L73" s="194"/>
      <c r="M73" s="194"/>
      <c r="N73" s="28" t="s">
        <v>21</v>
      </c>
      <c r="O73" s="27" t="s">
        <v>56</v>
      </c>
      <c r="P73" s="10"/>
      <c r="Q73" s="10"/>
      <c r="R73" s="10"/>
      <c r="S73" s="10"/>
      <c r="T73" s="10"/>
      <c r="U73" s="10"/>
      <c r="V73" s="10"/>
      <c r="W73" s="10"/>
      <c r="X73" s="10"/>
      <c r="Y73" s="10"/>
      <c r="Z73" s="10"/>
      <c r="AA73" s="10"/>
      <c r="AB73" s="10"/>
      <c r="AC73" s="10"/>
      <c r="AD73" s="10"/>
      <c r="AE73" s="10"/>
      <c r="AF73" s="10"/>
      <c r="AG73" s="10"/>
      <c r="AH73" s="10"/>
      <c r="AI73" s="10"/>
      <c r="AJ73" s="179"/>
      <c r="AK73" s="180"/>
      <c r="AL73" s="181" t="s">
        <v>44</v>
      </c>
      <c r="AM73" s="182"/>
    </row>
    <row r="74" spans="2:39" ht="18.95" customHeight="1">
      <c r="C74" s="91" t="s">
        <v>57</v>
      </c>
      <c r="D74" s="92"/>
      <c r="E74" s="92"/>
      <c r="F74" s="92"/>
      <c r="G74" s="92"/>
      <c r="H74" s="92"/>
      <c r="I74" s="10"/>
      <c r="J74" s="194"/>
      <c r="K74" s="194"/>
      <c r="L74" s="194"/>
      <c r="M74" s="194"/>
      <c r="N74" s="28" t="s">
        <v>21</v>
      </c>
      <c r="O74" s="27" t="s">
        <v>56</v>
      </c>
      <c r="P74" s="10"/>
      <c r="Q74" s="10"/>
      <c r="R74" s="10"/>
      <c r="S74" s="10"/>
      <c r="T74" s="10"/>
      <c r="U74" s="10"/>
      <c r="V74" s="10"/>
      <c r="W74" s="10"/>
      <c r="X74" s="10"/>
      <c r="Y74" s="10"/>
      <c r="Z74" s="10"/>
      <c r="AA74" s="10"/>
      <c r="AB74" s="10"/>
      <c r="AC74" s="10"/>
      <c r="AD74" s="10"/>
      <c r="AE74" s="10"/>
      <c r="AF74" s="10"/>
      <c r="AG74" s="10"/>
      <c r="AH74" s="10"/>
      <c r="AI74" s="10"/>
      <c r="AJ74" s="179"/>
      <c r="AK74" s="180"/>
      <c r="AL74" s="181" t="s">
        <v>44</v>
      </c>
      <c r="AM74" s="182"/>
    </row>
    <row r="75" spans="2:39" ht="18.95" customHeight="1">
      <c r="C75" s="91" t="s">
        <v>101</v>
      </c>
      <c r="D75" s="92"/>
      <c r="E75" s="92"/>
      <c r="F75" s="92"/>
      <c r="G75" s="92"/>
      <c r="H75" s="92"/>
      <c r="I75" s="10"/>
      <c r="J75" s="194"/>
      <c r="K75" s="194"/>
      <c r="L75" s="194"/>
      <c r="M75" s="194"/>
      <c r="N75" s="28" t="s">
        <v>21</v>
      </c>
      <c r="O75" s="27" t="s">
        <v>56</v>
      </c>
      <c r="P75" s="10"/>
      <c r="Q75" s="10"/>
      <c r="R75" s="10"/>
      <c r="S75" s="10"/>
      <c r="T75" s="10"/>
      <c r="U75" s="10"/>
      <c r="V75" s="10"/>
      <c r="W75" s="10"/>
      <c r="X75" s="10"/>
      <c r="Y75" s="10"/>
      <c r="Z75" s="10"/>
      <c r="AA75" s="10"/>
      <c r="AB75" s="10"/>
      <c r="AC75" s="10"/>
      <c r="AD75" s="10"/>
      <c r="AE75" s="10"/>
      <c r="AF75" s="10"/>
      <c r="AG75" s="10"/>
      <c r="AH75" s="10"/>
      <c r="AI75" s="10"/>
      <c r="AJ75" s="179"/>
      <c r="AK75" s="180"/>
      <c r="AL75" s="181" t="s">
        <v>44</v>
      </c>
      <c r="AM75" s="182"/>
    </row>
    <row r="76" spans="2:39" ht="18.95" customHeight="1">
      <c r="C76" s="91" t="s">
        <v>102</v>
      </c>
      <c r="D76" s="92"/>
      <c r="E76" s="92"/>
      <c r="F76" s="92"/>
      <c r="G76" s="92"/>
      <c r="H76" s="92"/>
      <c r="I76" s="10"/>
      <c r="J76" s="194"/>
      <c r="K76" s="194"/>
      <c r="L76" s="194"/>
      <c r="M76" s="194"/>
      <c r="N76" s="28" t="s">
        <v>21</v>
      </c>
      <c r="O76" s="27" t="s">
        <v>56</v>
      </c>
      <c r="P76" s="10"/>
      <c r="Q76" s="10"/>
      <c r="R76" s="10"/>
      <c r="S76" s="10"/>
      <c r="T76" s="10"/>
      <c r="U76" s="10"/>
      <c r="V76" s="10"/>
      <c r="W76" s="10"/>
      <c r="X76" s="10"/>
      <c r="Y76" s="10"/>
      <c r="Z76" s="10"/>
      <c r="AA76" s="10"/>
      <c r="AB76" s="10"/>
      <c r="AC76" s="10"/>
      <c r="AD76" s="10"/>
      <c r="AE76" s="10"/>
      <c r="AF76" s="10"/>
      <c r="AG76" s="10"/>
      <c r="AH76" s="10"/>
      <c r="AI76" s="10"/>
      <c r="AJ76" s="179"/>
      <c r="AK76" s="180"/>
      <c r="AL76" s="181" t="s">
        <v>44</v>
      </c>
      <c r="AM76" s="182"/>
    </row>
    <row r="77" spans="2:39" ht="18.95" customHeight="1"/>
    <row r="78" spans="2:39" ht="18.95" customHeight="1">
      <c r="B78" t="s">
        <v>58</v>
      </c>
    </row>
    <row r="79" spans="2:39" ht="18.95" customHeight="1">
      <c r="C79" s="91" t="s">
        <v>59</v>
      </c>
      <c r="D79" s="92"/>
      <c r="E79" s="92"/>
      <c r="F79" s="92"/>
      <c r="G79" s="92"/>
      <c r="H79" s="92"/>
      <c r="I79" s="10"/>
      <c r="J79" s="9"/>
      <c r="K79" s="9"/>
      <c r="L79" s="9"/>
      <c r="M79" s="9"/>
      <c r="N79" s="9"/>
      <c r="O79" s="9"/>
      <c r="P79" s="9"/>
      <c r="Q79" s="9"/>
      <c r="R79" s="9"/>
      <c r="S79" s="9"/>
      <c r="T79" s="9"/>
      <c r="U79" s="9"/>
      <c r="V79" s="9"/>
      <c r="W79" s="9"/>
      <c r="X79" s="9"/>
      <c r="Y79" s="9"/>
      <c r="Z79" s="9"/>
      <c r="AA79" s="9"/>
      <c r="AB79" s="9"/>
      <c r="AC79" s="9"/>
      <c r="AD79" s="9"/>
      <c r="AE79" s="9"/>
      <c r="AF79" s="9"/>
      <c r="AG79" s="9"/>
      <c r="AH79" s="9"/>
      <c r="AI79" s="9"/>
      <c r="AJ79" s="184" t="s">
        <v>60</v>
      </c>
      <c r="AK79" s="185"/>
      <c r="AL79" s="186" t="s">
        <v>44</v>
      </c>
      <c r="AM79" s="187"/>
    </row>
    <row r="80" spans="2:39" ht="18.95" customHeight="1">
      <c r="C80" s="176" t="s">
        <v>61</v>
      </c>
      <c r="D80" s="177"/>
      <c r="E80" s="177"/>
      <c r="F80" s="177"/>
      <c r="G80" s="177"/>
      <c r="H80" s="177"/>
      <c r="I80" s="178"/>
      <c r="J80" s="183"/>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row>
    <row r="81" spans="1:39" ht="18.95" customHeight="1">
      <c r="C81" s="91" t="s">
        <v>62</v>
      </c>
      <c r="D81" s="92"/>
      <c r="E81" s="92"/>
      <c r="F81" s="92"/>
      <c r="G81" s="92"/>
      <c r="H81" s="92"/>
      <c r="I81" s="10"/>
      <c r="J81" s="174"/>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row>
    <row r="82" spans="1:39" ht="18.95" customHeight="1">
      <c r="C82" s="176" t="s">
        <v>63</v>
      </c>
      <c r="D82" s="177"/>
      <c r="E82" s="177"/>
      <c r="F82" s="177"/>
      <c r="G82" s="177"/>
      <c r="H82" s="177"/>
      <c r="I82" s="178"/>
      <c r="J82" s="174"/>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row>
    <row r="83" spans="1:39" ht="18.95" customHeight="1">
      <c r="C83" s="91" t="s">
        <v>64</v>
      </c>
      <c r="D83" s="92"/>
      <c r="E83" s="92"/>
      <c r="F83" s="92"/>
      <c r="G83" s="92"/>
      <c r="H83" s="92"/>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179"/>
      <c r="AK83" s="180"/>
      <c r="AL83" s="181" t="s">
        <v>44</v>
      </c>
      <c r="AM83" s="182"/>
    </row>
    <row r="84" spans="1:39" ht="18.95" customHeight="1">
      <c r="C84" s="91" t="s">
        <v>65</v>
      </c>
      <c r="D84" s="92"/>
      <c r="E84" s="92"/>
      <c r="F84" s="92"/>
      <c r="G84" s="92"/>
      <c r="H84" s="92"/>
      <c r="I84" s="10"/>
      <c r="J84" s="174"/>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row>
    <row r="85" spans="1:39" ht="18.95" customHeight="1">
      <c r="C85" s="91" t="s">
        <v>66</v>
      </c>
      <c r="D85" s="92"/>
      <c r="E85" s="92"/>
      <c r="F85" s="92"/>
      <c r="G85" s="92"/>
      <c r="H85" s="92"/>
      <c r="I85" s="10"/>
      <c r="J85" s="174"/>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row>
    <row r="86" spans="1:39" ht="18.95" customHeight="1">
      <c r="C86" s="91" t="s">
        <v>67</v>
      </c>
      <c r="D86" s="92"/>
      <c r="E86" s="92"/>
      <c r="F86" s="92"/>
      <c r="G86" s="92"/>
      <c r="H86" s="92"/>
      <c r="I86" s="10"/>
      <c r="J86" s="174"/>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row>
    <row r="87" spans="1:39" ht="18.95" customHeight="1"/>
    <row r="88" spans="1:39" ht="18.95" customHeight="1">
      <c r="A88" s="8" t="s">
        <v>93</v>
      </c>
      <c r="B88" s="1" t="s">
        <v>68</v>
      </c>
    </row>
    <row r="89" spans="1:39" ht="15.95" customHeight="1">
      <c r="C89" s="1" t="s">
        <v>69</v>
      </c>
    </row>
    <row r="90" spans="1:39" ht="15.95" customHeight="1"/>
    <row r="91" spans="1:39" ht="15.95" customHeight="1"/>
    <row r="92" spans="1:39" ht="15.95" customHeight="1"/>
    <row r="93" spans="1:39" ht="15.95" customHeight="1"/>
    <row r="94" spans="1:39" ht="15.95" customHeight="1"/>
    <row r="95" spans="1:39" ht="15.95" customHeight="1"/>
    <row r="96" spans="1:39"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sheetData>
  <mergeCells count="223">
    <mergeCell ref="A1:U1"/>
    <mergeCell ref="J62:AI62"/>
    <mergeCell ref="AJ62:AK62"/>
    <mergeCell ref="AL62:AM62"/>
    <mergeCell ref="F43:H44"/>
    <mergeCell ref="K43:AZ44"/>
    <mergeCell ref="I43:J44"/>
    <mergeCell ref="K45:AZ46"/>
    <mergeCell ref="I45:J46"/>
    <mergeCell ref="K47:AZ48"/>
    <mergeCell ref="I47:J48"/>
    <mergeCell ref="J26:AZ28"/>
    <mergeCell ref="J29:AZ33"/>
    <mergeCell ref="C57:H57"/>
    <mergeCell ref="J57:K57"/>
    <mergeCell ref="M57:N57"/>
    <mergeCell ref="T57:U57"/>
    <mergeCell ref="B5:C6"/>
    <mergeCell ref="D5:F6"/>
    <mergeCell ref="G5:J6"/>
    <mergeCell ref="K5:V5"/>
    <mergeCell ref="W5:Z6"/>
    <mergeCell ref="AA5:AI6"/>
    <mergeCell ref="K6:P6"/>
    <mergeCell ref="C66:H66"/>
    <mergeCell ref="AJ66:AK66"/>
    <mergeCell ref="AL66:AM66"/>
    <mergeCell ref="B59:H59"/>
    <mergeCell ref="J59:AM59"/>
    <mergeCell ref="B62:H62"/>
    <mergeCell ref="C76:H76"/>
    <mergeCell ref="J76:M76"/>
    <mergeCell ref="AJ76:AK76"/>
    <mergeCell ref="AL76:AM76"/>
    <mergeCell ref="C69:H69"/>
    <mergeCell ref="AJ69:AK69"/>
    <mergeCell ref="AL69:AM69"/>
    <mergeCell ref="AJ70:AK70"/>
    <mergeCell ref="AL70:AM70"/>
    <mergeCell ref="C70:J70"/>
    <mergeCell ref="C67:H67"/>
    <mergeCell ref="AJ67:AK67"/>
    <mergeCell ref="AL67:AM67"/>
    <mergeCell ref="C68:H68"/>
    <mergeCell ref="AJ68:AK68"/>
    <mergeCell ref="AL68:AM68"/>
    <mergeCell ref="C75:H75"/>
    <mergeCell ref="J75:M75"/>
    <mergeCell ref="C73:H73"/>
    <mergeCell ref="J73:M73"/>
    <mergeCell ref="AJ73:AK73"/>
    <mergeCell ref="AL73:AM73"/>
    <mergeCell ref="C74:H74"/>
    <mergeCell ref="J74:M74"/>
    <mergeCell ref="AJ74:AK74"/>
    <mergeCell ref="AL74:AM74"/>
    <mergeCell ref="AL75:AM75"/>
    <mergeCell ref="AJ75:AK75"/>
    <mergeCell ref="Q6:V6"/>
    <mergeCell ref="C86:H86"/>
    <mergeCell ref="J86:AM86"/>
    <mergeCell ref="C80:I80"/>
    <mergeCell ref="C83:H83"/>
    <mergeCell ref="AJ83:AK83"/>
    <mergeCell ref="AL83:AM83"/>
    <mergeCell ref="C84:H84"/>
    <mergeCell ref="J84:AM84"/>
    <mergeCell ref="C85:H85"/>
    <mergeCell ref="J85:AM85"/>
    <mergeCell ref="C82:I82"/>
    <mergeCell ref="J80:AM80"/>
    <mergeCell ref="J81:AM81"/>
    <mergeCell ref="J82:AM82"/>
    <mergeCell ref="C81:H81"/>
    <mergeCell ref="C79:H79"/>
    <mergeCell ref="AJ79:AK79"/>
    <mergeCell ref="AL79:AM79"/>
    <mergeCell ref="B7:C9"/>
    <mergeCell ref="D7:F7"/>
    <mergeCell ref="G7:J7"/>
    <mergeCell ref="K7:M7"/>
    <mergeCell ref="N7:P7"/>
    <mergeCell ref="Q7:S7"/>
    <mergeCell ref="T7:V7"/>
    <mergeCell ref="W7:Z7"/>
    <mergeCell ref="D9:F9"/>
    <mergeCell ref="AA7:AB7"/>
    <mergeCell ref="AD7:AE7"/>
    <mergeCell ref="AG7:AI7"/>
    <mergeCell ref="D8:F8"/>
    <mergeCell ref="G8:J8"/>
    <mergeCell ref="K8:M8"/>
    <mergeCell ref="N8:P8"/>
    <mergeCell ref="Q8:S8"/>
    <mergeCell ref="T8:V8"/>
    <mergeCell ref="W8:Z8"/>
    <mergeCell ref="AA8:AB8"/>
    <mergeCell ref="AD8:AE8"/>
    <mergeCell ref="AG8:AI8"/>
    <mergeCell ref="AD10:AE10"/>
    <mergeCell ref="AG10:AI10"/>
    <mergeCell ref="D11:F11"/>
    <mergeCell ref="G11:J11"/>
    <mergeCell ref="K11:M11"/>
    <mergeCell ref="N11:P11"/>
    <mergeCell ref="AD11:AE11"/>
    <mergeCell ref="AG11:AI11"/>
    <mergeCell ref="G9:J9"/>
    <mergeCell ref="K9:M9"/>
    <mergeCell ref="N9:P9"/>
    <mergeCell ref="Q9:S9"/>
    <mergeCell ref="T9:V9"/>
    <mergeCell ref="W9:Z9"/>
    <mergeCell ref="AA9:AB9"/>
    <mergeCell ref="AD9:AE9"/>
    <mergeCell ref="AG9:AI9"/>
    <mergeCell ref="Q11:S11"/>
    <mergeCell ref="T11:V11"/>
    <mergeCell ref="W11:Z11"/>
    <mergeCell ref="AA11:AB11"/>
    <mergeCell ref="AA10:AB10"/>
    <mergeCell ref="B10:C12"/>
    <mergeCell ref="D10:F10"/>
    <mergeCell ref="G10:J10"/>
    <mergeCell ref="K10:M10"/>
    <mergeCell ref="N10:P10"/>
    <mergeCell ref="Q10:S10"/>
    <mergeCell ref="T10:V10"/>
    <mergeCell ref="W10:Z10"/>
    <mergeCell ref="Q12:S12"/>
    <mergeCell ref="T12:V12"/>
    <mergeCell ref="W12:Z12"/>
    <mergeCell ref="G14:J14"/>
    <mergeCell ref="K14:M14"/>
    <mergeCell ref="B13:C15"/>
    <mergeCell ref="D13:F13"/>
    <mergeCell ref="G13:J13"/>
    <mergeCell ref="K13:M13"/>
    <mergeCell ref="N13:P13"/>
    <mergeCell ref="Q13:S13"/>
    <mergeCell ref="T13:V13"/>
    <mergeCell ref="D14:F14"/>
    <mergeCell ref="AA14:AB14"/>
    <mergeCell ref="AD14:AE14"/>
    <mergeCell ref="AG14:AI14"/>
    <mergeCell ref="AA12:AB12"/>
    <mergeCell ref="AD12:AE12"/>
    <mergeCell ref="AG12:AI12"/>
    <mergeCell ref="N14:P14"/>
    <mergeCell ref="Q14:S14"/>
    <mergeCell ref="T14:V14"/>
    <mergeCell ref="W14:Z14"/>
    <mergeCell ref="W13:Z13"/>
    <mergeCell ref="AA13:AB13"/>
    <mergeCell ref="AD13:AE13"/>
    <mergeCell ref="AG13:AI13"/>
    <mergeCell ref="A3:BA3"/>
    <mergeCell ref="A20:BA20"/>
    <mergeCell ref="C54:H54"/>
    <mergeCell ref="J54:K54"/>
    <mergeCell ref="M54:N54"/>
    <mergeCell ref="T54:U54"/>
    <mergeCell ref="C55:H55"/>
    <mergeCell ref="J55:K55"/>
    <mergeCell ref="M55:N55"/>
    <mergeCell ref="T55:U55"/>
    <mergeCell ref="D15:F15"/>
    <mergeCell ref="G15:J15"/>
    <mergeCell ref="K15:M15"/>
    <mergeCell ref="N15:P15"/>
    <mergeCell ref="Q15:S15"/>
    <mergeCell ref="T15:V15"/>
    <mergeCell ref="W15:Z15"/>
    <mergeCell ref="AA15:AB15"/>
    <mergeCell ref="AD15:AE15"/>
    <mergeCell ref="AG15:AI15"/>
    <mergeCell ref="D12:F12"/>
    <mergeCell ref="G12:J12"/>
    <mergeCell ref="K12:M12"/>
    <mergeCell ref="N12:P12"/>
    <mergeCell ref="T17:V17"/>
    <mergeCell ref="W17:Z17"/>
    <mergeCell ref="AA17:AB17"/>
    <mergeCell ref="AD17:AE17"/>
    <mergeCell ref="AG17:AI17"/>
    <mergeCell ref="B16:C18"/>
    <mergeCell ref="D16:F16"/>
    <mergeCell ref="G16:J16"/>
    <mergeCell ref="K16:M16"/>
    <mergeCell ref="N16:P16"/>
    <mergeCell ref="Q16:S16"/>
    <mergeCell ref="T16:V16"/>
    <mergeCell ref="W16:Z16"/>
    <mergeCell ref="AA16:AB16"/>
    <mergeCell ref="AD16:AE16"/>
    <mergeCell ref="AG16:AI16"/>
    <mergeCell ref="D17:F17"/>
    <mergeCell ref="G17:J17"/>
    <mergeCell ref="K17:M17"/>
    <mergeCell ref="N17:P17"/>
    <mergeCell ref="Q17:S17"/>
    <mergeCell ref="B34:H41"/>
    <mergeCell ref="J34:AZ41"/>
    <mergeCell ref="I49:J50"/>
    <mergeCell ref="K49:AZ50"/>
    <mergeCell ref="C56:H56"/>
    <mergeCell ref="J56:K56"/>
    <mergeCell ref="M56:N56"/>
    <mergeCell ref="T56:U56"/>
    <mergeCell ref="D18:F18"/>
    <mergeCell ref="G18:J18"/>
    <mergeCell ref="K18:M18"/>
    <mergeCell ref="N18:P18"/>
    <mergeCell ref="Q18:S18"/>
    <mergeCell ref="T18:V18"/>
    <mergeCell ref="W18:Z18"/>
    <mergeCell ref="AA18:AB18"/>
    <mergeCell ref="AD18:AE18"/>
    <mergeCell ref="AG18:AI18"/>
    <mergeCell ref="B23:H25"/>
    <mergeCell ref="J23:AZ25"/>
    <mergeCell ref="B26:H28"/>
    <mergeCell ref="B29:H33"/>
  </mergeCells>
  <phoneticPr fontId="1"/>
  <conditionalFormatting sqref="D7:D18 K7:K18 N7:N18 Q7:Q18 T7:T18 W7:W18 AA7:AA18 AC7:AD18 AF7:AG18">
    <cfRule type="expression" dxfId="1" priority="4">
      <formula>MOD(ROW(),2)</formula>
    </cfRule>
  </conditionalFormatting>
  <dataValidations count="2">
    <dataValidation type="list" allowBlank="1" showInputMessage="1" showErrorMessage="1" sqref="J62:AI62">
      <formula1>"２２時から５時まで,２３時から５時まで"</formula1>
    </dataValidation>
    <dataValidation type="list" allowBlank="1" showInputMessage="1" showErrorMessage="1" sqref="G7:J18">
      <formula1>"〇"</formula1>
    </dataValidation>
  </dataValidations>
  <pageMargins left="0.51181102362204722" right="0.31496062992125984" top="0.35433070866141736" bottom="0.35433070866141736" header="0.31496062992125984" footer="0.31496062992125984"/>
  <pageSetup paperSize="9" scale="82" orientation="landscape" blackAndWhite="1" r:id="rId1"/>
  <rowBreaks count="1" manualBreakCount="1">
    <brk id="51"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277"/>
  <sheetViews>
    <sheetView view="pageBreakPreview" zoomScaleNormal="100" zoomScaleSheetLayoutView="100" workbookViewId="0">
      <selection activeCell="J45" sqref="J45:M45"/>
    </sheetView>
  </sheetViews>
  <sheetFormatPr defaultRowHeight="13.5"/>
  <cols>
    <col min="1" max="66" width="2.625" customWidth="1"/>
    <col min="67" max="67" width="5.625" style="42" customWidth="1"/>
    <col min="68" max="81" width="5.625" style="40" customWidth="1"/>
    <col min="82" max="92" width="9" customWidth="1"/>
  </cols>
  <sheetData>
    <row r="1" spans="1:92" ht="20.100000000000001" customHeight="1">
      <c r="A1" s="199" t="str">
        <f>IF(表紙!P14="","",表紙!P14)</f>
        <v/>
      </c>
      <c r="B1" s="199"/>
      <c r="C1" s="199"/>
      <c r="D1" s="199"/>
      <c r="E1" s="199"/>
      <c r="F1" s="199"/>
      <c r="G1" s="199"/>
      <c r="H1" s="199"/>
      <c r="I1" s="199"/>
      <c r="J1" s="199"/>
      <c r="K1" s="199"/>
      <c r="L1" s="199"/>
      <c r="M1" s="199"/>
      <c r="N1" s="199"/>
      <c r="O1" s="199"/>
      <c r="P1" s="199"/>
      <c r="Q1" s="199"/>
      <c r="R1" s="199"/>
      <c r="S1" s="199"/>
      <c r="T1" s="199"/>
      <c r="U1" s="199"/>
      <c r="V1" s="34"/>
      <c r="W1" s="34"/>
      <c r="X1" s="34"/>
      <c r="Y1" s="34"/>
      <c r="Z1" s="34"/>
      <c r="AA1" s="34"/>
      <c r="AB1" s="34"/>
      <c r="AC1" s="34"/>
      <c r="AD1" s="34"/>
      <c r="AE1" s="34"/>
      <c r="AF1" s="34"/>
    </row>
    <row r="2" spans="1:92" ht="12" customHeight="1"/>
    <row r="3" spans="1:92" ht="15.95" customHeight="1">
      <c r="A3" s="143" t="s">
        <v>94</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54"/>
      <c r="AS3" s="54"/>
      <c r="AT3" s="54"/>
      <c r="AU3" s="54"/>
      <c r="AV3" s="54"/>
      <c r="AW3" s="54"/>
      <c r="AX3" s="54"/>
      <c r="AY3" s="54"/>
      <c r="AZ3" s="54"/>
      <c r="BA3" s="54"/>
    </row>
    <row r="4" spans="1:92" ht="8.1" customHeight="1" thickBot="1">
      <c r="A4" s="8"/>
      <c r="B4" s="1"/>
      <c r="C4" s="1"/>
      <c r="D4" s="1"/>
      <c r="E4" s="1"/>
      <c r="F4" s="1"/>
    </row>
    <row r="5" spans="1:92" ht="15.95" customHeight="1">
      <c r="B5" s="202" t="s">
        <v>24</v>
      </c>
      <c r="C5" s="203"/>
      <c r="D5" s="206" t="s">
        <v>25</v>
      </c>
      <c r="E5" s="207"/>
      <c r="F5" s="203"/>
      <c r="G5" s="210" t="s">
        <v>26</v>
      </c>
      <c r="H5" s="211"/>
      <c r="I5" s="212"/>
      <c r="J5" s="213"/>
      <c r="K5" s="217" t="s">
        <v>27</v>
      </c>
      <c r="L5" s="217"/>
      <c r="M5" s="217"/>
      <c r="N5" s="217"/>
      <c r="O5" s="217"/>
      <c r="P5" s="217"/>
      <c r="Q5" s="217"/>
      <c r="R5" s="217"/>
      <c r="S5" s="217"/>
      <c r="T5" s="217"/>
      <c r="U5" s="218"/>
      <c r="V5" s="219"/>
      <c r="W5" s="220" t="s">
        <v>28</v>
      </c>
      <c r="X5" s="221"/>
      <c r="Y5" s="221"/>
      <c r="Z5" s="222"/>
      <c r="AA5" s="226" t="s">
        <v>81</v>
      </c>
      <c r="AB5" s="227"/>
      <c r="AC5" s="227"/>
      <c r="AD5" s="227"/>
      <c r="AE5" s="227"/>
      <c r="AF5" s="227"/>
      <c r="AG5" s="227"/>
      <c r="AH5" s="227"/>
      <c r="AI5" s="228"/>
      <c r="BO5" s="235"/>
      <c r="BP5" s="236"/>
    </row>
    <row r="6" spans="1:92" ht="14.1" customHeight="1" thickBot="1">
      <c r="B6" s="204"/>
      <c r="C6" s="205"/>
      <c r="D6" s="208"/>
      <c r="E6" s="209"/>
      <c r="F6" s="205"/>
      <c r="G6" s="214"/>
      <c r="H6" s="215"/>
      <c r="I6" s="215"/>
      <c r="J6" s="216"/>
      <c r="K6" s="171" t="s">
        <v>29</v>
      </c>
      <c r="L6" s="171"/>
      <c r="M6" s="171"/>
      <c r="N6" s="171"/>
      <c r="O6" s="172"/>
      <c r="P6" s="173"/>
      <c r="Q6" s="170" t="s">
        <v>23</v>
      </c>
      <c r="R6" s="171"/>
      <c r="S6" s="171"/>
      <c r="T6" s="171"/>
      <c r="U6" s="172"/>
      <c r="V6" s="173"/>
      <c r="W6" s="223"/>
      <c r="X6" s="224"/>
      <c r="Y6" s="224"/>
      <c r="Z6" s="225"/>
      <c r="AA6" s="229"/>
      <c r="AB6" s="230"/>
      <c r="AC6" s="230"/>
      <c r="AD6" s="230"/>
      <c r="AE6" s="230"/>
      <c r="AF6" s="230"/>
      <c r="AG6" s="230"/>
      <c r="AH6" s="230"/>
      <c r="AI6" s="231"/>
      <c r="BO6" s="171"/>
      <c r="BP6" s="237"/>
    </row>
    <row r="7" spans="1:92" ht="18" customHeight="1">
      <c r="B7" s="188" t="s">
        <v>30</v>
      </c>
      <c r="C7" s="189"/>
      <c r="D7" s="192" t="s">
        <v>20</v>
      </c>
      <c r="E7" s="125"/>
      <c r="F7" s="126"/>
      <c r="G7" s="127"/>
      <c r="H7" s="128"/>
      <c r="I7" s="128"/>
      <c r="J7" s="129"/>
      <c r="K7" s="193">
        <v>1.5</v>
      </c>
      <c r="L7" s="161"/>
      <c r="M7" s="161"/>
      <c r="N7" s="162">
        <v>690</v>
      </c>
      <c r="O7" s="161"/>
      <c r="P7" s="163"/>
      <c r="Q7" s="160">
        <v>248</v>
      </c>
      <c r="R7" s="161"/>
      <c r="S7" s="161"/>
      <c r="T7" s="162">
        <v>90</v>
      </c>
      <c r="U7" s="161"/>
      <c r="V7" s="163"/>
      <c r="W7" s="164">
        <v>2700</v>
      </c>
      <c r="X7" s="161"/>
      <c r="Y7" s="161"/>
      <c r="Z7" s="163"/>
      <c r="AA7" s="166">
        <v>1</v>
      </c>
      <c r="AB7" s="161"/>
      <c r="AC7" s="22" t="s">
        <v>31</v>
      </c>
      <c r="AD7" s="167">
        <v>30</v>
      </c>
      <c r="AE7" s="161"/>
      <c r="AF7" s="23" t="s">
        <v>32</v>
      </c>
      <c r="AG7" s="162">
        <v>90</v>
      </c>
      <c r="AH7" s="161"/>
      <c r="AI7" s="168"/>
      <c r="BO7" s="161"/>
      <c r="BP7" s="168"/>
      <c r="BQ7" s="44"/>
      <c r="BR7" s="45"/>
      <c r="BS7" s="44"/>
      <c r="BT7" s="44"/>
      <c r="BU7" s="46"/>
      <c r="BV7" s="47"/>
      <c r="BW7" s="46"/>
      <c r="BY7" s="44"/>
      <c r="BZ7" s="41"/>
      <c r="CA7" s="44"/>
      <c r="CB7" s="45"/>
      <c r="CC7" s="44"/>
      <c r="CD7" s="42" t="str">
        <f t="shared" ref="CD7" si="0">IF(G7="","",1)</f>
        <v/>
      </c>
      <c r="CE7" s="43">
        <f t="shared" ref="CE7" si="1">K7</f>
        <v>1.5</v>
      </c>
      <c r="CF7" s="44">
        <f t="shared" ref="CF7" si="2">N7</f>
        <v>690</v>
      </c>
      <c r="CG7" s="45">
        <f t="shared" ref="CG7" si="3">Q7</f>
        <v>248</v>
      </c>
      <c r="CH7" s="44">
        <f t="shared" ref="CH7" si="4">T7</f>
        <v>90</v>
      </c>
      <c r="CI7" s="44">
        <f t="shared" ref="CI7" si="5">W7</f>
        <v>2700</v>
      </c>
      <c r="CJ7" s="46">
        <f t="shared" ref="CJ7" si="6">AA7</f>
        <v>1</v>
      </c>
      <c r="CK7" s="47" t="str">
        <f t="shared" ref="CK7:CL7" si="7">AC7</f>
        <v>分</v>
      </c>
      <c r="CL7" s="46">
        <f t="shared" si="7"/>
        <v>30</v>
      </c>
      <c r="CM7" s="40" t="str">
        <f t="shared" ref="CM7:CN7" si="8">AF7</f>
        <v>秒</v>
      </c>
      <c r="CN7" s="44">
        <f t="shared" si="8"/>
        <v>90</v>
      </c>
    </row>
    <row r="8" spans="1:92" ht="18" customHeight="1">
      <c r="B8" s="190"/>
      <c r="C8" s="191"/>
      <c r="D8" s="169" t="s">
        <v>33</v>
      </c>
      <c r="E8" s="112"/>
      <c r="F8" s="117"/>
      <c r="G8" s="138"/>
      <c r="H8" s="139"/>
      <c r="I8" s="139"/>
      <c r="J8" s="140"/>
      <c r="K8" s="147">
        <v>1.5</v>
      </c>
      <c r="L8" s="112"/>
      <c r="M8" s="112"/>
      <c r="N8" s="111">
        <v>680</v>
      </c>
      <c r="O8" s="112"/>
      <c r="P8" s="113"/>
      <c r="Q8" s="142">
        <v>252</v>
      </c>
      <c r="R8" s="112"/>
      <c r="S8" s="112"/>
      <c r="T8" s="111">
        <v>90</v>
      </c>
      <c r="U8" s="112"/>
      <c r="V8" s="113"/>
      <c r="W8" s="114">
        <v>2660</v>
      </c>
      <c r="X8" s="112"/>
      <c r="Y8" s="112"/>
      <c r="Z8" s="113"/>
      <c r="AA8" s="115">
        <v>1</v>
      </c>
      <c r="AB8" s="112"/>
      <c r="AC8" s="15" t="s">
        <v>31</v>
      </c>
      <c r="AD8" s="116">
        <v>35</v>
      </c>
      <c r="AE8" s="112"/>
      <c r="AF8" s="16" t="s">
        <v>32</v>
      </c>
      <c r="AG8" s="111">
        <v>90</v>
      </c>
      <c r="AH8" s="112"/>
      <c r="AI8" s="117"/>
      <c r="BO8" s="112"/>
      <c r="BP8" s="117"/>
      <c r="BQ8" s="44"/>
      <c r="BR8" s="45"/>
      <c r="BS8" s="44"/>
      <c r="BT8" s="44"/>
      <c r="BU8" s="46"/>
      <c r="BV8" s="47"/>
      <c r="BW8" s="46"/>
      <c r="BY8" s="44"/>
      <c r="BZ8" s="41"/>
      <c r="CA8" s="44"/>
      <c r="CB8" s="45"/>
      <c r="CC8" s="44"/>
      <c r="CD8" s="42" t="str">
        <f t="shared" ref="CD8:CD21" si="9">IF(G8="","",1)</f>
        <v/>
      </c>
      <c r="CE8" s="43">
        <f t="shared" ref="CE8:CE18" si="10">K8</f>
        <v>1.5</v>
      </c>
      <c r="CF8" s="44">
        <f t="shared" ref="CF8:CF18" si="11">N8</f>
        <v>680</v>
      </c>
      <c r="CG8" s="45">
        <f t="shared" ref="CG8:CG18" si="12">Q8</f>
        <v>252</v>
      </c>
      <c r="CH8" s="44">
        <f t="shared" ref="CH8:CH18" si="13">T8</f>
        <v>90</v>
      </c>
      <c r="CI8" s="44">
        <f t="shared" ref="CI8:CI18" si="14">W8</f>
        <v>2660</v>
      </c>
      <c r="CJ8" s="46">
        <f t="shared" ref="CJ8:CJ18" si="15">AA8</f>
        <v>1</v>
      </c>
      <c r="CK8" s="47" t="str">
        <f t="shared" ref="CK8:CK18" si="16">AC8</f>
        <v>分</v>
      </c>
      <c r="CL8" s="46">
        <f t="shared" ref="CL8:CL18" si="17">AD8</f>
        <v>35</v>
      </c>
      <c r="CM8" s="40" t="str">
        <f t="shared" ref="CM8:CM18" si="18">AF8</f>
        <v>秒</v>
      </c>
      <c r="CN8" s="44">
        <f t="shared" ref="CN8:CN18" si="19">AG8</f>
        <v>90</v>
      </c>
    </row>
    <row r="9" spans="1:92" ht="18" customHeight="1" thickBot="1">
      <c r="B9" s="190"/>
      <c r="C9" s="191"/>
      <c r="D9" s="165" t="s">
        <v>22</v>
      </c>
      <c r="E9" s="152"/>
      <c r="F9" s="159"/>
      <c r="G9" s="148"/>
      <c r="H9" s="149"/>
      <c r="I9" s="149"/>
      <c r="J9" s="150"/>
      <c r="K9" s="147">
        <v>1.5</v>
      </c>
      <c r="L9" s="112"/>
      <c r="M9" s="112"/>
      <c r="N9" s="111">
        <v>670</v>
      </c>
      <c r="O9" s="112"/>
      <c r="P9" s="113"/>
      <c r="Q9" s="155">
        <v>255</v>
      </c>
      <c r="R9" s="152"/>
      <c r="S9" s="152"/>
      <c r="T9" s="111">
        <v>90</v>
      </c>
      <c r="U9" s="112"/>
      <c r="V9" s="113"/>
      <c r="W9" s="156">
        <v>2620</v>
      </c>
      <c r="X9" s="152"/>
      <c r="Y9" s="152"/>
      <c r="Z9" s="154"/>
      <c r="AA9" s="157">
        <v>1</v>
      </c>
      <c r="AB9" s="152"/>
      <c r="AC9" s="20" t="s">
        <v>31</v>
      </c>
      <c r="AD9" s="158">
        <v>35</v>
      </c>
      <c r="AE9" s="152"/>
      <c r="AF9" s="21" t="s">
        <v>32</v>
      </c>
      <c r="AG9" s="111">
        <v>90</v>
      </c>
      <c r="AH9" s="112"/>
      <c r="AI9" s="117"/>
      <c r="BO9" s="152"/>
      <c r="BP9" s="159"/>
      <c r="BQ9" s="44"/>
      <c r="BR9" s="45"/>
      <c r="BS9" s="44"/>
      <c r="BT9" s="44"/>
      <c r="BU9" s="46"/>
      <c r="BV9" s="47"/>
      <c r="BW9" s="46"/>
      <c r="BY9" s="44"/>
      <c r="BZ9" s="41"/>
      <c r="CA9" s="44"/>
      <c r="CB9" s="45"/>
      <c r="CC9" s="44"/>
      <c r="CD9" s="42" t="str">
        <f t="shared" si="9"/>
        <v/>
      </c>
      <c r="CE9" s="43">
        <f t="shared" si="10"/>
        <v>1.5</v>
      </c>
      <c r="CF9" s="44">
        <f t="shared" si="11"/>
        <v>670</v>
      </c>
      <c r="CG9" s="45">
        <f t="shared" si="12"/>
        <v>255</v>
      </c>
      <c r="CH9" s="44">
        <f t="shared" si="13"/>
        <v>90</v>
      </c>
      <c r="CI9" s="44">
        <f t="shared" si="14"/>
        <v>2620</v>
      </c>
      <c r="CJ9" s="46">
        <f t="shared" si="15"/>
        <v>1</v>
      </c>
      <c r="CK9" s="47" t="str">
        <f t="shared" si="16"/>
        <v>分</v>
      </c>
      <c r="CL9" s="46">
        <f t="shared" si="17"/>
        <v>35</v>
      </c>
      <c r="CM9" s="40" t="str">
        <f t="shared" si="18"/>
        <v>秒</v>
      </c>
      <c r="CN9" s="44">
        <f t="shared" si="19"/>
        <v>90</v>
      </c>
    </row>
    <row r="10" spans="1:92" ht="18" customHeight="1">
      <c r="B10" s="118" t="s">
        <v>34</v>
      </c>
      <c r="C10" s="119"/>
      <c r="D10" s="124" t="s">
        <v>20</v>
      </c>
      <c r="E10" s="124"/>
      <c r="F10" s="145"/>
      <c r="G10" s="127"/>
      <c r="H10" s="128"/>
      <c r="I10" s="128"/>
      <c r="J10" s="129"/>
      <c r="K10" s="146">
        <v>1.5</v>
      </c>
      <c r="L10" s="125"/>
      <c r="M10" s="125"/>
      <c r="N10" s="131">
        <v>640</v>
      </c>
      <c r="O10" s="125"/>
      <c r="P10" s="132"/>
      <c r="Q10" s="133">
        <v>260</v>
      </c>
      <c r="R10" s="125"/>
      <c r="S10" s="125"/>
      <c r="T10" s="131">
        <v>90</v>
      </c>
      <c r="U10" s="125"/>
      <c r="V10" s="132"/>
      <c r="W10" s="134">
        <v>2600</v>
      </c>
      <c r="X10" s="125"/>
      <c r="Y10" s="125"/>
      <c r="Z10" s="132"/>
      <c r="AA10" s="135">
        <v>1</v>
      </c>
      <c r="AB10" s="125"/>
      <c r="AC10" s="13" t="s">
        <v>31</v>
      </c>
      <c r="AD10" s="136">
        <v>35</v>
      </c>
      <c r="AE10" s="125"/>
      <c r="AF10" s="14" t="s">
        <v>32</v>
      </c>
      <c r="AG10" s="131">
        <v>90</v>
      </c>
      <c r="AH10" s="125"/>
      <c r="AI10" s="126"/>
      <c r="BO10" s="131"/>
      <c r="BP10" s="232"/>
      <c r="BQ10" s="44"/>
      <c r="BR10" s="45"/>
      <c r="BS10" s="44"/>
      <c r="BT10" s="44"/>
      <c r="BU10" s="46"/>
      <c r="BV10" s="47"/>
      <c r="BW10" s="46"/>
      <c r="BY10" s="44"/>
      <c r="BZ10" s="41"/>
      <c r="CA10" s="44"/>
      <c r="CB10" s="45"/>
      <c r="CC10" s="44"/>
      <c r="CD10" s="42" t="str">
        <f t="shared" si="9"/>
        <v/>
      </c>
      <c r="CE10" s="43">
        <f t="shared" si="10"/>
        <v>1.5</v>
      </c>
      <c r="CF10" s="44">
        <f t="shared" si="11"/>
        <v>640</v>
      </c>
      <c r="CG10" s="45">
        <f t="shared" si="12"/>
        <v>260</v>
      </c>
      <c r="CH10" s="44">
        <f t="shared" si="13"/>
        <v>90</v>
      </c>
      <c r="CI10" s="44">
        <f t="shared" si="14"/>
        <v>2600</v>
      </c>
      <c r="CJ10" s="46">
        <f t="shared" si="15"/>
        <v>1</v>
      </c>
      <c r="CK10" s="47" t="str">
        <f t="shared" si="16"/>
        <v>分</v>
      </c>
      <c r="CL10" s="46">
        <f t="shared" si="17"/>
        <v>35</v>
      </c>
      <c r="CM10" s="40" t="str">
        <f t="shared" si="18"/>
        <v>秒</v>
      </c>
      <c r="CN10" s="44">
        <f t="shared" si="19"/>
        <v>90</v>
      </c>
    </row>
    <row r="11" spans="1:92" ht="18" customHeight="1">
      <c r="B11" s="120"/>
      <c r="C11" s="121"/>
      <c r="D11" s="137" t="s">
        <v>35</v>
      </c>
      <c r="E11" s="112"/>
      <c r="F11" s="117"/>
      <c r="G11" s="138"/>
      <c r="H11" s="139"/>
      <c r="I11" s="139"/>
      <c r="J11" s="140"/>
      <c r="K11" s="147">
        <v>1.5</v>
      </c>
      <c r="L11" s="112"/>
      <c r="M11" s="112"/>
      <c r="N11" s="111">
        <v>630</v>
      </c>
      <c r="O11" s="112"/>
      <c r="P11" s="113"/>
      <c r="Q11" s="142">
        <v>264</v>
      </c>
      <c r="R11" s="112"/>
      <c r="S11" s="112"/>
      <c r="T11" s="111">
        <v>90</v>
      </c>
      <c r="U11" s="112"/>
      <c r="V11" s="113"/>
      <c r="W11" s="114">
        <v>2560</v>
      </c>
      <c r="X11" s="112"/>
      <c r="Y11" s="112"/>
      <c r="Z11" s="113"/>
      <c r="AA11" s="115">
        <v>1</v>
      </c>
      <c r="AB11" s="112"/>
      <c r="AC11" s="15" t="s">
        <v>31</v>
      </c>
      <c r="AD11" s="116">
        <v>35</v>
      </c>
      <c r="AE11" s="112"/>
      <c r="AF11" s="16" t="s">
        <v>32</v>
      </c>
      <c r="AG11" s="111">
        <v>90</v>
      </c>
      <c r="AH11" s="112"/>
      <c r="AI11" s="117"/>
      <c r="BO11" s="111"/>
      <c r="BP11" s="233"/>
      <c r="BQ11" s="44"/>
      <c r="BR11" s="45"/>
      <c r="BS11" s="44"/>
      <c r="BT11" s="44"/>
      <c r="BU11" s="46"/>
      <c r="BV11" s="47"/>
      <c r="BW11" s="46"/>
      <c r="BY11" s="44"/>
      <c r="BZ11" s="41"/>
      <c r="CA11" s="44"/>
      <c r="CB11" s="45"/>
      <c r="CC11" s="44"/>
      <c r="CD11" s="42" t="str">
        <f t="shared" si="9"/>
        <v/>
      </c>
      <c r="CE11" s="43">
        <f t="shared" si="10"/>
        <v>1.5</v>
      </c>
      <c r="CF11" s="44">
        <f t="shared" si="11"/>
        <v>630</v>
      </c>
      <c r="CG11" s="45">
        <f t="shared" si="12"/>
        <v>264</v>
      </c>
      <c r="CH11" s="44">
        <f t="shared" si="13"/>
        <v>90</v>
      </c>
      <c r="CI11" s="44">
        <f t="shared" si="14"/>
        <v>2560</v>
      </c>
      <c r="CJ11" s="46">
        <f t="shared" si="15"/>
        <v>1</v>
      </c>
      <c r="CK11" s="47" t="str">
        <f t="shared" si="16"/>
        <v>分</v>
      </c>
      <c r="CL11" s="46">
        <f t="shared" si="17"/>
        <v>35</v>
      </c>
      <c r="CM11" s="40" t="str">
        <f t="shared" si="18"/>
        <v>秒</v>
      </c>
      <c r="CN11" s="44">
        <f t="shared" si="19"/>
        <v>90</v>
      </c>
    </row>
    <row r="12" spans="1:92" ht="18" customHeight="1" thickBot="1">
      <c r="B12" s="122"/>
      <c r="C12" s="123"/>
      <c r="D12" s="94" t="s">
        <v>22</v>
      </c>
      <c r="E12" s="95"/>
      <c r="F12" s="96"/>
      <c r="G12" s="97"/>
      <c r="H12" s="98"/>
      <c r="I12" s="98"/>
      <c r="J12" s="99"/>
      <c r="K12" s="147">
        <v>1.5</v>
      </c>
      <c r="L12" s="112"/>
      <c r="M12" s="112"/>
      <c r="N12" s="111">
        <v>620</v>
      </c>
      <c r="O12" s="112"/>
      <c r="P12" s="113"/>
      <c r="Q12" s="103">
        <v>268</v>
      </c>
      <c r="R12" s="95"/>
      <c r="S12" s="95"/>
      <c r="T12" s="111">
        <v>90</v>
      </c>
      <c r="U12" s="112"/>
      <c r="V12" s="113"/>
      <c r="W12" s="104">
        <v>2520</v>
      </c>
      <c r="X12" s="95"/>
      <c r="Y12" s="95"/>
      <c r="Z12" s="102"/>
      <c r="AA12" s="105">
        <v>1</v>
      </c>
      <c r="AB12" s="95"/>
      <c r="AC12" s="17" t="s">
        <v>31</v>
      </c>
      <c r="AD12" s="106">
        <v>40</v>
      </c>
      <c r="AE12" s="95"/>
      <c r="AF12" s="18" t="s">
        <v>32</v>
      </c>
      <c r="AG12" s="111">
        <v>90</v>
      </c>
      <c r="AH12" s="112"/>
      <c r="AI12" s="117"/>
      <c r="BO12" s="101"/>
      <c r="BP12" s="234"/>
      <c r="BQ12" s="44"/>
      <c r="BR12" s="45"/>
      <c r="BS12" s="44"/>
      <c r="BT12" s="44"/>
      <c r="BU12" s="46"/>
      <c r="BV12" s="47"/>
      <c r="BW12" s="46"/>
      <c r="BY12" s="44"/>
      <c r="BZ12" s="41"/>
      <c r="CA12" s="44"/>
      <c r="CB12" s="45"/>
      <c r="CC12" s="44"/>
      <c r="CD12" s="42" t="str">
        <f t="shared" si="9"/>
        <v/>
      </c>
      <c r="CE12" s="43">
        <f t="shared" si="10"/>
        <v>1.5</v>
      </c>
      <c r="CF12" s="44">
        <f t="shared" si="11"/>
        <v>620</v>
      </c>
      <c r="CG12" s="45">
        <f t="shared" si="12"/>
        <v>268</v>
      </c>
      <c r="CH12" s="44">
        <f t="shared" si="13"/>
        <v>90</v>
      </c>
      <c r="CI12" s="44">
        <f t="shared" si="14"/>
        <v>2520</v>
      </c>
      <c r="CJ12" s="46">
        <f t="shared" si="15"/>
        <v>1</v>
      </c>
      <c r="CK12" s="47" t="str">
        <f t="shared" si="16"/>
        <v>分</v>
      </c>
      <c r="CL12" s="46">
        <f t="shared" si="17"/>
        <v>40</v>
      </c>
      <c r="CM12" s="40" t="str">
        <f t="shared" si="18"/>
        <v>秒</v>
      </c>
      <c r="CN12" s="44">
        <f t="shared" si="19"/>
        <v>90</v>
      </c>
    </row>
    <row r="13" spans="1:92" ht="18" customHeight="1">
      <c r="B13" s="118" t="s">
        <v>101</v>
      </c>
      <c r="C13" s="119"/>
      <c r="D13" s="124" t="s">
        <v>20</v>
      </c>
      <c r="E13" s="125"/>
      <c r="F13" s="126"/>
      <c r="G13" s="127"/>
      <c r="H13" s="128"/>
      <c r="I13" s="128"/>
      <c r="J13" s="129"/>
      <c r="K13" s="130">
        <v>1.5</v>
      </c>
      <c r="L13" s="125"/>
      <c r="M13" s="125"/>
      <c r="N13" s="131">
        <v>610</v>
      </c>
      <c r="O13" s="125"/>
      <c r="P13" s="132"/>
      <c r="Q13" s="133">
        <v>272</v>
      </c>
      <c r="R13" s="125"/>
      <c r="S13" s="125"/>
      <c r="T13" s="131">
        <v>80</v>
      </c>
      <c r="U13" s="125"/>
      <c r="V13" s="132"/>
      <c r="W13" s="134">
        <v>2250</v>
      </c>
      <c r="X13" s="125"/>
      <c r="Y13" s="125"/>
      <c r="Z13" s="132"/>
      <c r="AA13" s="135">
        <v>1</v>
      </c>
      <c r="AB13" s="125"/>
      <c r="AC13" s="13" t="s">
        <v>31</v>
      </c>
      <c r="AD13" s="136">
        <v>40</v>
      </c>
      <c r="AE13" s="125"/>
      <c r="AF13" s="14" t="s">
        <v>32</v>
      </c>
      <c r="AG13" s="131">
        <v>80</v>
      </c>
      <c r="AH13" s="125"/>
      <c r="AI13" s="126">
        <v>50</v>
      </c>
      <c r="BO13" s="125"/>
      <c r="BP13" s="126"/>
      <c r="BQ13" s="44"/>
      <c r="BR13" s="45"/>
      <c r="BS13" s="44"/>
      <c r="BT13" s="44"/>
      <c r="BU13" s="46"/>
      <c r="BV13" s="47"/>
      <c r="BW13" s="46"/>
      <c r="BY13" s="44"/>
      <c r="BZ13" s="41"/>
      <c r="CA13" s="44"/>
      <c r="CB13" s="45"/>
      <c r="CC13" s="44"/>
      <c r="CD13" s="42" t="str">
        <f t="shared" si="9"/>
        <v/>
      </c>
      <c r="CE13" s="43">
        <f t="shared" si="10"/>
        <v>1.5</v>
      </c>
      <c r="CF13" s="44">
        <f t="shared" si="11"/>
        <v>610</v>
      </c>
      <c r="CG13" s="45">
        <f t="shared" si="12"/>
        <v>272</v>
      </c>
      <c r="CH13" s="44">
        <f t="shared" si="13"/>
        <v>80</v>
      </c>
      <c r="CI13" s="44">
        <f t="shared" si="14"/>
        <v>2250</v>
      </c>
      <c r="CJ13" s="46">
        <f t="shared" si="15"/>
        <v>1</v>
      </c>
      <c r="CK13" s="47" t="str">
        <f t="shared" si="16"/>
        <v>分</v>
      </c>
      <c r="CL13" s="46">
        <f t="shared" si="17"/>
        <v>40</v>
      </c>
      <c r="CM13" s="40" t="str">
        <f t="shared" si="18"/>
        <v>秒</v>
      </c>
      <c r="CN13" s="44">
        <f t="shared" si="19"/>
        <v>80</v>
      </c>
    </row>
    <row r="14" spans="1:92" ht="18" customHeight="1">
      <c r="B14" s="120"/>
      <c r="C14" s="121"/>
      <c r="D14" s="137" t="s">
        <v>35</v>
      </c>
      <c r="E14" s="112"/>
      <c r="F14" s="117"/>
      <c r="G14" s="138"/>
      <c r="H14" s="139"/>
      <c r="I14" s="139"/>
      <c r="J14" s="140"/>
      <c r="K14" s="141">
        <v>1.5</v>
      </c>
      <c r="L14" s="112"/>
      <c r="M14" s="112"/>
      <c r="N14" s="111">
        <v>600</v>
      </c>
      <c r="O14" s="112"/>
      <c r="P14" s="113"/>
      <c r="Q14" s="142">
        <v>277</v>
      </c>
      <c r="R14" s="112"/>
      <c r="S14" s="112"/>
      <c r="T14" s="111">
        <v>80</v>
      </c>
      <c r="U14" s="112"/>
      <c r="V14" s="113"/>
      <c r="W14" s="114">
        <v>2210</v>
      </c>
      <c r="X14" s="112"/>
      <c r="Y14" s="112"/>
      <c r="Z14" s="113"/>
      <c r="AA14" s="115">
        <v>1</v>
      </c>
      <c r="AB14" s="112"/>
      <c r="AC14" s="15" t="s">
        <v>31</v>
      </c>
      <c r="AD14" s="116">
        <v>40</v>
      </c>
      <c r="AE14" s="112"/>
      <c r="AF14" s="16" t="s">
        <v>32</v>
      </c>
      <c r="AG14" s="111">
        <v>80</v>
      </c>
      <c r="AH14" s="112"/>
      <c r="AI14" s="117">
        <v>50</v>
      </c>
      <c r="BO14" s="112"/>
      <c r="BP14" s="117"/>
      <c r="BQ14" s="44"/>
      <c r="BR14" s="45"/>
      <c r="BS14" s="44"/>
      <c r="BT14" s="44"/>
      <c r="BU14" s="46"/>
      <c r="BV14" s="47"/>
      <c r="BW14" s="46"/>
      <c r="BY14" s="44"/>
      <c r="BZ14" s="41"/>
      <c r="CA14" s="44"/>
      <c r="CB14" s="45"/>
      <c r="CC14" s="44"/>
      <c r="CD14" s="42" t="str">
        <f t="shared" si="9"/>
        <v/>
      </c>
      <c r="CE14" s="43">
        <f t="shared" si="10"/>
        <v>1.5</v>
      </c>
      <c r="CF14" s="44">
        <f t="shared" si="11"/>
        <v>600</v>
      </c>
      <c r="CG14" s="45">
        <f t="shared" si="12"/>
        <v>277</v>
      </c>
      <c r="CH14" s="44">
        <f t="shared" si="13"/>
        <v>80</v>
      </c>
      <c r="CI14" s="44">
        <f t="shared" si="14"/>
        <v>2210</v>
      </c>
      <c r="CJ14" s="46">
        <f t="shared" si="15"/>
        <v>1</v>
      </c>
      <c r="CK14" s="47" t="str">
        <f t="shared" si="16"/>
        <v>分</v>
      </c>
      <c r="CL14" s="46">
        <f t="shared" si="17"/>
        <v>40</v>
      </c>
      <c r="CM14" s="40" t="str">
        <f t="shared" si="18"/>
        <v>秒</v>
      </c>
      <c r="CN14" s="44">
        <f t="shared" si="19"/>
        <v>80</v>
      </c>
    </row>
    <row r="15" spans="1:92" ht="18" customHeight="1" thickBot="1">
      <c r="B15" s="122"/>
      <c r="C15" s="123"/>
      <c r="D15" s="94" t="s">
        <v>22</v>
      </c>
      <c r="E15" s="95"/>
      <c r="F15" s="96"/>
      <c r="G15" s="97"/>
      <c r="H15" s="98"/>
      <c r="I15" s="98"/>
      <c r="J15" s="99"/>
      <c r="K15" s="141">
        <v>1.5</v>
      </c>
      <c r="L15" s="112"/>
      <c r="M15" s="112"/>
      <c r="N15" s="111">
        <v>590</v>
      </c>
      <c r="O15" s="112"/>
      <c r="P15" s="113"/>
      <c r="Q15" s="103">
        <v>281</v>
      </c>
      <c r="R15" s="95"/>
      <c r="S15" s="95"/>
      <c r="T15" s="111">
        <v>80</v>
      </c>
      <c r="U15" s="112"/>
      <c r="V15" s="113"/>
      <c r="W15" s="104">
        <v>2180</v>
      </c>
      <c r="X15" s="95"/>
      <c r="Y15" s="95"/>
      <c r="Z15" s="102"/>
      <c r="AA15" s="105">
        <v>1</v>
      </c>
      <c r="AB15" s="95"/>
      <c r="AC15" s="17" t="s">
        <v>31</v>
      </c>
      <c r="AD15" s="106">
        <v>45</v>
      </c>
      <c r="AE15" s="95"/>
      <c r="AF15" s="18" t="s">
        <v>32</v>
      </c>
      <c r="AG15" s="111">
        <v>80</v>
      </c>
      <c r="AH15" s="112"/>
      <c r="AI15" s="117">
        <v>50</v>
      </c>
      <c r="BB15" s="33"/>
      <c r="BC15" s="33"/>
      <c r="BD15" s="33"/>
      <c r="BO15" s="95"/>
      <c r="BP15" s="96"/>
      <c r="BQ15" s="44"/>
      <c r="BR15" s="45"/>
      <c r="BS15" s="44"/>
      <c r="BT15" s="44"/>
      <c r="BU15" s="46"/>
      <c r="BV15" s="47"/>
      <c r="BW15" s="46"/>
      <c r="BY15" s="44"/>
      <c r="BZ15" s="41"/>
      <c r="CA15" s="44"/>
      <c r="CB15" s="45"/>
      <c r="CC15" s="44"/>
      <c r="CD15" s="42" t="str">
        <f t="shared" si="9"/>
        <v/>
      </c>
      <c r="CE15" s="43">
        <f t="shared" si="10"/>
        <v>1.5</v>
      </c>
      <c r="CF15" s="44">
        <f t="shared" si="11"/>
        <v>590</v>
      </c>
      <c r="CG15" s="45">
        <f t="shared" si="12"/>
        <v>281</v>
      </c>
      <c r="CH15" s="44">
        <f t="shared" si="13"/>
        <v>80</v>
      </c>
      <c r="CI15" s="44">
        <f t="shared" si="14"/>
        <v>2180</v>
      </c>
      <c r="CJ15" s="46">
        <f t="shared" si="15"/>
        <v>1</v>
      </c>
      <c r="CK15" s="47" t="str">
        <f t="shared" si="16"/>
        <v>分</v>
      </c>
      <c r="CL15" s="46">
        <f t="shared" si="17"/>
        <v>45</v>
      </c>
      <c r="CM15" s="40" t="str">
        <f t="shared" si="18"/>
        <v>秒</v>
      </c>
      <c r="CN15" s="44">
        <f t="shared" si="19"/>
        <v>80</v>
      </c>
    </row>
    <row r="16" spans="1:92" ht="18" customHeight="1">
      <c r="B16" s="118" t="s">
        <v>102</v>
      </c>
      <c r="C16" s="119"/>
      <c r="D16" s="124" t="s">
        <v>20</v>
      </c>
      <c r="E16" s="125"/>
      <c r="F16" s="126"/>
      <c r="G16" s="127"/>
      <c r="H16" s="128"/>
      <c r="I16" s="128"/>
      <c r="J16" s="129"/>
      <c r="K16" s="130">
        <v>1.5</v>
      </c>
      <c r="L16" s="125"/>
      <c r="M16" s="125"/>
      <c r="N16" s="131">
        <v>580</v>
      </c>
      <c r="O16" s="125"/>
      <c r="P16" s="132"/>
      <c r="Q16" s="133">
        <v>351</v>
      </c>
      <c r="R16" s="125"/>
      <c r="S16" s="125"/>
      <c r="T16" s="131">
        <v>80</v>
      </c>
      <c r="U16" s="125"/>
      <c r="V16" s="132"/>
      <c r="W16" s="134">
        <v>1800</v>
      </c>
      <c r="X16" s="125"/>
      <c r="Y16" s="125"/>
      <c r="Z16" s="132"/>
      <c r="AA16" s="135">
        <v>2</v>
      </c>
      <c r="AB16" s="125"/>
      <c r="AC16" s="13" t="s">
        <v>31</v>
      </c>
      <c r="AD16" s="136">
        <v>10</v>
      </c>
      <c r="AE16" s="125"/>
      <c r="AF16" s="14" t="s">
        <v>32</v>
      </c>
      <c r="AG16" s="131">
        <v>80</v>
      </c>
      <c r="AH16" s="125"/>
      <c r="AI16" s="126">
        <v>50</v>
      </c>
      <c r="BO16" s="56"/>
      <c r="BP16" s="57"/>
      <c r="CD16" s="42" t="str">
        <f t="shared" si="9"/>
        <v/>
      </c>
      <c r="CE16" s="43">
        <f t="shared" si="10"/>
        <v>1.5</v>
      </c>
      <c r="CF16" s="44">
        <f t="shared" si="11"/>
        <v>580</v>
      </c>
      <c r="CG16" s="45">
        <f t="shared" si="12"/>
        <v>351</v>
      </c>
      <c r="CH16" s="44">
        <f t="shared" si="13"/>
        <v>80</v>
      </c>
      <c r="CI16" s="44">
        <f t="shared" si="14"/>
        <v>1800</v>
      </c>
      <c r="CJ16" s="46">
        <f t="shared" si="15"/>
        <v>2</v>
      </c>
      <c r="CK16" s="47" t="str">
        <f t="shared" si="16"/>
        <v>分</v>
      </c>
      <c r="CL16" s="46">
        <f t="shared" si="17"/>
        <v>10</v>
      </c>
      <c r="CM16" s="40" t="str">
        <f t="shared" si="18"/>
        <v>秒</v>
      </c>
      <c r="CN16" s="44">
        <f t="shared" si="19"/>
        <v>80</v>
      </c>
    </row>
    <row r="17" spans="1:92" ht="18" customHeight="1">
      <c r="B17" s="120"/>
      <c r="C17" s="121"/>
      <c r="D17" s="137" t="s">
        <v>35</v>
      </c>
      <c r="E17" s="112"/>
      <c r="F17" s="117"/>
      <c r="G17" s="138"/>
      <c r="H17" s="139"/>
      <c r="I17" s="139"/>
      <c r="J17" s="140"/>
      <c r="K17" s="141">
        <v>1.5</v>
      </c>
      <c r="L17" s="112"/>
      <c r="M17" s="112"/>
      <c r="N17" s="111">
        <v>570</v>
      </c>
      <c r="O17" s="112"/>
      <c r="P17" s="113"/>
      <c r="Q17" s="142">
        <v>357</v>
      </c>
      <c r="R17" s="112"/>
      <c r="S17" s="112"/>
      <c r="T17" s="111">
        <v>80</v>
      </c>
      <c r="U17" s="112"/>
      <c r="V17" s="113"/>
      <c r="W17" s="114">
        <v>1770</v>
      </c>
      <c r="X17" s="112"/>
      <c r="Y17" s="112"/>
      <c r="Z17" s="113"/>
      <c r="AA17" s="115">
        <v>2</v>
      </c>
      <c r="AB17" s="112"/>
      <c r="AC17" s="15" t="s">
        <v>31</v>
      </c>
      <c r="AD17" s="116">
        <v>10</v>
      </c>
      <c r="AE17" s="112"/>
      <c r="AF17" s="16" t="s">
        <v>32</v>
      </c>
      <c r="AG17" s="111">
        <v>80</v>
      </c>
      <c r="AH17" s="112"/>
      <c r="AI17" s="117">
        <v>50</v>
      </c>
      <c r="BO17" s="58"/>
      <c r="BP17" s="59"/>
      <c r="CD17" s="42" t="str">
        <f t="shared" si="9"/>
        <v/>
      </c>
      <c r="CE17" s="43">
        <f t="shared" si="10"/>
        <v>1.5</v>
      </c>
      <c r="CF17" s="44">
        <f t="shared" si="11"/>
        <v>570</v>
      </c>
      <c r="CG17" s="45">
        <f t="shared" si="12"/>
        <v>357</v>
      </c>
      <c r="CH17" s="44">
        <f t="shared" si="13"/>
        <v>80</v>
      </c>
      <c r="CI17" s="44">
        <f t="shared" si="14"/>
        <v>1770</v>
      </c>
      <c r="CJ17" s="46">
        <f t="shared" si="15"/>
        <v>2</v>
      </c>
      <c r="CK17" s="47" t="str">
        <f t="shared" si="16"/>
        <v>分</v>
      </c>
      <c r="CL17" s="46">
        <f t="shared" si="17"/>
        <v>10</v>
      </c>
      <c r="CM17" s="40" t="str">
        <f t="shared" si="18"/>
        <v>秒</v>
      </c>
      <c r="CN17" s="44">
        <f t="shared" si="19"/>
        <v>80</v>
      </c>
    </row>
    <row r="18" spans="1:92" ht="18" customHeight="1" thickBot="1">
      <c r="B18" s="122"/>
      <c r="C18" s="123"/>
      <c r="D18" s="94" t="s">
        <v>22</v>
      </c>
      <c r="E18" s="95"/>
      <c r="F18" s="96"/>
      <c r="G18" s="97"/>
      <c r="H18" s="98"/>
      <c r="I18" s="98"/>
      <c r="J18" s="99"/>
      <c r="K18" s="100">
        <v>1.5</v>
      </c>
      <c r="L18" s="95"/>
      <c r="M18" s="95"/>
      <c r="N18" s="101">
        <v>560</v>
      </c>
      <c r="O18" s="95"/>
      <c r="P18" s="102"/>
      <c r="Q18" s="103">
        <v>364</v>
      </c>
      <c r="R18" s="95"/>
      <c r="S18" s="95"/>
      <c r="T18" s="101">
        <v>80</v>
      </c>
      <c r="U18" s="95"/>
      <c r="V18" s="102"/>
      <c r="W18" s="104">
        <v>1750</v>
      </c>
      <c r="X18" s="95"/>
      <c r="Y18" s="95"/>
      <c r="Z18" s="102"/>
      <c r="AA18" s="105">
        <v>2</v>
      </c>
      <c r="AB18" s="95"/>
      <c r="AC18" s="17" t="s">
        <v>31</v>
      </c>
      <c r="AD18" s="106">
        <v>15</v>
      </c>
      <c r="AE18" s="95"/>
      <c r="AF18" s="18" t="s">
        <v>32</v>
      </c>
      <c r="AG18" s="101">
        <v>80</v>
      </c>
      <c r="AH18" s="95"/>
      <c r="AI18" s="96">
        <v>50</v>
      </c>
      <c r="BO18" s="60"/>
      <c r="BP18" s="61"/>
      <c r="CD18" s="42" t="str">
        <f t="shared" si="9"/>
        <v/>
      </c>
      <c r="CE18" s="43">
        <f t="shared" si="10"/>
        <v>1.5</v>
      </c>
      <c r="CF18" s="44">
        <f t="shared" si="11"/>
        <v>560</v>
      </c>
      <c r="CG18" s="45">
        <f t="shared" si="12"/>
        <v>364</v>
      </c>
      <c r="CH18" s="44">
        <f t="shared" si="13"/>
        <v>80</v>
      </c>
      <c r="CI18" s="44">
        <f t="shared" si="14"/>
        <v>1750</v>
      </c>
      <c r="CJ18" s="46">
        <f t="shared" si="15"/>
        <v>2</v>
      </c>
      <c r="CK18" s="47" t="str">
        <f t="shared" si="16"/>
        <v>分</v>
      </c>
      <c r="CL18" s="46">
        <f t="shared" si="17"/>
        <v>15</v>
      </c>
      <c r="CM18" s="40" t="str">
        <f t="shared" si="18"/>
        <v>秒</v>
      </c>
      <c r="CN18" s="44">
        <f t="shared" si="19"/>
        <v>80</v>
      </c>
    </row>
    <row r="19" spans="1:92" ht="15.95" customHeight="1">
      <c r="CD19" s="42" t="str">
        <f t="shared" si="9"/>
        <v/>
      </c>
      <c r="CE19" s="43"/>
      <c r="CF19" s="44"/>
      <c r="CG19" s="45"/>
      <c r="CH19" s="44"/>
      <c r="CI19" s="44"/>
      <c r="CJ19" s="46"/>
      <c r="CK19" s="47"/>
      <c r="CL19" s="46"/>
      <c r="CM19" s="40"/>
      <c r="CN19" s="44"/>
    </row>
    <row r="20" spans="1:92" ht="15.95" customHeight="1">
      <c r="A20" s="143" t="s">
        <v>95</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54"/>
      <c r="AS20" s="54"/>
      <c r="AT20" s="54"/>
      <c r="AU20" s="54"/>
      <c r="AV20" s="54"/>
      <c r="AW20" s="54"/>
      <c r="AX20" s="54"/>
      <c r="AY20" s="54"/>
      <c r="AZ20" s="54"/>
      <c r="BA20" s="54"/>
      <c r="BB20" s="33"/>
      <c r="BC20" s="33"/>
      <c r="BD20" s="33"/>
      <c r="CD20" s="42" t="str">
        <f t="shared" si="9"/>
        <v/>
      </c>
      <c r="CE20" s="43"/>
      <c r="CF20" s="44"/>
      <c r="CG20" s="45"/>
      <c r="CH20" s="44"/>
      <c r="CI20" s="44"/>
      <c r="CJ20" s="46"/>
      <c r="CK20" s="47"/>
      <c r="CL20" s="46"/>
      <c r="CM20" s="40"/>
      <c r="CN20" s="44"/>
    </row>
    <row r="21" spans="1:92" ht="15.95" customHeight="1">
      <c r="A21" s="33"/>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3"/>
      <c r="BC21" s="33"/>
      <c r="BD21" s="33"/>
      <c r="CD21" s="42" t="str">
        <f t="shared" si="9"/>
        <v/>
      </c>
      <c r="CE21" s="43"/>
      <c r="CF21" s="44"/>
      <c r="CG21" s="45"/>
      <c r="CH21" s="44"/>
      <c r="CI21" s="44"/>
      <c r="CJ21" s="46"/>
      <c r="CK21" s="47"/>
      <c r="CL21" s="46"/>
      <c r="CM21" s="40"/>
      <c r="CN21" s="44"/>
    </row>
    <row r="22" spans="1:92" ht="12" customHeight="1">
      <c r="A22" s="8" t="s">
        <v>16</v>
      </c>
      <c r="B22" s="1" t="s">
        <v>96</v>
      </c>
      <c r="C22" s="1"/>
      <c r="D22" s="1"/>
      <c r="E22" s="1"/>
      <c r="F22" s="1"/>
      <c r="BB22" s="12"/>
      <c r="BC22" s="12"/>
      <c r="BD22" s="31"/>
      <c r="BE22" s="31"/>
      <c r="BF22" s="31"/>
      <c r="BG22" s="31"/>
      <c r="BH22" s="31"/>
      <c r="BI22" s="31"/>
      <c r="BJ22" s="31"/>
      <c r="BK22" s="31"/>
      <c r="BL22" s="31"/>
      <c r="BM22" s="31"/>
      <c r="BN22" s="31"/>
    </row>
    <row r="23" spans="1:92" ht="15.95" customHeight="1"/>
    <row r="24" spans="1:92" ht="18.95" customHeight="1">
      <c r="A24" s="8" t="s">
        <v>19</v>
      </c>
      <c r="B24" s="1" t="s">
        <v>82</v>
      </c>
      <c r="C24" s="1"/>
      <c r="D24" s="1"/>
      <c r="E24" s="1"/>
    </row>
    <row r="25" spans="1:92" ht="18.95" customHeight="1">
      <c r="A25" s="8"/>
      <c r="B25" s="39" t="s">
        <v>83</v>
      </c>
      <c r="C25" s="34"/>
      <c r="D25" s="34"/>
      <c r="E25" s="34"/>
      <c r="F25" s="34"/>
      <c r="G25" s="34"/>
      <c r="H25" s="34"/>
    </row>
    <row r="26" spans="1:92" ht="18.95" customHeight="1">
      <c r="A26" s="8"/>
      <c r="B26" s="1"/>
      <c r="C26" s="91" t="s">
        <v>85</v>
      </c>
      <c r="D26" s="92"/>
      <c r="E26" s="92"/>
      <c r="F26" s="92"/>
      <c r="G26" s="92"/>
      <c r="H26" s="92"/>
      <c r="I26" s="10"/>
      <c r="J26" s="93" t="str">
        <f>IF(COUNT($CD$7:$CD$9)=0,"",VLOOKUP(1,$CD$7:$CN$9,7))</f>
        <v/>
      </c>
      <c r="K26" s="93"/>
      <c r="L26" s="27" t="s">
        <v>86</v>
      </c>
      <c r="M26" s="93" t="str">
        <f>IF(COUNT($CD$7:$CD$9)=0,"",VLOOKUP(1,$CD$7:$CN$9,9))</f>
        <v/>
      </c>
      <c r="N26" s="93"/>
      <c r="O26" s="27" t="s">
        <v>87</v>
      </c>
      <c r="P26" s="27" t="s">
        <v>88</v>
      </c>
      <c r="Q26" s="10"/>
      <c r="R26" s="10"/>
      <c r="S26" s="10"/>
      <c r="T26" s="93" t="str">
        <f>IF(COUNT($CD$7:$CD$9)=0,"",VLOOKUP(1,$CD$7:$CN$9,11))</f>
        <v/>
      </c>
      <c r="U26" s="93"/>
      <c r="V26" s="27" t="s">
        <v>89</v>
      </c>
      <c r="W26" s="10"/>
    </row>
    <row r="27" spans="1:92" ht="18.95" customHeight="1">
      <c r="A27" s="8"/>
      <c r="B27" s="1"/>
      <c r="C27" s="91" t="s">
        <v>90</v>
      </c>
      <c r="D27" s="92"/>
      <c r="E27" s="92"/>
      <c r="F27" s="92"/>
      <c r="G27" s="92"/>
      <c r="H27" s="92"/>
      <c r="I27" s="10"/>
      <c r="J27" s="93" t="str">
        <f>IF(COUNT($CD$10:$CD$12)=0,"",VLOOKUP(1,$CD$10:$CN$12,7))</f>
        <v/>
      </c>
      <c r="K27" s="93"/>
      <c r="L27" s="27" t="s">
        <v>86</v>
      </c>
      <c r="M27" s="93" t="str">
        <f>IF(COUNT($CD$10:$CD$12)=0,"",VLOOKUP(1,$CD$10:$CN$12,9))</f>
        <v/>
      </c>
      <c r="N27" s="93"/>
      <c r="O27" s="27" t="s">
        <v>87</v>
      </c>
      <c r="P27" s="27" t="s">
        <v>88</v>
      </c>
      <c r="Q27" s="10"/>
      <c r="R27" s="10"/>
      <c r="S27" s="10"/>
      <c r="T27" s="93" t="str">
        <f>IF(COUNT($CD$10:$CD$12)=0,"",VLOOKUP(1,$CD$10:$CN$12,11))</f>
        <v/>
      </c>
      <c r="U27" s="93"/>
      <c r="V27" s="27" t="s">
        <v>89</v>
      </c>
      <c r="W27" s="10"/>
    </row>
    <row r="28" spans="1:92" ht="18.95" customHeight="1">
      <c r="A28" s="8"/>
      <c r="B28" s="1"/>
      <c r="C28" s="91" t="s">
        <v>101</v>
      </c>
      <c r="D28" s="92"/>
      <c r="E28" s="92"/>
      <c r="F28" s="92"/>
      <c r="G28" s="92"/>
      <c r="H28" s="92"/>
      <c r="I28" s="10"/>
      <c r="J28" s="93" t="str">
        <f>IF(COUNT($CD$13:$CD$15)=0,"",VLOOKUP(1,$CD$13:$CN$15,7))</f>
        <v/>
      </c>
      <c r="K28" s="93"/>
      <c r="L28" s="27" t="s">
        <v>86</v>
      </c>
      <c r="M28" s="93" t="str">
        <f>IF(COUNT($CD$13:$CD$15)=0,"",VLOOKUP(1,$CD$13:$CN$15,9))</f>
        <v/>
      </c>
      <c r="N28" s="93"/>
      <c r="O28" s="27" t="s">
        <v>87</v>
      </c>
      <c r="P28" s="27" t="s">
        <v>88</v>
      </c>
      <c r="Q28" s="10"/>
      <c r="R28" s="10"/>
      <c r="S28" s="10"/>
      <c r="T28" s="93" t="str">
        <f>IF(COUNT($CD$13:$CD$15)=0,"",VLOOKUP(1,$CD$13:$CN$15,11))</f>
        <v/>
      </c>
      <c r="U28" s="93"/>
      <c r="V28" s="27" t="s">
        <v>21</v>
      </c>
      <c r="W28" s="10"/>
    </row>
    <row r="29" spans="1:92" ht="18.95" customHeight="1">
      <c r="A29" s="8"/>
      <c r="B29" s="1"/>
      <c r="C29" s="91" t="s">
        <v>102</v>
      </c>
      <c r="D29" s="92"/>
      <c r="E29" s="92"/>
      <c r="F29" s="92"/>
      <c r="G29" s="92"/>
      <c r="H29" s="92"/>
      <c r="I29" s="10"/>
      <c r="J29" s="93" t="str">
        <f>IF(COUNT($CD$16:$CD$18)=0,"",VLOOKUP(1,$CD$16:$CN$18,7))</f>
        <v/>
      </c>
      <c r="K29" s="93"/>
      <c r="L29" s="27" t="s">
        <v>86</v>
      </c>
      <c r="M29" s="93" t="str">
        <f>IF(COUNT($CD$16:$CD$18)=0,"",VLOOKUP(1,$CD$16:$CN$18,9))</f>
        <v/>
      </c>
      <c r="N29" s="93"/>
      <c r="O29" s="27" t="s">
        <v>87</v>
      </c>
      <c r="P29" s="27" t="s">
        <v>88</v>
      </c>
      <c r="Q29" s="10"/>
      <c r="R29" s="10"/>
      <c r="S29" s="10"/>
      <c r="T29" s="93" t="str">
        <f>IF(COUNT($CD$16:$CD$18)=0,"",VLOOKUP(1,$CD$16:$CN$18,11))</f>
        <v/>
      </c>
      <c r="U29" s="93"/>
      <c r="V29" s="27" t="s">
        <v>89</v>
      </c>
      <c r="W29" s="10"/>
    </row>
    <row r="30" spans="1:92" ht="9.9499999999999993" customHeight="1">
      <c r="A30" s="8"/>
      <c r="B30" s="1"/>
      <c r="C30" s="1"/>
      <c r="D30" s="1"/>
      <c r="E30" s="1"/>
    </row>
    <row r="31" spans="1:92" ht="50.1" customHeight="1">
      <c r="B31" s="92" t="s">
        <v>39</v>
      </c>
      <c r="C31" s="92"/>
      <c r="D31" s="92"/>
      <c r="E31" s="92"/>
      <c r="F31" s="92"/>
      <c r="G31" s="92"/>
      <c r="H31" s="92"/>
      <c r="I31" s="27"/>
      <c r="J31" s="247" t="str">
        <f>新運賃!J59</f>
        <v>　迎車回送距離が２.０キロメートルを超える場合は、発車地点から２.０キロメートルの地点を距離制運賃の起算点とする。
　ただし、２.０キロメートル未満の回送料は収受しない。</v>
      </c>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row>
    <row r="32" spans="1:92" ht="18.95" customHeight="1"/>
    <row r="33" spans="1:39" ht="18.95" customHeight="1">
      <c r="A33" s="8" t="s">
        <v>91</v>
      </c>
      <c r="B33" s="1" t="s">
        <v>40</v>
      </c>
      <c r="C33" s="1"/>
      <c r="D33" s="1"/>
      <c r="E33" s="1"/>
    </row>
    <row r="34" spans="1:39" ht="18.95" customHeight="1">
      <c r="B34" s="91" t="s">
        <v>41</v>
      </c>
      <c r="C34" s="92"/>
      <c r="D34" s="92"/>
      <c r="E34" s="92"/>
      <c r="F34" s="92"/>
      <c r="G34" s="92"/>
      <c r="H34" s="92"/>
      <c r="I34" s="27"/>
      <c r="J34" s="249" t="str">
        <f>新運賃!J62</f>
        <v>２２時から５時まで</v>
      </c>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195" t="s">
        <v>47</v>
      </c>
      <c r="AK34" s="196"/>
      <c r="AL34" s="181" t="s">
        <v>98</v>
      </c>
      <c r="AM34" s="182"/>
    </row>
    <row r="35" spans="1:39" ht="18.95" customHeight="1">
      <c r="AJ35" s="7"/>
      <c r="AK35" s="7"/>
    </row>
    <row r="36" spans="1:39" ht="18.95" customHeight="1">
      <c r="A36" s="8" t="s">
        <v>92</v>
      </c>
      <c r="B36" t="s">
        <v>42</v>
      </c>
      <c r="AJ36" s="7"/>
      <c r="AK36" s="7"/>
    </row>
    <row r="37" spans="1:39" ht="18.95" customHeight="1">
      <c r="B37" t="s">
        <v>45</v>
      </c>
      <c r="C37" s="1"/>
      <c r="AJ37" s="7"/>
      <c r="AK37" s="7"/>
    </row>
    <row r="38" spans="1:39" ht="18.95" customHeight="1">
      <c r="C38" s="92" t="s">
        <v>46</v>
      </c>
      <c r="D38" s="92"/>
      <c r="E38" s="92"/>
      <c r="F38" s="92"/>
      <c r="G38" s="92"/>
      <c r="H38" s="92"/>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95" t="str">
        <f>新運賃!AJ66</f>
        <v>１</v>
      </c>
      <c r="AK38" s="240"/>
      <c r="AL38" s="181" t="s">
        <v>44</v>
      </c>
      <c r="AM38" s="182"/>
    </row>
    <row r="39" spans="1:39" ht="18.95" customHeight="1">
      <c r="C39" s="91" t="s">
        <v>49</v>
      </c>
      <c r="D39" s="92"/>
      <c r="E39" s="92"/>
      <c r="F39" s="92"/>
      <c r="G39" s="92"/>
      <c r="H39" s="92"/>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95" t="str">
        <f>新運賃!AJ67</f>
        <v>１</v>
      </c>
      <c r="AK39" s="240"/>
      <c r="AL39" s="181" t="s">
        <v>44</v>
      </c>
      <c r="AM39" s="182"/>
    </row>
    <row r="40" spans="1:39" ht="18.95" customHeight="1">
      <c r="C40" s="91" t="s">
        <v>50</v>
      </c>
      <c r="D40" s="92"/>
      <c r="E40" s="92"/>
      <c r="F40" s="92"/>
      <c r="G40" s="92"/>
      <c r="H40" s="92"/>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95" t="str">
        <f>新運賃!AJ68</f>
        <v>１</v>
      </c>
      <c r="AK40" s="240"/>
      <c r="AL40" s="181" t="s">
        <v>44</v>
      </c>
      <c r="AM40" s="182"/>
    </row>
    <row r="41" spans="1:39" ht="18.95" customHeight="1">
      <c r="C41" s="91" t="s">
        <v>51</v>
      </c>
      <c r="D41" s="92"/>
      <c r="E41" s="92"/>
      <c r="F41" s="92"/>
      <c r="G41" s="92"/>
      <c r="H41" s="92"/>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95" t="str">
        <f>新運賃!AJ69</f>
        <v>１</v>
      </c>
      <c r="AK41" s="240"/>
      <c r="AL41" s="181" t="s">
        <v>44</v>
      </c>
      <c r="AM41" s="182"/>
    </row>
    <row r="42" spans="1:39" ht="18.95" customHeight="1">
      <c r="C42" s="176" t="s">
        <v>52</v>
      </c>
      <c r="D42" s="177"/>
      <c r="E42" s="177"/>
      <c r="F42" s="177"/>
      <c r="G42" s="177"/>
      <c r="H42" s="177"/>
      <c r="I42" s="178"/>
      <c r="J42" s="178"/>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95" t="str">
        <f>新運賃!AJ70</f>
        <v>１</v>
      </c>
      <c r="AK42" s="240"/>
      <c r="AL42" s="181" t="s">
        <v>44</v>
      </c>
      <c r="AM42" s="182"/>
    </row>
    <row r="43" spans="1:39" ht="18.95" customHeight="1"/>
    <row r="44" spans="1:39" ht="18.95" customHeight="1">
      <c r="B44" t="s">
        <v>53</v>
      </c>
    </row>
    <row r="45" spans="1:39" ht="18.95" customHeight="1">
      <c r="C45" s="91" t="s">
        <v>54</v>
      </c>
      <c r="D45" s="92"/>
      <c r="E45" s="92"/>
      <c r="F45" s="92"/>
      <c r="G45" s="92"/>
      <c r="H45" s="92"/>
      <c r="I45" s="10"/>
      <c r="J45" s="244" t="str">
        <f>IF(新運賃!J73="","",新運賃!J73)</f>
        <v/>
      </c>
      <c r="K45" s="244"/>
      <c r="L45" s="244"/>
      <c r="M45" s="244"/>
      <c r="N45" s="62" t="s">
        <v>21</v>
      </c>
      <c r="O45" s="63" t="s">
        <v>56</v>
      </c>
      <c r="P45" s="64"/>
      <c r="Q45" s="64"/>
      <c r="R45" s="64"/>
      <c r="S45" s="64"/>
      <c r="T45" s="64"/>
      <c r="U45" s="64"/>
      <c r="V45" s="64"/>
      <c r="W45" s="64"/>
      <c r="X45" s="64"/>
      <c r="Y45" s="64"/>
      <c r="Z45" s="64"/>
      <c r="AA45" s="64"/>
      <c r="AB45" s="64"/>
      <c r="AC45" s="64"/>
      <c r="AD45" s="64"/>
      <c r="AE45" s="64"/>
      <c r="AF45" s="64"/>
      <c r="AG45" s="64"/>
      <c r="AH45" s="64"/>
      <c r="AI45" s="64"/>
      <c r="AJ45" s="239" t="str">
        <f>IF(新運賃!AJ73="","",新運賃!AJ73)</f>
        <v/>
      </c>
      <c r="AK45" s="240"/>
      <c r="AL45" s="181" t="s">
        <v>44</v>
      </c>
      <c r="AM45" s="182"/>
    </row>
    <row r="46" spans="1:39" ht="18.95" customHeight="1">
      <c r="C46" s="91" t="s">
        <v>57</v>
      </c>
      <c r="D46" s="92"/>
      <c r="E46" s="92"/>
      <c r="F46" s="92"/>
      <c r="G46" s="92"/>
      <c r="H46" s="92"/>
      <c r="I46" s="10"/>
      <c r="J46" s="244" t="str">
        <f>IF(新運賃!J74="","",新運賃!J74)</f>
        <v/>
      </c>
      <c r="K46" s="244"/>
      <c r="L46" s="244"/>
      <c r="M46" s="244"/>
      <c r="N46" s="62" t="s">
        <v>21</v>
      </c>
      <c r="O46" s="63" t="s">
        <v>56</v>
      </c>
      <c r="P46" s="64"/>
      <c r="Q46" s="64"/>
      <c r="R46" s="64"/>
      <c r="S46" s="64"/>
      <c r="T46" s="64"/>
      <c r="U46" s="64"/>
      <c r="V46" s="64"/>
      <c r="W46" s="64"/>
      <c r="X46" s="64"/>
      <c r="Y46" s="64"/>
      <c r="Z46" s="64"/>
      <c r="AA46" s="64"/>
      <c r="AB46" s="64"/>
      <c r="AC46" s="64"/>
      <c r="AD46" s="64"/>
      <c r="AE46" s="64"/>
      <c r="AF46" s="64"/>
      <c r="AG46" s="64"/>
      <c r="AH46" s="64"/>
      <c r="AI46" s="64"/>
      <c r="AJ46" s="239" t="str">
        <f>IF(新運賃!AJ74="","",新運賃!AJ74)</f>
        <v/>
      </c>
      <c r="AK46" s="240"/>
      <c r="AL46" s="181" t="s">
        <v>44</v>
      </c>
      <c r="AM46" s="182"/>
    </row>
    <row r="47" spans="1:39" ht="18.95" customHeight="1">
      <c r="C47" s="91" t="s">
        <v>101</v>
      </c>
      <c r="D47" s="92"/>
      <c r="E47" s="92"/>
      <c r="F47" s="92"/>
      <c r="G47" s="92"/>
      <c r="H47" s="92"/>
      <c r="I47" s="10"/>
      <c r="J47" s="244" t="str">
        <f>IF(新運賃!J75="","",新運賃!J75)</f>
        <v/>
      </c>
      <c r="K47" s="244"/>
      <c r="L47" s="244"/>
      <c r="M47" s="244"/>
      <c r="N47" s="62" t="s">
        <v>21</v>
      </c>
      <c r="O47" s="63" t="s">
        <v>56</v>
      </c>
      <c r="P47" s="64"/>
      <c r="Q47" s="64"/>
      <c r="R47" s="64"/>
      <c r="S47" s="64"/>
      <c r="T47" s="64"/>
      <c r="U47" s="64"/>
      <c r="V47" s="64"/>
      <c r="W47" s="64"/>
      <c r="X47" s="64"/>
      <c r="Y47" s="64"/>
      <c r="Z47" s="64"/>
      <c r="AA47" s="64"/>
      <c r="AB47" s="64"/>
      <c r="AC47" s="64"/>
      <c r="AD47" s="64"/>
      <c r="AE47" s="64"/>
      <c r="AF47" s="64"/>
      <c r="AG47" s="64"/>
      <c r="AH47" s="64"/>
      <c r="AI47" s="64"/>
      <c r="AJ47" s="239" t="str">
        <f>IF(新運賃!AJ75="","",新運賃!AJ75)</f>
        <v/>
      </c>
      <c r="AK47" s="240"/>
      <c r="AL47" s="181" t="s">
        <v>44</v>
      </c>
      <c r="AM47" s="182"/>
    </row>
    <row r="48" spans="1:39" ht="18.95" customHeight="1">
      <c r="C48" s="91" t="s">
        <v>102</v>
      </c>
      <c r="D48" s="92"/>
      <c r="E48" s="92"/>
      <c r="F48" s="92"/>
      <c r="G48" s="92"/>
      <c r="H48" s="92"/>
      <c r="I48" s="53"/>
      <c r="J48" s="245" t="str">
        <f>IF(新運賃!J76="","",新運賃!J76)</f>
        <v/>
      </c>
      <c r="K48" s="245"/>
      <c r="L48" s="245"/>
      <c r="M48" s="245"/>
      <c r="N48" s="55" t="s">
        <v>99</v>
      </c>
      <c r="O48" s="65" t="s">
        <v>100</v>
      </c>
      <c r="P48" s="65"/>
      <c r="Q48" s="65"/>
      <c r="R48" s="65"/>
      <c r="S48" s="65"/>
      <c r="T48" s="65"/>
      <c r="U48" s="65"/>
      <c r="V48" s="65"/>
      <c r="W48" s="65"/>
      <c r="X48" s="65"/>
      <c r="Y48" s="65"/>
      <c r="Z48" s="65"/>
      <c r="AA48" s="65"/>
      <c r="AB48" s="65"/>
      <c r="AC48" s="65"/>
      <c r="AD48" s="65"/>
      <c r="AE48" s="65"/>
      <c r="AF48" s="65"/>
      <c r="AG48" s="65"/>
      <c r="AH48" s="65"/>
      <c r="AI48" s="65"/>
      <c r="AJ48" s="239" t="str">
        <f>IF(新運賃!AJ76="","",新運賃!AJ76)</f>
        <v/>
      </c>
      <c r="AK48" s="240"/>
      <c r="AL48" s="181" t="s">
        <v>44</v>
      </c>
      <c r="AM48" s="246"/>
    </row>
    <row r="49" spans="1:39" ht="18.95" customHeight="1">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spans="1:39" ht="18.95" customHeight="1">
      <c r="B50" t="s">
        <v>58</v>
      </c>
    </row>
    <row r="51" spans="1:39" ht="18.95" customHeight="1">
      <c r="C51" s="91" t="s">
        <v>59</v>
      </c>
      <c r="D51" s="92"/>
      <c r="E51" s="92"/>
      <c r="F51" s="92"/>
      <c r="G51" s="92"/>
      <c r="H51" s="92"/>
      <c r="I51" s="10"/>
      <c r="J51" s="9"/>
      <c r="K51" s="9"/>
      <c r="L51" s="9"/>
      <c r="M51" s="9"/>
      <c r="N51" s="9"/>
      <c r="O51" s="9"/>
      <c r="P51" s="9"/>
      <c r="Q51" s="9"/>
      <c r="R51" s="9"/>
      <c r="S51" s="9"/>
      <c r="T51" s="9"/>
      <c r="U51" s="9"/>
      <c r="V51" s="9"/>
      <c r="W51" s="9"/>
      <c r="X51" s="9"/>
      <c r="Y51" s="9"/>
      <c r="Z51" s="9"/>
      <c r="AA51" s="9"/>
      <c r="AB51" s="9"/>
      <c r="AC51" s="9"/>
      <c r="AD51" s="9"/>
      <c r="AE51" s="9"/>
      <c r="AF51" s="9"/>
      <c r="AG51" s="9"/>
      <c r="AH51" s="9"/>
      <c r="AI51" s="9"/>
      <c r="AJ51" s="241" t="str">
        <f>新運賃!AJ79</f>
        <v>０．５</v>
      </c>
      <c r="AK51" s="242"/>
      <c r="AL51" s="186" t="s">
        <v>44</v>
      </c>
      <c r="AM51" s="187"/>
    </row>
    <row r="52" spans="1:39" ht="18.95" customHeight="1">
      <c r="C52" s="176" t="s">
        <v>61</v>
      </c>
      <c r="D52" s="177"/>
      <c r="E52" s="177"/>
      <c r="F52" s="177"/>
      <c r="G52" s="177"/>
      <c r="H52" s="177"/>
      <c r="I52" s="178"/>
      <c r="J52" s="243" t="str">
        <f>IF(新運賃!J80="","",新運賃!J80)</f>
        <v/>
      </c>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row>
    <row r="53" spans="1:39" ht="18.95" customHeight="1">
      <c r="C53" s="91" t="s">
        <v>62</v>
      </c>
      <c r="D53" s="92"/>
      <c r="E53" s="92"/>
      <c r="F53" s="92"/>
      <c r="G53" s="92"/>
      <c r="H53" s="92"/>
      <c r="I53" s="10"/>
      <c r="J53" s="238" t="str">
        <f>IF(新運賃!J81="","",新運賃!J81)</f>
        <v/>
      </c>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row>
    <row r="54" spans="1:39" ht="18.95" customHeight="1">
      <c r="C54" s="176" t="s">
        <v>63</v>
      </c>
      <c r="D54" s="177"/>
      <c r="E54" s="177"/>
      <c r="F54" s="177"/>
      <c r="G54" s="177"/>
      <c r="H54" s="177"/>
      <c r="I54" s="178"/>
      <c r="J54" s="238" t="str">
        <f>IF(新運賃!J82="","",新運賃!J82)</f>
        <v/>
      </c>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row>
    <row r="55" spans="1:39" ht="18.95" customHeight="1">
      <c r="C55" s="91" t="s">
        <v>64</v>
      </c>
      <c r="D55" s="92"/>
      <c r="E55" s="92"/>
      <c r="F55" s="92"/>
      <c r="G55" s="92"/>
      <c r="H55" s="92"/>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39" t="str">
        <f>IF(新運賃!AJ83="","",新運賃!AJ83)</f>
        <v/>
      </c>
      <c r="AK55" s="240"/>
      <c r="AL55" s="181" t="s">
        <v>44</v>
      </c>
      <c r="AM55" s="182"/>
    </row>
    <row r="56" spans="1:39" ht="18.95" customHeight="1">
      <c r="C56" s="91" t="s">
        <v>65</v>
      </c>
      <c r="D56" s="92"/>
      <c r="E56" s="92"/>
      <c r="F56" s="92"/>
      <c r="G56" s="92"/>
      <c r="H56" s="92"/>
      <c r="I56" s="10"/>
      <c r="J56" s="238" t="str">
        <f>IF(新運賃!J84="","",新運賃!J84)</f>
        <v/>
      </c>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row>
    <row r="57" spans="1:39" ht="18.95" customHeight="1">
      <c r="C57" s="91" t="s">
        <v>66</v>
      </c>
      <c r="D57" s="92"/>
      <c r="E57" s="92"/>
      <c r="F57" s="92"/>
      <c r="G57" s="92"/>
      <c r="H57" s="92"/>
      <c r="I57" s="10"/>
      <c r="J57" s="238" t="str">
        <f>IF(新運賃!J85="","",新運賃!J85)</f>
        <v/>
      </c>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row>
    <row r="58" spans="1:39" ht="18.95" customHeight="1">
      <c r="C58" s="91" t="s">
        <v>67</v>
      </c>
      <c r="D58" s="92"/>
      <c r="E58" s="92"/>
      <c r="F58" s="92"/>
      <c r="G58" s="92"/>
      <c r="H58" s="92"/>
      <c r="I58" s="10"/>
      <c r="J58" s="238" t="str">
        <f>IF(新運賃!J86="","",新運賃!J86)</f>
        <v/>
      </c>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row>
    <row r="59" spans="1:39" ht="18.95" customHeight="1"/>
    <row r="60" spans="1:39" ht="18.95" customHeight="1">
      <c r="A60" s="8" t="s">
        <v>93</v>
      </c>
      <c r="B60" s="1" t="s">
        <v>68</v>
      </c>
    </row>
    <row r="61" spans="1:39" ht="15.95" customHeight="1">
      <c r="C61" s="1" t="s">
        <v>70</v>
      </c>
    </row>
    <row r="62" spans="1:39" ht="15.95" customHeight="1"/>
    <row r="63" spans="1:39" ht="15.95" customHeight="1"/>
    <row r="64" spans="1:3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sheetData>
  <mergeCells count="217">
    <mergeCell ref="A1:U1"/>
    <mergeCell ref="B5:C6"/>
    <mergeCell ref="D5:F6"/>
    <mergeCell ref="G5:J6"/>
    <mergeCell ref="K5:V5"/>
    <mergeCell ref="W5:Z6"/>
    <mergeCell ref="AA5:AI6"/>
    <mergeCell ref="K6:P6"/>
    <mergeCell ref="Q6:V6"/>
    <mergeCell ref="A3:AQ3"/>
    <mergeCell ref="W8:Z8"/>
    <mergeCell ref="AA8:AB8"/>
    <mergeCell ref="AD8:AE8"/>
    <mergeCell ref="AG8:AI8"/>
    <mergeCell ref="AA7:AB7"/>
    <mergeCell ref="AD7:AE7"/>
    <mergeCell ref="AG7:AI7"/>
    <mergeCell ref="D8:F8"/>
    <mergeCell ref="G8:J8"/>
    <mergeCell ref="K8:M8"/>
    <mergeCell ref="N8:P8"/>
    <mergeCell ref="Q8:S8"/>
    <mergeCell ref="T8:V8"/>
    <mergeCell ref="Q7:S7"/>
    <mergeCell ref="T7:V7"/>
    <mergeCell ref="W7:Z7"/>
    <mergeCell ref="D7:F7"/>
    <mergeCell ref="G7:J7"/>
    <mergeCell ref="K7:M7"/>
    <mergeCell ref="N7:P7"/>
    <mergeCell ref="Q10:S10"/>
    <mergeCell ref="T10:V10"/>
    <mergeCell ref="W10:Z10"/>
    <mergeCell ref="D9:F9"/>
    <mergeCell ref="G9:J9"/>
    <mergeCell ref="K9:M9"/>
    <mergeCell ref="N9:P9"/>
    <mergeCell ref="Q9:S9"/>
    <mergeCell ref="T9:V9"/>
    <mergeCell ref="W9:Z9"/>
    <mergeCell ref="B10:C12"/>
    <mergeCell ref="D10:F10"/>
    <mergeCell ref="G10:J10"/>
    <mergeCell ref="K10:M10"/>
    <mergeCell ref="N10:P10"/>
    <mergeCell ref="B7:C9"/>
    <mergeCell ref="D11:F11"/>
    <mergeCell ref="G11:J11"/>
    <mergeCell ref="K11:M11"/>
    <mergeCell ref="N11:P11"/>
    <mergeCell ref="D12:F12"/>
    <mergeCell ref="G12:J12"/>
    <mergeCell ref="K12:M12"/>
    <mergeCell ref="N12:P12"/>
    <mergeCell ref="B13:C15"/>
    <mergeCell ref="W14:Z14"/>
    <mergeCell ref="AA14:AB14"/>
    <mergeCell ref="AD14:AE14"/>
    <mergeCell ref="AG14:AI14"/>
    <mergeCell ref="D14:F14"/>
    <mergeCell ref="G14:J14"/>
    <mergeCell ref="K14:M14"/>
    <mergeCell ref="N14:P14"/>
    <mergeCell ref="D15:F15"/>
    <mergeCell ref="G15:J15"/>
    <mergeCell ref="K15:M15"/>
    <mergeCell ref="Q14:S14"/>
    <mergeCell ref="T14:V14"/>
    <mergeCell ref="Q13:S13"/>
    <mergeCell ref="T13:V13"/>
    <mergeCell ref="W13:Z13"/>
    <mergeCell ref="AA13:AB13"/>
    <mergeCell ref="D13:F13"/>
    <mergeCell ref="G13:J13"/>
    <mergeCell ref="K13:M13"/>
    <mergeCell ref="N13:P13"/>
    <mergeCell ref="W15:Z15"/>
    <mergeCell ref="AA15:AB15"/>
    <mergeCell ref="AD15:AE15"/>
    <mergeCell ref="AG15:AI15"/>
    <mergeCell ref="W16:Z16"/>
    <mergeCell ref="K16:M16"/>
    <mergeCell ref="N16:P16"/>
    <mergeCell ref="Q16:S16"/>
    <mergeCell ref="T16:V16"/>
    <mergeCell ref="C29:H29"/>
    <mergeCell ref="J29:K29"/>
    <mergeCell ref="M29:N29"/>
    <mergeCell ref="T29:U29"/>
    <mergeCell ref="C26:H26"/>
    <mergeCell ref="J26:K26"/>
    <mergeCell ref="M26:N26"/>
    <mergeCell ref="T26:U26"/>
    <mergeCell ref="A20:AQ20"/>
    <mergeCell ref="C28:H28"/>
    <mergeCell ref="J28:K28"/>
    <mergeCell ref="M28:N28"/>
    <mergeCell ref="T28:U28"/>
    <mergeCell ref="C27:H27"/>
    <mergeCell ref="J27:K27"/>
    <mergeCell ref="M27:N27"/>
    <mergeCell ref="T27:U27"/>
    <mergeCell ref="T17:V17"/>
    <mergeCell ref="B16:C18"/>
    <mergeCell ref="D16:F16"/>
    <mergeCell ref="G16:J16"/>
    <mergeCell ref="D18:F18"/>
    <mergeCell ref="G18:J18"/>
    <mergeCell ref="K18:M18"/>
    <mergeCell ref="D17:F17"/>
    <mergeCell ref="G17:J17"/>
    <mergeCell ref="K17:M17"/>
    <mergeCell ref="N17:P17"/>
    <mergeCell ref="Q17:S17"/>
    <mergeCell ref="AJ38:AK38"/>
    <mergeCell ref="AL38:AM38"/>
    <mergeCell ref="C39:H39"/>
    <mergeCell ref="AJ39:AK39"/>
    <mergeCell ref="AL39:AM39"/>
    <mergeCell ref="B31:H31"/>
    <mergeCell ref="J31:AM31"/>
    <mergeCell ref="B34:H34"/>
    <mergeCell ref="J34:AI34"/>
    <mergeCell ref="AJ34:AK34"/>
    <mergeCell ref="AL34:AM34"/>
    <mergeCell ref="C38:H38"/>
    <mergeCell ref="C42:J42"/>
    <mergeCell ref="AJ42:AK42"/>
    <mergeCell ref="AL42:AM42"/>
    <mergeCell ref="C45:H45"/>
    <mergeCell ref="J45:M45"/>
    <mergeCell ref="AJ45:AK45"/>
    <mergeCell ref="AL45:AM45"/>
    <mergeCell ref="C40:H40"/>
    <mergeCell ref="AJ40:AK40"/>
    <mergeCell ref="AL40:AM40"/>
    <mergeCell ref="C41:H41"/>
    <mergeCell ref="AJ41:AK41"/>
    <mergeCell ref="AL41:AM41"/>
    <mergeCell ref="C51:H51"/>
    <mergeCell ref="AJ51:AK51"/>
    <mergeCell ref="AL51:AM51"/>
    <mergeCell ref="C52:I52"/>
    <mergeCell ref="J52:AM52"/>
    <mergeCell ref="C53:H53"/>
    <mergeCell ref="J53:AM53"/>
    <mergeCell ref="C46:H46"/>
    <mergeCell ref="J46:M46"/>
    <mergeCell ref="AJ46:AK46"/>
    <mergeCell ref="AL46:AM46"/>
    <mergeCell ref="C47:H47"/>
    <mergeCell ref="J47:M47"/>
    <mergeCell ref="AJ47:AK47"/>
    <mergeCell ref="AL47:AM47"/>
    <mergeCell ref="J48:M48"/>
    <mergeCell ref="C48:H48"/>
    <mergeCell ref="AL48:AM48"/>
    <mergeCell ref="AJ48:AK48"/>
    <mergeCell ref="C57:H57"/>
    <mergeCell ref="J57:AM57"/>
    <mergeCell ref="C58:H58"/>
    <mergeCell ref="J58:AM58"/>
    <mergeCell ref="C54:I54"/>
    <mergeCell ref="J54:AM54"/>
    <mergeCell ref="C55:H55"/>
    <mergeCell ref="AJ55:AK55"/>
    <mergeCell ref="AL55:AM55"/>
    <mergeCell ref="C56:H56"/>
    <mergeCell ref="J56:AM56"/>
    <mergeCell ref="BO5:BP5"/>
    <mergeCell ref="BO6:BP6"/>
    <mergeCell ref="BO7:BP7"/>
    <mergeCell ref="BO8:BP8"/>
    <mergeCell ref="BO9:BP9"/>
    <mergeCell ref="AA17:AB17"/>
    <mergeCell ref="AD17:AE17"/>
    <mergeCell ref="AG18:AI18"/>
    <mergeCell ref="AA16:AB16"/>
    <mergeCell ref="AD16:AE16"/>
    <mergeCell ref="AG16:AI16"/>
    <mergeCell ref="AG17:AI17"/>
    <mergeCell ref="AA18:AB18"/>
    <mergeCell ref="AD18:AE18"/>
    <mergeCell ref="AD12:AE12"/>
    <mergeCell ref="AG12:AI12"/>
    <mergeCell ref="AD11:AE11"/>
    <mergeCell ref="AG11:AI11"/>
    <mergeCell ref="AA10:AB10"/>
    <mergeCell ref="AD10:AE10"/>
    <mergeCell ref="AG10:AI10"/>
    <mergeCell ref="AA9:AB9"/>
    <mergeCell ref="AD9:AE9"/>
    <mergeCell ref="AG9:AI9"/>
    <mergeCell ref="BO13:BP13"/>
    <mergeCell ref="BO14:BP14"/>
    <mergeCell ref="BO15:BP15"/>
    <mergeCell ref="BO10:BP10"/>
    <mergeCell ref="BO11:BP11"/>
    <mergeCell ref="BO12:BP12"/>
    <mergeCell ref="N18:P18"/>
    <mergeCell ref="Q18:S18"/>
    <mergeCell ref="T18:V18"/>
    <mergeCell ref="W18:Z18"/>
    <mergeCell ref="N15:P15"/>
    <mergeCell ref="Q15:S15"/>
    <mergeCell ref="T15:V15"/>
    <mergeCell ref="AD13:AE13"/>
    <mergeCell ref="AG13:AI13"/>
    <mergeCell ref="W17:Z17"/>
    <mergeCell ref="Q12:S12"/>
    <mergeCell ref="T12:V12"/>
    <mergeCell ref="W12:Z12"/>
    <mergeCell ref="AA12:AB12"/>
    <mergeCell ref="W11:Z11"/>
    <mergeCell ref="AA11:AB11"/>
    <mergeCell ref="Q11:S11"/>
    <mergeCell ref="T11:V11"/>
  </mergeCells>
  <phoneticPr fontId="1"/>
  <conditionalFormatting sqref="D7:D18 Q7:Q18 W7:W18 AA7:AA18 AC7:AD18 K7:K18 N7:N18 T7:T18 AF7:AG18">
    <cfRule type="expression" dxfId="0" priority="5">
      <formula>MOD(ROW(),2)</formula>
    </cfRule>
  </conditionalFormatting>
  <dataValidations count="2">
    <dataValidation type="list" allowBlank="1" showInputMessage="1" showErrorMessage="1" sqref="J34:AI34">
      <formula1>"２２時から５時まで,２３時から５時まで"</formula1>
    </dataValidation>
    <dataValidation type="list" allowBlank="1" showInputMessage="1" showErrorMessage="1" sqref="G7:J18">
      <formula1>"〇"</formula1>
    </dataValidation>
  </dataValidations>
  <pageMargins left="0.51181102362204722" right="0.31496062992125984" top="0.35433070866141736" bottom="0.35433070866141736" header="0.31496062992125984" footer="0.31496062992125984"/>
  <pageSetup paperSize="9" orientation="landscape" blackAndWhite="1"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新運賃</vt:lpstr>
      <vt:lpstr>旧運賃</vt:lpstr>
      <vt:lpstr>旧運賃!Print_Area</vt:lpstr>
      <vt:lpstr>新運賃!Print_Area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2019-08-29T11:37:20Z</dcterms:modified>
</cp:coreProperties>
</file>