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calcPr calcId="152511"/>
</workbook>
</file>

<file path=xl/calcChain.xml><?xml version="1.0" encoding="utf-8"?>
<calcChain xmlns="http://schemas.openxmlformats.org/spreadsheetml/2006/main">
  <c r="AJ51" i="5" l="1"/>
  <c r="AJ50" i="5"/>
  <c r="AJ49" i="5"/>
  <c r="J51" i="5"/>
  <c r="J50" i="5"/>
  <c r="J49" i="5"/>
  <c r="CN17" i="5" l="1"/>
  <c r="CL17" i="5"/>
  <c r="CM17" i="5"/>
  <c r="CK17" i="5"/>
  <c r="CJ17" i="5"/>
  <c r="CI17" i="5"/>
  <c r="CH17" i="5"/>
  <c r="CO17" i="5"/>
  <c r="CG17" i="5"/>
  <c r="CE17" i="5"/>
  <c r="CF17" i="5"/>
  <c r="CD19" i="2" l="1"/>
  <c r="AJ46" i="5" l="1"/>
  <c r="AJ45" i="5"/>
  <c r="AJ44" i="5"/>
  <c r="AJ43" i="5"/>
  <c r="AJ42" i="5"/>
  <c r="J61" i="5"/>
  <c r="J60" i="5"/>
  <c r="J59" i="5"/>
  <c r="AJ58" i="5"/>
  <c r="J57" i="5"/>
  <c r="J56" i="5"/>
  <c r="J55" i="5"/>
  <c r="AJ54" i="5"/>
  <c r="J38" i="5"/>
  <c r="J35" i="5"/>
  <c r="CR23" i="5"/>
  <c r="CQ23" i="5"/>
  <c r="CP23" i="5"/>
  <c r="CO23" i="5"/>
  <c r="CN23" i="5"/>
  <c r="CM23" i="5"/>
  <c r="CL23" i="5"/>
  <c r="CK23" i="5"/>
  <c r="CJ23" i="5"/>
  <c r="CI23" i="5"/>
  <c r="CH23" i="5"/>
  <c r="CG23" i="5"/>
  <c r="CF23" i="5"/>
  <c r="CE23" i="5"/>
  <c r="CD23" i="5"/>
  <c r="CR22" i="5"/>
  <c r="CQ22" i="5"/>
  <c r="CP22" i="5"/>
  <c r="CO22" i="5"/>
  <c r="CN22" i="5"/>
  <c r="CM22" i="5"/>
  <c r="CL22" i="5"/>
  <c r="CK22" i="5"/>
  <c r="CJ22" i="5"/>
  <c r="CI22" i="5"/>
  <c r="CH22" i="5"/>
  <c r="CG22" i="5"/>
  <c r="CF22" i="5"/>
  <c r="CE22" i="5"/>
  <c r="CD22" i="5"/>
  <c r="CR21" i="5"/>
  <c r="CQ21" i="5"/>
  <c r="CP21" i="5"/>
  <c r="CO21" i="5"/>
  <c r="CN21" i="5"/>
  <c r="CM21" i="5"/>
  <c r="CL21" i="5"/>
  <c r="CK21" i="5"/>
  <c r="CJ21" i="5"/>
  <c r="CI21" i="5"/>
  <c r="CH21" i="5"/>
  <c r="CG21" i="5"/>
  <c r="CF21" i="5"/>
  <c r="CE21" i="5"/>
  <c r="CD21" i="5"/>
  <c r="CR20" i="5"/>
  <c r="CQ20" i="5"/>
  <c r="CP20" i="5"/>
  <c r="CO20" i="5"/>
  <c r="CN20" i="5"/>
  <c r="CM20" i="5"/>
  <c r="CL20" i="5"/>
  <c r="CK20" i="5"/>
  <c r="CJ20" i="5"/>
  <c r="CI20" i="5"/>
  <c r="CH20" i="5"/>
  <c r="CG20" i="5"/>
  <c r="CF20" i="5"/>
  <c r="CE20" i="5"/>
  <c r="CD20" i="5"/>
  <c r="CR19" i="5"/>
  <c r="CQ19" i="5"/>
  <c r="CP19" i="5"/>
  <c r="CO19" i="5"/>
  <c r="CN19" i="5"/>
  <c r="CM19" i="5"/>
  <c r="CL19" i="5"/>
  <c r="CK19" i="5"/>
  <c r="CJ19" i="5"/>
  <c r="CI19" i="5"/>
  <c r="CH19" i="5"/>
  <c r="CG19" i="5"/>
  <c r="CF19" i="5"/>
  <c r="CE19" i="5"/>
  <c r="CD19" i="5"/>
  <c r="CR18" i="5"/>
  <c r="CQ18" i="5"/>
  <c r="CP18" i="5"/>
  <c r="CO18" i="5"/>
  <c r="CN18" i="5"/>
  <c r="CM18" i="5"/>
  <c r="CL18" i="5"/>
  <c r="CK18" i="5"/>
  <c r="CJ18" i="5"/>
  <c r="CI18" i="5"/>
  <c r="CH18" i="5"/>
  <c r="CG18" i="5"/>
  <c r="CF18" i="5"/>
  <c r="CE18" i="5"/>
  <c r="CD18" i="5"/>
  <c r="CR16" i="5"/>
  <c r="CQ16" i="5"/>
  <c r="CP16" i="5"/>
  <c r="CO16" i="5"/>
  <c r="CN16" i="5"/>
  <c r="CM16" i="5"/>
  <c r="CL16" i="5"/>
  <c r="CK16" i="5"/>
  <c r="CJ16" i="5"/>
  <c r="CI16" i="5"/>
  <c r="CH16" i="5"/>
  <c r="CG16" i="5"/>
  <c r="CF16" i="5"/>
  <c r="CE16" i="5"/>
  <c r="CD16" i="5"/>
  <c r="CR15" i="5"/>
  <c r="CQ15" i="5"/>
  <c r="CP15" i="5"/>
  <c r="CO15" i="5"/>
  <c r="CN15" i="5"/>
  <c r="CM15" i="5"/>
  <c r="CL15" i="5"/>
  <c r="CK15" i="5"/>
  <c r="CJ15" i="5"/>
  <c r="CI15" i="5"/>
  <c r="CH15" i="5"/>
  <c r="CG15" i="5"/>
  <c r="CF15" i="5"/>
  <c r="CE15" i="5"/>
  <c r="CD15" i="5"/>
  <c r="CR14" i="5"/>
  <c r="CQ14" i="5"/>
  <c r="CP14" i="5"/>
  <c r="CO14" i="5"/>
  <c r="CN14" i="5"/>
  <c r="CM14" i="5"/>
  <c r="CL14" i="5"/>
  <c r="CK14" i="5"/>
  <c r="CJ14" i="5"/>
  <c r="CI14" i="5"/>
  <c r="CH14" i="5"/>
  <c r="CG14" i="5"/>
  <c r="CF14" i="5"/>
  <c r="CE14" i="5"/>
  <c r="CD14" i="5"/>
  <c r="CR13" i="5"/>
  <c r="CQ13" i="5"/>
  <c r="CP13" i="5"/>
  <c r="CO13" i="5"/>
  <c r="CN13" i="5"/>
  <c r="CM13" i="5"/>
  <c r="CL13" i="5"/>
  <c r="CK13" i="5"/>
  <c r="CJ13" i="5"/>
  <c r="CI13" i="5"/>
  <c r="CH13" i="5"/>
  <c r="CG13" i="5"/>
  <c r="CF13" i="5"/>
  <c r="CE13" i="5"/>
  <c r="CD13" i="5"/>
  <c r="CR12" i="5"/>
  <c r="CQ12" i="5"/>
  <c r="CP12" i="5"/>
  <c r="CO12" i="5"/>
  <c r="CN12" i="5"/>
  <c r="CM12" i="5"/>
  <c r="CL12" i="5"/>
  <c r="CK12" i="5"/>
  <c r="CJ12" i="5"/>
  <c r="CI12" i="5"/>
  <c r="CH12" i="5"/>
  <c r="CG12" i="5"/>
  <c r="CF12" i="5"/>
  <c r="CE12" i="5"/>
  <c r="CD12" i="5"/>
  <c r="CR11" i="5"/>
  <c r="CQ11" i="5"/>
  <c r="CP11" i="5"/>
  <c r="CO11" i="5"/>
  <c r="CN11" i="5"/>
  <c r="CM11" i="5"/>
  <c r="CL11" i="5"/>
  <c r="CK11" i="5"/>
  <c r="CJ11" i="5"/>
  <c r="CI11" i="5"/>
  <c r="CH11" i="5"/>
  <c r="CG11" i="5"/>
  <c r="CF11" i="5"/>
  <c r="CE11" i="5"/>
  <c r="CD11" i="5"/>
  <c r="CR10" i="5"/>
  <c r="CQ10" i="5"/>
  <c r="CP10" i="5"/>
  <c r="CO10" i="5"/>
  <c r="CN10" i="5"/>
  <c r="CM10" i="5"/>
  <c r="CL10" i="5"/>
  <c r="CK10" i="5"/>
  <c r="CJ10" i="5"/>
  <c r="CI10" i="5"/>
  <c r="CH10" i="5"/>
  <c r="CG10" i="5"/>
  <c r="CF10" i="5"/>
  <c r="CE10" i="5"/>
  <c r="CD10" i="5"/>
  <c r="CR9" i="5"/>
  <c r="CQ9" i="5"/>
  <c r="CP9" i="5"/>
  <c r="CO9" i="5"/>
  <c r="CN9" i="5"/>
  <c r="CM9" i="5"/>
  <c r="CL9" i="5"/>
  <c r="CK9" i="5"/>
  <c r="CJ9" i="5"/>
  <c r="CI9" i="5"/>
  <c r="CH9" i="5"/>
  <c r="CG9" i="5"/>
  <c r="CF9" i="5"/>
  <c r="CE9" i="5"/>
  <c r="CD9" i="5"/>
  <c r="CR8" i="5"/>
  <c r="CQ8" i="5"/>
  <c r="CP8" i="5"/>
  <c r="CO8" i="5"/>
  <c r="CN8" i="5"/>
  <c r="CM8" i="5"/>
  <c r="CL8" i="5"/>
  <c r="CK8" i="5"/>
  <c r="CJ8" i="5"/>
  <c r="CI8" i="5"/>
  <c r="CH8" i="5"/>
  <c r="CG8" i="5"/>
  <c r="CF8" i="5"/>
  <c r="CE8" i="5"/>
  <c r="CD8" i="5"/>
  <c r="CR7" i="5"/>
  <c r="CQ7" i="5"/>
  <c r="CP7" i="5"/>
  <c r="CO7" i="5"/>
  <c r="CN7" i="5"/>
  <c r="CM7" i="5"/>
  <c r="CL7" i="5"/>
  <c r="CK7" i="5"/>
  <c r="CJ7" i="5"/>
  <c r="CI7" i="5"/>
  <c r="CH7" i="5"/>
  <c r="CG7" i="5"/>
  <c r="CF7" i="5"/>
  <c r="CE7" i="5"/>
  <c r="CD7" i="5"/>
  <c r="A1" i="5"/>
  <c r="CD23" i="2"/>
  <c r="M50" i="2" s="1"/>
  <c r="CD22" i="2"/>
  <c r="CD21" i="2"/>
  <c r="CD20" i="2"/>
  <c r="CD18" i="2"/>
  <c r="CD17" i="2"/>
  <c r="CD16" i="2"/>
  <c r="CD15" i="2"/>
  <c r="CD14" i="2"/>
  <c r="CD13" i="2"/>
  <c r="CD12" i="2"/>
  <c r="CD11" i="2"/>
  <c r="CD10" i="2"/>
  <c r="CD9" i="2"/>
  <c r="CD8" i="2"/>
  <c r="CD7" i="2"/>
  <c r="CE8" i="2"/>
  <c r="CF8" i="2"/>
  <c r="CG8" i="2"/>
  <c r="CH8" i="2"/>
  <c r="CI8" i="2"/>
  <c r="CJ8" i="2"/>
  <c r="CK8" i="2"/>
  <c r="CL8" i="2"/>
  <c r="CM8" i="2"/>
  <c r="CN8" i="2"/>
  <c r="CO8" i="2"/>
  <c r="CP8" i="2"/>
  <c r="CQ8" i="2"/>
  <c r="CR8" i="2"/>
  <c r="CE9" i="2"/>
  <c r="CF9" i="2"/>
  <c r="CG9" i="2"/>
  <c r="CH9" i="2"/>
  <c r="CI9" i="2"/>
  <c r="CJ9" i="2"/>
  <c r="CK9" i="2"/>
  <c r="CL9" i="2"/>
  <c r="CM9" i="2"/>
  <c r="CN9" i="2"/>
  <c r="CO9" i="2"/>
  <c r="CP9" i="2"/>
  <c r="CQ9" i="2"/>
  <c r="CR9" i="2"/>
  <c r="CE10" i="2"/>
  <c r="CF10" i="2"/>
  <c r="CG10" i="2"/>
  <c r="CH10" i="2"/>
  <c r="CI10" i="2"/>
  <c r="CJ10" i="2"/>
  <c r="CK10" i="2"/>
  <c r="CL10" i="2"/>
  <c r="CM10" i="2"/>
  <c r="CN10" i="2"/>
  <c r="CO10" i="2"/>
  <c r="CP10" i="2"/>
  <c r="CQ10" i="2"/>
  <c r="CR10" i="2"/>
  <c r="CE11" i="2"/>
  <c r="CF11" i="2"/>
  <c r="CG11" i="2"/>
  <c r="CH11" i="2"/>
  <c r="CI11" i="2"/>
  <c r="CJ11" i="2"/>
  <c r="CK11" i="2"/>
  <c r="CL11" i="2"/>
  <c r="CM11" i="2"/>
  <c r="CN11" i="2"/>
  <c r="CO11" i="2"/>
  <c r="CP11" i="2"/>
  <c r="CQ11" i="2"/>
  <c r="CR11" i="2"/>
  <c r="CE12" i="2"/>
  <c r="CF12" i="2"/>
  <c r="CG12" i="2"/>
  <c r="CH12" i="2"/>
  <c r="CI12" i="2"/>
  <c r="CJ12" i="2"/>
  <c r="CK12" i="2"/>
  <c r="CL12" i="2"/>
  <c r="CM12" i="2"/>
  <c r="CN12" i="2"/>
  <c r="CO12" i="2"/>
  <c r="CP12" i="2"/>
  <c r="CQ12" i="2"/>
  <c r="CR12" i="2"/>
  <c r="CE13" i="2"/>
  <c r="CF13" i="2"/>
  <c r="CG13" i="2"/>
  <c r="CH13" i="2"/>
  <c r="CI13" i="2"/>
  <c r="CJ13" i="2"/>
  <c r="CK13" i="2"/>
  <c r="CL13" i="2"/>
  <c r="CM13" i="2"/>
  <c r="CN13" i="2"/>
  <c r="CO13" i="2"/>
  <c r="CP13" i="2"/>
  <c r="CQ13" i="2"/>
  <c r="CR13" i="2"/>
  <c r="CE14" i="2"/>
  <c r="CF14" i="2"/>
  <c r="CG14" i="2"/>
  <c r="CH14" i="2"/>
  <c r="CI14" i="2"/>
  <c r="CJ14" i="2"/>
  <c r="CK14" i="2"/>
  <c r="CL14" i="2"/>
  <c r="CM14" i="2"/>
  <c r="CN14" i="2"/>
  <c r="CO14" i="2"/>
  <c r="CP14" i="2"/>
  <c r="CQ14" i="2"/>
  <c r="CR14" i="2"/>
  <c r="CE15" i="2"/>
  <c r="CF15" i="2"/>
  <c r="CG15" i="2"/>
  <c r="CH15" i="2"/>
  <c r="CI15" i="2"/>
  <c r="CJ15" i="2"/>
  <c r="CK15" i="2"/>
  <c r="CL15" i="2"/>
  <c r="CM15" i="2"/>
  <c r="CN15" i="2"/>
  <c r="CO15" i="2"/>
  <c r="CP15" i="2"/>
  <c r="CQ15" i="2"/>
  <c r="CR15" i="2"/>
  <c r="CE16" i="2"/>
  <c r="CF16" i="2"/>
  <c r="CG16" i="2"/>
  <c r="CH16" i="2"/>
  <c r="CI16" i="2"/>
  <c r="CJ16" i="2"/>
  <c r="CK16" i="2"/>
  <c r="CL16" i="2"/>
  <c r="CM16" i="2"/>
  <c r="CN16" i="2"/>
  <c r="CO16" i="2"/>
  <c r="CP16" i="2"/>
  <c r="CQ16" i="2"/>
  <c r="CR16" i="2"/>
  <c r="CE17" i="2"/>
  <c r="CF17" i="2"/>
  <c r="CG17" i="2"/>
  <c r="CH17" i="2"/>
  <c r="CI17" i="2"/>
  <c r="CJ17" i="2"/>
  <c r="CK17" i="2"/>
  <c r="CL17" i="2"/>
  <c r="CM17" i="2"/>
  <c r="CN17" i="2"/>
  <c r="CO17" i="2"/>
  <c r="CP17" i="2"/>
  <c r="CQ17" i="2"/>
  <c r="CR17" i="2"/>
  <c r="CE18" i="2"/>
  <c r="CF18" i="2"/>
  <c r="CG18" i="2"/>
  <c r="CH18" i="2"/>
  <c r="CI18" i="2"/>
  <c r="CJ18" i="2"/>
  <c r="CK18" i="2"/>
  <c r="CL18" i="2"/>
  <c r="CM18" i="2"/>
  <c r="CN18" i="2"/>
  <c r="CO18" i="2"/>
  <c r="CP18" i="2"/>
  <c r="CQ18" i="2"/>
  <c r="CR18" i="2"/>
  <c r="CE19" i="2"/>
  <c r="CF19" i="2"/>
  <c r="CG19" i="2"/>
  <c r="CH19" i="2"/>
  <c r="CI19" i="2"/>
  <c r="CJ19" i="2"/>
  <c r="CK19" i="2"/>
  <c r="CL19" i="2"/>
  <c r="CM19" i="2"/>
  <c r="CN19" i="2"/>
  <c r="CO19" i="2"/>
  <c r="CP19" i="2"/>
  <c r="CQ19" i="2"/>
  <c r="CR19" i="2"/>
  <c r="CE20" i="2"/>
  <c r="CF20" i="2"/>
  <c r="CG20" i="2"/>
  <c r="CH20" i="2"/>
  <c r="CI20" i="2"/>
  <c r="CJ20" i="2"/>
  <c r="CK20" i="2"/>
  <c r="CL20" i="2"/>
  <c r="CM20" i="2"/>
  <c r="CN20" i="2"/>
  <c r="CO20" i="2"/>
  <c r="CP20" i="2"/>
  <c r="CQ20" i="2"/>
  <c r="CR20" i="2"/>
  <c r="CE21" i="2"/>
  <c r="CF21" i="2"/>
  <c r="CG21" i="2"/>
  <c r="CH21" i="2"/>
  <c r="CI21" i="2"/>
  <c r="CJ21" i="2"/>
  <c r="CK21" i="2"/>
  <c r="CL21" i="2"/>
  <c r="CM21" i="2"/>
  <c r="CN21" i="2"/>
  <c r="CO21" i="2"/>
  <c r="CP21" i="2"/>
  <c r="CQ21" i="2"/>
  <c r="CR21" i="2"/>
  <c r="CE22" i="2"/>
  <c r="CF22" i="2"/>
  <c r="CG22" i="2"/>
  <c r="CH22" i="2"/>
  <c r="CI22" i="2"/>
  <c r="CJ22" i="2"/>
  <c r="CK22" i="2"/>
  <c r="CL22" i="2"/>
  <c r="CM22" i="2"/>
  <c r="CN22" i="2"/>
  <c r="CO22" i="2"/>
  <c r="CP22" i="2"/>
  <c r="CQ22" i="2"/>
  <c r="CR22" i="2"/>
  <c r="CE23" i="2"/>
  <c r="CF23" i="2"/>
  <c r="CG23" i="2"/>
  <c r="CH23" i="2"/>
  <c r="CI23" i="2"/>
  <c r="CJ23" i="2"/>
  <c r="CK23" i="2"/>
  <c r="CL23" i="2"/>
  <c r="CM23" i="2"/>
  <c r="CN23" i="2"/>
  <c r="CO23" i="2"/>
  <c r="CP23" i="2"/>
  <c r="CQ23" i="2"/>
  <c r="CR23" i="2"/>
  <c r="CR7" i="2"/>
  <c r="CQ7" i="2"/>
  <c r="CP7" i="2"/>
  <c r="CO7" i="2"/>
  <c r="CN7" i="2"/>
  <c r="CM7" i="2"/>
  <c r="CL7" i="2"/>
  <c r="CK7" i="2"/>
  <c r="CJ7" i="2"/>
  <c r="CI7" i="2"/>
  <c r="CH7" i="2"/>
  <c r="CG7" i="2"/>
  <c r="CF7" i="2"/>
  <c r="CE7" i="2"/>
  <c r="J33" i="5" l="1"/>
  <c r="M33" i="5"/>
  <c r="T33" i="5"/>
  <c r="T32" i="5"/>
  <c r="J32" i="5"/>
  <c r="M32" i="5"/>
  <c r="T31" i="5"/>
  <c r="M31" i="5"/>
  <c r="J31" i="5"/>
  <c r="M49" i="2"/>
  <c r="J49" i="2"/>
  <c r="T49" i="2"/>
  <c r="T48" i="2"/>
  <c r="M48" i="2"/>
  <c r="J48" i="2"/>
  <c r="T50" i="2"/>
  <c r="J50" i="2"/>
  <c r="A1" i="2"/>
  <c r="G32" i="1"/>
  <c r="G31" i="1"/>
  <c r="G30" i="1"/>
</calcChain>
</file>

<file path=xl/comments1.xml><?xml version="1.0" encoding="utf-8"?>
<comments xmlns="http://schemas.openxmlformats.org/spreadsheetml/2006/main">
  <authors>
    <author>作成者</author>
  </authors>
  <commentList>
    <comment ref="C76"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<sst xmlns="http://schemas.openxmlformats.org/spreadsheetml/2006/main" count="307" uniqueCount="118">
  <si>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</si>
  <si>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</si>
  <si>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</si>
  <si>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</si>
  <si>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</si>
  <si>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</si>
  <si>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</si>
  <si>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</si>
  <si>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</si>
  <si>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</si>
  <si>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</si>
  <si>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</si>
  <si>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</si>
  <si>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</si>
  <si>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</si>
  <si>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</si>
  <si>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</si>
  <si>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</si>
  <si>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</si>
  <si>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</si>
  <si>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</si>
  <si>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</si>
  <si>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</si>
  <si>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</si>
  <si>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</si>
  <si>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</si>
  <si>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</si>
  <si>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</si>
  <si>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</si>
  <si>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</si>
  <si>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</si>
  <si>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</si>
  <si>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</si>
  <si>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</si>
  <si>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</si>
  <si>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</si>
  <si>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</si>
  <si>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</si>
  <si>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</si>
  <si>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Ｂ</t>
    <phoneticPr fontId="1"/>
  </si>
  <si>
    <t>Ｃ</t>
    <phoneticPr fontId="1"/>
  </si>
  <si>
    <t>Ｄ</t>
    <phoneticPr fontId="1"/>
  </si>
  <si>
    <t>Ｅ</t>
    <phoneticPr fontId="1"/>
  </si>
  <si>
    <t>大型車</t>
    <rPh sb="0" eb="3">
      <t>オオガタシャ</t>
    </rPh>
    <phoneticPr fontId="1"/>
  </si>
  <si>
    <t>Ｂ</t>
    <phoneticPr fontId="1"/>
  </si>
  <si>
    <t>Ｄ</t>
    <phoneticPr fontId="1"/>
  </si>
  <si>
    <t>Ｅ</t>
    <phoneticPr fontId="1"/>
  </si>
  <si>
    <t>普通車</t>
    <rPh sb="0" eb="3">
      <t>フツウシャ</t>
    </rPh>
    <phoneticPr fontId="1"/>
  </si>
  <si>
    <t>Ｄ</t>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</si>
  <si>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</si>
  <si>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</si>
  <si>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</si>
  <si>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</si>
  <si>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</si>
  <si>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</si>
  <si>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</si>
  <si>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</si>
  <si>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</si>
  <si>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</si>
  <si>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</si>
  <si>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</si>
  <si>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</si>
  <si>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</si>
  <si>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</si>
  <si>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</si>
  <si>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</si>
  <si>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</si>
  <si>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</si>
  <si>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</si>
  <si>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</si>
  <si>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</si>
  <si>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</si>
  <si>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</si>
  <si>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</si>
  <si>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</si>
  <si>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</si>
  <si>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</si>
  <si>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</si>
  <si>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</si>
  <si>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</si>
  <si>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</si>
  <si>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</si>
  <si>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</si>
  <si>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</si>
  <si>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</si>
  <si>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</si>
  <si>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〇〇ブロックの運賃改定に伴う新運賃適用のため</t>
    <phoneticPr fontId="1"/>
  </si>
  <si>
    <t>一般乗用旅客自動車運送事業の運賃変更届出書</t>
    <rPh sb="0" eb="2">
      <t>イッパン</t>
    </rPh>
    <rPh sb="2" eb="4">
      <t>ジョウヨウ</t>
    </rPh>
    <rPh sb="4" eb="6">
      <t>リョカク</t>
    </rPh>
    <rPh sb="6" eb="9">
      <t>ジドウシャ</t>
    </rPh>
    <rPh sb="9" eb="11">
      <t>ウンソウ</t>
    </rPh>
    <rPh sb="11" eb="13">
      <t>ジギョウ</t>
    </rPh>
    <rPh sb="14" eb="16">
      <t>ウンチン</t>
    </rPh>
    <rPh sb="16" eb="18">
      <t>ヘンコウ</t>
    </rPh>
    <rPh sb="18" eb="21">
      <t>トドケデショ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</si>
  <si>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</si>
  <si>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の３及び同法施行規則第１０条の３の規定により申請し、併せて、特定地域及び準特定地域にお</t>
    <rPh sb="2" eb="3">
      <t>オヨ</t>
    </rPh>
    <rPh sb="4" eb="6">
      <t>ドウホウ</t>
    </rPh>
    <rPh sb="6" eb="8">
      <t>セコウ</t>
    </rPh>
    <rPh sb="8" eb="10">
      <t>キソク</t>
    </rPh>
    <rPh sb="10" eb="11">
      <t>ダイ</t>
    </rPh>
    <rPh sb="13" eb="14">
      <t>ジョウ</t>
    </rPh>
    <rPh sb="17" eb="19">
      <t>キテイ</t>
    </rPh>
    <rPh sb="22" eb="24">
      <t>シンセイ</t>
    </rPh>
    <rPh sb="26" eb="27">
      <t>アワ</t>
    </rPh>
    <phoneticPr fontId="1"/>
  </si>
  <si>
    <t>ける一般乗用旅客自動車運送事業の適正化及び活性化に関する特別措置法第１６条の４第１項</t>
    <phoneticPr fontId="1"/>
  </si>
  <si>
    <t>の規定により届出します。</t>
    <phoneticPr fontId="1"/>
  </si>
  <si>
    <t>（新）公定幅運賃表</t>
    <rPh sb="1" eb="2">
      <t>シン</t>
    </rPh>
    <rPh sb="3" eb="5">
      <t>コウテイ</t>
    </rPh>
    <rPh sb="5" eb="6">
      <t>ハバ</t>
    </rPh>
    <rPh sb="6" eb="8">
      <t>ウンチン</t>
    </rPh>
    <rPh sb="8" eb="9">
      <t>ヒョウ</t>
    </rPh>
    <phoneticPr fontId="1"/>
  </si>
  <si>
    <t>（新）運賃及び料金並びに適用方</t>
    <rPh sb="1" eb="2">
      <t>シン</t>
    </rPh>
    <rPh sb="3" eb="5">
      <t>ウンチン</t>
    </rPh>
    <rPh sb="5" eb="6">
      <t>オヨ</t>
    </rPh>
    <rPh sb="7" eb="9">
      <t>リョウキン</t>
    </rPh>
    <rPh sb="9" eb="10">
      <t>ナラ</t>
    </rPh>
    <rPh sb="12" eb="15">
      <t>テキヨウカタ</t>
    </rPh>
    <phoneticPr fontId="1"/>
  </si>
  <si>
    <t>時間距離併用制運賃</t>
    <rPh sb="0" eb="2">
      <t>ジカン</t>
    </rPh>
    <rPh sb="2" eb="4">
      <t>キョリ</t>
    </rPh>
    <rPh sb="4" eb="6">
      <t>ヘイヨウ</t>
    </rPh>
    <rPh sb="6" eb="7">
      <t>セイ</t>
    </rPh>
    <rPh sb="7" eb="9">
      <t>ウンチン</t>
    </rPh>
    <phoneticPr fontId="1"/>
  </si>
  <si>
    <t>料金</t>
    <rPh sb="0" eb="2">
      <t>リョウキン</t>
    </rPh>
    <phoneticPr fontId="1"/>
  </si>
  <si>
    <t>待料金</t>
    <rPh sb="0" eb="1">
      <t>マ</t>
    </rPh>
    <phoneticPr fontId="1"/>
  </si>
  <si>
    <t>特定大型車</t>
    <phoneticPr fontId="1"/>
  </si>
  <si>
    <t>特定大型車</t>
    <phoneticPr fontId="1"/>
  </si>
  <si>
    <t>分</t>
    <rPh sb="0" eb="1">
      <t>フン</t>
    </rPh>
    <phoneticPr fontId="1"/>
  </si>
  <si>
    <t>秒</t>
    <rPh sb="0" eb="1">
      <t>ビョウ</t>
    </rPh>
    <phoneticPr fontId="1"/>
  </si>
  <si>
    <t>ごとに</t>
    <phoneticPr fontId="1"/>
  </si>
  <si>
    <t>円</t>
    <rPh sb="0" eb="1">
      <t>エン</t>
    </rPh>
    <phoneticPr fontId="1"/>
  </si>
  <si>
    <t>大型車</t>
    <phoneticPr fontId="1"/>
  </si>
  <si>
    <t>普通車</t>
    <phoneticPr fontId="1"/>
  </si>
  <si>
    <t>普通車</t>
    <phoneticPr fontId="1"/>
  </si>
  <si>
    <t>３．</t>
    <phoneticPr fontId="1"/>
  </si>
  <si>
    <t>４．</t>
    <phoneticPr fontId="1"/>
  </si>
  <si>
    <t>５．</t>
    <phoneticPr fontId="1"/>
  </si>
  <si>
    <t>（旧）公定幅運賃表</t>
    <rPh sb="1" eb="2">
      <t>キュウ</t>
    </rPh>
    <rPh sb="3" eb="5">
      <t>コウテイ</t>
    </rPh>
    <rPh sb="5" eb="6">
      <t>ハバ</t>
    </rPh>
    <rPh sb="6" eb="8">
      <t>ウンチン</t>
    </rPh>
    <rPh sb="8" eb="9">
      <t>ヒョウ</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</si>
  <si>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</si>
  <si>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</si>
  <si>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割増</t>
    <rPh sb="0" eb="1">
      <t>ワ</t>
    </rPh>
    <rPh sb="1" eb="2">
      <t>マ</t>
    </rPh>
    <phoneticPr fontId="1"/>
  </si>
  <si>
    <t>割増</t>
    <rPh sb="0" eb="2">
      <t>ワリマシ</t>
    </rPh>
    <phoneticPr fontId="1"/>
  </si>
  <si>
    <t>E</t>
    <phoneticPr fontId="1"/>
  </si>
  <si>
    <t>分</t>
    <rPh sb="0" eb="1">
      <t>フン</t>
    </rPh>
    <phoneticPr fontId="1"/>
  </si>
  <si>
    <t>秒</t>
    <rPh sb="0" eb="1">
      <t>ビョウ</t>
    </rPh>
    <phoneticPr fontId="1"/>
  </si>
  <si>
    <t>　迎車回送距離が２．０キロメートルを超える場合は、発車地点から２．０キロメートルの地点を距離制運賃の起算点とする。
　ただし、２．０キロメートル未満の回送料は収受しない。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</si>
</sst>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0_ "/>
  </numFmts>
  <fonts count="10">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b/>
      <sz val="12"/>
      <name val="MS UI Gothic"/>
      <family val="3"/>
      <charset val="128"/>
    </font>
    <font>
      <sz val="9"/>
      <color indexed="8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2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9" fillId="0" borderId="0" xfId="0" applyFont="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3"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0" fillId="2" borderId="35" xfId="0" applyFill="1" applyBorder="1" applyAlignment="1">
      <alignment horizontal="center" vertical="center" shrinkToFit="1"/>
    </xf>
    <xf numFmtId="0" fontId="0" fillId="2" borderId="8" xfId="0" applyFill="1" applyBorder="1" applyAlignment="1">
      <alignment horizontal="center" vertical="center"/>
    </xf>
    <xf numFmtId="0" fontId="0" fillId="2" borderId="34" xfId="0"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lignment vertical="center"/>
    </xf>
    <xf numFmtId="0" fontId="0" fillId="0" borderId="4" xfId="0" applyFill="1" applyBorder="1">
      <alignment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0" borderId="4" xfId="0" applyBorder="1" applyAlignment="1">
      <alignment vertical="center"/>
    </xf>
    <xf numFmtId="178" fontId="5" fillId="0" borderId="2"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5"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0" fontId="0" fillId="0" borderId="20" xfId="0"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2" xfId="0"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0" fontId="5" fillId="0" borderId="22" xfId="2" applyFont="1" applyFill="1" applyBorder="1" applyAlignment="1">
      <alignment horizontal="center" vertical="center" shrinkToFit="1"/>
    </xf>
    <xf numFmtId="177" fontId="5" fillId="0" borderId="20"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0" fontId="0" fillId="2" borderId="35" xfId="0" applyFill="1" applyBorder="1" applyAlignment="1">
      <alignment horizontal="center" vertical="center" shrinkToFit="1"/>
    </xf>
    <xf numFmtId="0" fontId="0" fillId="2" borderId="8" xfId="0" applyFill="1" applyBorder="1" applyAlignment="1">
      <alignment horizontal="center" vertical="center"/>
    </xf>
    <xf numFmtId="0" fontId="0" fillId="2" borderId="34" xfId="0" applyFill="1" applyBorder="1" applyAlignment="1">
      <alignment horizontal="center" vertical="center"/>
    </xf>
    <xf numFmtId="177" fontId="5" fillId="0" borderId="2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34" xfId="0" applyFill="1" applyBorder="1" applyAlignment="1">
      <alignment horizontal="center" vertical="center"/>
    </xf>
    <xf numFmtId="0" fontId="5" fillId="0" borderId="1" xfId="2" applyFont="1" applyFill="1" applyBorder="1" applyAlignment="1">
      <alignment horizontal="center" vertical="center" shrinkToFit="1"/>
    </xf>
    <xf numFmtId="49" fontId="2" fillId="2" borderId="38"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39" xfId="0" applyFill="1" applyBorder="1" applyAlignment="1">
      <alignment horizontal="center" vertical="center"/>
    </xf>
    <xf numFmtId="0" fontId="5" fillId="0" borderId="19" xfId="2" applyFont="1" applyFill="1" applyBorder="1" applyAlignment="1">
      <alignment horizontal="center" vertical="center" shrinkToFit="1"/>
    </xf>
    <xf numFmtId="178" fontId="5" fillId="0" borderId="21" xfId="2" applyNumberFormat="1" applyFont="1" applyFill="1" applyBorder="1" applyAlignment="1">
      <alignment horizontal="center" vertical="center"/>
    </xf>
    <xf numFmtId="179"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8" fontId="5" fillId="0" borderId="11" xfId="2" applyNumberFormat="1" applyFont="1"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6"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7" xfId="0" applyFill="1" applyBorder="1" applyAlignment="1">
      <alignment horizontal="center" vertical="center"/>
    </xf>
    <xf numFmtId="0" fontId="2" fillId="2" borderId="6" xfId="0" applyFont="1" applyFill="1" applyBorder="1" applyAlignment="1">
      <alignment horizontal="left" vertical="center" indent="1"/>
    </xf>
    <xf numFmtId="49" fontId="2" fillId="0" borderId="36"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7" fillId="2" borderId="31" xfId="2" applyFont="1" applyFill="1" applyBorder="1" applyAlignment="1">
      <alignment horizontal="center" vertical="center"/>
    </xf>
    <xf numFmtId="0" fontId="7"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7" xfId="2" applyFont="1" applyFill="1" applyBorder="1" applyAlignment="1">
      <alignment horizontal="center" vertical="center" shrinkToFit="1"/>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8" fontId="5" fillId="0" borderId="3" xfId="2" applyNumberFormat="1" applyFont="1" applyFill="1" applyBorder="1"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182" fontId="0" fillId="2" borderId="4" xfId="0" applyNumberFormat="1" applyFill="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vertical="center"/>
    </xf>
    <xf numFmtId="0" fontId="2" fillId="2" borderId="4" xfId="0" applyFont="1" applyFill="1" applyBorder="1" applyAlignment="1">
      <alignment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wrapText="1"/>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Fill="1" applyBorder="1" applyAlignment="1">
      <alignment horizontal="left" vertical="center" indent="1"/>
    </xf>
    <xf numFmtId="0" fontId="2" fillId="0" borderId="36" xfId="0" applyNumberFormat="1" applyFont="1" applyFill="1" applyBorder="1" applyAlignment="1">
      <alignment horizontal="right" vertical="center"/>
    </xf>
    <xf numFmtId="0" fontId="0" fillId="0" borderId="6" xfId="0" applyNumberFormat="1" applyFill="1" applyBorder="1" applyAlignment="1">
      <alignment horizontal="right" vertical="center"/>
    </xf>
    <xf numFmtId="49" fontId="2" fillId="0" borderId="38"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2" fontId="0" fillId="0" borderId="4" xfId="0" applyNumberFormat="1" applyFill="1" applyBorder="1" applyAlignment="1">
      <alignment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5" fillId="0" borderId="24" xfId="2" applyFont="1" applyFill="1" applyBorder="1" applyAlignment="1">
      <alignment horizontal="center" vertical="center" shrinkToFit="1"/>
    </xf>
    <xf numFmtId="179" fontId="5" fillId="0" borderId="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177" fontId="5" fillId="0" borderId="12" xfId="2" applyNumberFormat="1" applyFont="1" applyFill="1" applyBorder="1" applyAlignment="1">
      <alignment horizontal="center" vertical="center"/>
    </xf>
  </cellXfs>
  <cellStyles count="3">
    <cellStyle name="標準" xfId="0" builtinId="0"/>
    <cellStyle name="標準 2" xfId="2"/>
    <cellStyle name="標準 7" xfId="1"/>
  </cellStyles>
  <dxfs count="3">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1</xdr:row>
      <xdr:rowOff>76200</xdr:rowOff>
    </xdr:from>
    <xdr:to>
      <xdr:col>13</xdr:col>
      <xdr:colOff>85725</xdr:colOff>
      <xdr:row>4</xdr:row>
      <xdr:rowOff>66675</xdr:rowOff>
    </xdr:to>
    <xdr:sp macro="" textlink="">
      <xdr:nvSpPr>
        <xdr:cNvPr id="2" name="テキスト ボックス 1"/>
        <xdr:cNvSpPr txBox="1"/>
      </xdr:nvSpPr>
      <xdr:spPr>
        <a:xfrm>
          <a:off x="1314450" y="323850"/>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55</xdr:row>
      <xdr:rowOff>200025</xdr:rowOff>
    </xdr:from>
    <xdr:to>
      <xdr:col>17</xdr:col>
      <xdr:colOff>171450</xdr:colOff>
      <xdr:row>57</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0</xdr:row>
      <xdr:rowOff>238125</xdr:rowOff>
    </xdr:from>
    <xdr:to>
      <xdr:col>13</xdr:col>
      <xdr:colOff>114300</xdr:colOff>
      <xdr:row>3</xdr:row>
      <xdr:rowOff>76200</xdr:rowOff>
    </xdr:to>
    <xdr:sp macro="" textlink="">
      <xdr:nvSpPr>
        <xdr:cNvPr id="2" name="テキスト ボックス 1"/>
        <xdr:cNvSpPr txBox="1"/>
      </xdr:nvSpPr>
      <xdr:spPr>
        <a:xfrm>
          <a:off x="1343025" y="238125"/>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38</xdr:row>
      <xdr:rowOff>200025</xdr:rowOff>
    </xdr:from>
    <xdr:to>
      <xdr:col>17</xdr:col>
      <xdr:colOff>171450</xdr:colOff>
      <xdr:row>40</xdr:row>
      <xdr:rowOff>190500</xdr:rowOff>
    </xdr:to>
    <xdr:sp macro="" textlink="">
      <xdr:nvSpPr>
        <xdr:cNvPr id="3" name="テキスト ボックス 2"/>
        <xdr:cNvSpPr txBox="1"/>
      </xdr:nvSpPr>
      <xdr:spPr>
        <a:xfrm>
          <a:off x="1819275" y="102489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view="pageBreakPreview" zoomScaleNormal="100" zoomScaleSheetLayoutView="100" workbookViewId="0">
      <selection activeCell="AB21" sqref="AB21"/>
    </sheetView>
  </sheetViews>
  <sheetFormatPr defaultRowHeight="13.5"/>
  <cols>
    <col min="1" max="10" width="3.625" customWidth="1"/>
    <col min="11" max="11" width="1.625" customWidth="1"/>
    <col min="12" max="25" width="3.625" customWidth="1"/>
  </cols>
  <sheetData>
    <row r="1" spans="1:25" ht="15.95" customHeight="1">
      <c r="H1" s="1"/>
      <c r="I1" s="1"/>
      <c r="U1" s="3" t="s">
        <v>0</v>
      </c>
      <c r="V1" s="30"/>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58" t="s">
        <v>4</v>
      </c>
      <c r="M13" s="58"/>
      <c r="N13" s="59"/>
      <c r="O13" s="59"/>
      <c r="P13" s="64"/>
      <c r="Q13" s="65"/>
      <c r="R13" s="65"/>
      <c r="S13" s="65"/>
      <c r="T13" s="65"/>
      <c r="U13" s="65"/>
      <c r="V13" s="65"/>
      <c r="W13" s="65"/>
      <c r="X13" s="65"/>
      <c r="Y13" s="65"/>
    </row>
    <row r="14" spans="1:25" ht="15.95" customHeight="1">
      <c r="L14" s="58" t="s">
        <v>5</v>
      </c>
      <c r="M14" s="58"/>
      <c r="N14" s="59"/>
      <c r="O14" s="59"/>
      <c r="P14" s="64"/>
      <c r="Q14" s="65"/>
      <c r="R14" s="65"/>
      <c r="S14" s="65"/>
      <c r="T14" s="65"/>
      <c r="U14" s="65"/>
      <c r="V14" s="65"/>
      <c r="W14" s="65"/>
      <c r="X14" s="65"/>
      <c r="Y14" s="65"/>
    </row>
    <row r="15" spans="1:25" ht="15.95" customHeight="1">
      <c r="L15" s="58" t="s">
        <v>6</v>
      </c>
      <c r="M15" s="58"/>
      <c r="N15" s="59"/>
      <c r="O15" s="59"/>
      <c r="P15" s="64"/>
      <c r="Q15" s="65"/>
      <c r="R15" s="65"/>
      <c r="S15" s="65"/>
      <c r="T15" s="65"/>
      <c r="U15" s="65"/>
      <c r="V15" s="65"/>
      <c r="W15" s="65"/>
      <c r="X15" s="65"/>
      <c r="Y15" s="65"/>
    </row>
    <row r="16" spans="1:25" ht="15.95" customHeight="1"/>
    <row r="17" spans="1:25" ht="15.95" customHeight="1">
      <c r="C17" s="1"/>
      <c r="F17" s="1"/>
    </row>
    <row r="18" spans="1:25" ht="15.95" customHeight="1"/>
    <row r="19" spans="1:25" ht="15.95" customHeight="1">
      <c r="A19" s="54" t="s">
        <v>84</v>
      </c>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ht="15.95" customHeight="1">
      <c r="A20" s="54" t="s">
        <v>87</v>
      </c>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ht="15.95" customHeight="1"/>
    <row r="22" spans="1:25" ht="15.95" customHeight="1"/>
    <row r="23" spans="1:25" ht="15.95" customHeight="1">
      <c r="B23" s="66" t="s">
        <v>88</v>
      </c>
      <c r="C23" s="67"/>
      <c r="D23" s="55"/>
      <c r="E23" s="55"/>
      <c r="F23" s="55"/>
      <c r="G23" s="55"/>
      <c r="H23" s="55"/>
      <c r="I23" s="55"/>
      <c r="J23" s="55"/>
      <c r="K23" s="55"/>
      <c r="L23" s="55"/>
      <c r="M23" s="55"/>
      <c r="N23" s="55"/>
      <c r="O23" s="55"/>
      <c r="P23" s="55"/>
      <c r="Q23" s="55"/>
      <c r="R23" s="55"/>
      <c r="S23" s="55"/>
      <c r="T23" s="55"/>
      <c r="U23" s="55"/>
      <c r="V23" s="55"/>
      <c r="W23" s="55"/>
      <c r="X23" s="55"/>
    </row>
    <row r="24" spans="1:25" ht="15.95" customHeight="1">
      <c r="A24" s="35"/>
      <c r="B24" s="66" t="s">
        <v>89</v>
      </c>
      <c r="C24" s="67"/>
      <c r="D24" s="55"/>
      <c r="E24" s="55"/>
      <c r="F24" s="55"/>
      <c r="G24" s="55"/>
      <c r="H24" s="55"/>
      <c r="I24" s="55"/>
      <c r="J24" s="55"/>
      <c r="K24" s="55"/>
      <c r="L24" s="55"/>
      <c r="M24" s="55"/>
      <c r="N24" s="55"/>
      <c r="O24" s="55"/>
      <c r="P24" s="55"/>
      <c r="Q24" s="55"/>
      <c r="R24" s="55"/>
      <c r="S24" s="55"/>
      <c r="T24" s="55"/>
      <c r="U24" s="55"/>
      <c r="V24" s="55"/>
      <c r="W24" s="55"/>
      <c r="X24" s="55"/>
      <c r="Y24" s="37"/>
    </row>
    <row r="25" spans="1:25" ht="15.95" customHeight="1">
      <c r="A25" s="36"/>
      <c r="B25" s="38" t="s">
        <v>90</v>
      </c>
      <c r="C25" s="37"/>
      <c r="D25" s="37"/>
      <c r="E25" s="38"/>
      <c r="F25" s="37"/>
      <c r="G25" s="37"/>
      <c r="H25" s="37"/>
      <c r="I25" s="37"/>
      <c r="J25" s="37"/>
      <c r="K25" s="37"/>
      <c r="L25" s="37"/>
      <c r="M25" s="37"/>
      <c r="N25" s="37"/>
      <c r="O25" s="37"/>
      <c r="P25" s="37"/>
      <c r="Q25" s="37"/>
      <c r="R25" s="37"/>
      <c r="S25" s="37"/>
      <c r="T25" s="37"/>
      <c r="U25" s="37"/>
      <c r="V25" s="37"/>
      <c r="W25" s="37"/>
      <c r="X25" s="37"/>
      <c r="Y25" s="37"/>
    </row>
    <row r="26" spans="1:25" ht="15.95" customHeight="1">
      <c r="A26" s="36"/>
      <c r="B26" s="38" t="s">
        <v>91</v>
      </c>
      <c r="C26" s="37"/>
      <c r="D26" s="37"/>
      <c r="E26" s="38"/>
      <c r="F26" s="37"/>
      <c r="G26" s="37"/>
      <c r="H26" s="37"/>
      <c r="I26" s="37"/>
      <c r="J26" s="37"/>
      <c r="K26" s="37"/>
      <c r="L26" s="37"/>
      <c r="M26" s="37"/>
      <c r="N26" s="37"/>
      <c r="O26" s="37"/>
      <c r="P26" s="37"/>
      <c r="Q26" s="37"/>
      <c r="R26" s="37"/>
      <c r="S26" s="37"/>
      <c r="T26" s="37"/>
      <c r="U26" s="37"/>
      <c r="V26" s="37"/>
      <c r="W26" s="37"/>
      <c r="X26" s="37"/>
      <c r="Y26" s="37"/>
    </row>
    <row r="27" spans="1:25" ht="15.95" customHeight="1"/>
    <row r="28" spans="1:25" ht="15.95" customHeight="1"/>
    <row r="29" spans="1:25" ht="15.95" customHeight="1">
      <c r="B29" s="60" t="s">
        <v>8</v>
      </c>
      <c r="C29" s="61"/>
      <c r="D29" s="61"/>
      <c r="E29" s="61"/>
      <c r="F29" s="61"/>
      <c r="G29" s="61"/>
      <c r="H29" s="61"/>
      <c r="I29" s="61"/>
      <c r="J29" s="61"/>
      <c r="K29" s="61"/>
      <c r="L29" s="61"/>
      <c r="M29" s="61"/>
      <c r="N29" s="61"/>
    </row>
    <row r="30" spans="1:25" ht="15.95" customHeight="1">
      <c r="C30" s="58" t="s">
        <v>4</v>
      </c>
      <c r="D30" s="58"/>
      <c r="E30" s="59"/>
      <c r="F30" s="59"/>
      <c r="G30" s="56" t="str">
        <f>IF(P13="","",P13)</f>
        <v/>
      </c>
      <c r="H30" s="57"/>
      <c r="I30" s="57"/>
      <c r="J30" s="57"/>
      <c r="K30" s="57"/>
      <c r="L30" s="57"/>
      <c r="M30" s="57"/>
      <c r="N30" s="57"/>
      <c r="O30" s="57"/>
      <c r="P30" s="57"/>
      <c r="Q30" s="57"/>
      <c r="R30" s="57"/>
    </row>
    <row r="31" spans="1:25" ht="15.95" customHeight="1">
      <c r="C31" s="58" t="s">
        <v>5</v>
      </c>
      <c r="D31" s="58"/>
      <c r="E31" s="59"/>
      <c r="F31" s="59"/>
      <c r="G31" s="56" t="str">
        <f t="shared" ref="G31:G32" si="0">IF(P14="","",P14)</f>
        <v/>
      </c>
      <c r="H31" s="57"/>
      <c r="I31" s="57"/>
      <c r="J31" s="57"/>
      <c r="K31" s="57"/>
      <c r="L31" s="57"/>
      <c r="M31" s="57"/>
      <c r="N31" s="57"/>
      <c r="O31" s="57"/>
      <c r="P31" s="57"/>
      <c r="Q31" s="57"/>
      <c r="R31" s="57"/>
    </row>
    <row r="32" spans="1:25" ht="15.95" customHeight="1">
      <c r="C32" s="58" t="s">
        <v>6</v>
      </c>
      <c r="D32" s="58"/>
      <c r="E32" s="59"/>
      <c r="F32" s="59"/>
      <c r="G32" s="56" t="str">
        <f t="shared" si="0"/>
        <v/>
      </c>
      <c r="H32" s="57"/>
      <c r="I32" s="57"/>
      <c r="J32" s="57"/>
      <c r="K32" s="57"/>
      <c r="L32" s="57"/>
      <c r="M32" s="57"/>
      <c r="N32" s="57"/>
      <c r="O32" s="57"/>
      <c r="P32" s="57"/>
      <c r="Q32" s="57"/>
      <c r="R32" s="57"/>
    </row>
    <row r="33" spans="2:21" ht="15.95" customHeight="1"/>
    <row r="34" spans="2:21" ht="15.95" customHeight="1">
      <c r="B34" s="60" t="s">
        <v>9</v>
      </c>
      <c r="C34" s="61"/>
      <c r="D34" s="61"/>
      <c r="E34" s="61"/>
      <c r="F34" s="61"/>
      <c r="G34" s="61"/>
      <c r="H34" s="61"/>
      <c r="I34" s="61"/>
      <c r="J34" s="61"/>
      <c r="K34" s="61"/>
      <c r="L34" s="61"/>
      <c r="M34" s="61"/>
      <c r="N34" s="61"/>
    </row>
    <row r="35" spans="2:21" ht="15.95" customHeight="1">
      <c r="C35" s="1" t="s">
        <v>7</v>
      </c>
    </row>
    <row r="36" spans="2:21" ht="15.95" customHeight="1"/>
    <row r="37" spans="2:21" ht="15.95" customHeight="1">
      <c r="B37" s="60" t="s">
        <v>10</v>
      </c>
      <c r="C37" s="61"/>
      <c r="D37" s="61"/>
      <c r="E37" s="61"/>
      <c r="F37" s="61"/>
      <c r="G37" s="61"/>
      <c r="H37" s="61"/>
      <c r="I37" s="61"/>
      <c r="J37" s="61"/>
      <c r="K37" s="61"/>
      <c r="L37" s="61"/>
      <c r="M37" s="61"/>
      <c r="N37" s="61"/>
    </row>
    <row r="38" spans="2:21" ht="15.95" customHeight="1">
      <c r="C38" s="62" t="s">
        <v>11</v>
      </c>
      <c r="D38" s="63"/>
      <c r="E38" s="63"/>
      <c r="F38" s="63"/>
      <c r="G38" s="63"/>
      <c r="H38" s="63"/>
      <c r="I38" s="63"/>
      <c r="J38" s="63"/>
      <c r="K38" s="63"/>
      <c r="L38" s="63"/>
      <c r="M38" s="63"/>
      <c r="N38" s="63"/>
      <c r="O38" s="63"/>
      <c r="P38" s="63"/>
      <c r="Q38" s="63"/>
      <c r="R38" s="63"/>
      <c r="S38" s="63"/>
      <c r="T38" s="63"/>
      <c r="U38" s="63"/>
    </row>
    <row r="39" spans="2:21" ht="15.95" customHeight="1"/>
    <row r="40" spans="2:21" ht="15.95" customHeight="1">
      <c r="B40" s="60" t="s">
        <v>12</v>
      </c>
      <c r="C40" s="61"/>
      <c r="D40" s="61"/>
      <c r="E40" s="61"/>
      <c r="F40" s="61"/>
      <c r="G40" s="61"/>
      <c r="H40" s="61"/>
      <c r="I40" s="61"/>
      <c r="J40" s="61"/>
      <c r="K40" s="61"/>
      <c r="L40" s="61"/>
      <c r="M40" s="61"/>
      <c r="N40" s="61"/>
      <c r="O40" s="55"/>
      <c r="P40" s="55"/>
      <c r="Q40" s="55"/>
      <c r="R40" s="55"/>
      <c r="S40" s="55"/>
      <c r="T40" s="55"/>
      <c r="U40" s="55"/>
    </row>
    <row r="41" spans="2:21" ht="15.95" customHeight="1">
      <c r="C41" s="1" t="s">
        <v>13</v>
      </c>
    </row>
    <row r="42" spans="2:21" ht="15.95" customHeight="1">
      <c r="C42" s="1" t="s">
        <v>14</v>
      </c>
    </row>
    <row r="43" spans="2:21" ht="15.95" customHeight="1"/>
    <row r="44" spans="2:21" ht="15.95" customHeight="1">
      <c r="B44" s="60" t="s">
        <v>85</v>
      </c>
      <c r="C44" s="61"/>
      <c r="D44" s="61"/>
      <c r="E44" s="61"/>
      <c r="F44" s="61"/>
      <c r="G44" s="61"/>
      <c r="H44" s="61"/>
      <c r="I44" s="61"/>
      <c r="J44" s="61"/>
      <c r="K44" s="61"/>
      <c r="L44" s="61"/>
      <c r="M44" s="61"/>
      <c r="N44" s="61"/>
      <c r="O44" s="55"/>
      <c r="P44" s="55"/>
      <c r="Q44" s="55"/>
      <c r="R44" s="55"/>
      <c r="S44" s="55"/>
      <c r="T44" s="55"/>
      <c r="U44" s="55"/>
    </row>
    <row r="45" spans="2:21" ht="15.95" customHeight="1">
      <c r="C45" s="1" t="s">
        <v>86</v>
      </c>
    </row>
    <row r="46" spans="2:21" ht="15.95" customHeight="1"/>
    <row r="47" spans="2:21" ht="15.95" customHeight="1"/>
    <row r="48" spans="2:21" ht="15.95" customHeight="1"/>
    <row r="49" ht="15.95" customHeight="1"/>
    <row r="50" ht="15.95" customHeight="1"/>
    <row r="51" ht="15.95" customHeight="1"/>
    <row r="52" ht="15.95" customHeight="1"/>
    <row r="53" ht="15.9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2">
    <mergeCell ref="C38:U38"/>
    <mergeCell ref="B44:U44"/>
    <mergeCell ref="P13:Y13"/>
    <mergeCell ref="P14:Y14"/>
    <mergeCell ref="P15:Y15"/>
    <mergeCell ref="A19:Y19"/>
    <mergeCell ref="B23:X23"/>
    <mergeCell ref="B24:X24"/>
    <mergeCell ref="B29:N29"/>
    <mergeCell ref="C30:F30"/>
    <mergeCell ref="C31:F31"/>
    <mergeCell ref="L14:O14"/>
    <mergeCell ref="L13:O13"/>
    <mergeCell ref="L15:O15"/>
    <mergeCell ref="B40:U40"/>
    <mergeCell ref="G30:R30"/>
    <mergeCell ref="A20:Y20"/>
    <mergeCell ref="G32:R32"/>
    <mergeCell ref="C32:F32"/>
    <mergeCell ref="B34:N34"/>
    <mergeCell ref="B37:N37"/>
    <mergeCell ref="G31:R31"/>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297"/>
  <sheetViews>
    <sheetView view="pageBreakPreview" zoomScaleNormal="100" zoomScaleSheetLayoutView="100" workbookViewId="0">
      <selection activeCell="J78" sqref="J78:AM78"/>
    </sheetView>
  </sheetViews>
  <sheetFormatPr defaultRowHeight="13.5"/>
  <cols>
    <col min="1" max="81" width="2.625" customWidth="1"/>
    <col min="82" max="82" width="5.625" style="42" hidden="1" customWidth="1"/>
    <col min="83" max="96" width="5.625" style="40" hidden="1" customWidth="1"/>
  </cols>
  <sheetData>
    <row r="1" spans="1:96" ht="20.100000000000001" customHeight="1">
      <c r="A1" s="195" t="str">
        <f>IF(表紙!P14="","",表紙!P14)</f>
        <v/>
      </c>
      <c r="B1" s="195"/>
      <c r="C1" s="195"/>
      <c r="D1" s="195"/>
      <c r="E1" s="195"/>
      <c r="F1" s="195"/>
      <c r="G1" s="195"/>
      <c r="H1" s="195"/>
      <c r="I1" s="195"/>
      <c r="J1" s="195"/>
      <c r="K1" s="195"/>
      <c r="L1" s="195"/>
      <c r="M1" s="195"/>
      <c r="N1" s="195"/>
      <c r="O1" s="195"/>
      <c r="P1" s="195"/>
      <c r="Q1" s="195"/>
      <c r="R1" s="195"/>
      <c r="S1" s="195"/>
      <c r="T1" s="195"/>
      <c r="U1" s="195"/>
      <c r="V1" s="6"/>
      <c r="W1" s="6"/>
      <c r="X1" s="6"/>
      <c r="Y1" s="6"/>
      <c r="Z1" s="6"/>
      <c r="AA1" s="6"/>
      <c r="AB1" s="6"/>
      <c r="AC1" s="6"/>
      <c r="AD1" s="6"/>
      <c r="AE1" s="6"/>
      <c r="AF1" s="6"/>
    </row>
    <row r="2" spans="1:96" ht="12" customHeight="1"/>
    <row r="3" spans="1:96" ht="15.95" customHeight="1">
      <c r="A3" s="68" t="s">
        <v>92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row>
    <row r="4" spans="1:96" ht="8.1" customHeight="1" thickBot="1">
      <c r="A4" s="8"/>
      <c r="B4" s="1"/>
      <c r="C4" s="1"/>
      <c r="D4" s="1"/>
      <c r="E4" s="1"/>
      <c r="F4" s="1"/>
    </row>
    <row r="5" spans="1:96" ht="15.95" customHeight="1">
      <c r="B5" s="201" t="s">
        <v>30</v>
      </c>
      <c r="C5" s="202"/>
      <c r="D5" s="205" t="s">
        <v>31</v>
      </c>
      <c r="E5" s="206"/>
      <c r="F5" s="202"/>
      <c r="G5" s="157" t="s">
        <v>32</v>
      </c>
      <c r="H5" s="158"/>
      <c r="I5" s="159"/>
      <c r="J5" s="160"/>
      <c r="K5" s="164" t="s">
        <v>33</v>
      </c>
      <c r="L5" s="164"/>
      <c r="M5" s="164"/>
      <c r="N5" s="164"/>
      <c r="O5" s="164"/>
      <c r="P5" s="164"/>
      <c r="Q5" s="164"/>
      <c r="R5" s="164"/>
      <c r="S5" s="164"/>
      <c r="T5" s="164"/>
      <c r="U5" s="165"/>
      <c r="V5" s="166"/>
      <c r="W5" s="167" t="s">
        <v>34</v>
      </c>
      <c r="X5" s="168"/>
      <c r="Y5" s="168"/>
      <c r="Z5" s="169"/>
      <c r="AA5" s="173" t="s">
        <v>94</v>
      </c>
      <c r="AB5" s="174"/>
      <c r="AC5" s="174"/>
      <c r="AD5" s="174"/>
      <c r="AE5" s="174"/>
      <c r="AF5" s="174"/>
      <c r="AG5" s="174"/>
      <c r="AH5" s="174"/>
      <c r="AI5" s="175"/>
    </row>
    <row r="6" spans="1:96" ht="14.1" customHeight="1" thickBot="1">
      <c r="B6" s="203"/>
      <c r="C6" s="204"/>
      <c r="D6" s="207"/>
      <c r="E6" s="208"/>
      <c r="F6" s="204"/>
      <c r="G6" s="161"/>
      <c r="H6" s="162"/>
      <c r="I6" s="162"/>
      <c r="J6" s="163"/>
      <c r="K6" s="179" t="s">
        <v>35</v>
      </c>
      <c r="L6" s="179"/>
      <c r="M6" s="179"/>
      <c r="N6" s="179"/>
      <c r="O6" s="180"/>
      <c r="P6" s="181"/>
      <c r="Q6" s="182" t="s">
        <v>29</v>
      </c>
      <c r="R6" s="179"/>
      <c r="S6" s="179"/>
      <c r="T6" s="179"/>
      <c r="U6" s="180"/>
      <c r="V6" s="181"/>
      <c r="W6" s="170"/>
      <c r="X6" s="171"/>
      <c r="Y6" s="171"/>
      <c r="Z6" s="172"/>
      <c r="AA6" s="176"/>
      <c r="AB6" s="177"/>
      <c r="AC6" s="177"/>
      <c r="AD6" s="177"/>
      <c r="AE6" s="177"/>
      <c r="AF6" s="177"/>
      <c r="AG6" s="177"/>
      <c r="AH6" s="177"/>
      <c r="AI6" s="178"/>
    </row>
    <row r="7" spans="1:96" ht="14.1" customHeight="1">
      <c r="B7" s="103" t="s">
        <v>36</v>
      </c>
      <c r="C7" s="104"/>
      <c r="D7" s="138" t="s">
        <v>26</v>
      </c>
      <c r="E7" s="100"/>
      <c r="F7" s="102"/>
      <c r="G7" s="110"/>
      <c r="H7" s="111"/>
      <c r="I7" s="111"/>
      <c r="J7" s="112"/>
      <c r="K7" s="113">
        <v>1.5</v>
      </c>
      <c r="L7" s="119"/>
      <c r="M7" s="119"/>
      <c r="N7" s="101">
        <v>770</v>
      </c>
      <c r="O7" s="101"/>
      <c r="P7" s="139"/>
      <c r="Q7" s="140">
        <v>221</v>
      </c>
      <c r="R7" s="141"/>
      <c r="S7" s="141"/>
      <c r="T7" s="142">
        <v>90</v>
      </c>
      <c r="U7" s="141"/>
      <c r="V7" s="143"/>
      <c r="W7" s="144">
        <v>3000</v>
      </c>
      <c r="X7" s="141"/>
      <c r="Y7" s="141"/>
      <c r="Z7" s="143"/>
      <c r="AA7" s="184">
        <v>1</v>
      </c>
      <c r="AB7" s="141"/>
      <c r="AC7" s="22" t="s">
        <v>37</v>
      </c>
      <c r="AD7" s="185">
        <v>20</v>
      </c>
      <c r="AE7" s="141"/>
      <c r="AF7" s="23" t="s">
        <v>38</v>
      </c>
      <c r="AG7" s="142">
        <v>90</v>
      </c>
      <c r="AH7" s="141"/>
      <c r="AI7" s="186"/>
      <c r="CD7" s="42" t="str">
        <f t="shared" ref="CD7:CD23" si="0">IF(G7="","",1)</f>
        <v/>
      </c>
      <c r="CE7" s="43">
        <f t="shared" ref="CE7:CE23" si="1">K7</f>
        <v>1.5</v>
      </c>
      <c r="CF7" s="44">
        <f t="shared" ref="CF7:CF23" si="2">N7</f>
        <v>770</v>
      </c>
      <c r="CG7" s="45">
        <f t="shared" ref="CG7:CG23" si="3">Q7</f>
        <v>221</v>
      </c>
      <c r="CH7" s="44">
        <f t="shared" ref="CH7:CH23" si="4">T7</f>
        <v>90</v>
      </c>
      <c r="CI7" s="44">
        <f t="shared" ref="CI7:CI23" si="5">W7</f>
        <v>3000</v>
      </c>
      <c r="CJ7" s="46">
        <f t="shared" ref="CJ7:CJ23" si="6">AA7</f>
        <v>1</v>
      </c>
      <c r="CK7" s="47" t="str">
        <f t="shared" ref="CK7:CK23" si="7">AC7</f>
        <v>分</v>
      </c>
      <c r="CL7" s="46">
        <f t="shared" ref="CL7:CL23" si="8">AD7</f>
        <v>20</v>
      </c>
      <c r="CM7" s="40" t="str">
        <f t="shared" ref="CM7:CM23" si="9">AF7</f>
        <v>秒</v>
      </c>
      <c r="CN7" s="44">
        <f t="shared" ref="CN7:CN23" si="10">AG7</f>
        <v>90</v>
      </c>
      <c r="CO7" s="41" t="e">
        <f>#REF!</f>
        <v>#REF!</v>
      </c>
      <c r="CP7" s="44" t="e">
        <f>#REF!</f>
        <v>#REF!</v>
      </c>
      <c r="CQ7" s="45" t="e">
        <f>#REF!</f>
        <v>#REF!</v>
      </c>
      <c r="CR7" s="44" t="e">
        <f>#REF!</f>
        <v>#REF!</v>
      </c>
    </row>
    <row r="8" spans="1:96" ht="14.1" customHeight="1">
      <c r="B8" s="105"/>
      <c r="C8" s="106"/>
      <c r="D8" s="133" t="s">
        <v>39</v>
      </c>
      <c r="E8" s="74"/>
      <c r="F8" s="75"/>
      <c r="G8" s="90"/>
      <c r="H8" s="91"/>
      <c r="I8" s="91"/>
      <c r="J8" s="92"/>
      <c r="K8" s="93">
        <v>1.5</v>
      </c>
      <c r="L8" s="120"/>
      <c r="M8" s="120"/>
      <c r="N8" s="73">
        <v>760</v>
      </c>
      <c r="O8" s="73"/>
      <c r="P8" s="187"/>
      <c r="Q8" s="96">
        <v>224</v>
      </c>
      <c r="R8" s="74"/>
      <c r="S8" s="74"/>
      <c r="T8" s="73">
        <v>90</v>
      </c>
      <c r="U8" s="74"/>
      <c r="V8" s="95"/>
      <c r="W8" s="97">
        <v>2960</v>
      </c>
      <c r="X8" s="74"/>
      <c r="Y8" s="74"/>
      <c r="Z8" s="95"/>
      <c r="AA8" s="98">
        <v>1</v>
      </c>
      <c r="AB8" s="74"/>
      <c r="AC8" s="15" t="s">
        <v>37</v>
      </c>
      <c r="AD8" s="94">
        <v>25</v>
      </c>
      <c r="AE8" s="74"/>
      <c r="AF8" s="16" t="s">
        <v>38</v>
      </c>
      <c r="AG8" s="73">
        <v>90</v>
      </c>
      <c r="AH8" s="74"/>
      <c r="AI8" s="75"/>
      <c r="CD8" s="42" t="str">
        <f t="shared" si="0"/>
        <v/>
      </c>
      <c r="CE8" s="43">
        <f t="shared" si="1"/>
        <v>1.5</v>
      </c>
      <c r="CF8" s="44">
        <f t="shared" si="2"/>
        <v>760</v>
      </c>
      <c r="CG8" s="45">
        <f t="shared" si="3"/>
        <v>224</v>
      </c>
      <c r="CH8" s="44">
        <f t="shared" si="4"/>
        <v>90</v>
      </c>
      <c r="CI8" s="44">
        <f t="shared" si="5"/>
        <v>2960</v>
      </c>
      <c r="CJ8" s="46">
        <f t="shared" si="6"/>
        <v>1</v>
      </c>
      <c r="CK8" s="47" t="str">
        <f t="shared" si="7"/>
        <v>分</v>
      </c>
      <c r="CL8" s="46">
        <f t="shared" si="8"/>
        <v>25</v>
      </c>
      <c r="CM8" s="40" t="str">
        <f t="shared" si="9"/>
        <v>秒</v>
      </c>
      <c r="CN8" s="44">
        <f t="shared" si="10"/>
        <v>90</v>
      </c>
      <c r="CO8" s="41" t="e">
        <f>#REF!</f>
        <v>#REF!</v>
      </c>
      <c r="CP8" s="44" t="e">
        <f>#REF!</f>
        <v>#REF!</v>
      </c>
      <c r="CQ8" s="45" t="e">
        <f>#REF!</f>
        <v>#REF!</v>
      </c>
      <c r="CR8" s="44" t="e">
        <f>#REF!</f>
        <v>#REF!</v>
      </c>
    </row>
    <row r="9" spans="1:96" ht="14.1" customHeight="1">
      <c r="B9" s="105"/>
      <c r="C9" s="106"/>
      <c r="D9" s="133" t="s">
        <v>40</v>
      </c>
      <c r="E9" s="74"/>
      <c r="F9" s="75"/>
      <c r="G9" s="90"/>
      <c r="H9" s="91"/>
      <c r="I9" s="91"/>
      <c r="J9" s="92"/>
      <c r="K9" s="93">
        <v>1.5</v>
      </c>
      <c r="L9" s="120"/>
      <c r="M9" s="120"/>
      <c r="N9" s="73">
        <v>750</v>
      </c>
      <c r="O9" s="74"/>
      <c r="P9" s="95"/>
      <c r="Q9" s="96">
        <v>227</v>
      </c>
      <c r="R9" s="74"/>
      <c r="S9" s="74"/>
      <c r="T9" s="73">
        <v>90</v>
      </c>
      <c r="U9" s="74"/>
      <c r="V9" s="95"/>
      <c r="W9" s="97">
        <v>2920</v>
      </c>
      <c r="X9" s="74"/>
      <c r="Y9" s="74"/>
      <c r="Z9" s="95"/>
      <c r="AA9" s="98">
        <v>1</v>
      </c>
      <c r="AB9" s="74"/>
      <c r="AC9" s="15" t="s">
        <v>37</v>
      </c>
      <c r="AD9" s="94">
        <v>25</v>
      </c>
      <c r="AE9" s="74"/>
      <c r="AF9" s="16" t="s">
        <v>38</v>
      </c>
      <c r="AG9" s="73">
        <v>90</v>
      </c>
      <c r="AH9" s="74"/>
      <c r="AI9" s="75"/>
      <c r="CD9" s="42" t="str">
        <f t="shared" si="0"/>
        <v/>
      </c>
      <c r="CE9" s="43">
        <f t="shared" si="1"/>
        <v>1.5</v>
      </c>
      <c r="CF9" s="44">
        <f t="shared" si="2"/>
        <v>750</v>
      </c>
      <c r="CG9" s="45">
        <f t="shared" si="3"/>
        <v>227</v>
      </c>
      <c r="CH9" s="44">
        <f t="shared" si="4"/>
        <v>90</v>
      </c>
      <c r="CI9" s="44">
        <f t="shared" si="5"/>
        <v>2920</v>
      </c>
      <c r="CJ9" s="46">
        <f t="shared" si="6"/>
        <v>1</v>
      </c>
      <c r="CK9" s="47" t="str">
        <f t="shared" si="7"/>
        <v>分</v>
      </c>
      <c r="CL9" s="46">
        <f t="shared" si="8"/>
        <v>25</v>
      </c>
      <c r="CM9" s="40" t="str">
        <f t="shared" si="9"/>
        <v>秒</v>
      </c>
      <c r="CN9" s="44">
        <f t="shared" si="10"/>
        <v>90</v>
      </c>
      <c r="CO9" s="41" t="e">
        <f>#REF!</f>
        <v>#REF!</v>
      </c>
      <c r="CP9" s="44" t="e">
        <f>#REF!</f>
        <v>#REF!</v>
      </c>
      <c r="CQ9" s="45" t="e">
        <f>#REF!</f>
        <v>#REF!</v>
      </c>
      <c r="CR9" s="44" t="e">
        <f>#REF!</f>
        <v>#REF!</v>
      </c>
    </row>
    <row r="10" spans="1:96" ht="14.1" customHeight="1">
      <c r="B10" s="105"/>
      <c r="C10" s="106"/>
      <c r="D10" s="133" t="s">
        <v>41</v>
      </c>
      <c r="E10" s="74"/>
      <c r="F10" s="75"/>
      <c r="G10" s="90"/>
      <c r="H10" s="91"/>
      <c r="I10" s="91"/>
      <c r="J10" s="92"/>
      <c r="K10" s="93">
        <v>1.5</v>
      </c>
      <c r="L10" s="120"/>
      <c r="M10" s="120"/>
      <c r="N10" s="73">
        <v>740</v>
      </c>
      <c r="O10" s="74"/>
      <c r="P10" s="95"/>
      <c r="Q10" s="96">
        <v>230</v>
      </c>
      <c r="R10" s="74"/>
      <c r="S10" s="74"/>
      <c r="T10" s="73">
        <v>90</v>
      </c>
      <c r="U10" s="74"/>
      <c r="V10" s="95"/>
      <c r="W10" s="97">
        <v>2880</v>
      </c>
      <c r="X10" s="74"/>
      <c r="Y10" s="74"/>
      <c r="Z10" s="95"/>
      <c r="AA10" s="98">
        <v>1</v>
      </c>
      <c r="AB10" s="74"/>
      <c r="AC10" s="15" t="s">
        <v>37</v>
      </c>
      <c r="AD10" s="94">
        <v>25</v>
      </c>
      <c r="AE10" s="74"/>
      <c r="AF10" s="16" t="s">
        <v>38</v>
      </c>
      <c r="AG10" s="73">
        <v>90</v>
      </c>
      <c r="AH10" s="74"/>
      <c r="AI10" s="75"/>
      <c r="BJ10" s="31"/>
      <c r="BK10" s="31"/>
      <c r="BL10" s="31"/>
      <c r="BM10" s="31"/>
      <c r="BN10" s="31"/>
      <c r="CD10" s="42" t="str">
        <f t="shared" si="0"/>
        <v/>
      </c>
      <c r="CE10" s="43">
        <f t="shared" si="1"/>
        <v>1.5</v>
      </c>
      <c r="CF10" s="44">
        <f t="shared" si="2"/>
        <v>740</v>
      </c>
      <c r="CG10" s="45">
        <f t="shared" si="3"/>
        <v>230</v>
      </c>
      <c r="CH10" s="44">
        <f t="shared" si="4"/>
        <v>90</v>
      </c>
      <c r="CI10" s="44">
        <f t="shared" si="5"/>
        <v>2880</v>
      </c>
      <c r="CJ10" s="46">
        <f t="shared" si="6"/>
        <v>1</v>
      </c>
      <c r="CK10" s="47" t="str">
        <f t="shared" si="7"/>
        <v>分</v>
      </c>
      <c r="CL10" s="46">
        <f t="shared" si="8"/>
        <v>25</v>
      </c>
      <c r="CM10" s="40" t="str">
        <f t="shared" si="9"/>
        <v>秒</v>
      </c>
      <c r="CN10" s="44">
        <f t="shared" si="10"/>
        <v>90</v>
      </c>
      <c r="CO10" s="41" t="e">
        <f>#REF!</f>
        <v>#REF!</v>
      </c>
      <c r="CP10" s="44" t="e">
        <f>#REF!</f>
        <v>#REF!</v>
      </c>
      <c r="CQ10" s="45" t="e">
        <f>#REF!</f>
        <v>#REF!</v>
      </c>
      <c r="CR10" s="44" t="e">
        <f>#REF!</f>
        <v>#REF!</v>
      </c>
    </row>
    <row r="11" spans="1:96" ht="14.1" customHeight="1">
      <c r="B11" s="105"/>
      <c r="C11" s="106"/>
      <c r="D11" s="133" t="s">
        <v>42</v>
      </c>
      <c r="E11" s="74"/>
      <c r="F11" s="75"/>
      <c r="G11" s="90"/>
      <c r="H11" s="91"/>
      <c r="I11" s="91"/>
      <c r="J11" s="92"/>
      <c r="K11" s="93">
        <v>1.5</v>
      </c>
      <c r="L11" s="120"/>
      <c r="M11" s="120"/>
      <c r="N11" s="73">
        <v>730</v>
      </c>
      <c r="O11" s="74"/>
      <c r="P11" s="95"/>
      <c r="Q11" s="96">
        <v>234</v>
      </c>
      <c r="R11" s="74"/>
      <c r="S11" s="74"/>
      <c r="T11" s="73">
        <v>90</v>
      </c>
      <c r="U11" s="74"/>
      <c r="V11" s="95"/>
      <c r="W11" s="97">
        <v>2840</v>
      </c>
      <c r="X11" s="74"/>
      <c r="Y11" s="74"/>
      <c r="Z11" s="95"/>
      <c r="AA11" s="98">
        <v>1</v>
      </c>
      <c r="AB11" s="74"/>
      <c r="AC11" s="15" t="s">
        <v>37</v>
      </c>
      <c r="AD11" s="94">
        <v>25</v>
      </c>
      <c r="AE11" s="74"/>
      <c r="AF11" s="16" t="s">
        <v>38</v>
      </c>
      <c r="AG11" s="73">
        <v>90</v>
      </c>
      <c r="AH11" s="74"/>
      <c r="AI11" s="75"/>
      <c r="CD11" s="42" t="str">
        <f t="shared" si="0"/>
        <v/>
      </c>
      <c r="CE11" s="43">
        <f t="shared" si="1"/>
        <v>1.5</v>
      </c>
      <c r="CF11" s="44">
        <f t="shared" si="2"/>
        <v>730</v>
      </c>
      <c r="CG11" s="45">
        <f t="shared" si="3"/>
        <v>234</v>
      </c>
      <c r="CH11" s="44">
        <f t="shared" si="4"/>
        <v>90</v>
      </c>
      <c r="CI11" s="44">
        <f t="shared" si="5"/>
        <v>2840</v>
      </c>
      <c r="CJ11" s="46">
        <f t="shared" si="6"/>
        <v>1</v>
      </c>
      <c r="CK11" s="47" t="str">
        <f t="shared" si="7"/>
        <v>分</v>
      </c>
      <c r="CL11" s="46">
        <f t="shared" si="8"/>
        <v>25</v>
      </c>
      <c r="CM11" s="40" t="str">
        <f t="shared" si="9"/>
        <v>秒</v>
      </c>
      <c r="CN11" s="44">
        <f t="shared" si="10"/>
        <v>90</v>
      </c>
      <c r="CO11" s="41" t="e">
        <f>#REF!</f>
        <v>#REF!</v>
      </c>
      <c r="CP11" s="44" t="e">
        <f>#REF!</f>
        <v>#REF!</v>
      </c>
      <c r="CQ11" s="45" t="e">
        <f>#REF!</f>
        <v>#REF!</v>
      </c>
      <c r="CR11" s="44" t="e">
        <f>#REF!</f>
        <v>#REF!</v>
      </c>
    </row>
    <row r="12" spans="1:96" ht="15.95" customHeight="1" thickBot="1">
      <c r="B12" s="105"/>
      <c r="C12" s="106"/>
      <c r="D12" s="183" t="s">
        <v>28</v>
      </c>
      <c r="E12" s="126"/>
      <c r="F12" s="132"/>
      <c r="G12" s="121"/>
      <c r="H12" s="122"/>
      <c r="I12" s="122"/>
      <c r="J12" s="123"/>
      <c r="K12" s="82">
        <v>1.5</v>
      </c>
      <c r="L12" s="124"/>
      <c r="M12" s="124"/>
      <c r="N12" s="125">
        <v>720</v>
      </c>
      <c r="O12" s="126"/>
      <c r="P12" s="127"/>
      <c r="Q12" s="128">
        <v>237</v>
      </c>
      <c r="R12" s="126"/>
      <c r="S12" s="126"/>
      <c r="T12" s="125">
        <v>90</v>
      </c>
      <c r="U12" s="126"/>
      <c r="V12" s="127"/>
      <c r="W12" s="129">
        <v>2810</v>
      </c>
      <c r="X12" s="126"/>
      <c r="Y12" s="126"/>
      <c r="Z12" s="127"/>
      <c r="AA12" s="130">
        <v>1</v>
      </c>
      <c r="AB12" s="126"/>
      <c r="AC12" s="20" t="s">
        <v>37</v>
      </c>
      <c r="AD12" s="131">
        <v>30</v>
      </c>
      <c r="AE12" s="126"/>
      <c r="AF12" s="21" t="s">
        <v>38</v>
      </c>
      <c r="AG12" s="125">
        <v>90</v>
      </c>
      <c r="AH12" s="126"/>
      <c r="AI12" s="132"/>
      <c r="CD12" s="42" t="str">
        <f t="shared" si="0"/>
        <v/>
      </c>
      <c r="CE12" s="43">
        <f t="shared" si="1"/>
        <v>1.5</v>
      </c>
      <c r="CF12" s="44">
        <f t="shared" si="2"/>
        <v>720</v>
      </c>
      <c r="CG12" s="45">
        <f t="shared" si="3"/>
        <v>237</v>
      </c>
      <c r="CH12" s="44">
        <f t="shared" si="4"/>
        <v>90</v>
      </c>
      <c r="CI12" s="44">
        <f t="shared" si="5"/>
        <v>2810</v>
      </c>
      <c r="CJ12" s="46">
        <f t="shared" si="6"/>
        <v>1</v>
      </c>
      <c r="CK12" s="47" t="str">
        <f t="shared" si="7"/>
        <v>分</v>
      </c>
      <c r="CL12" s="46">
        <f t="shared" si="8"/>
        <v>30</v>
      </c>
      <c r="CM12" s="40" t="str">
        <f t="shared" si="9"/>
        <v>秒</v>
      </c>
      <c r="CN12" s="44">
        <f t="shared" si="10"/>
        <v>90</v>
      </c>
      <c r="CO12" s="41" t="e">
        <f>#REF!</f>
        <v>#REF!</v>
      </c>
      <c r="CP12" s="44" t="e">
        <f>#REF!</f>
        <v>#REF!</v>
      </c>
      <c r="CQ12" s="45" t="e">
        <f>#REF!</f>
        <v>#REF!</v>
      </c>
      <c r="CR12" s="44" t="e">
        <f>#REF!</f>
        <v>#REF!</v>
      </c>
    </row>
    <row r="13" spans="1:96" ht="15.95" customHeight="1">
      <c r="B13" s="103" t="s">
        <v>43</v>
      </c>
      <c r="C13" s="104"/>
      <c r="D13" s="109" t="s">
        <v>26</v>
      </c>
      <c r="E13" s="109"/>
      <c r="F13" s="118"/>
      <c r="G13" s="110"/>
      <c r="H13" s="111"/>
      <c r="I13" s="111"/>
      <c r="J13" s="112"/>
      <c r="K13" s="119">
        <v>1.5</v>
      </c>
      <c r="L13" s="100"/>
      <c r="M13" s="100"/>
      <c r="N13" s="101">
        <v>710</v>
      </c>
      <c r="O13" s="100"/>
      <c r="P13" s="114"/>
      <c r="Q13" s="115">
        <v>230</v>
      </c>
      <c r="R13" s="100"/>
      <c r="S13" s="100"/>
      <c r="T13" s="101">
        <v>90</v>
      </c>
      <c r="U13" s="100"/>
      <c r="V13" s="114"/>
      <c r="W13" s="116">
        <v>2900</v>
      </c>
      <c r="X13" s="100"/>
      <c r="Y13" s="100"/>
      <c r="Z13" s="114"/>
      <c r="AA13" s="117">
        <v>1</v>
      </c>
      <c r="AB13" s="100"/>
      <c r="AC13" s="13" t="s">
        <v>37</v>
      </c>
      <c r="AD13" s="99">
        <v>25</v>
      </c>
      <c r="AE13" s="100"/>
      <c r="AF13" s="14" t="s">
        <v>38</v>
      </c>
      <c r="AG13" s="101">
        <v>90</v>
      </c>
      <c r="AH13" s="100"/>
      <c r="AI13" s="102"/>
      <c r="CD13" s="42" t="str">
        <f t="shared" si="0"/>
        <v/>
      </c>
      <c r="CE13" s="43">
        <f t="shared" si="1"/>
        <v>1.5</v>
      </c>
      <c r="CF13" s="44">
        <f t="shared" si="2"/>
        <v>710</v>
      </c>
      <c r="CG13" s="45">
        <f t="shared" si="3"/>
        <v>230</v>
      </c>
      <c r="CH13" s="44">
        <f t="shared" si="4"/>
        <v>90</v>
      </c>
      <c r="CI13" s="44">
        <f t="shared" si="5"/>
        <v>2900</v>
      </c>
      <c r="CJ13" s="46">
        <f t="shared" si="6"/>
        <v>1</v>
      </c>
      <c r="CK13" s="47" t="str">
        <f t="shared" si="7"/>
        <v>分</v>
      </c>
      <c r="CL13" s="46">
        <f t="shared" si="8"/>
        <v>25</v>
      </c>
      <c r="CM13" s="40" t="str">
        <f t="shared" si="9"/>
        <v>秒</v>
      </c>
      <c r="CN13" s="44">
        <f t="shared" si="10"/>
        <v>90</v>
      </c>
      <c r="CO13" s="41" t="e">
        <f>#REF!</f>
        <v>#REF!</v>
      </c>
      <c r="CP13" s="44" t="e">
        <f>#REF!</f>
        <v>#REF!</v>
      </c>
      <c r="CQ13" s="45" t="e">
        <f>#REF!</f>
        <v>#REF!</v>
      </c>
      <c r="CR13" s="44" t="e">
        <f>#REF!</f>
        <v>#REF!</v>
      </c>
    </row>
    <row r="14" spans="1:96" ht="15.95" customHeight="1">
      <c r="B14" s="105"/>
      <c r="C14" s="106"/>
      <c r="D14" s="89" t="s">
        <v>44</v>
      </c>
      <c r="E14" s="74"/>
      <c r="F14" s="75"/>
      <c r="G14" s="90"/>
      <c r="H14" s="91"/>
      <c r="I14" s="91"/>
      <c r="J14" s="92"/>
      <c r="K14" s="120">
        <v>1.5</v>
      </c>
      <c r="L14" s="74"/>
      <c r="M14" s="74"/>
      <c r="N14" s="73">
        <v>700</v>
      </c>
      <c r="O14" s="74"/>
      <c r="P14" s="95"/>
      <c r="Q14" s="96">
        <v>233</v>
      </c>
      <c r="R14" s="74"/>
      <c r="S14" s="74"/>
      <c r="T14" s="73">
        <v>90</v>
      </c>
      <c r="U14" s="74"/>
      <c r="V14" s="95"/>
      <c r="W14" s="97">
        <v>2860</v>
      </c>
      <c r="X14" s="74"/>
      <c r="Y14" s="74"/>
      <c r="Z14" s="95"/>
      <c r="AA14" s="98">
        <v>1</v>
      </c>
      <c r="AB14" s="74"/>
      <c r="AC14" s="15" t="s">
        <v>37</v>
      </c>
      <c r="AD14" s="94">
        <v>25</v>
      </c>
      <c r="AE14" s="74"/>
      <c r="AF14" s="16" t="s">
        <v>38</v>
      </c>
      <c r="AG14" s="73">
        <v>90</v>
      </c>
      <c r="AH14" s="74"/>
      <c r="AI14" s="75"/>
      <c r="CD14" s="42" t="str">
        <f t="shared" si="0"/>
        <v/>
      </c>
      <c r="CE14" s="43">
        <f t="shared" si="1"/>
        <v>1.5</v>
      </c>
      <c r="CF14" s="44">
        <f t="shared" si="2"/>
        <v>700</v>
      </c>
      <c r="CG14" s="45">
        <f t="shared" si="3"/>
        <v>233</v>
      </c>
      <c r="CH14" s="44">
        <f t="shared" si="4"/>
        <v>90</v>
      </c>
      <c r="CI14" s="44">
        <f t="shared" si="5"/>
        <v>2860</v>
      </c>
      <c r="CJ14" s="46">
        <f t="shared" si="6"/>
        <v>1</v>
      </c>
      <c r="CK14" s="47" t="str">
        <f t="shared" si="7"/>
        <v>分</v>
      </c>
      <c r="CL14" s="46">
        <f t="shared" si="8"/>
        <v>25</v>
      </c>
      <c r="CM14" s="40" t="str">
        <f t="shared" si="9"/>
        <v>秒</v>
      </c>
      <c r="CN14" s="44">
        <f t="shared" si="10"/>
        <v>90</v>
      </c>
      <c r="CO14" s="41" t="e">
        <f>#REF!</f>
        <v>#REF!</v>
      </c>
      <c r="CP14" s="44" t="e">
        <f>#REF!</f>
        <v>#REF!</v>
      </c>
      <c r="CQ14" s="45" t="e">
        <f>#REF!</f>
        <v>#REF!</v>
      </c>
      <c r="CR14" s="44" t="e">
        <f>#REF!</f>
        <v>#REF!</v>
      </c>
    </row>
    <row r="15" spans="1:96" ht="15.95" customHeight="1">
      <c r="B15" s="105"/>
      <c r="C15" s="106"/>
      <c r="D15" s="89" t="s">
        <v>40</v>
      </c>
      <c r="E15" s="74"/>
      <c r="F15" s="75"/>
      <c r="G15" s="90"/>
      <c r="H15" s="91"/>
      <c r="I15" s="91"/>
      <c r="J15" s="92"/>
      <c r="K15" s="93">
        <v>1.5</v>
      </c>
      <c r="L15" s="74"/>
      <c r="M15" s="74"/>
      <c r="N15" s="73">
        <v>690</v>
      </c>
      <c r="O15" s="74"/>
      <c r="P15" s="95"/>
      <c r="Q15" s="96">
        <v>238</v>
      </c>
      <c r="R15" s="74"/>
      <c r="S15" s="74"/>
      <c r="T15" s="73">
        <v>90</v>
      </c>
      <c r="U15" s="74"/>
      <c r="V15" s="95"/>
      <c r="W15" s="97">
        <v>2820</v>
      </c>
      <c r="X15" s="74"/>
      <c r="Y15" s="74"/>
      <c r="Z15" s="95"/>
      <c r="AA15" s="98">
        <v>1</v>
      </c>
      <c r="AB15" s="74"/>
      <c r="AC15" s="15" t="s">
        <v>37</v>
      </c>
      <c r="AD15" s="94">
        <v>30</v>
      </c>
      <c r="AE15" s="74"/>
      <c r="AF15" s="16" t="s">
        <v>38</v>
      </c>
      <c r="AG15" s="73">
        <v>90</v>
      </c>
      <c r="AH15" s="74"/>
      <c r="AI15" s="75"/>
      <c r="CD15" s="42" t="str">
        <f t="shared" si="0"/>
        <v/>
      </c>
      <c r="CE15" s="43">
        <f t="shared" si="1"/>
        <v>1.5</v>
      </c>
      <c r="CF15" s="44">
        <f t="shared" si="2"/>
        <v>690</v>
      </c>
      <c r="CG15" s="45">
        <f t="shared" si="3"/>
        <v>238</v>
      </c>
      <c r="CH15" s="44">
        <f t="shared" si="4"/>
        <v>90</v>
      </c>
      <c r="CI15" s="44">
        <f t="shared" si="5"/>
        <v>2820</v>
      </c>
      <c r="CJ15" s="46">
        <f t="shared" si="6"/>
        <v>1</v>
      </c>
      <c r="CK15" s="47" t="str">
        <f t="shared" si="7"/>
        <v>分</v>
      </c>
      <c r="CL15" s="46">
        <f t="shared" si="8"/>
        <v>30</v>
      </c>
      <c r="CM15" s="40" t="str">
        <f t="shared" si="9"/>
        <v>秒</v>
      </c>
      <c r="CN15" s="44">
        <f t="shared" si="10"/>
        <v>90</v>
      </c>
      <c r="CO15" s="41" t="e">
        <f>#REF!</f>
        <v>#REF!</v>
      </c>
      <c r="CP15" s="44" t="e">
        <f>#REF!</f>
        <v>#REF!</v>
      </c>
      <c r="CQ15" s="45" t="e">
        <f>#REF!</f>
        <v>#REF!</v>
      </c>
      <c r="CR15" s="44" t="e">
        <f>#REF!</f>
        <v>#REF!</v>
      </c>
    </row>
    <row r="16" spans="1:96" ht="15.95" customHeight="1">
      <c r="B16" s="105"/>
      <c r="C16" s="106"/>
      <c r="D16" s="89" t="s">
        <v>45</v>
      </c>
      <c r="E16" s="74"/>
      <c r="F16" s="75"/>
      <c r="G16" s="90"/>
      <c r="H16" s="91"/>
      <c r="I16" s="91"/>
      <c r="J16" s="92"/>
      <c r="K16" s="93">
        <v>1.5</v>
      </c>
      <c r="L16" s="74"/>
      <c r="M16" s="74"/>
      <c r="N16" s="73">
        <v>680</v>
      </c>
      <c r="O16" s="74"/>
      <c r="P16" s="95"/>
      <c r="Q16" s="96">
        <v>242</v>
      </c>
      <c r="R16" s="74"/>
      <c r="S16" s="74"/>
      <c r="T16" s="73">
        <v>90</v>
      </c>
      <c r="U16" s="74"/>
      <c r="V16" s="95"/>
      <c r="W16" s="97">
        <v>2780</v>
      </c>
      <c r="X16" s="74"/>
      <c r="Y16" s="74"/>
      <c r="Z16" s="95"/>
      <c r="AA16" s="98">
        <v>1</v>
      </c>
      <c r="AB16" s="74"/>
      <c r="AC16" s="15" t="s">
        <v>37</v>
      </c>
      <c r="AD16" s="94">
        <v>30</v>
      </c>
      <c r="AE16" s="74"/>
      <c r="AF16" s="16" t="s">
        <v>38</v>
      </c>
      <c r="AG16" s="73">
        <v>90</v>
      </c>
      <c r="AH16" s="74"/>
      <c r="AI16" s="75"/>
      <c r="CD16" s="42" t="str">
        <f t="shared" si="0"/>
        <v/>
      </c>
      <c r="CE16" s="43">
        <f t="shared" si="1"/>
        <v>1.5</v>
      </c>
      <c r="CF16" s="44">
        <f t="shared" si="2"/>
        <v>680</v>
      </c>
      <c r="CG16" s="45">
        <f t="shared" si="3"/>
        <v>242</v>
      </c>
      <c r="CH16" s="44">
        <f t="shared" si="4"/>
        <v>90</v>
      </c>
      <c r="CI16" s="44">
        <f t="shared" si="5"/>
        <v>2780</v>
      </c>
      <c r="CJ16" s="46">
        <f t="shared" si="6"/>
        <v>1</v>
      </c>
      <c r="CK16" s="47" t="str">
        <f t="shared" si="7"/>
        <v>分</v>
      </c>
      <c r="CL16" s="46">
        <f t="shared" si="8"/>
        <v>30</v>
      </c>
      <c r="CM16" s="40" t="str">
        <f t="shared" si="9"/>
        <v>秒</v>
      </c>
      <c r="CN16" s="44">
        <f t="shared" si="10"/>
        <v>90</v>
      </c>
      <c r="CO16" s="41" t="e">
        <f>#REF!</f>
        <v>#REF!</v>
      </c>
      <c r="CP16" s="44" t="e">
        <f>#REF!</f>
        <v>#REF!</v>
      </c>
      <c r="CQ16" s="45" t="e">
        <f>#REF!</f>
        <v>#REF!</v>
      </c>
      <c r="CR16" s="44" t="e">
        <f>#REF!</f>
        <v>#REF!</v>
      </c>
    </row>
    <row r="17" spans="1:96" ht="15.95" customHeight="1">
      <c r="B17" s="105"/>
      <c r="C17" s="106"/>
      <c r="D17" s="89" t="s">
        <v>46</v>
      </c>
      <c r="E17" s="74"/>
      <c r="F17" s="75"/>
      <c r="G17" s="90"/>
      <c r="H17" s="91"/>
      <c r="I17" s="91"/>
      <c r="J17" s="92"/>
      <c r="K17" s="93">
        <v>1.5</v>
      </c>
      <c r="L17" s="74"/>
      <c r="M17" s="74"/>
      <c r="N17" s="73">
        <v>670</v>
      </c>
      <c r="O17" s="74"/>
      <c r="P17" s="95"/>
      <c r="Q17" s="96">
        <v>246</v>
      </c>
      <c r="R17" s="74"/>
      <c r="S17" s="74"/>
      <c r="T17" s="73">
        <v>90</v>
      </c>
      <c r="U17" s="74"/>
      <c r="V17" s="95"/>
      <c r="W17" s="97">
        <v>2740</v>
      </c>
      <c r="X17" s="74"/>
      <c r="Y17" s="74"/>
      <c r="Z17" s="95"/>
      <c r="AA17" s="98">
        <v>1</v>
      </c>
      <c r="AB17" s="74"/>
      <c r="AC17" s="15" t="s">
        <v>37</v>
      </c>
      <c r="AD17" s="94">
        <v>30</v>
      </c>
      <c r="AE17" s="74"/>
      <c r="AF17" s="16" t="s">
        <v>38</v>
      </c>
      <c r="AG17" s="73">
        <v>90</v>
      </c>
      <c r="AH17" s="74"/>
      <c r="AI17" s="75"/>
      <c r="CD17" s="42" t="str">
        <f t="shared" si="0"/>
        <v/>
      </c>
      <c r="CE17" s="43">
        <f t="shared" si="1"/>
        <v>1.5</v>
      </c>
      <c r="CF17" s="44">
        <f t="shared" si="2"/>
        <v>670</v>
      </c>
      <c r="CG17" s="45">
        <f t="shared" si="3"/>
        <v>246</v>
      </c>
      <c r="CH17" s="44">
        <f t="shared" si="4"/>
        <v>90</v>
      </c>
      <c r="CI17" s="44">
        <f t="shared" si="5"/>
        <v>2740</v>
      </c>
      <c r="CJ17" s="46">
        <f t="shared" si="6"/>
        <v>1</v>
      </c>
      <c r="CK17" s="47" t="str">
        <f t="shared" si="7"/>
        <v>分</v>
      </c>
      <c r="CL17" s="46">
        <f t="shared" si="8"/>
        <v>30</v>
      </c>
      <c r="CM17" s="40" t="str">
        <f t="shared" si="9"/>
        <v>秒</v>
      </c>
      <c r="CN17" s="44">
        <f t="shared" si="10"/>
        <v>90</v>
      </c>
      <c r="CO17" s="41" t="e">
        <f>#REF!</f>
        <v>#REF!</v>
      </c>
      <c r="CP17" s="44" t="e">
        <f>#REF!</f>
        <v>#REF!</v>
      </c>
      <c r="CQ17" s="45" t="e">
        <f>#REF!</f>
        <v>#REF!</v>
      </c>
      <c r="CR17" s="44" t="e">
        <f>#REF!</f>
        <v>#REF!</v>
      </c>
    </row>
    <row r="18" spans="1:96" ht="15.95" customHeight="1" thickBot="1">
      <c r="B18" s="107"/>
      <c r="C18" s="108"/>
      <c r="D18" s="76" t="s">
        <v>28</v>
      </c>
      <c r="E18" s="77"/>
      <c r="F18" s="78"/>
      <c r="G18" s="79"/>
      <c r="H18" s="80"/>
      <c r="I18" s="80"/>
      <c r="J18" s="81"/>
      <c r="K18" s="82">
        <v>1.5</v>
      </c>
      <c r="L18" s="77"/>
      <c r="M18" s="77"/>
      <c r="N18" s="83">
        <v>660</v>
      </c>
      <c r="O18" s="77"/>
      <c r="P18" s="84"/>
      <c r="Q18" s="85">
        <v>251</v>
      </c>
      <c r="R18" s="77"/>
      <c r="S18" s="77"/>
      <c r="T18" s="83">
        <v>90</v>
      </c>
      <c r="U18" s="77"/>
      <c r="V18" s="84"/>
      <c r="W18" s="86">
        <v>2700</v>
      </c>
      <c r="X18" s="77"/>
      <c r="Y18" s="77"/>
      <c r="Z18" s="84"/>
      <c r="AA18" s="87">
        <v>1</v>
      </c>
      <c r="AB18" s="77"/>
      <c r="AC18" s="17" t="s">
        <v>37</v>
      </c>
      <c r="AD18" s="88">
        <v>35</v>
      </c>
      <c r="AE18" s="77"/>
      <c r="AF18" s="18" t="s">
        <v>38</v>
      </c>
      <c r="AG18" s="83">
        <v>90</v>
      </c>
      <c r="AH18" s="77"/>
      <c r="AI18" s="78"/>
      <c r="CD18" s="42" t="str">
        <f t="shared" si="0"/>
        <v/>
      </c>
      <c r="CE18" s="43">
        <f t="shared" si="1"/>
        <v>1.5</v>
      </c>
      <c r="CF18" s="44">
        <f t="shared" si="2"/>
        <v>660</v>
      </c>
      <c r="CG18" s="45">
        <f t="shared" si="3"/>
        <v>251</v>
      </c>
      <c r="CH18" s="44">
        <f t="shared" si="4"/>
        <v>90</v>
      </c>
      <c r="CI18" s="44">
        <f t="shared" si="5"/>
        <v>2700</v>
      </c>
      <c r="CJ18" s="46">
        <f t="shared" si="6"/>
        <v>1</v>
      </c>
      <c r="CK18" s="47" t="str">
        <f t="shared" si="7"/>
        <v>分</v>
      </c>
      <c r="CL18" s="46">
        <f t="shared" si="8"/>
        <v>35</v>
      </c>
      <c r="CM18" s="40" t="str">
        <f t="shared" si="9"/>
        <v>秒</v>
      </c>
      <c r="CN18" s="44">
        <f t="shared" si="10"/>
        <v>90</v>
      </c>
      <c r="CO18" s="41" t="e">
        <f>#REF!</f>
        <v>#REF!</v>
      </c>
      <c r="CP18" s="44" t="e">
        <f>#REF!</f>
        <v>#REF!</v>
      </c>
      <c r="CQ18" s="45" t="e">
        <f>#REF!</f>
        <v>#REF!</v>
      </c>
      <c r="CR18" s="44" t="e">
        <f>#REF!</f>
        <v>#REF!</v>
      </c>
    </row>
    <row r="19" spans="1:96" ht="15.95" customHeight="1">
      <c r="B19" s="103" t="s">
        <v>47</v>
      </c>
      <c r="C19" s="104"/>
      <c r="D19" s="109" t="s">
        <v>26</v>
      </c>
      <c r="E19" s="100"/>
      <c r="F19" s="102"/>
      <c r="G19" s="110"/>
      <c r="H19" s="111"/>
      <c r="I19" s="111"/>
      <c r="J19" s="112"/>
      <c r="K19" s="113">
        <v>1.5</v>
      </c>
      <c r="L19" s="100"/>
      <c r="M19" s="100"/>
      <c r="N19" s="101">
        <v>630</v>
      </c>
      <c r="O19" s="100"/>
      <c r="P19" s="114"/>
      <c r="Q19" s="115">
        <v>188</v>
      </c>
      <c r="R19" s="100"/>
      <c r="S19" s="100"/>
      <c r="T19" s="101">
        <v>50</v>
      </c>
      <c r="U19" s="100"/>
      <c r="V19" s="114"/>
      <c r="W19" s="116">
        <v>2040</v>
      </c>
      <c r="X19" s="100"/>
      <c r="Y19" s="100"/>
      <c r="Z19" s="114"/>
      <c r="AA19" s="117">
        <v>1</v>
      </c>
      <c r="AB19" s="100"/>
      <c r="AC19" s="13" t="s">
        <v>37</v>
      </c>
      <c r="AD19" s="99">
        <v>10</v>
      </c>
      <c r="AE19" s="100"/>
      <c r="AF19" s="14" t="s">
        <v>38</v>
      </c>
      <c r="AG19" s="101">
        <v>50</v>
      </c>
      <c r="AH19" s="100"/>
      <c r="AI19" s="102">
        <v>50</v>
      </c>
      <c r="CD19" s="42" t="str">
        <f t="shared" si="0"/>
        <v/>
      </c>
      <c r="CE19" s="43">
        <f t="shared" si="1"/>
        <v>1.5</v>
      </c>
      <c r="CF19" s="44">
        <f t="shared" si="2"/>
        <v>630</v>
      </c>
      <c r="CG19" s="45">
        <f t="shared" si="3"/>
        <v>188</v>
      </c>
      <c r="CH19" s="44">
        <f t="shared" si="4"/>
        <v>50</v>
      </c>
      <c r="CI19" s="44">
        <f t="shared" si="5"/>
        <v>2040</v>
      </c>
      <c r="CJ19" s="46">
        <f t="shared" si="6"/>
        <v>1</v>
      </c>
      <c r="CK19" s="47" t="str">
        <f t="shared" si="7"/>
        <v>分</v>
      </c>
      <c r="CL19" s="46">
        <f t="shared" si="8"/>
        <v>10</v>
      </c>
      <c r="CM19" s="40" t="str">
        <f t="shared" si="9"/>
        <v>秒</v>
      </c>
      <c r="CN19" s="44">
        <f t="shared" si="10"/>
        <v>50</v>
      </c>
      <c r="CO19" s="41" t="e">
        <f>#REF!</f>
        <v>#REF!</v>
      </c>
      <c r="CP19" s="44" t="e">
        <f>#REF!</f>
        <v>#REF!</v>
      </c>
      <c r="CQ19" s="45" t="e">
        <f>#REF!</f>
        <v>#REF!</v>
      </c>
      <c r="CR19" s="44" t="e">
        <f>#REF!</f>
        <v>#REF!</v>
      </c>
    </row>
    <row r="20" spans="1:96" ht="15.95" customHeight="1">
      <c r="B20" s="105"/>
      <c r="C20" s="106"/>
      <c r="D20" s="89" t="s">
        <v>44</v>
      </c>
      <c r="E20" s="74"/>
      <c r="F20" s="75"/>
      <c r="G20" s="90"/>
      <c r="H20" s="91"/>
      <c r="I20" s="91"/>
      <c r="J20" s="92"/>
      <c r="K20" s="93">
        <v>1.5</v>
      </c>
      <c r="L20" s="74"/>
      <c r="M20" s="74"/>
      <c r="N20" s="73">
        <v>620</v>
      </c>
      <c r="O20" s="74"/>
      <c r="P20" s="95"/>
      <c r="Q20" s="96">
        <v>191</v>
      </c>
      <c r="R20" s="74"/>
      <c r="S20" s="74"/>
      <c r="T20" s="73">
        <v>50</v>
      </c>
      <c r="U20" s="74"/>
      <c r="V20" s="95"/>
      <c r="W20" s="97">
        <v>2010</v>
      </c>
      <c r="X20" s="74"/>
      <c r="Y20" s="74"/>
      <c r="Z20" s="95"/>
      <c r="AA20" s="98">
        <v>1</v>
      </c>
      <c r="AB20" s="74"/>
      <c r="AC20" s="15" t="s">
        <v>37</v>
      </c>
      <c r="AD20" s="94">
        <v>10</v>
      </c>
      <c r="AE20" s="74"/>
      <c r="AF20" s="16" t="s">
        <v>38</v>
      </c>
      <c r="AG20" s="73">
        <v>50</v>
      </c>
      <c r="AH20" s="74"/>
      <c r="AI20" s="75">
        <v>50</v>
      </c>
      <c r="CD20" s="42" t="str">
        <f t="shared" si="0"/>
        <v/>
      </c>
      <c r="CE20" s="43">
        <f t="shared" si="1"/>
        <v>1.5</v>
      </c>
      <c r="CF20" s="44">
        <f t="shared" si="2"/>
        <v>620</v>
      </c>
      <c r="CG20" s="45">
        <f t="shared" si="3"/>
        <v>191</v>
      </c>
      <c r="CH20" s="44">
        <f t="shared" si="4"/>
        <v>50</v>
      </c>
      <c r="CI20" s="44">
        <f t="shared" si="5"/>
        <v>2010</v>
      </c>
      <c r="CJ20" s="46">
        <f t="shared" si="6"/>
        <v>1</v>
      </c>
      <c r="CK20" s="47" t="str">
        <f t="shared" si="7"/>
        <v>分</v>
      </c>
      <c r="CL20" s="46">
        <f t="shared" si="8"/>
        <v>10</v>
      </c>
      <c r="CM20" s="40" t="str">
        <f t="shared" si="9"/>
        <v>秒</v>
      </c>
      <c r="CN20" s="44">
        <f t="shared" si="10"/>
        <v>50</v>
      </c>
      <c r="CO20" s="41" t="e">
        <f>#REF!</f>
        <v>#REF!</v>
      </c>
      <c r="CP20" s="44" t="e">
        <f>#REF!</f>
        <v>#REF!</v>
      </c>
      <c r="CQ20" s="45" t="e">
        <f>#REF!</f>
        <v>#REF!</v>
      </c>
      <c r="CR20" s="44" t="e">
        <f>#REF!</f>
        <v>#REF!</v>
      </c>
    </row>
    <row r="21" spans="1:96" ht="15.95" customHeight="1">
      <c r="B21" s="105"/>
      <c r="C21" s="106"/>
      <c r="D21" s="89" t="s">
        <v>40</v>
      </c>
      <c r="E21" s="74"/>
      <c r="F21" s="75"/>
      <c r="G21" s="90"/>
      <c r="H21" s="91"/>
      <c r="I21" s="91"/>
      <c r="J21" s="92"/>
      <c r="K21" s="93">
        <v>1.5</v>
      </c>
      <c r="L21" s="74"/>
      <c r="M21" s="74"/>
      <c r="N21" s="73">
        <v>610</v>
      </c>
      <c r="O21" s="74"/>
      <c r="P21" s="95"/>
      <c r="Q21" s="96">
        <v>194</v>
      </c>
      <c r="R21" s="74"/>
      <c r="S21" s="74"/>
      <c r="T21" s="73">
        <v>50</v>
      </c>
      <c r="U21" s="74"/>
      <c r="V21" s="95"/>
      <c r="W21" s="97">
        <v>1980</v>
      </c>
      <c r="X21" s="74"/>
      <c r="Y21" s="74"/>
      <c r="Z21" s="95"/>
      <c r="AA21" s="98">
        <v>1</v>
      </c>
      <c r="AB21" s="74"/>
      <c r="AC21" s="15" t="s">
        <v>37</v>
      </c>
      <c r="AD21" s="94">
        <v>10</v>
      </c>
      <c r="AE21" s="74"/>
      <c r="AF21" s="16" t="s">
        <v>38</v>
      </c>
      <c r="AG21" s="73">
        <v>50</v>
      </c>
      <c r="AH21" s="74"/>
      <c r="AI21" s="75">
        <v>50</v>
      </c>
      <c r="CD21" s="42" t="str">
        <f t="shared" si="0"/>
        <v/>
      </c>
      <c r="CE21" s="43">
        <f t="shared" si="1"/>
        <v>1.5</v>
      </c>
      <c r="CF21" s="44">
        <f t="shared" si="2"/>
        <v>610</v>
      </c>
      <c r="CG21" s="45">
        <f t="shared" si="3"/>
        <v>194</v>
      </c>
      <c r="CH21" s="44">
        <f t="shared" si="4"/>
        <v>50</v>
      </c>
      <c r="CI21" s="44">
        <f t="shared" si="5"/>
        <v>1980</v>
      </c>
      <c r="CJ21" s="46">
        <f t="shared" si="6"/>
        <v>1</v>
      </c>
      <c r="CK21" s="47" t="str">
        <f t="shared" si="7"/>
        <v>分</v>
      </c>
      <c r="CL21" s="46">
        <f t="shared" si="8"/>
        <v>10</v>
      </c>
      <c r="CM21" s="40" t="str">
        <f t="shared" si="9"/>
        <v>秒</v>
      </c>
      <c r="CN21" s="44">
        <f t="shared" si="10"/>
        <v>50</v>
      </c>
      <c r="CO21" s="41" t="e">
        <f>#REF!</f>
        <v>#REF!</v>
      </c>
      <c r="CP21" s="44" t="e">
        <f>#REF!</f>
        <v>#REF!</v>
      </c>
      <c r="CQ21" s="45" t="e">
        <f>#REF!</f>
        <v>#REF!</v>
      </c>
      <c r="CR21" s="44" t="e">
        <f>#REF!</f>
        <v>#REF!</v>
      </c>
    </row>
    <row r="22" spans="1:96" ht="15.95" customHeight="1">
      <c r="B22" s="105"/>
      <c r="C22" s="106"/>
      <c r="D22" s="89" t="s">
        <v>48</v>
      </c>
      <c r="E22" s="74"/>
      <c r="F22" s="75"/>
      <c r="G22" s="90"/>
      <c r="H22" s="91"/>
      <c r="I22" s="91"/>
      <c r="J22" s="92"/>
      <c r="K22" s="93">
        <v>1.5</v>
      </c>
      <c r="L22" s="74"/>
      <c r="M22" s="74"/>
      <c r="N22" s="73">
        <v>600</v>
      </c>
      <c r="O22" s="74"/>
      <c r="P22" s="95"/>
      <c r="Q22" s="96">
        <v>198</v>
      </c>
      <c r="R22" s="74"/>
      <c r="S22" s="74"/>
      <c r="T22" s="73">
        <v>50</v>
      </c>
      <c r="U22" s="74"/>
      <c r="V22" s="95"/>
      <c r="W22" s="97">
        <v>1940</v>
      </c>
      <c r="X22" s="74"/>
      <c r="Y22" s="74"/>
      <c r="Z22" s="95"/>
      <c r="AA22" s="98">
        <v>1</v>
      </c>
      <c r="AB22" s="74"/>
      <c r="AC22" s="15" t="s">
        <v>37</v>
      </c>
      <c r="AD22" s="94">
        <v>15</v>
      </c>
      <c r="AE22" s="74"/>
      <c r="AF22" s="16" t="s">
        <v>38</v>
      </c>
      <c r="AG22" s="73">
        <v>50</v>
      </c>
      <c r="AH22" s="74"/>
      <c r="AI22" s="75">
        <v>50</v>
      </c>
      <c r="CD22" s="42" t="str">
        <f t="shared" si="0"/>
        <v/>
      </c>
      <c r="CE22" s="43">
        <f t="shared" si="1"/>
        <v>1.5</v>
      </c>
      <c r="CF22" s="44">
        <f t="shared" si="2"/>
        <v>600</v>
      </c>
      <c r="CG22" s="45">
        <f t="shared" si="3"/>
        <v>198</v>
      </c>
      <c r="CH22" s="44">
        <f t="shared" si="4"/>
        <v>50</v>
      </c>
      <c r="CI22" s="44">
        <f t="shared" si="5"/>
        <v>1940</v>
      </c>
      <c r="CJ22" s="46">
        <f t="shared" si="6"/>
        <v>1</v>
      </c>
      <c r="CK22" s="47" t="str">
        <f t="shared" si="7"/>
        <v>分</v>
      </c>
      <c r="CL22" s="46">
        <f t="shared" si="8"/>
        <v>15</v>
      </c>
      <c r="CM22" s="40" t="str">
        <f t="shared" si="9"/>
        <v>秒</v>
      </c>
      <c r="CN22" s="44">
        <f t="shared" si="10"/>
        <v>50</v>
      </c>
      <c r="CO22" s="41" t="e">
        <f>#REF!</f>
        <v>#REF!</v>
      </c>
      <c r="CP22" s="44" t="e">
        <f>#REF!</f>
        <v>#REF!</v>
      </c>
      <c r="CQ22" s="45" t="e">
        <f>#REF!</f>
        <v>#REF!</v>
      </c>
      <c r="CR22" s="44" t="e">
        <f>#REF!</f>
        <v>#REF!</v>
      </c>
    </row>
    <row r="23" spans="1:96" ht="15.95" customHeight="1" thickBot="1">
      <c r="B23" s="107"/>
      <c r="C23" s="108"/>
      <c r="D23" s="76" t="s">
        <v>28</v>
      </c>
      <c r="E23" s="77"/>
      <c r="F23" s="78"/>
      <c r="G23" s="79"/>
      <c r="H23" s="80"/>
      <c r="I23" s="80"/>
      <c r="J23" s="81"/>
      <c r="K23" s="82">
        <v>1.5</v>
      </c>
      <c r="L23" s="77"/>
      <c r="M23" s="77"/>
      <c r="N23" s="83">
        <v>590</v>
      </c>
      <c r="O23" s="77"/>
      <c r="P23" s="84"/>
      <c r="Q23" s="85">
        <v>201</v>
      </c>
      <c r="R23" s="77"/>
      <c r="S23" s="77"/>
      <c r="T23" s="83">
        <v>50</v>
      </c>
      <c r="U23" s="77"/>
      <c r="V23" s="84"/>
      <c r="W23" s="86">
        <v>1900</v>
      </c>
      <c r="X23" s="77"/>
      <c r="Y23" s="77"/>
      <c r="Z23" s="84"/>
      <c r="AA23" s="87">
        <v>1</v>
      </c>
      <c r="AB23" s="77"/>
      <c r="AC23" s="17" t="s">
        <v>37</v>
      </c>
      <c r="AD23" s="88">
        <v>15</v>
      </c>
      <c r="AE23" s="77"/>
      <c r="AF23" s="18" t="s">
        <v>38</v>
      </c>
      <c r="AG23" s="83">
        <v>50</v>
      </c>
      <c r="AH23" s="77"/>
      <c r="AI23" s="78">
        <v>50</v>
      </c>
      <c r="BB23" s="26"/>
      <c r="BC23" s="26"/>
      <c r="BD23" s="26"/>
      <c r="CD23" s="42" t="str">
        <f t="shared" si="0"/>
        <v/>
      </c>
      <c r="CE23" s="43">
        <f t="shared" si="1"/>
        <v>1.5</v>
      </c>
      <c r="CF23" s="44">
        <f t="shared" si="2"/>
        <v>590</v>
      </c>
      <c r="CG23" s="45">
        <f t="shared" si="3"/>
        <v>201</v>
      </c>
      <c r="CH23" s="44">
        <f t="shared" si="4"/>
        <v>50</v>
      </c>
      <c r="CI23" s="44">
        <f t="shared" si="5"/>
        <v>1900</v>
      </c>
      <c r="CJ23" s="46">
        <f t="shared" si="6"/>
        <v>1</v>
      </c>
      <c r="CK23" s="47" t="str">
        <f t="shared" si="7"/>
        <v>分</v>
      </c>
      <c r="CL23" s="46">
        <f t="shared" si="8"/>
        <v>15</v>
      </c>
      <c r="CM23" s="40" t="str">
        <f t="shared" si="9"/>
        <v>秒</v>
      </c>
      <c r="CN23" s="44">
        <f t="shared" si="10"/>
        <v>50</v>
      </c>
      <c r="CO23" s="41" t="e">
        <f>#REF!</f>
        <v>#REF!</v>
      </c>
      <c r="CP23" s="44" t="e">
        <f>#REF!</f>
        <v>#REF!</v>
      </c>
      <c r="CQ23" s="45" t="e">
        <f>#REF!</f>
        <v>#REF!</v>
      </c>
      <c r="CR23" s="44" t="e">
        <f>#REF!</f>
        <v>#REF!</v>
      </c>
    </row>
    <row r="24" spans="1:96" ht="15.95" customHeight="1"/>
    <row r="25" spans="1:96" ht="15.95" customHeight="1">
      <c r="A25" s="68" t="s">
        <v>93</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33"/>
      <c r="BC25" s="33"/>
      <c r="BD25" s="33"/>
    </row>
    <row r="26" spans="1:96" ht="5.0999999999999996" customHeight="1">
      <c r="A26" s="33"/>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c r="BC26" s="33"/>
      <c r="BD26" s="33"/>
    </row>
    <row r="27" spans="1:96" ht="12" customHeight="1">
      <c r="A27" s="8" t="s">
        <v>16</v>
      </c>
      <c r="B27" s="1" t="s">
        <v>15</v>
      </c>
      <c r="C27" s="1"/>
      <c r="D27" s="1"/>
      <c r="E27" s="1"/>
      <c r="F27" s="1"/>
      <c r="BB27" s="12"/>
      <c r="BC27" s="12"/>
      <c r="BD27" s="4"/>
      <c r="BE27" s="4"/>
      <c r="BF27" s="4"/>
      <c r="BG27" s="4"/>
      <c r="BH27" s="4"/>
      <c r="BI27" s="4"/>
      <c r="BJ27" s="31"/>
      <c r="BK27" s="31"/>
      <c r="BL27" s="31"/>
      <c r="BM27" s="31"/>
      <c r="BN27" s="31"/>
      <c r="BO27" s="4"/>
      <c r="BP27" s="4"/>
      <c r="BQ27" s="4"/>
      <c r="BR27" s="4"/>
      <c r="BS27" s="4"/>
      <c r="BT27" s="4"/>
      <c r="BU27" s="4"/>
      <c r="BV27" s="4"/>
      <c r="BW27" s="4"/>
      <c r="BX27" s="4"/>
      <c r="BY27" s="4"/>
      <c r="BZ27" s="4"/>
      <c r="CA27" s="4"/>
      <c r="CB27" s="4"/>
      <c r="CC27" s="4"/>
    </row>
    <row r="28" spans="1:96" ht="12" customHeight="1">
      <c r="B28" s="191" t="s">
        <v>97</v>
      </c>
      <c r="C28" s="59"/>
      <c r="D28" s="59"/>
      <c r="E28" s="59"/>
      <c r="F28" s="59"/>
      <c r="G28" s="59"/>
      <c r="H28" s="59"/>
      <c r="I28" s="5"/>
      <c r="J28" s="192" t="s">
        <v>17</v>
      </c>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12"/>
      <c r="BB28" s="12"/>
      <c r="BC28" s="12"/>
      <c r="BD28" s="4"/>
      <c r="BE28" s="4"/>
      <c r="BF28" s="4"/>
      <c r="BG28" s="4"/>
      <c r="BH28" s="4"/>
      <c r="BI28" s="4"/>
      <c r="BJ28" s="31"/>
      <c r="BK28" s="31"/>
      <c r="BL28" s="31"/>
      <c r="BM28" s="31"/>
      <c r="BN28" s="31"/>
      <c r="BO28" s="4"/>
      <c r="BP28" s="4"/>
      <c r="BQ28" s="4"/>
      <c r="BR28" s="4"/>
      <c r="BS28" s="4"/>
      <c r="BT28" s="4"/>
      <c r="BU28" s="4"/>
      <c r="BV28" s="4"/>
      <c r="BW28" s="4"/>
      <c r="BX28" s="4"/>
      <c r="BY28" s="4"/>
      <c r="BZ28" s="4"/>
      <c r="CA28" s="4"/>
      <c r="CB28" s="4"/>
      <c r="CC28" s="4"/>
    </row>
    <row r="29" spans="1:96" ht="12" customHeight="1">
      <c r="B29" s="59"/>
      <c r="C29" s="59"/>
      <c r="D29" s="59"/>
      <c r="E29" s="59"/>
      <c r="F29" s="59"/>
      <c r="G29" s="59"/>
      <c r="H29" s="59"/>
      <c r="I29" s="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12"/>
      <c r="BB29" s="12"/>
      <c r="BC29" s="12"/>
      <c r="BD29" s="4"/>
      <c r="BE29" s="4"/>
      <c r="BF29" s="4"/>
      <c r="BG29" s="4"/>
      <c r="BH29" s="4"/>
      <c r="BI29" s="4"/>
      <c r="BJ29" s="31"/>
      <c r="BK29" s="31"/>
      <c r="BL29" s="31"/>
      <c r="BM29" s="31"/>
      <c r="BN29" s="31"/>
      <c r="BO29" s="4"/>
      <c r="BP29" s="4"/>
      <c r="BQ29" s="4"/>
      <c r="BR29" s="4"/>
      <c r="BS29" s="4"/>
      <c r="BT29" s="4"/>
      <c r="BU29" s="4"/>
      <c r="BV29" s="4"/>
      <c r="BW29" s="4"/>
      <c r="BX29" s="4"/>
      <c r="BY29" s="4"/>
      <c r="BZ29" s="4"/>
      <c r="CA29" s="4"/>
      <c r="CB29" s="4"/>
      <c r="CC29" s="4"/>
    </row>
    <row r="30" spans="1:96" ht="12" customHeight="1">
      <c r="B30" s="71"/>
      <c r="C30" s="71"/>
      <c r="D30" s="71"/>
      <c r="E30" s="71"/>
      <c r="F30" s="71"/>
      <c r="G30" s="71"/>
      <c r="H30" s="71"/>
      <c r="I30" s="24"/>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12"/>
      <c r="BB30" s="12"/>
      <c r="BC30" s="12"/>
      <c r="BD30" s="4"/>
      <c r="BE30" s="4"/>
      <c r="BF30" s="4"/>
      <c r="BG30" s="4"/>
      <c r="BH30" s="4"/>
      <c r="BI30" s="4"/>
      <c r="BJ30" s="31"/>
      <c r="BK30" s="31"/>
      <c r="BL30" s="31"/>
      <c r="BM30" s="31"/>
      <c r="BN30" s="31"/>
      <c r="BO30" s="4"/>
      <c r="BP30" s="4"/>
      <c r="BQ30" s="4"/>
      <c r="BR30" s="4"/>
      <c r="BS30" s="4"/>
      <c r="BT30" s="4"/>
      <c r="BU30" s="4"/>
      <c r="BV30" s="4"/>
      <c r="BW30" s="4"/>
      <c r="BX30" s="4"/>
      <c r="BY30" s="4"/>
      <c r="BZ30" s="4"/>
      <c r="CA30" s="4"/>
      <c r="CB30" s="4"/>
      <c r="CC30" s="4"/>
    </row>
    <row r="31" spans="1:96" ht="12" customHeight="1">
      <c r="B31" s="193" t="s">
        <v>18</v>
      </c>
      <c r="C31" s="194"/>
      <c r="D31" s="194"/>
      <c r="E31" s="194"/>
      <c r="F31" s="194"/>
      <c r="G31" s="194"/>
      <c r="H31" s="194"/>
      <c r="I31" s="25"/>
      <c r="J31" s="200" t="s">
        <v>19</v>
      </c>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2"/>
      <c r="BB31" s="12"/>
      <c r="BC31" s="12"/>
      <c r="BD31" s="4"/>
      <c r="BE31" s="4"/>
      <c r="BF31" s="4"/>
      <c r="BG31" s="4"/>
      <c r="BH31" s="4"/>
      <c r="BI31" s="4"/>
      <c r="BJ31" s="31"/>
      <c r="BK31" s="31"/>
      <c r="BL31" s="31"/>
      <c r="BM31" s="31"/>
      <c r="BN31" s="31"/>
      <c r="BO31" s="4"/>
      <c r="BP31" s="4"/>
      <c r="BQ31" s="4"/>
      <c r="BR31" s="4"/>
      <c r="BS31" s="4"/>
      <c r="BT31" s="4"/>
      <c r="BU31" s="4"/>
      <c r="BV31" s="4"/>
      <c r="BW31" s="4"/>
      <c r="BX31" s="4"/>
      <c r="BY31" s="4"/>
      <c r="BZ31" s="4"/>
      <c r="CA31" s="4"/>
      <c r="CB31" s="4"/>
      <c r="CC31" s="4"/>
    </row>
    <row r="32" spans="1:96" ht="12" customHeight="1">
      <c r="B32" s="59"/>
      <c r="C32" s="59"/>
      <c r="D32" s="59"/>
      <c r="E32" s="59"/>
      <c r="F32" s="59"/>
      <c r="G32" s="59"/>
      <c r="H32" s="59"/>
      <c r="I32" s="11"/>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2"/>
      <c r="BB32" s="12"/>
      <c r="BC32" s="12"/>
      <c r="BD32" s="4"/>
      <c r="BE32" s="4"/>
      <c r="BF32" s="4"/>
      <c r="BG32" s="4"/>
      <c r="BH32" s="4"/>
      <c r="BI32" s="4"/>
      <c r="BJ32" s="31"/>
      <c r="BK32" s="31"/>
      <c r="BL32" s="31"/>
      <c r="BM32" s="31"/>
      <c r="BN32" s="31"/>
      <c r="BO32" s="4"/>
      <c r="BP32" s="4"/>
      <c r="BQ32" s="4"/>
      <c r="BR32" s="4"/>
      <c r="BS32" s="4"/>
      <c r="BT32" s="4"/>
      <c r="BU32" s="4"/>
      <c r="BV32" s="4"/>
      <c r="BW32" s="4"/>
      <c r="BX32" s="4"/>
      <c r="BY32" s="4"/>
      <c r="BZ32" s="4"/>
      <c r="CA32" s="4"/>
      <c r="CB32" s="4"/>
      <c r="CC32" s="4"/>
    </row>
    <row r="33" spans="1:81" ht="12" customHeight="1">
      <c r="B33" s="71"/>
      <c r="C33" s="71"/>
      <c r="D33" s="71"/>
      <c r="E33" s="71"/>
      <c r="F33" s="71"/>
      <c r="G33" s="71"/>
      <c r="H33" s="71"/>
      <c r="I33" s="24"/>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12"/>
      <c r="BB33" s="12"/>
      <c r="BC33" s="12"/>
      <c r="BD33" s="4"/>
      <c r="BE33" s="4"/>
      <c r="BF33" s="4"/>
      <c r="BG33" s="4"/>
      <c r="BH33" s="4"/>
      <c r="BI33" s="4"/>
      <c r="BJ33" s="31"/>
      <c r="BK33" s="31"/>
      <c r="BL33" s="31"/>
      <c r="BM33" s="31"/>
      <c r="BN33" s="31"/>
      <c r="BO33" s="4"/>
      <c r="BP33" s="4"/>
      <c r="BQ33" s="4"/>
      <c r="BR33" s="4"/>
      <c r="BS33" s="4"/>
      <c r="BT33" s="4"/>
      <c r="BU33" s="4"/>
      <c r="BV33" s="4"/>
      <c r="BW33" s="4"/>
      <c r="BX33" s="4"/>
      <c r="BY33" s="4"/>
      <c r="BZ33" s="4"/>
      <c r="CA33" s="4"/>
      <c r="CB33" s="4"/>
      <c r="CC33" s="4"/>
    </row>
    <row r="34" spans="1:81" ht="12" customHeight="1">
      <c r="B34" s="193" t="s">
        <v>104</v>
      </c>
      <c r="C34" s="194"/>
      <c r="D34" s="194"/>
      <c r="E34" s="194"/>
      <c r="F34" s="194"/>
      <c r="G34" s="194"/>
      <c r="H34" s="194"/>
      <c r="I34" s="25"/>
      <c r="J34" s="200" t="s">
        <v>20</v>
      </c>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2"/>
      <c r="BB34" s="12"/>
      <c r="BC34" s="12"/>
      <c r="BD34" s="4"/>
      <c r="BE34" s="4"/>
      <c r="BF34" s="4"/>
      <c r="BG34" s="4"/>
      <c r="BH34" s="4"/>
      <c r="BI34" s="4"/>
      <c r="BJ34" s="31"/>
      <c r="BK34" s="31"/>
      <c r="BL34" s="31"/>
      <c r="BM34" s="31"/>
      <c r="BN34" s="31"/>
      <c r="BO34" s="4"/>
      <c r="BP34" s="4"/>
      <c r="BQ34" s="4"/>
      <c r="BR34" s="4"/>
      <c r="BS34" s="4"/>
      <c r="BT34" s="4"/>
      <c r="BU34" s="4"/>
      <c r="BV34" s="4"/>
      <c r="BW34" s="4"/>
      <c r="BX34" s="4"/>
      <c r="BY34" s="4"/>
      <c r="BZ34" s="4"/>
      <c r="CA34" s="4"/>
      <c r="CB34" s="4"/>
      <c r="CC34" s="4"/>
    </row>
    <row r="35" spans="1:81" ht="12" customHeight="1">
      <c r="B35" s="59"/>
      <c r="C35" s="59"/>
      <c r="D35" s="59"/>
      <c r="E35" s="59"/>
      <c r="F35" s="59"/>
      <c r="G35" s="59"/>
      <c r="H35" s="59"/>
      <c r="I35" s="11"/>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2"/>
      <c r="BB35" s="12"/>
      <c r="BC35" s="12"/>
      <c r="BD35" s="4"/>
      <c r="BE35" s="4"/>
      <c r="BF35" s="4"/>
      <c r="BG35" s="4"/>
      <c r="BH35" s="4"/>
      <c r="BI35" s="4"/>
      <c r="BJ35" s="31"/>
      <c r="BK35" s="31"/>
      <c r="BL35" s="31"/>
      <c r="BM35" s="31"/>
      <c r="BN35" s="31"/>
      <c r="BO35" s="4"/>
      <c r="BP35" s="4"/>
      <c r="BQ35" s="4"/>
      <c r="BR35" s="4"/>
      <c r="BS35" s="4"/>
      <c r="BT35" s="4"/>
      <c r="BU35" s="4"/>
      <c r="BV35" s="4"/>
      <c r="BW35" s="4"/>
      <c r="BX35" s="4"/>
      <c r="BY35" s="4"/>
      <c r="BZ35" s="4"/>
      <c r="CA35" s="4"/>
      <c r="CB35" s="4"/>
      <c r="CC35" s="4"/>
    </row>
    <row r="36" spans="1:81" ht="12" customHeight="1">
      <c r="B36" s="59"/>
      <c r="C36" s="59"/>
      <c r="D36" s="59"/>
      <c r="E36" s="59"/>
      <c r="F36" s="59"/>
      <c r="G36" s="59"/>
      <c r="H36" s="59"/>
      <c r="I36" s="11"/>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2"/>
      <c r="BB36" s="12"/>
      <c r="BC36" s="12"/>
      <c r="BD36" s="4"/>
      <c r="BE36" s="4"/>
      <c r="BF36" s="4"/>
      <c r="BG36" s="4"/>
      <c r="BH36" s="4"/>
      <c r="BI36" s="4"/>
      <c r="BJ36" s="31"/>
      <c r="BK36" s="31"/>
      <c r="BL36" s="31"/>
      <c r="BM36" s="31"/>
      <c r="BN36" s="31"/>
      <c r="BO36" s="4"/>
      <c r="BP36" s="4"/>
      <c r="BQ36" s="4"/>
      <c r="BR36" s="4"/>
      <c r="BS36" s="4"/>
      <c r="BT36" s="4"/>
      <c r="BU36" s="4"/>
      <c r="BV36" s="4"/>
      <c r="BW36" s="4"/>
      <c r="BX36" s="4"/>
      <c r="BY36" s="4"/>
      <c r="BZ36" s="4"/>
      <c r="CA36" s="4"/>
      <c r="CB36" s="4"/>
      <c r="CC36" s="4"/>
    </row>
    <row r="37" spans="1:81" ht="12" customHeight="1">
      <c r="B37" s="59"/>
      <c r="C37" s="59"/>
      <c r="D37" s="59"/>
      <c r="E37" s="59"/>
      <c r="F37" s="59"/>
      <c r="G37" s="59"/>
      <c r="H37" s="59"/>
      <c r="I37" s="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2"/>
      <c r="BB37" s="12"/>
      <c r="BC37" s="12"/>
      <c r="BD37" s="4"/>
      <c r="BE37" s="4"/>
      <c r="BF37" s="4"/>
      <c r="BG37" s="4"/>
      <c r="BH37" s="4"/>
      <c r="BI37" s="4"/>
      <c r="BJ37" s="31"/>
      <c r="BK37" s="31"/>
      <c r="BL37" s="31"/>
      <c r="BM37" s="31"/>
      <c r="BN37" s="31"/>
      <c r="BO37" s="4"/>
      <c r="BP37" s="4"/>
      <c r="BQ37" s="4"/>
      <c r="BR37" s="4"/>
      <c r="BS37" s="4"/>
      <c r="BT37" s="4"/>
      <c r="BU37" s="4"/>
      <c r="BV37" s="4"/>
      <c r="BW37" s="4"/>
      <c r="BX37" s="4"/>
      <c r="BY37" s="4"/>
      <c r="BZ37" s="4"/>
      <c r="CA37" s="4"/>
      <c r="CB37" s="4"/>
      <c r="CC37" s="4"/>
    </row>
    <row r="38" spans="1:81" ht="9.9499999999999993" customHeight="1">
      <c r="B38" s="71"/>
      <c r="C38" s="71"/>
      <c r="D38" s="71"/>
      <c r="E38" s="71"/>
      <c r="F38" s="71"/>
      <c r="G38" s="71"/>
      <c r="H38" s="71"/>
      <c r="I38" s="24"/>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12"/>
      <c r="BB38" s="12"/>
      <c r="BC38" s="12"/>
      <c r="BD38" s="6"/>
      <c r="BE38" s="6"/>
      <c r="BF38" s="6"/>
      <c r="BG38" s="6"/>
      <c r="BH38" s="6"/>
      <c r="BI38" s="6"/>
      <c r="BJ38" s="31"/>
      <c r="BK38" s="31"/>
      <c r="BL38" s="31"/>
      <c r="BM38" s="31"/>
      <c r="BN38" s="31"/>
      <c r="BO38" s="4"/>
      <c r="BP38" s="4"/>
      <c r="BQ38" s="4"/>
      <c r="BR38" s="4"/>
      <c r="BS38" s="4"/>
      <c r="BT38" s="4"/>
      <c r="BU38" s="4"/>
      <c r="BV38" s="4"/>
      <c r="BW38" s="4"/>
      <c r="BX38" s="4"/>
      <c r="BY38" s="4"/>
      <c r="BZ38" s="4"/>
      <c r="CA38" s="4"/>
      <c r="CB38" s="4"/>
      <c r="CC38" s="4"/>
    </row>
    <row r="39" spans="1:81" ht="9.9499999999999993" customHeight="1">
      <c r="F39" s="197" t="s">
        <v>21</v>
      </c>
      <c r="G39" s="198"/>
      <c r="H39" s="198"/>
      <c r="I39" s="197" t="s">
        <v>49</v>
      </c>
      <c r="J39" s="198"/>
      <c r="K39" s="192" t="s">
        <v>22</v>
      </c>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12"/>
      <c r="BB39" s="12"/>
      <c r="BC39" s="12"/>
      <c r="BD39" s="6"/>
      <c r="BE39" s="6"/>
      <c r="BF39" s="6"/>
      <c r="BG39" s="6"/>
      <c r="BH39" s="6"/>
      <c r="BI39" s="6"/>
      <c r="BJ39" s="31"/>
      <c r="BK39" s="31"/>
      <c r="BL39" s="31"/>
      <c r="BM39" s="31"/>
      <c r="BN39" s="31"/>
      <c r="BO39" s="4"/>
      <c r="BP39" s="4"/>
      <c r="BQ39" s="4"/>
      <c r="BR39" s="4"/>
      <c r="BS39" s="4"/>
      <c r="BT39" s="4"/>
      <c r="BU39" s="4"/>
      <c r="BV39" s="4"/>
      <c r="BW39" s="4"/>
      <c r="BX39" s="4"/>
      <c r="BY39" s="4"/>
      <c r="BZ39" s="4"/>
      <c r="CA39" s="4"/>
      <c r="CB39" s="4"/>
      <c r="CC39" s="4"/>
    </row>
    <row r="40" spans="1:81" ht="9.9499999999999993" customHeight="1">
      <c r="F40" s="55"/>
      <c r="G40" s="55"/>
      <c r="H40" s="55"/>
      <c r="I40" s="195"/>
      <c r="J40" s="19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12"/>
      <c r="BB40" s="12"/>
      <c r="BC40" s="12"/>
      <c r="BD40" s="6"/>
      <c r="BE40" s="6"/>
      <c r="BF40" s="6"/>
      <c r="BG40" s="6"/>
      <c r="BH40" s="6"/>
      <c r="BI40" s="6"/>
      <c r="BJ40" s="31"/>
      <c r="BK40" s="31"/>
      <c r="BL40" s="31"/>
      <c r="BM40" s="31"/>
      <c r="BN40" s="31"/>
      <c r="BO40" s="4"/>
      <c r="BP40" s="4"/>
      <c r="BQ40" s="4"/>
      <c r="BR40" s="4"/>
      <c r="BS40" s="4"/>
      <c r="BT40" s="4"/>
      <c r="BU40" s="4"/>
      <c r="BV40" s="4"/>
      <c r="BW40" s="4"/>
      <c r="BX40" s="4"/>
      <c r="BY40" s="4"/>
      <c r="BZ40" s="4"/>
      <c r="CA40" s="4"/>
      <c r="CB40" s="4"/>
      <c r="CC40" s="4"/>
    </row>
    <row r="41" spans="1:81" ht="9.9499999999999993" customHeight="1">
      <c r="I41" s="199" t="s">
        <v>50</v>
      </c>
      <c r="J41" s="195"/>
      <c r="K41" s="192" t="s">
        <v>23</v>
      </c>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12"/>
      <c r="BB41" s="12"/>
      <c r="BC41" s="12"/>
      <c r="BD41" s="6"/>
      <c r="BE41" s="6"/>
      <c r="BF41" s="6"/>
      <c r="BG41" s="6"/>
      <c r="BH41" s="6"/>
      <c r="BI41" s="6"/>
      <c r="BJ41" s="31"/>
      <c r="BK41" s="31"/>
      <c r="BL41" s="31"/>
      <c r="BM41" s="31"/>
      <c r="BN41" s="31"/>
      <c r="BO41" s="4"/>
      <c r="BP41" s="4"/>
      <c r="BQ41" s="4"/>
      <c r="BR41" s="4"/>
      <c r="BS41" s="4"/>
      <c r="BT41" s="4"/>
      <c r="BU41" s="4"/>
      <c r="BV41" s="4"/>
      <c r="BW41" s="4"/>
      <c r="BX41" s="4"/>
      <c r="BY41" s="4"/>
      <c r="BZ41" s="4"/>
      <c r="CA41" s="4"/>
      <c r="CB41" s="4"/>
      <c r="CC41" s="4"/>
    </row>
    <row r="42" spans="1:81" ht="9.9499999999999993" customHeight="1">
      <c r="I42" s="195"/>
      <c r="J42" s="19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12"/>
      <c r="BB42" s="12"/>
      <c r="BC42" s="12"/>
      <c r="BD42" s="6"/>
      <c r="BE42" s="6"/>
      <c r="BF42" s="6"/>
      <c r="BG42" s="6"/>
      <c r="BH42" s="6"/>
      <c r="BI42" s="6"/>
      <c r="BJ42" s="31"/>
      <c r="BK42" s="31"/>
      <c r="BL42" s="31"/>
      <c r="BM42" s="31"/>
      <c r="BN42" s="31"/>
      <c r="BO42" s="4"/>
      <c r="BP42" s="4"/>
      <c r="BQ42" s="4"/>
      <c r="BR42" s="4"/>
      <c r="BS42" s="4"/>
      <c r="BT42" s="4"/>
      <c r="BU42" s="4"/>
      <c r="BV42" s="4"/>
      <c r="BW42" s="4"/>
      <c r="BX42" s="4"/>
      <c r="BY42" s="4"/>
      <c r="BZ42" s="4"/>
      <c r="CA42" s="4"/>
      <c r="CB42" s="4"/>
      <c r="CC42" s="4"/>
    </row>
    <row r="43" spans="1:81" ht="9.9499999999999993" customHeight="1">
      <c r="I43" s="199" t="s">
        <v>51</v>
      </c>
      <c r="J43" s="195"/>
      <c r="K43" s="192" t="s">
        <v>24</v>
      </c>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12"/>
      <c r="BB43" s="12"/>
      <c r="BC43" s="12"/>
      <c r="BD43" s="6"/>
      <c r="BE43" s="6"/>
      <c r="BF43" s="6"/>
      <c r="BG43" s="6"/>
      <c r="BH43" s="6"/>
      <c r="BI43" s="6"/>
      <c r="BJ43" s="31"/>
      <c r="BK43" s="31"/>
      <c r="BL43" s="31"/>
      <c r="BM43" s="31"/>
      <c r="BN43" s="31"/>
      <c r="BO43" s="4"/>
      <c r="BP43" s="4"/>
      <c r="BQ43" s="4"/>
      <c r="BR43" s="4"/>
      <c r="BS43" s="4"/>
      <c r="BT43" s="4"/>
      <c r="BU43" s="4"/>
      <c r="BV43" s="4"/>
      <c r="BW43" s="4"/>
      <c r="BX43" s="4"/>
      <c r="BY43" s="4"/>
      <c r="BZ43" s="4"/>
      <c r="CA43" s="4"/>
      <c r="CB43" s="4"/>
      <c r="CC43" s="4"/>
    </row>
    <row r="44" spans="1:81" ht="8.1" customHeight="1">
      <c r="I44" s="195"/>
      <c r="J44" s="19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12"/>
    </row>
    <row r="45" spans="1:81" ht="15.95" customHeight="1"/>
    <row r="46" spans="1:81" ht="18.95" customHeight="1">
      <c r="A46" s="8" t="s">
        <v>25</v>
      </c>
      <c r="B46" s="1" t="s">
        <v>95</v>
      </c>
      <c r="C46" s="1"/>
      <c r="D46" s="1"/>
      <c r="E46" s="1"/>
    </row>
    <row r="47" spans="1:81" ht="18.95" customHeight="1">
      <c r="A47" s="8"/>
      <c r="B47" s="39" t="s">
        <v>96</v>
      </c>
      <c r="C47" s="34"/>
      <c r="D47" s="34"/>
      <c r="E47" s="34"/>
      <c r="F47" s="34"/>
      <c r="G47" s="34"/>
      <c r="H47" s="34"/>
    </row>
    <row r="48" spans="1:81" ht="18.95" customHeight="1">
      <c r="A48" s="8"/>
      <c r="B48" s="1"/>
      <c r="C48" s="70" t="s">
        <v>98</v>
      </c>
      <c r="D48" s="71"/>
      <c r="E48" s="71"/>
      <c r="F48" s="71"/>
      <c r="G48" s="71"/>
      <c r="H48" s="71"/>
      <c r="I48" s="10"/>
      <c r="J48" s="72" t="str">
        <f>IF(COUNT($CD$7:$CD$12)=0,"",VLOOKUP(1,$CD$7:$CR$12,7))</f>
        <v/>
      </c>
      <c r="K48" s="72"/>
      <c r="L48" s="27" t="s">
        <v>99</v>
      </c>
      <c r="M48" s="72" t="str">
        <f>IF(COUNT($CD$7:$CD$12)=0,"",VLOOKUP(1,$CD$7:$CR$12,9))</f>
        <v/>
      </c>
      <c r="N48" s="72"/>
      <c r="O48" s="27" t="s">
        <v>100</v>
      </c>
      <c r="P48" s="27" t="s">
        <v>101</v>
      </c>
      <c r="Q48" s="10"/>
      <c r="R48" s="10"/>
      <c r="S48" s="10"/>
      <c r="T48" s="72" t="str">
        <f>IF(COUNT($CD$7:$CD$12)=0,"",VLOOKUP(1,$CD$7:$CR$12,11))</f>
        <v/>
      </c>
      <c r="U48" s="72"/>
      <c r="V48" s="27" t="s">
        <v>102</v>
      </c>
      <c r="W48" s="10"/>
    </row>
    <row r="49" spans="1:39" ht="18.95" customHeight="1">
      <c r="A49" s="8"/>
      <c r="B49" s="1"/>
      <c r="C49" s="70" t="s">
        <v>103</v>
      </c>
      <c r="D49" s="71"/>
      <c r="E49" s="71"/>
      <c r="F49" s="71"/>
      <c r="G49" s="71"/>
      <c r="H49" s="71"/>
      <c r="I49" s="10"/>
      <c r="J49" s="72" t="str">
        <f>IF(COUNT($CD$13:$CD$18)=0,"",VLOOKUP(1,$CD$13:$CR$18,7))</f>
        <v/>
      </c>
      <c r="K49" s="72"/>
      <c r="L49" s="27" t="s">
        <v>99</v>
      </c>
      <c r="M49" s="72" t="str">
        <f>IF(COUNT(CD13:CD18)=0,"",VLOOKUP(1,CD13:CR18,9))</f>
        <v/>
      </c>
      <c r="N49" s="72"/>
      <c r="O49" s="27" t="s">
        <v>100</v>
      </c>
      <c r="P49" s="27" t="s">
        <v>101</v>
      </c>
      <c r="Q49" s="10"/>
      <c r="R49" s="10"/>
      <c r="S49" s="10"/>
      <c r="T49" s="72" t="str">
        <f>IF(COUNT($CD$13:$CD$18)=0,"",VLOOKUP(1,$CD$13:$CR$18,11))</f>
        <v/>
      </c>
      <c r="U49" s="72"/>
      <c r="V49" s="27" t="s">
        <v>102</v>
      </c>
      <c r="W49" s="10"/>
    </row>
    <row r="50" spans="1:39" ht="18.95" customHeight="1">
      <c r="A50" s="8"/>
      <c r="B50" s="1"/>
      <c r="C50" s="70" t="s">
        <v>105</v>
      </c>
      <c r="D50" s="71"/>
      <c r="E50" s="71"/>
      <c r="F50" s="71"/>
      <c r="G50" s="71"/>
      <c r="H50" s="71"/>
      <c r="I50" s="10"/>
      <c r="J50" s="72" t="str">
        <f>IF(COUNT($CD$19:$CD$23)=0,"",VLOOKUP(1,$CD$19:$CR$23,7))</f>
        <v/>
      </c>
      <c r="K50" s="72"/>
      <c r="L50" s="27" t="s">
        <v>99</v>
      </c>
      <c r="M50" s="72" t="str">
        <f>IF(COUNT($CD$19:$CD$23)=0,"",VLOOKUP(1,$CD$19:$CR$23,9))</f>
        <v/>
      </c>
      <c r="N50" s="72"/>
      <c r="O50" s="27" t="s">
        <v>100</v>
      </c>
      <c r="P50" s="27" t="s">
        <v>101</v>
      </c>
      <c r="Q50" s="10"/>
      <c r="R50" s="10"/>
      <c r="S50" s="10"/>
      <c r="T50" s="72" t="str">
        <f>IF(COUNT($CD$19:$CD$23)=0,"",VLOOKUP(1,$CD$19:$CR$23,11))</f>
        <v/>
      </c>
      <c r="U50" s="72"/>
      <c r="V50" s="27" t="s">
        <v>102</v>
      </c>
      <c r="W50" s="10"/>
    </row>
    <row r="51" spans="1:39" ht="9.9499999999999993" customHeight="1">
      <c r="A51" s="8"/>
      <c r="B51" s="1"/>
      <c r="C51" s="1"/>
      <c r="D51" s="1"/>
      <c r="E51" s="1"/>
    </row>
    <row r="52" spans="1:39" ht="50.1" customHeight="1">
      <c r="B52" s="71" t="s">
        <v>52</v>
      </c>
      <c r="C52" s="71"/>
      <c r="D52" s="71"/>
      <c r="E52" s="71"/>
      <c r="F52" s="71"/>
      <c r="G52" s="71"/>
      <c r="H52" s="71"/>
      <c r="I52" s="27"/>
      <c r="J52" s="188" t="s">
        <v>117</v>
      </c>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row>
    <row r="53" spans="1:39" ht="18.95" customHeight="1"/>
    <row r="54" spans="1:39" ht="18.95" customHeight="1">
      <c r="A54" s="8" t="s">
        <v>106</v>
      </c>
      <c r="B54" s="1" t="s">
        <v>53</v>
      </c>
      <c r="C54" s="1"/>
      <c r="D54" s="1"/>
      <c r="E54" s="1"/>
    </row>
    <row r="55" spans="1:39" ht="18.95" customHeight="1">
      <c r="B55" s="70" t="s">
        <v>54</v>
      </c>
      <c r="C55" s="71"/>
      <c r="D55" s="71"/>
      <c r="E55" s="71"/>
      <c r="F55" s="71"/>
      <c r="G55" s="71"/>
      <c r="H55" s="71"/>
      <c r="I55" s="27"/>
      <c r="J55" s="196" t="s">
        <v>56</v>
      </c>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55" t="s">
        <v>60</v>
      </c>
      <c r="AK55" s="156"/>
      <c r="AL55" s="152" t="s">
        <v>112</v>
      </c>
      <c r="AM55" s="153"/>
    </row>
    <row r="56" spans="1:39" ht="18.95" customHeight="1">
      <c r="AJ56" s="7"/>
      <c r="AK56" s="7"/>
    </row>
    <row r="57" spans="1:39" ht="18.95" customHeight="1">
      <c r="A57" s="8" t="s">
        <v>107</v>
      </c>
      <c r="B57" t="s">
        <v>55</v>
      </c>
      <c r="AJ57" s="7"/>
      <c r="AK57" s="7"/>
    </row>
    <row r="58" spans="1:39" ht="18.95" customHeight="1">
      <c r="B58" t="s">
        <v>58</v>
      </c>
      <c r="C58" s="1"/>
      <c r="AJ58" s="7"/>
      <c r="AK58" s="7"/>
    </row>
    <row r="59" spans="1:39" ht="18.95" customHeight="1">
      <c r="C59" s="71" t="s">
        <v>59</v>
      </c>
      <c r="D59" s="71"/>
      <c r="E59" s="71"/>
      <c r="F59" s="71"/>
      <c r="G59" s="71"/>
      <c r="H59" s="7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55" t="s">
        <v>61</v>
      </c>
      <c r="AK59" s="156"/>
      <c r="AL59" s="152" t="s">
        <v>57</v>
      </c>
      <c r="AM59" s="153"/>
    </row>
    <row r="60" spans="1:39" ht="18.95" customHeight="1">
      <c r="C60" s="70" t="s">
        <v>62</v>
      </c>
      <c r="D60" s="71"/>
      <c r="E60" s="71"/>
      <c r="F60" s="71"/>
      <c r="G60" s="71"/>
      <c r="H60" s="71"/>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55" t="s">
        <v>61</v>
      </c>
      <c r="AK60" s="156"/>
      <c r="AL60" s="152" t="s">
        <v>57</v>
      </c>
      <c r="AM60" s="153"/>
    </row>
    <row r="61" spans="1:39" ht="18.95" customHeight="1">
      <c r="C61" s="70" t="s">
        <v>63</v>
      </c>
      <c r="D61" s="71"/>
      <c r="E61" s="71"/>
      <c r="F61" s="71"/>
      <c r="G61" s="71"/>
      <c r="H61" s="7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55" t="s">
        <v>61</v>
      </c>
      <c r="AK61" s="156"/>
      <c r="AL61" s="152" t="s">
        <v>57</v>
      </c>
      <c r="AM61" s="153"/>
    </row>
    <row r="62" spans="1:39" ht="18.95" customHeight="1">
      <c r="C62" s="70" t="s">
        <v>64</v>
      </c>
      <c r="D62" s="71"/>
      <c r="E62" s="71"/>
      <c r="F62" s="71"/>
      <c r="G62" s="71"/>
      <c r="H62" s="7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55" t="s">
        <v>61</v>
      </c>
      <c r="AK62" s="156"/>
      <c r="AL62" s="152" t="s">
        <v>57</v>
      </c>
      <c r="AM62" s="153"/>
    </row>
    <row r="63" spans="1:39" ht="18.95" customHeight="1">
      <c r="C63" s="147" t="s">
        <v>65</v>
      </c>
      <c r="D63" s="148"/>
      <c r="E63" s="148"/>
      <c r="F63" s="148"/>
      <c r="G63" s="148"/>
      <c r="H63" s="148"/>
      <c r="I63" s="149"/>
      <c r="J63" s="149"/>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55" t="s">
        <v>61</v>
      </c>
      <c r="AK63" s="156"/>
      <c r="AL63" s="152" t="s">
        <v>57</v>
      </c>
      <c r="AM63" s="153"/>
    </row>
    <row r="64" spans="1:39" ht="18.95" customHeight="1"/>
    <row r="65" spans="1:39" ht="18.95" customHeight="1">
      <c r="B65" t="s">
        <v>66</v>
      </c>
    </row>
    <row r="66" spans="1:39" ht="18.95" customHeight="1">
      <c r="C66" s="70" t="s">
        <v>68</v>
      </c>
      <c r="D66" s="71"/>
      <c r="E66" s="71"/>
      <c r="F66" s="71"/>
      <c r="G66" s="71"/>
      <c r="H66" s="71"/>
      <c r="I66" s="10"/>
      <c r="J66" s="190"/>
      <c r="K66" s="190"/>
      <c r="L66" s="190"/>
      <c r="M66" s="190"/>
      <c r="N66" s="28" t="s">
        <v>27</v>
      </c>
      <c r="O66" s="27" t="s">
        <v>69</v>
      </c>
      <c r="P66" s="10"/>
      <c r="Q66" s="10"/>
      <c r="R66" s="10"/>
      <c r="S66" s="10"/>
      <c r="T66" s="10"/>
      <c r="U66" s="10"/>
      <c r="V66" s="10"/>
      <c r="W66" s="10"/>
      <c r="X66" s="10"/>
      <c r="Y66" s="10"/>
      <c r="Z66" s="10"/>
      <c r="AA66" s="10"/>
      <c r="AB66" s="10"/>
      <c r="AC66" s="10"/>
      <c r="AD66" s="10"/>
      <c r="AE66" s="10"/>
      <c r="AF66" s="10"/>
      <c r="AG66" s="10"/>
      <c r="AH66" s="10"/>
      <c r="AI66" s="10"/>
      <c r="AJ66" s="150"/>
      <c r="AK66" s="151"/>
      <c r="AL66" s="152" t="s">
        <v>57</v>
      </c>
      <c r="AM66" s="153"/>
    </row>
    <row r="67" spans="1:39" ht="18.95" customHeight="1">
      <c r="C67" s="70" t="s">
        <v>70</v>
      </c>
      <c r="D67" s="71"/>
      <c r="E67" s="71"/>
      <c r="F67" s="71"/>
      <c r="G67" s="71"/>
      <c r="H67" s="71"/>
      <c r="I67" s="10"/>
      <c r="J67" s="190"/>
      <c r="K67" s="190"/>
      <c r="L67" s="190"/>
      <c r="M67" s="190"/>
      <c r="N67" s="28" t="s">
        <v>27</v>
      </c>
      <c r="O67" s="27" t="s">
        <v>69</v>
      </c>
      <c r="P67" s="10"/>
      <c r="Q67" s="10"/>
      <c r="R67" s="10"/>
      <c r="S67" s="10"/>
      <c r="T67" s="10"/>
      <c r="U67" s="10"/>
      <c r="V67" s="10"/>
      <c r="W67" s="10"/>
      <c r="X67" s="10"/>
      <c r="Y67" s="10"/>
      <c r="Z67" s="10"/>
      <c r="AA67" s="10"/>
      <c r="AB67" s="10"/>
      <c r="AC67" s="10"/>
      <c r="AD67" s="10"/>
      <c r="AE67" s="10"/>
      <c r="AF67" s="10"/>
      <c r="AG67" s="10"/>
      <c r="AH67" s="10"/>
      <c r="AI67" s="10"/>
      <c r="AJ67" s="150"/>
      <c r="AK67" s="151"/>
      <c r="AL67" s="152" t="s">
        <v>57</v>
      </c>
      <c r="AM67" s="153"/>
    </row>
    <row r="68" spans="1:39" ht="18.95" customHeight="1">
      <c r="C68" s="70" t="s">
        <v>47</v>
      </c>
      <c r="D68" s="71"/>
      <c r="E68" s="71"/>
      <c r="F68" s="71"/>
      <c r="G68" s="71"/>
      <c r="H68" s="71"/>
      <c r="I68" s="10"/>
      <c r="J68" s="190"/>
      <c r="K68" s="190"/>
      <c r="L68" s="190"/>
      <c r="M68" s="190"/>
      <c r="N68" s="28" t="s">
        <v>27</v>
      </c>
      <c r="O68" s="27" t="s">
        <v>69</v>
      </c>
      <c r="P68" s="10"/>
      <c r="Q68" s="10"/>
      <c r="R68" s="10"/>
      <c r="S68" s="10"/>
      <c r="T68" s="10"/>
      <c r="U68" s="10"/>
      <c r="V68" s="10"/>
      <c r="W68" s="10"/>
      <c r="X68" s="10"/>
      <c r="Y68" s="10"/>
      <c r="Z68" s="10"/>
      <c r="AA68" s="10"/>
      <c r="AB68" s="10"/>
      <c r="AC68" s="10"/>
      <c r="AD68" s="10"/>
      <c r="AE68" s="10"/>
      <c r="AF68" s="10"/>
      <c r="AG68" s="10"/>
      <c r="AH68" s="10"/>
      <c r="AI68" s="10"/>
      <c r="AJ68" s="150"/>
      <c r="AK68" s="151"/>
      <c r="AL68" s="152" t="s">
        <v>57</v>
      </c>
      <c r="AM68" s="153"/>
    </row>
    <row r="69" spans="1:39" ht="18.95" customHeight="1"/>
    <row r="70" spans="1:39" ht="18.95" customHeight="1">
      <c r="B70" t="s">
        <v>71</v>
      </c>
    </row>
    <row r="71" spans="1:39" ht="18.95" customHeight="1">
      <c r="C71" s="70" t="s">
        <v>72</v>
      </c>
      <c r="D71" s="71"/>
      <c r="E71" s="71"/>
      <c r="F71" s="71"/>
      <c r="G71" s="71"/>
      <c r="H71" s="71"/>
      <c r="I71" s="10"/>
      <c r="J71" s="9"/>
      <c r="K71" s="9"/>
      <c r="L71" s="9"/>
      <c r="M71" s="9"/>
      <c r="N71" s="9"/>
      <c r="O71" s="9"/>
      <c r="P71" s="9"/>
      <c r="Q71" s="9"/>
      <c r="R71" s="9"/>
      <c r="S71" s="9"/>
      <c r="T71" s="9"/>
      <c r="U71" s="9"/>
      <c r="V71" s="9"/>
      <c r="W71" s="9"/>
      <c r="X71" s="9"/>
      <c r="Y71" s="9"/>
      <c r="Z71" s="9"/>
      <c r="AA71" s="9"/>
      <c r="AB71" s="9"/>
      <c r="AC71" s="9"/>
      <c r="AD71" s="9"/>
      <c r="AE71" s="9"/>
      <c r="AF71" s="9"/>
      <c r="AG71" s="9"/>
      <c r="AH71" s="9"/>
      <c r="AI71" s="9"/>
      <c r="AJ71" s="134" t="s">
        <v>73</v>
      </c>
      <c r="AK71" s="135"/>
      <c r="AL71" s="136" t="s">
        <v>57</v>
      </c>
      <c r="AM71" s="137"/>
    </row>
    <row r="72" spans="1:39" ht="18.95" customHeight="1">
      <c r="C72" s="147" t="s">
        <v>74</v>
      </c>
      <c r="D72" s="148"/>
      <c r="E72" s="148"/>
      <c r="F72" s="148"/>
      <c r="G72" s="148"/>
      <c r="H72" s="148"/>
      <c r="I72" s="149"/>
      <c r="J72" s="154"/>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row>
    <row r="73" spans="1:39" ht="18.95" customHeight="1">
      <c r="C73" s="70" t="s">
        <v>75</v>
      </c>
      <c r="D73" s="71"/>
      <c r="E73" s="71"/>
      <c r="F73" s="71"/>
      <c r="G73" s="71"/>
      <c r="H73" s="71"/>
      <c r="I73" s="10"/>
      <c r="J73" s="145"/>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row>
    <row r="74" spans="1:39" ht="18.95" customHeight="1">
      <c r="C74" s="147" t="s">
        <v>76</v>
      </c>
      <c r="D74" s="148"/>
      <c r="E74" s="148"/>
      <c r="F74" s="148"/>
      <c r="G74" s="148"/>
      <c r="H74" s="148"/>
      <c r="I74" s="149"/>
      <c r="J74" s="145"/>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row>
    <row r="75" spans="1:39" ht="18.95" customHeight="1">
      <c r="C75" s="70" t="s">
        <v>77</v>
      </c>
      <c r="D75" s="71"/>
      <c r="E75" s="71"/>
      <c r="F75" s="71"/>
      <c r="G75" s="71"/>
      <c r="H75" s="71"/>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150"/>
      <c r="AK75" s="151"/>
      <c r="AL75" s="152" t="s">
        <v>57</v>
      </c>
      <c r="AM75" s="153"/>
    </row>
    <row r="76" spans="1:39" ht="18.95" customHeight="1">
      <c r="C76" s="70" t="s">
        <v>78</v>
      </c>
      <c r="D76" s="71"/>
      <c r="E76" s="71"/>
      <c r="F76" s="71"/>
      <c r="G76" s="71"/>
      <c r="H76" s="71"/>
      <c r="I76" s="10"/>
      <c r="J76" s="145"/>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row>
    <row r="77" spans="1:39" ht="18.95" customHeight="1">
      <c r="C77" s="70" t="s">
        <v>79</v>
      </c>
      <c r="D77" s="71"/>
      <c r="E77" s="71"/>
      <c r="F77" s="71"/>
      <c r="G77" s="71"/>
      <c r="H77" s="71"/>
      <c r="I77" s="10"/>
      <c r="J77" s="145"/>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row>
    <row r="78" spans="1:39" ht="18.95" customHeight="1">
      <c r="C78" s="70" t="s">
        <v>80</v>
      </c>
      <c r="D78" s="71"/>
      <c r="E78" s="71"/>
      <c r="F78" s="71"/>
      <c r="G78" s="71"/>
      <c r="H78" s="71"/>
      <c r="I78" s="10"/>
      <c r="J78" s="145"/>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row>
    <row r="79" spans="1:39" ht="18.95" customHeight="1"/>
    <row r="80" spans="1:39" ht="18.95" customHeight="1">
      <c r="A80" s="8" t="s">
        <v>108</v>
      </c>
      <c r="B80" s="1" t="s">
        <v>81</v>
      </c>
    </row>
    <row r="81" spans="3:3" ht="15.95" customHeight="1">
      <c r="C81" s="1" t="s">
        <v>82</v>
      </c>
    </row>
    <row r="82" spans="3:3" ht="15.95" customHeight="1"/>
    <row r="83" spans="3:3" ht="15.95" customHeight="1"/>
    <row r="84" spans="3:3" ht="15.95" customHeight="1"/>
    <row r="85" spans="3:3" ht="15.95" customHeight="1"/>
    <row r="86" spans="3:3" ht="15.95" customHeight="1"/>
    <row r="87" spans="3:3" ht="15.95" customHeight="1"/>
    <row r="88" spans="3:3" ht="15.95" customHeight="1"/>
    <row r="89" spans="3:3" ht="15.95" customHeight="1"/>
    <row r="90" spans="3:3" ht="15.95" customHeight="1"/>
    <row r="91" spans="3:3" ht="15.95" customHeight="1"/>
    <row r="92" spans="3:3" ht="15.95" customHeight="1"/>
    <row r="93" spans="3:3" ht="15.95" customHeight="1"/>
    <row r="94" spans="3:3" ht="15.95" customHeight="1"/>
    <row r="95" spans="3:3" ht="15.95" customHeight="1"/>
    <row r="96" spans="3: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sheetData>
  <mergeCells count="260">
    <mergeCell ref="B28:H30"/>
    <mergeCell ref="J28:AZ30"/>
    <mergeCell ref="B31:H33"/>
    <mergeCell ref="B34:H38"/>
    <mergeCell ref="A1:U1"/>
    <mergeCell ref="J55:AI55"/>
    <mergeCell ref="AJ55:AK55"/>
    <mergeCell ref="AL55:AM55"/>
    <mergeCell ref="F39:H40"/>
    <mergeCell ref="K39:AZ40"/>
    <mergeCell ref="I39:J40"/>
    <mergeCell ref="K41:AZ42"/>
    <mergeCell ref="I41:J42"/>
    <mergeCell ref="K43:AZ44"/>
    <mergeCell ref="I43:J44"/>
    <mergeCell ref="J31:AZ33"/>
    <mergeCell ref="J34:AZ38"/>
    <mergeCell ref="C50:H50"/>
    <mergeCell ref="J50:K50"/>
    <mergeCell ref="M50:N50"/>
    <mergeCell ref="T50:U50"/>
    <mergeCell ref="B5:C6"/>
    <mergeCell ref="D5:F6"/>
    <mergeCell ref="B52:H52"/>
    <mergeCell ref="J52:AM52"/>
    <mergeCell ref="B55:H55"/>
    <mergeCell ref="C68:H68"/>
    <mergeCell ref="J68:M68"/>
    <mergeCell ref="AJ68:AK68"/>
    <mergeCell ref="AL68:AM68"/>
    <mergeCell ref="C62:H62"/>
    <mergeCell ref="AJ62:AK62"/>
    <mergeCell ref="AL62:AM62"/>
    <mergeCell ref="AJ63:AK63"/>
    <mergeCell ref="AL63:AM63"/>
    <mergeCell ref="C63:J63"/>
    <mergeCell ref="C60:H60"/>
    <mergeCell ref="AJ60:AK60"/>
    <mergeCell ref="AL60:AM60"/>
    <mergeCell ref="C61:H61"/>
    <mergeCell ref="AJ61:AK61"/>
    <mergeCell ref="AL61:AM61"/>
    <mergeCell ref="C66:H66"/>
    <mergeCell ref="J66:M66"/>
    <mergeCell ref="AJ66:AK66"/>
    <mergeCell ref="AL66:AM66"/>
    <mergeCell ref="C67:H67"/>
    <mergeCell ref="J67:M67"/>
    <mergeCell ref="AJ67:AK67"/>
    <mergeCell ref="AL67:AM67"/>
    <mergeCell ref="C59:H59"/>
    <mergeCell ref="AJ59:AK59"/>
    <mergeCell ref="AL59:AM59"/>
    <mergeCell ref="G5:J6"/>
    <mergeCell ref="K5:V5"/>
    <mergeCell ref="W5:Z6"/>
    <mergeCell ref="AA5:AI6"/>
    <mergeCell ref="K6:P6"/>
    <mergeCell ref="Q6:V6"/>
    <mergeCell ref="W11:Z11"/>
    <mergeCell ref="D12:F12"/>
    <mergeCell ref="AA7:AB7"/>
    <mergeCell ref="AD7:AE7"/>
    <mergeCell ref="AG7:AI7"/>
    <mergeCell ref="D8:F8"/>
    <mergeCell ref="G8:J8"/>
    <mergeCell ref="K8:M8"/>
    <mergeCell ref="N8:P8"/>
    <mergeCell ref="Q8:S8"/>
    <mergeCell ref="T8:V8"/>
    <mergeCell ref="W8:Z8"/>
    <mergeCell ref="AA8:AB8"/>
    <mergeCell ref="C78:H78"/>
    <mergeCell ref="J78:AM78"/>
    <mergeCell ref="C72:I72"/>
    <mergeCell ref="C75:H75"/>
    <mergeCell ref="AJ75:AK75"/>
    <mergeCell ref="AL75:AM75"/>
    <mergeCell ref="C76:H76"/>
    <mergeCell ref="J76:AM76"/>
    <mergeCell ref="C77:H77"/>
    <mergeCell ref="J77:AM77"/>
    <mergeCell ref="C74:I74"/>
    <mergeCell ref="J72:AM72"/>
    <mergeCell ref="J73:AM73"/>
    <mergeCell ref="J74:AM74"/>
    <mergeCell ref="C73:H73"/>
    <mergeCell ref="C71:H71"/>
    <mergeCell ref="AJ71:AK71"/>
    <mergeCell ref="AL71:AM71"/>
    <mergeCell ref="B7:C12"/>
    <mergeCell ref="D7:F7"/>
    <mergeCell ref="G7:J7"/>
    <mergeCell ref="K7:M7"/>
    <mergeCell ref="N7:P7"/>
    <mergeCell ref="Q7:S7"/>
    <mergeCell ref="T7:V7"/>
    <mergeCell ref="W7:Z7"/>
    <mergeCell ref="D9:F9"/>
    <mergeCell ref="G9:J9"/>
    <mergeCell ref="K9:M9"/>
    <mergeCell ref="N9:P9"/>
    <mergeCell ref="Q9:S9"/>
    <mergeCell ref="T9:V9"/>
    <mergeCell ref="W9:Z9"/>
    <mergeCell ref="D11:F11"/>
    <mergeCell ref="G11:J11"/>
    <mergeCell ref="K11:M11"/>
    <mergeCell ref="N11:P11"/>
    <mergeCell ref="Q11:S11"/>
    <mergeCell ref="T11:V11"/>
    <mergeCell ref="AD8:AE8"/>
    <mergeCell ref="AG8:AI8"/>
    <mergeCell ref="AA11:AB11"/>
    <mergeCell ref="AD11:AE11"/>
    <mergeCell ref="AG11:AI11"/>
    <mergeCell ref="AA9:AB9"/>
    <mergeCell ref="AD9:AE9"/>
    <mergeCell ref="AG9:AI9"/>
    <mergeCell ref="AG10:AI10"/>
    <mergeCell ref="D10:F10"/>
    <mergeCell ref="G10:J10"/>
    <mergeCell ref="K10:M10"/>
    <mergeCell ref="N10:P10"/>
    <mergeCell ref="Q10:S10"/>
    <mergeCell ref="T10:V10"/>
    <mergeCell ref="W10:Z10"/>
    <mergeCell ref="AA10:AB10"/>
    <mergeCell ref="AD10:AE10"/>
    <mergeCell ref="G12:J12"/>
    <mergeCell ref="K12:M12"/>
    <mergeCell ref="N12:P12"/>
    <mergeCell ref="Q12:S12"/>
    <mergeCell ref="T12:V12"/>
    <mergeCell ref="W12:Z12"/>
    <mergeCell ref="AA12:AB12"/>
    <mergeCell ref="AD12:AE12"/>
    <mergeCell ref="AG12:AI12"/>
    <mergeCell ref="AA13:AB13"/>
    <mergeCell ref="AD13:AE13"/>
    <mergeCell ref="AG13:AI13"/>
    <mergeCell ref="D14:F14"/>
    <mergeCell ref="G14:J14"/>
    <mergeCell ref="K14:M14"/>
    <mergeCell ref="N14:P14"/>
    <mergeCell ref="AD14:AE14"/>
    <mergeCell ref="AG14:AI14"/>
    <mergeCell ref="B13:C18"/>
    <mergeCell ref="D13:F13"/>
    <mergeCell ref="G13:J13"/>
    <mergeCell ref="K13:M13"/>
    <mergeCell ref="N13:P13"/>
    <mergeCell ref="Q13:S13"/>
    <mergeCell ref="T13:V13"/>
    <mergeCell ref="W13:Z13"/>
    <mergeCell ref="D15:F15"/>
    <mergeCell ref="G15:J15"/>
    <mergeCell ref="K15:M15"/>
    <mergeCell ref="N15:P15"/>
    <mergeCell ref="Q15:S15"/>
    <mergeCell ref="T15:V15"/>
    <mergeCell ref="W15:Z15"/>
    <mergeCell ref="W16:Z16"/>
    <mergeCell ref="AA15:AB15"/>
    <mergeCell ref="AD15:AE15"/>
    <mergeCell ref="AG15:AI15"/>
    <mergeCell ref="Q14:S14"/>
    <mergeCell ref="T14:V14"/>
    <mergeCell ref="W14:Z14"/>
    <mergeCell ref="AA14:AB14"/>
    <mergeCell ref="AG16:AI16"/>
    <mergeCell ref="D17:F17"/>
    <mergeCell ref="G17:J17"/>
    <mergeCell ref="K17:M17"/>
    <mergeCell ref="N17:P17"/>
    <mergeCell ref="Q17:S17"/>
    <mergeCell ref="T17:V17"/>
    <mergeCell ref="W17:Z17"/>
    <mergeCell ref="AA17:AB17"/>
    <mergeCell ref="AD17:AE17"/>
    <mergeCell ref="AG17:AI17"/>
    <mergeCell ref="D16:F16"/>
    <mergeCell ref="G16:J16"/>
    <mergeCell ref="K16:M16"/>
    <mergeCell ref="N16:P16"/>
    <mergeCell ref="Q16:S16"/>
    <mergeCell ref="T16:V16"/>
    <mergeCell ref="AA16:AB16"/>
    <mergeCell ref="AD16:AE16"/>
    <mergeCell ref="D18:F18"/>
    <mergeCell ref="G18:J18"/>
    <mergeCell ref="K18:M18"/>
    <mergeCell ref="N18:P18"/>
    <mergeCell ref="Q18:S18"/>
    <mergeCell ref="T18:V18"/>
    <mergeCell ref="W18:Z18"/>
    <mergeCell ref="AA18:AB18"/>
    <mergeCell ref="AD18:AE18"/>
    <mergeCell ref="B19:C23"/>
    <mergeCell ref="D19:F19"/>
    <mergeCell ref="G19:J19"/>
    <mergeCell ref="K19:M19"/>
    <mergeCell ref="N19:P19"/>
    <mergeCell ref="Q19:S19"/>
    <mergeCell ref="T19:V19"/>
    <mergeCell ref="W19:Z19"/>
    <mergeCell ref="AA19:AB19"/>
    <mergeCell ref="D20:F20"/>
    <mergeCell ref="G20:J20"/>
    <mergeCell ref="K20:M20"/>
    <mergeCell ref="N22:P22"/>
    <mergeCell ref="Q22:S22"/>
    <mergeCell ref="T22:V22"/>
    <mergeCell ref="W22:Z22"/>
    <mergeCell ref="AA22:AB22"/>
    <mergeCell ref="AG21:AI21"/>
    <mergeCell ref="N20:P20"/>
    <mergeCell ref="Q20:S20"/>
    <mergeCell ref="T20:V20"/>
    <mergeCell ref="W20:Z20"/>
    <mergeCell ref="AA20:AB20"/>
    <mergeCell ref="AD20:AE20"/>
    <mergeCell ref="AG20:AI20"/>
    <mergeCell ref="AG18:AI18"/>
    <mergeCell ref="AD19:AE19"/>
    <mergeCell ref="AG19:AI19"/>
    <mergeCell ref="AD22:AE22"/>
    <mergeCell ref="D21:F21"/>
    <mergeCell ref="G21:J21"/>
    <mergeCell ref="K21:M21"/>
    <mergeCell ref="N21:P21"/>
    <mergeCell ref="Q21:S21"/>
    <mergeCell ref="T21:V21"/>
    <mergeCell ref="W21:Z21"/>
    <mergeCell ref="AA21:AB21"/>
    <mergeCell ref="AD21:AE21"/>
    <mergeCell ref="A3:BA3"/>
    <mergeCell ref="A25:BA25"/>
    <mergeCell ref="C48:H48"/>
    <mergeCell ref="J48:K48"/>
    <mergeCell ref="M48:N48"/>
    <mergeCell ref="T48:U48"/>
    <mergeCell ref="C49:H49"/>
    <mergeCell ref="J49:K49"/>
    <mergeCell ref="M49:N49"/>
    <mergeCell ref="T49:U49"/>
    <mergeCell ref="AG22:AI22"/>
    <mergeCell ref="D23:F23"/>
    <mergeCell ref="G23:J23"/>
    <mergeCell ref="K23:M23"/>
    <mergeCell ref="N23:P23"/>
    <mergeCell ref="Q23:S23"/>
    <mergeCell ref="T23:V23"/>
    <mergeCell ref="W23:Z23"/>
    <mergeCell ref="AA23:AB23"/>
    <mergeCell ref="AD23:AE23"/>
    <mergeCell ref="AG23:AI23"/>
    <mergeCell ref="D22:F22"/>
    <mergeCell ref="G22:J22"/>
    <mergeCell ref="K22:M22"/>
  </mergeCells>
  <phoneticPr fontId="1"/>
  <conditionalFormatting sqref="D7:D23 K7:K23 N7:N23 Q7:Q23 T7:T23 W7:W23 AA7:AA23 AC7:AD23 AF7:AG23">
    <cfRule type="expression" dxfId="1" priority="3">
      <formula>MOD(ROW(),2)</formula>
    </cfRule>
  </conditionalFormatting>
  <dataValidations count="2">
    <dataValidation type="list" allowBlank="1" showInputMessage="1" showErrorMessage="1" sqref="J55:AI55">
      <formula1>"２２時から５時まで,２３時から５時まで"</formula1>
    </dataValidation>
    <dataValidation type="list" allowBlank="1" showInputMessage="1" showErrorMessage="1" sqref="G7:J23">
      <formula1>"〇"</formula1>
    </dataValidation>
  </dataValidations>
  <pageMargins left="0.51181102362204722" right="0.31496062992125984" top="0.35433070866141736" bottom="0.35433070866141736" header="0.31496062992125984" footer="0.31496062992125984"/>
  <pageSetup paperSize="9" scale="85" orientation="landscape" blackAndWhite="1" r:id="rId1"/>
  <rowBreaks count="1" manualBreakCount="1">
    <brk id="45" max="5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80"/>
  <sheetViews>
    <sheetView view="pageBreakPreview" zoomScaleNormal="100" zoomScaleSheetLayoutView="100" workbookViewId="0">
      <selection activeCell="J49" sqref="J49:M49"/>
    </sheetView>
  </sheetViews>
  <sheetFormatPr defaultRowHeight="13.5"/>
  <cols>
    <col min="1" max="81" width="2.625" customWidth="1"/>
    <col min="82" max="82" width="5.625" style="42" hidden="1" customWidth="1"/>
    <col min="83" max="96" width="5.625" style="40" hidden="1" customWidth="1"/>
  </cols>
  <sheetData>
    <row r="1" spans="1:96" ht="20.100000000000001" customHeight="1">
      <c r="A1" s="195" t="str">
        <f>IF(表紙!P14="","",表紙!P14)</f>
        <v/>
      </c>
      <c r="B1" s="195"/>
      <c r="C1" s="195"/>
      <c r="D1" s="195"/>
      <c r="E1" s="195"/>
      <c r="F1" s="195"/>
      <c r="G1" s="195"/>
      <c r="H1" s="195"/>
      <c r="I1" s="195"/>
      <c r="J1" s="195"/>
      <c r="K1" s="195"/>
      <c r="L1" s="195"/>
      <c r="M1" s="195"/>
      <c r="N1" s="195"/>
      <c r="O1" s="195"/>
      <c r="P1" s="195"/>
      <c r="Q1" s="195"/>
      <c r="R1" s="195"/>
      <c r="S1" s="195"/>
      <c r="T1" s="195"/>
      <c r="U1" s="195"/>
      <c r="V1" s="34"/>
      <c r="W1" s="34"/>
      <c r="X1" s="34"/>
      <c r="Y1" s="34"/>
      <c r="Z1" s="34"/>
      <c r="AA1" s="34"/>
      <c r="AB1" s="34"/>
      <c r="AC1" s="34"/>
      <c r="AD1" s="34"/>
      <c r="AE1" s="34"/>
      <c r="AF1" s="34"/>
    </row>
    <row r="2" spans="1:96" ht="12" customHeight="1"/>
    <row r="3" spans="1:96" ht="15.95" customHeight="1">
      <c r="A3" s="68" t="s">
        <v>109</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row>
    <row r="4" spans="1:96" ht="8.1" customHeight="1" thickBot="1">
      <c r="A4" s="8"/>
      <c r="B4" s="1"/>
      <c r="C4" s="1"/>
      <c r="D4" s="1"/>
      <c r="E4" s="1"/>
      <c r="F4" s="1"/>
    </row>
    <row r="5" spans="1:96" ht="15.95" customHeight="1">
      <c r="B5" s="201" t="s">
        <v>30</v>
      </c>
      <c r="C5" s="202"/>
      <c r="D5" s="205" t="s">
        <v>31</v>
      </c>
      <c r="E5" s="206"/>
      <c r="F5" s="202"/>
      <c r="G5" s="157" t="s">
        <v>32</v>
      </c>
      <c r="H5" s="158"/>
      <c r="I5" s="159"/>
      <c r="J5" s="160"/>
      <c r="K5" s="164" t="s">
        <v>33</v>
      </c>
      <c r="L5" s="164"/>
      <c r="M5" s="164"/>
      <c r="N5" s="164"/>
      <c r="O5" s="164"/>
      <c r="P5" s="164"/>
      <c r="Q5" s="164"/>
      <c r="R5" s="164"/>
      <c r="S5" s="164"/>
      <c r="T5" s="164"/>
      <c r="U5" s="165"/>
      <c r="V5" s="166"/>
      <c r="W5" s="167" t="s">
        <v>34</v>
      </c>
      <c r="X5" s="168"/>
      <c r="Y5" s="168"/>
      <c r="Z5" s="169"/>
      <c r="AA5" s="173" t="s">
        <v>94</v>
      </c>
      <c r="AB5" s="174"/>
      <c r="AC5" s="174"/>
      <c r="AD5" s="174"/>
      <c r="AE5" s="174"/>
      <c r="AF5" s="174"/>
      <c r="AG5" s="174"/>
      <c r="AH5" s="174"/>
      <c r="AI5" s="175"/>
    </row>
    <row r="6" spans="1:96" ht="14.1" customHeight="1" thickBot="1">
      <c r="B6" s="203"/>
      <c r="C6" s="204"/>
      <c r="D6" s="207"/>
      <c r="E6" s="208"/>
      <c r="F6" s="204"/>
      <c r="G6" s="161"/>
      <c r="H6" s="162"/>
      <c r="I6" s="162"/>
      <c r="J6" s="163"/>
      <c r="K6" s="179" t="s">
        <v>35</v>
      </c>
      <c r="L6" s="179"/>
      <c r="M6" s="179"/>
      <c r="N6" s="179"/>
      <c r="O6" s="180"/>
      <c r="P6" s="181"/>
      <c r="Q6" s="182" t="s">
        <v>29</v>
      </c>
      <c r="R6" s="179"/>
      <c r="S6" s="179"/>
      <c r="T6" s="179"/>
      <c r="U6" s="180"/>
      <c r="V6" s="181"/>
      <c r="W6" s="170"/>
      <c r="X6" s="171"/>
      <c r="Y6" s="171"/>
      <c r="Z6" s="172"/>
      <c r="AA6" s="176"/>
      <c r="AB6" s="177"/>
      <c r="AC6" s="177"/>
      <c r="AD6" s="177"/>
      <c r="AE6" s="177"/>
      <c r="AF6" s="177"/>
      <c r="AG6" s="177"/>
      <c r="AH6" s="177"/>
      <c r="AI6" s="178"/>
    </row>
    <row r="7" spans="1:96" ht="14.1" customHeight="1">
      <c r="B7" s="103" t="s">
        <v>36</v>
      </c>
      <c r="C7" s="104"/>
      <c r="D7" s="138" t="s">
        <v>26</v>
      </c>
      <c r="E7" s="100"/>
      <c r="F7" s="102"/>
      <c r="G7" s="110"/>
      <c r="H7" s="111"/>
      <c r="I7" s="111"/>
      <c r="J7" s="112"/>
      <c r="K7" s="224">
        <v>1.5</v>
      </c>
      <c r="L7" s="141"/>
      <c r="M7" s="141"/>
      <c r="N7" s="142">
        <v>760</v>
      </c>
      <c r="O7" s="141"/>
      <c r="P7" s="143"/>
      <c r="Q7" s="140">
        <v>225</v>
      </c>
      <c r="R7" s="141"/>
      <c r="S7" s="141"/>
      <c r="T7" s="142">
        <v>90</v>
      </c>
      <c r="U7" s="141"/>
      <c r="V7" s="143"/>
      <c r="W7" s="144">
        <v>2950</v>
      </c>
      <c r="X7" s="141"/>
      <c r="Y7" s="141"/>
      <c r="Z7" s="143"/>
      <c r="AA7" s="184">
        <v>1</v>
      </c>
      <c r="AB7" s="141"/>
      <c r="AC7" s="22" t="s">
        <v>37</v>
      </c>
      <c r="AD7" s="185">
        <v>25</v>
      </c>
      <c r="AE7" s="141"/>
      <c r="AF7" s="23" t="s">
        <v>38</v>
      </c>
      <c r="AG7" s="142">
        <v>90</v>
      </c>
      <c r="AH7" s="141"/>
      <c r="AI7" s="186"/>
      <c r="CD7" s="42" t="str">
        <f t="shared" ref="CD7:CD16" si="0">IF(G7="","",1)</f>
        <v/>
      </c>
      <c r="CE7" s="43">
        <f t="shared" ref="CE7:CE23" si="1">K7</f>
        <v>1.5</v>
      </c>
      <c r="CF7" s="44">
        <f t="shared" ref="CF7:CF23" si="2">N7</f>
        <v>760</v>
      </c>
      <c r="CG7" s="45">
        <f t="shared" ref="CG7:CG23" si="3">Q7</f>
        <v>225</v>
      </c>
      <c r="CH7" s="44">
        <f t="shared" ref="CH7:CH23" si="4">T7</f>
        <v>90</v>
      </c>
      <c r="CI7" s="44">
        <f t="shared" ref="CI7:CI23" si="5">W7</f>
        <v>2950</v>
      </c>
      <c r="CJ7" s="46">
        <f t="shared" ref="CJ7:CJ23" si="6">AA7</f>
        <v>1</v>
      </c>
      <c r="CK7" s="47" t="str">
        <f t="shared" ref="CK7:CK23" si="7">AC7</f>
        <v>分</v>
      </c>
      <c r="CL7" s="46">
        <f t="shared" ref="CL7:CL23" si="8">AD7</f>
        <v>25</v>
      </c>
      <c r="CM7" s="40" t="str">
        <f t="shared" ref="CM7:CM23" si="9">AF7</f>
        <v>秒</v>
      </c>
      <c r="CN7" s="44">
        <f t="shared" ref="CN7:CN23" si="10">AG7</f>
        <v>90</v>
      </c>
      <c r="CO7" s="41" t="e">
        <f>#REF!</f>
        <v>#REF!</v>
      </c>
      <c r="CP7" s="44" t="e">
        <f>#REF!</f>
        <v>#REF!</v>
      </c>
      <c r="CQ7" s="45" t="e">
        <f>#REF!</f>
        <v>#REF!</v>
      </c>
      <c r="CR7" s="44" t="e">
        <f>#REF!</f>
        <v>#REF!</v>
      </c>
    </row>
    <row r="8" spans="1:96" ht="14.1" customHeight="1">
      <c r="B8" s="105"/>
      <c r="C8" s="106"/>
      <c r="D8" s="133" t="s">
        <v>39</v>
      </c>
      <c r="E8" s="74"/>
      <c r="F8" s="75"/>
      <c r="G8" s="90"/>
      <c r="H8" s="91"/>
      <c r="I8" s="91"/>
      <c r="J8" s="92"/>
      <c r="K8" s="120">
        <v>1.5</v>
      </c>
      <c r="L8" s="74"/>
      <c r="M8" s="74"/>
      <c r="N8" s="73">
        <v>750</v>
      </c>
      <c r="O8" s="74"/>
      <c r="P8" s="95"/>
      <c r="Q8" s="96">
        <v>228</v>
      </c>
      <c r="R8" s="74"/>
      <c r="S8" s="74"/>
      <c r="T8" s="73">
        <v>90</v>
      </c>
      <c r="U8" s="74"/>
      <c r="V8" s="95"/>
      <c r="W8" s="97">
        <v>2910</v>
      </c>
      <c r="X8" s="74"/>
      <c r="Y8" s="74"/>
      <c r="Z8" s="95"/>
      <c r="AA8" s="98">
        <v>1</v>
      </c>
      <c r="AB8" s="74"/>
      <c r="AC8" s="15" t="s">
        <v>37</v>
      </c>
      <c r="AD8" s="94">
        <v>25</v>
      </c>
      <c r="AE8" s="74"/>
      <c r="AF8" s="16" t="s">
        <v>38</v>
      </c>
      <c r="AG8" s="73">
        <v>90</v>
      </c>
      <c r="AH8" s="74"/>
      <c r="AI8" s="75"/>
      <c r="CD8" s="42" t="str">
        <f t="shared" si="0"/>
        <v/>
      </c>
      <c r="CE8" s="43">
        <f t="shared" si="1"/>
        <v>1.5</v>
      </c>
      <c r="CF8" s="44">
        <f t="shared" si="2"/>
        <v>750</v>
      </c>
      <c r="CG8" s="45">
        <f t="shared" si="3"/>
        <v>228</v>
      </c>
      <c r="CH8" s="44">
        <f t="shared" si="4"/>
        <v>90</v>
      </c>
      <c r="CI8" s="44">
        <f t="shared" si="5"/>
        <v>2910</v>
      </c>
      <c r="CJ8" s="46">
        <f t="shared" si="6"/>
        <v>1</v>
      </c>
      <c r="CK8" s="47" t="str">
        <f t="shared" si="7"/>
        <v>分</v>
      </c>
      <c r="CL8" s="46">
        <f t="shared" si="8"/>
        <v>25</v>
      </c>
      <c r="CM8" s="40" t="str">
        <f t="shared" si="9"/>
        <v>秒</v>
      </c>
      <c r="CN8" s="44">
        <f t="shared" si="10"/>
        <v>90</v>
      </c>
      <c r="CO8" s="41" t="e">
        <f>#REF!</f>
        <v>#REF!</v>
      </c>
      <c r="CP8" s="44" t="e">
        <f>#REF!</f>
        <v>#REF!</v>
      </c>
      <c r="CQ8" s="45" t="e">
        <f>#REF!</f>
        <v>#REF!</v>
      </c>
      <c r="CR8" s="44" t="e">
        <f>#REF!</f>
        <v>#REF!</v>
      </c>
    </row>
    <row r="9" spans="1:96" ht="14.1" customHeight="1">
      <c r="B9" s="105"/>
      <c r="C9" s="106"/>
      <c r="D9" s="133" t="s">
        <v>40</v>
      </c>
      <c r="E9" s="74"/>
      <c r="F9" s="75"/>
      <c r="G9" s="90"/>
      <c r="H9" s="91"/>
      <c r="I9" s="91"/>
      <c r="J9" s="92"/>
      <c r="K9" s="120">
        <v>1.5</v>
      </c>
      <c r="L9" s="74"/>
      <c r="M9" s="74"/>
      <c r="N9" s="73">
        <v>740</v>
      </c>
      <c r="O9" s="74"/>
      <c r="P9" s="95"/>
      <c r="Q9" s="96">
        <v>231</v>
      </c>
      <c r="R9" s="74"/>
      <c r="S9" s="74"/>
      <c r="T9" s="73">
        <v>90</v>
      </c>
      <c r="U9" s="74"/>
      <c r="V9" s="95"/>
      <c r="W9" s="97">
        <v>2870</v>
      </c>
      <c r="X9" s="74"/>
      <c r="Y9" s="74"/>
      <c r="Z9" s="95"/>
      <c r="AA9" s="98">
        <v>1</v>
      </c>
      <c r="AB9" s="74"/>
      <c r="AC9" s="15" t="s">
        <v>37</v>
      </c>
      <c r="AD9" s="94">
        <v>25</v>
      </c>
      <c r="AE9" s="74"/>
      <c r="AF9" s="16" t="s">
        <v>38</v>
      </c>
      <c r="AG9" s="73">
        <v>90</v>
      </c>
      <c r="AH9" s="74"/>
      <c r="AI9" s="75"/>
      <c r="CD9" s="42" t="str">
        <f t="shared" si="0"/>
        <v/>
      </c>
      <c r="CE9" s="43">
        <f t="shared" si="1"/>
        <v>1.5</v>
      </c>
      <c r="CF9" s="44">
        <f t="shared" si="2"/>
        <v>740</v>
      </c>
      <c r="CG9" s="45">
        <f t="shared" si="3"/>
        <v>231</v>
      </c>
      <c r="CH9" s="44">
        <f t="shared" si="4"/>
        <v>90</v>
      </c>
      <c r="CI9" s="44">
        <f t="shared" si="5"/>
        <v>2870</v>
      </c>
      <c r="CJ9" s="46">
        <f t="shared" si="6"/>
        <v>1</v>
      </c>
      <c r="CK9" s="47" t="str">
        <f t="shared" si="7"/>
        <v>分</v>
      </c>
      <c r="CL9" s="46">
        <f t="shared" si="8"/>
        <v>25</v>
      </c>
      <c r="CM9" s="40" t="str">
        <f t="shared" si="9"/>
        <v>秒</v>
      </c>
      <c r="CN9" s="44">
        <f t="shared" si="10"/>
        <v>90</v>
      </c>
      <c r="CO9" s="41" t="e">
        <f>#REF!</f>
        <v>#REF!</v>
      </c>
      <c r="CP9" s="44" t="e">
        <f>#REF!</f>
        <v>#REF!</v>
      </c>
      <c r="CQ9" s="45" t="e">
        <f>#REF!</f>
        <v>#REF!</v>
      </c>
      <c r="CR9" s="44" t="e">
        <f>#REF!</f>
        <v>#REF!</v>
      </c>
    </row>
    <row r="10" spans="1:96" ht="14.1" customHeight="1">
      <c r="B10" s="105"/>
      <c r="C10" s="106"/>
      <c r="D10" s="133" t="s">
        <v>41</v>
      </c>
      <c r="E10" s="74"/>
      <c r="F10" s="75"/>
      <c r="G10" s="90"/>
      <c r="H10" s="91"/>
      <c r="I10" s="91"/>
      <c r="J10" s="92"/>
      <c r="K10" s="120">
        <v>1.5</v>
      </c>
      <c r="L10" s="74"/>
      <c r="M10" s="74"/>
      <c r="N10" s="73">
        <v>730</v>
      </c>
      <c r="O10" s="74"/>
      <c r="P10" s="95"/>
      <c r="Q10" s="96">
        <v>234</v>
      </c>
      <c r="R10" s="74"/>
      <c r="S10" s="74"/>
      <c r="T10" s="73">
        <v>90</v>
      </c>
      <c r="U10" s="74"/>
      <c r="V10" s="95"/>
      <c r="W10" s="97">
        <v>2830</v>
      </c>
      <c r="X10" s="74"/>
      <c r="Y10" s="74"/>
      <c r="Z10" s="95"/>
      <c r="AA10" s="98">
        <v>1</v>
      </c>
      <c r="AB10" s="74"/>
      <c r="AC10" s="15" t="s">
        <v>37</v>
      </c>
      <c r="AD10" s="94">
        <v>25</v>
      </c>
      <c r="AE10" s="74"/>
      <c r="AF10" s="16" t="s">
        <v>38</v>
      </c>
      <c r="AG10" s="73">
        <v>90</v>
      </c>
      <c r="AH10" s="74"/>
      <c r="AI10" s="75"/>
      <c r="BI10" s="31"/>
      <c r="BJ10" s="31"/>
      <c r="BK10" s="31"/>
      <c r="BL10" s="31"/>
      <c r="BM10" s="31"/>
      <c r="BN10" s="31"/>
      <c r="CD10" s="42" t="str">
        <f t="shared" si="0"/>
        <v/>
      </c>
      <c r="CE10" s="43">
        <f t="shared" si="1"/>
        <v>1.5</v>
      </c>
      <c r="CF10" s="44">
        <f t="shared" si="2"/>
        <v>730</v>
      </c>
      <c r="CG10" s="45">
        <f t="shared" si="3"/>
        <v>234</v>
      </c>
      <c r="CH10" s="44">
        <f t="shared" si="4"/>
        <v>90</v>
      </c>
      <c r="CI10" s="44">
        <f t="shared" si="5"/>
        <v>2830</v>
      </c>
      <c r="CJ10" s="46">
        <f t="shared" si="6"/>
        <v>1</v>
      </c>
      <c r="CK10" s="47" t="str">
        <f t="shared" si="7"/>
        <v>分</v>
      </c>
      <c r="CL10" s="46">
        <f t="shared" si="8"/>
        <v>25</v>
      </c>
      <c r="CM10" s="40" t="str">
        <f t="shared" si="9"/>
        <v>秒</v>
      </c>
      <c r="CN10" s="44">
        <f t="shared" si="10"/>
        <v>90</v>
      </c>
      <c r="CO10" s="41" t="e">
        <f>#REF!</f>
        <v>#REF!</v>
      </c>
      <c r="CP10" s="44" t="e">
        <f>#REF!</f>
        <v>#REF!</v>
      </c>
      <c r="CQ10" s="45" t="e">
        <f>#REF!</f>
        <v>#REF!</v>
      </c>
      <c r="CR10" s="44" t="e">
        <f>#REF!</f>
        <v>#REF!</v>
      </c>
    </row>
    <row r="11" spans="1:96" ht="14.1" customHeight="1">
      <c r="B11" s="105"/>
      <c r="C11" s="106"/>
      <c r="D11" s="133" t="s">
        <v>42</v>
      </c>
      <c r="E11" s="74"/>
      <c r="F11" s="75"/>
      <c r="G11" s="90"/>
      <c r="H11" s="91"/>
      <c r="I11" s="91"/>
      <c r="J11" s="92"/>
      <c r="K11" s="120">
        <v>1.5</v>
      </c>
      <c r="L11" s="74"/>
      <c r="M11" s="74"/>
      <c r="N11" s="73">
        <v>720</v>
      </c>
      <c r="O11" s="74"/>
      <c r="P11" s="95"/>
      <c r="Q11" s="96">
        <v>238</v>
      </c>
      <c r="R11" s="74"/>
      <c r="S11" s="74"/>
      <c r="T11" s="73">
        <v>90</v>
      </c>
      <c r="U11" s="74"/>
      <c r="V11" s="95"/>
      <c r="W11" s="97">
        <v>2790</v>
      </c>
      <c r="X11" s="74"/>
      <c r="Y11" s="74"/>
      <c r="Z11" s="95"/>
      <c r="AA11" s="98">
        <v>1</v>
      </c>
      <c r="AB11" s="74"/>
      <c r="AC11" s="15" t="s">
        <v>37</v>
      </c>
      <c r="AD11" s="94">
        <v>30</v>
      </c>
      <c r="AE11" s="74"/>
      <c r="AF11" s="16" t="s">
        <v>38</v>
      </c>
      <c r="AG11" s="73">
        <v>90</v>
      </c>
      <c r="AH11" s="74"/>
      <c r="AI11" s="75"/>
      <c r="CD11" s="42" t="str">
        <f t="shared" si="0"/>
        <v/>
      </c>
      <c r="CE11" s="43">
        <f t="shared" si="1"/>
        <v>1.5</v>
      </c>
      <c r="CF11" s="44">
        <f t="shared" si="2"/>
        <v>720</v>
      </c>
      <c r="CG11" s="45">
        <f t="shared" si="3"/>
        <v>238</v>
      </c>
      <c r="CH11" s="44">
        <f t="shared" si="4"/>
        <v>90</v>
      </c>
      <c r="CI11" s="44">
        <f t="shared" si="5"/>
        <v>2790</v>
      </c>
      <c r="CJ11" s="46">
        <f t="shared" si="6"/>
        <v>1</v>
      </c>
      <c r="CK11" s="47" t="str">
        <f t="shared" si="7"/>
        <v>分</v>
      </c>
      <c r="CL11" s="46">
        <f t="shared" si="8"/>
        <v>30</v>
      </c>
      <c r="CM11" s="40" t="str">
        <f t="shared" si="9"/>
        <v>秒</v>
      </c>
      <c r="CN11" s="44">
        <f t="shared" si="10"/>
        <v>90</v>
      </c>
      <c r="CO11" s="41" t="e">
        <f>#REF!</f>
        <v>#REF!</v>
      </c>
      <c r="CP11" s="44" t="e">
        <f>#REF!</f>
        <v>#REF!</v>
      </c>
      <c r="CQ11" s="45" t="e">
        <f>#REF!</f>
        <v>#REF!</v>
      </c>
      <c r="CR11" s="44" t="e">
        <f>#REF!</f>
        <v>#REF!</v>
      </c>
    </row>
    <row r="12" spans="1:96" ht="15.95" customHeight="1" thickBot="1">
      <c r="B12" s="105"/>
      <c r="C12" s="106"/>
      <c r="D12" s="183" t="s">
        <v>28</v>
      </c>
      <c r="E12" s="126"/>
      <c r="F12" s="132"/>
      <c r="G12" s="121"/>
      <c r="H12" s="122"/>
      <c r="I12" s="122"/>
      <c r="J12" s="123"/>
      <c r="K12" s="223">
        <v>1.5</v>
      </c>
      <c r="L12" s="126"/>
      <c r="M12" s="126"/>
      <c r="N12" s="125">
        <v>710</v>
      </c>
      <c r="O12" s="126"/>
      <c r="P12" s="127"/>
      <c r="Q12" s="128">
        <v>241</v>
      </c>
      <c r="R12" s="126"/>
      <c r="S12" s="126"/>
      <c r="T12" s="125">
        <v>90</v>
      </c>
      <c r="U12" s="126"/>
      <c r="V12" s="127"/>
      <c r="W12" s="129">
        <v>2760</v>
      </c>
      <c r="X12" s="126"/>
      <c r="Y12" s="126"/>
      <c r="Z12" s="127"/>
      <c r="AA12" s="130">
        <v>1</v>
      </c>
      <c r="AB12" s="126"/>
      <c r="AC12" s="20" t="s">
        <v>37</v>
      </c>
      <c r="AD12" s="131">
        <v>30</v>
      </c>
      <c r="AE12" s="126"/>
      <c r="AF12" s="21" t="s">
        <v>38</v>
      </c>
      <c r="AG12" s="125">
        <v>90</v>
      </c>
      <c r="AH12" s="126"/>
      <c r="AI12" s="132"/>
      <c r="CD12" s="42" t="str">
        <f t="shared" si="0"/>
        <v/>
      </c>
      <c r="CE12" s="43">
        <f t="shared" si="1"/>
        <v>1.5</v>
      </c>
      <c r="CF12" s="44">
        <f t="shared" si="2"/>
        <v>710</v>
      </c>
      <c r="CG12" s="45">
        <f t="shared" si="3"/>
        <v>241</v>
      </c>
      <c r="CH12" s="44">
        <f t="shared" si="4"/>
        <v>90</v>
      </c>
      <c r="CI12" s="44">
        <f t="shared" si="5"/>
        <v>2760</v>
      </c>
      <c r="CJ12" s="46">
        <f t="shared" si="6"/>
        <v>1</v>
      </c>
      <c r="CK12" s="47" t="str">
        <f t="shared" si="7"/>
        <v>分</v>
      </c>
      <c r="CL12" s="46">
        <f t="shared" si="8"/>
        <v>30</v>
      </c>
      <c r="CM12" s="40" t="str">
        <f t="shared" si="9"/>
        <v>秒</v>
      </c>
      <c r="CN12" s="44">
        <f t="shared" si="10"/>
        <v>90</v>
      </c>
      <c r="CO12" s="41" t="e">
        <f>#REF!</f>
        <v>#REF!</v>
      </c>
      <c r="CP12" s="44" t="e">
        <f>#REF!</f>
        <v>#REF!</v>
      </c>
      <c r="CQ12" s="45" t="e">
        <f>#REF!</f>
        <v>#REF!</v>
      </c>
      <c r="CR12" s="44" t="e">
        <f>#REF!</f>
        <v>#REF!</v>
      </c>
    </row>
    <row r="13" spans="1:96" ht="15.95" customHeight="1">
      <c r="B13" s="103" t="s">
        <v>43</v>
      </c>
      <c r="C13" s="104"/>
      <c r="D13" s="109" t="s">
        <v>26</v>
      </c>
      <c r="E13" s="109"/>
      <c r="F13" s="118"/>
      <c r="G13" s="110"/>
      <c r="H13" s="111"/>
      <c r="I13" s="111"/>
      <c r="J13" s="112"/>
      <c r="K13" s="119">
        <v>1.5</v>
      </c>
      <c r="L13" s="100"/>
      <c r="M13" s="100"/>
      <c r="N13" s="101">
        <v>700</v>
      </c>
      <c r="O13" s="100"/>
      <c r="P13" s="114"/>
      <c r="Q13" s="115">
        <v>236</v>
      </c>
      <c r="R13" s="100"/>
      <c r="S13" s="100"/>
      <c r="T13" s="101">
        <v>90</v>
      </c>
      <c r="U13" s="100"/>
      <c r="V13" s="114"/>
      <c r="W13" s="116">
        <v>2850</v>
      </c>
      <c r="X13" s="100"/>
      <c r="Y13" s="100"/>
      <c r="Z13" s="114"/>
      <c r="AA13" s="117">
        <v>1</v>
      </c>
      <c r="AB13" s="100"/>
      <c r="AC13" s="13" t="s">
        <v>37</v>
      </c>
      <c r="AD13" s="99">
        <v>25</v>
      </c>
      <c r="AE13" s="100"/>
      <c r="AF13" s="14" t="s">
        <v>38</v>
      </c>
      <c r="AG13" s="101">
        <v>90</v>
      </c>
      <c r="AH13" s="100"/>
      <c r="AI13" s="102"/>
      <c r="CD13" s="42" t="str">
        <f t="shared" si="0"/>
        <v/>
      </c>
      <c r="CE13" s="43">
        <f t="shared" si="1"/>
        <v>1.5</v>
      </c>
      <c r="CF13" s="44">
        <f t="shared" si="2"/>
        <v>700</v>
      </c>
      <c r="CG13" s="45">
        <f t="shared" si="3"/>
        <v>236</v>
      </c>
      <c r="CH13" s="44">
        <f t="shared" si="4"/>
        <v>90</v>
      </c>
      <c r="CI13" s="44">
        <f t="shared" si="5"/>
        <v>2850</v>
      </c>
      <c r="CJ13" s="46">
        <f t="shared" si="6"/>
        <v>1</v>
      </c>
      <c r="CK13" s="47" t="str">
        <f t="shared" si="7"/>
        <v>分</v>
      </c>
      <c r="CL13" s="46">
        <f t="shared" si="8"/>
        <v>25</v>
      </c>
      <c r="CM13" s="40" t="str">
        <f t="shared" si="9"/>
        <v>秒</v>
      </c>
      <c r="CN13" s="44">
        <f t="shared" si="10"/>
        <v>90</v>
      </c>
      <c r="CO13" s="41" t="e">
        <f>#REF!</f>
        <v>#REF!</v>
      </c>
      <c r="CP13" s="44" t="e">
        <f>#REF!</f>
        <v>#REF!</v>
      </c>
      <c r="CQ13" s="45" t="e">
        <f>#REF!</f>
        <v>#REF!</v>
      </c>
      <c r="CR13" s="44" t="e">
        <f>#REF!</f>
        <v>#REF!</v>
      </c>
    </row>
    <row r="14" spans="1:96" ht="15.95" customHeight="1">
      <c r="B14" s="105"/>
      <c r="C14" s="106"/>
      <c r="D14" s="89" t="s">
        <v>44</v>
      </c>
      <c r="E14" s="74"/>
      <c r="F14" s="75"/>
      <c r="G14" s="90"/>
      <c r="H14" s="91"/>
      <c r="I14" s="91"/>
      <c r="J14" s="92"/>
      <c r="K14" s="120">
        <v>1.5</v>
      </c>
      <c r="L14" s="74"/>
      <c r="M14" s="74"/>
      <c r="N14" s="73">
        <v>690</v>
      </c>
      <c r="O14" s="74"/>
      <c r="P14" s="95"/>
      <c r="Q14" s="96">
        <v>239</v>
      </c>
      <c r="R14" s="74"/>
      <c r="S14" s="74"/>
      <c r="T14" s="73">
        <v>90</v>
      </c>
      <c r="U14" s="74"/>
      <c r="V14" s="95"/>
      <c r="W14" s="97">
        <v>2810</v>
      </c>
      <c r="X14" s="74"/>
      <c r="Y14" s="74"/>
      <c r="Z14" s="95"/>
      <c r="AA14" s="98">
        <v>1</v>
      </c>
      <c r="AB14" s="74"/>
      <c r="AC14" s="15" t="s">
        <v>37</v>
      </c>
      <c r="AD14" s="94">
        <v>30</v>
      </c>
      <c r="AE14" s="74"/>
      <c r="AF14" s="16" t="s">
        <v>38</v>
      </c>
      <c r="AG14" s="73">
        <v>90</v>
      </c>
      <c r="AH14" s="74"/>
      <c r="AI14" s="75"/>
      <c r="CD14" s="42" t="str">
        <f t="shared" si="0"/>
        <v/>
      </c>
      <c r="CE14" s="43">
        <f t="shared" si="1"/>
        <v>1.5</v>
      </c>
      <c r="CF14" s="44">
        <f t="shared" si="2"/>
        <v>690</v>
      </c>
      <c r="CG14" s="45">
        <f t="shared" si="3"/>
        <v>239</v>
      </c>
      <c r="CH14" s="44">
        <f t="shared" si="4"/>
        <v>90</v>
      </c>
      <c r="CI14" s="44">
        <f t="shared" si="5"/>
        <v>2810</v>
      </c>
      <c r="CJ14" s="46">
        <f t="shared" si="6"/>
        <v>1</v>
      </c>
      <c r="CK14" s="47" t="str">
        <f t="shared" si="7"/>
        <v>分</v>
      </c>
      <c r="CL14" s="46">
        <f t="shared" si="8"/>
        <v>30</v>
      </c>
      <c r="CM14" s="40" t="str">
        <f t="shared" si="9"/>
        <v>秒</v>
      </c>
      <c r="CN14" s="44">
        <f t="shared" si="10"/>
        <v>90</v>
      </c>
      <c r="CO14" s="41" t="e">
        <f>#REF!</f>
        <v>#REF!</v>
      </c>
      <c r="CP14" s="44" t="e">
        <f>#REF!</f>
        <v>#REF!</v>
      </c>
      <c r="CQ14" s="45" t="e">
        <f>#REF!</f>
        <v>#REF!</v>
      </c>
      <c r="CR14" s="44" t="e">
        <f>#REF!</f>
        <v>#REF!</v>
      </c>
    </row>
    <row r="15" spans="1:96" ht="15.95" customHeight="1">
      <c r="B15" s="105"/>
      <c r="C15" s="106"/>
      <c r="D15" s="89" t="s">
        <v>40</v>
      </c>
      <c r="E15" s="74"/>
      <c r="F15" s="75"/>
      <c r="G15" s="90"/>
      <c r="H15" s="91"/>
      <c r="I15" s="91"/>
      <c r="J15" s="92"/>
      <c r="K15" s="93">
        <v>1.5</v>
      </c>
      <c r="L15" s="74"/>
      <c r="M15" s="74"/>
      <c r="N15" s="73">
        <v>680</v>
      </c>
      <c r="O15" s="74"/>
      <c r="P15" s="95"/>
      <c r="Q15" s="96">
        <v>243</v>
      </c>
      <c r="R15" s="74"/>
      <c r="S15" s="74"/>
      <c r="T15" s="73">
        <v>90</v>
      </c>
      <c r="U15" s="74"/>
      <c r="V15" s="95"/>
      <c r="W15" s="97">
        <v>2770</v>
      </c>
      <c r="X15" s="74"/>
      <c r="Y15" s="74"/>
      <c r="Z15" s="95"/>
      <c r="AA15" s="98">
        <v>1</v>
      </c>
      <c r="AB15" s="74"/>
      <c r="AC15" s="15" t="s">
        <v>37</v>
      </c>
      <c r="AD15" s="94">
        <v>30</v>
      </c>
      <c r="AE15" s="74"/>
      <c r="AF15" s="16" t="s">
        <v>38</v>
      </c>
      <c r="AG15" s="73">
        <v>90</v>
      </c>
      <c r="AH15" s="74"/>
      <c r="AI15" s="75"/>
      <c r="CD15" s="42" t="str">
        <f t="shared" si="0"/>
        <v/>
      </c>
      <c r="CE15" s="43">
        <f t="shared" si="1"/>
        <v>1.5</v>
      </c>
      <c r="CF15" s="44">
        <f t="shared" si="2"/>
        <v>680</v>
      </c>
      <c r="CG15" s="45">
        <f t="shared" si="3"/>
        <v>243</v>
      </c>
      <c r="CH15" s="44">
        <f t="shared" si="4"/>
        <v>90</v>
      </c>
      <c r="CI15" s="44">
        <f t="shared" si="5"/>
        <v>2770</v>
      </c>
      <c r="CJ15" s="46">
        <f t="shared" si="6"/>
        <v>1</v>
      </c>
      <c r="CK15" s="47" t="str">
        <f t="shared" si="7"/>
        <v>分</v>
      </c>
      <c r="CL15" s="46">
        <f t="shared" si="8"/>
        <v>30</v>
      </c>
      <c r="CM15" s="40" t="str">
        <f t="shared" si="9"/>
        <v>秒</v>
      </c>
      <c r="CN15" s="44">
        <f t="shared" si="10"/>
        <v>90</v>
      </c>
      <c r="CO15" s="41" t="e">
        <f>#REF!</f>
        <v>#REF!</v>
      </c>
      <c r="CP15" s="44" t="e">
        <f>#REF!</f>
        <v>#REF!</v>
      </c>
      <c r="CQ15" s="45" t="e">
        <f>#REF!</f>
        <v>#REF!</v>
      </c>
      <c r="CR15" s="44" t="e">
        <f>#REF!</f>
        <v>#REF!</v>
      </c>
    </row>
    <row r="16" spans="1:96" ht="15.95" customHeight="1">
      <c r="B16" s="105"/>
      <c r="C16" s="106"/>
      <c r="D16" s="89" t="s">
        <v>45</v>
      </c>
      <c r="E16" s="74"/>
      <c r="F16" s="75"/>
      <c r="G16" s="90"/>
      <c r="H16" s="91"/>
      <c r="I16" s="91"/>
      <c r="J16" s="92"/>
      <c r="K16" s="93">
        <v>1.5</v>
      </c>
      <c r="L16" s="74"/>
      <c r="M16" s="74"/>
      <c r="N16" s="73">
        <v>670</v>
      </c>
      <c r="O16" s="74"/>
      <c r="P16" s="95"/>
      <c r="Q16" s="96">
        <v>247</v>
      </c>
      <c r="R16" s="74"/>
      <c r="S16" s="74"/>
      <c r="T16" s="73">
        <v>90</v>
      </c>
      <c r="U16" s="74"/>
      <c r="V16" s="95"/>
      <c r="W16" s="97">
        <v>2730</v>
      </c>
      <c r="X16" s="74"/>
      <c r="Y16" s="74"/>
      <c r="Z16" s="95"/>
      <c r="AA16" s="98">
        <v>1</v>
      </c>
      <c r="AB16" s="74"/>
      <c r="AC16" s="15" t="s">
        <v>37</v>
      </c>
      <c r="AD16" s="94">
        <v>30</v>
      </c>
      <c r="AE16" s="74"/>
      <c r="AF16" s="16" t="s">
        <v>38</v>
      </c>
      <c r="AG16" s="73">
        <v>90</v>
      </c>
      <c r="AH16" s="74"/>
      <c r="AI16" s="75"/>
      <c r="CD16" s="42" t="str">
        <f t="shared" si="0"/>
        <v/>
      </c>
      <c r="CE16" s="43">
        <f t="shared" si="1"/>
        <v>1.5</v>
      </c>
      <c r="CF16" s="44">
        <f t="shared" si="2"/>
        <v>670</v>
      </c>
      <c r="CG16" s="45">
        <f t="shared" si="3"/>
        <v>247</v>
      </c>
      <c r="CH16" s="44">
        <f t="shared" si="4"/>
        <v>90</v>
      </c>
      <c r="CI16" s="44">
        <f t="shared" si="5"/>
        <v>2730</v>
      </c>
      <c r="CJ16" s="46">
        <f t="shared" si="6"/>
        <v>1</v>
      </c>
      <c r="CK16" s="47" t="str">
        <f t="shared" si="7"/>
        <v>分</v>
      </c>
      <c r="CL16" s="46">
        <f t="shared" si="8"/>
        <v>30</v>
      </c>
      <c r="CM16" s="40" t="str">
        <f t="shared" si="9"/>
        <v>秒</v>
      </c>
      <c r="CN16" s="44">
        <f t="shared" si="10"/>
        <v>90</v>
      </c>
      <c r="CO16" s="41" t="e">
        <f>#REF!</f>
        <v>#REF!</v>
      </c>
      <c r="CP16" s="44" t="e">
        <f>#REF!</f>
        <v>#REF!</v>
      </c>
      <c r="CQ16" s="45" t="e">
        <f>#REF!</f>
        <v>#REF!</v>
      </c>
      <c r="CR16" s="44" t="e">
        <f>#REF!</f>
        <v>#REF!</v>
      </c>
    </row>
    <row r="17" spans="1:96" ht="15.95" customHeight="1">
      <c r="B17" s="105"/>
      <c r="C17" s="106"/>
      <c r="D17" s="133" t="s">
        <v>114</v>
      </c>
      <c r="E17" s="89"/>
      <c r="F17" s="220"/>
      <c r="G17" s="48"/>
      <c r="H17" s="49"/>
      <c r="I17" s="49"/>
      <c r="J17" s="50"/>
      <c r="K17" s="93">
        <v>1.5</v>
      </c>
      <c r="L17" s="120"/>
      <c r="M17" s="120"/>
      <c r="N17" s="73">
        <v>660</v>
      </c>
      <c r="O17" s="73"/>
      <c r="P17" s="187"/>
      <c r="Q17" s="96">
        <v>250</v>
      </c>
      <c r="R17" s="221"/>
      <c r="S17" s="221"/>
      <c r="T17" s="73">
        <v>90</v>
      </c>
      <c r="U17" s="73"/>
      <c r="V17" s="187"/>
      <c r="W17" s="97">
        <v>2690</v>
      </c>
      <c r="X17" s="73"/>
      <c r="Y17" s="73"/>
      <c r="Z17" s="187"/>
      <c r="AA17" s="98">
        <v>1</v>
      </c>
      <c r="AB17" s="94"/>
      <c r="AC17" s="20" t="s">
        <v>115</v>
      </c>
      <c r="AD17" s="94">
        <v>30</v>
      </c>
      <c r="AE17" s="94"/>
      <c r="AF17" s="21" t="s">
        <v>116</v>
      </c>
      <c r="AG17" s="73">
        <v>90</v>
      </c>
      <c r="AH17" s="73"/>
      <c r="AI17" s="222"/>
      <c r="CE17" s="43">
        <f t="shared" si="1"/>
        <v>1.5</v>
      </c>
      <c r="CF17" s="44">
        <f t="shared" si="2"/>
        <v>660</v>
      </c>
      <c r="CG17" s="45">
        <f t="shared" si="3"/>
        <v>250</v>
      </c>
      <c r="CH17" s="44">
        <f t="shared" si="4"/>
        <v>90</v>
      </c>
      <c r="CI17" s="44">
        <f t="shared" si="5"/>
        <v>2690</v>
      </c>
      <c r="CJ17" s="46">
        <f t="shared" si="6"/>
        <v>1</v>
      </c>
      <c r="CK17" s="47" t="str">
        <f t="shared" si="7"/>
        <v>分</v>
      </c>
      <c r="CL17" s="46">
        <f t="shared" si="8"/>
        <v>30</v>
      </c>
      <c r="CM17" s="40" t="str">
        <f t="shared" si="9"/>
        <v>秒</v>
      </c>
      <c r="CN17" s="44">
        <f t="shared" si="10"/>
        <v>90</v>
      </c>
      <c r="CO17" s="41" t="e">
        <f>#REF!</f>
        <v>#REF!</v>
      </c>
      <c r="CP17" s="44"/>
      <c r="CQ17" s="45"/>
      <c r="CR17" s="44"/>
    </row>
    <row r="18" spans="1:96" ht="15.95" customHeight="1" thickBot="1">
      <c r="B18" s="107"/>
      <c r="C18" s="108"/>
      <c r="D18" s="76" t="s">
        <v>28</v>
      </c>
      <c r="E18" s="77"/>
      <c r="F18" s="78"/>
      <c r="G18" s="79"/>
      <c r="H18" s="80"/>
      <c r="I18" s="80"/>
      <c r="J18" s="81"/>
      <c r="K18" s="82">
        <v>1.5</v>
      </c>
      <c r="L18" s="77"/>
      <c r="M18" s="77"/>
      <c r="N18" s="83">
        <v>650</v>
      </c>
      <c r="O18" s="77"/>
      <c r="P18" s="84"/>
      <c r="Q18" s="85">
        <v>254</v>
      </c>
      <c r="R18" s="77"/>
      <c r="S18" s="77"/>
      <c r="T18" s="83">
        <v>90</v>
      </c>
      <c r="U18" s="77"/>
      <c r="V18" s="84"/>
      <c r="W18" s="86">
        <v>2650</v>
      </c>
      <c r="X18" s="77"/>
      <c r="Y18" s="77"/>
      <c r="Z18" s="84"/>
      <c r="AA18" s="87">
        <v>1</v>
      </c>
      <c r="AB18" s="77"/>
      <c r="AC18" s="17" t="s">
        <v>37</v>
      </c>
      <c r="AD18" s="88">
        <v>35</v>
      </c>
      <c r="AE18" s="77"/>
      <c r="AF18" s="18" t="s">
        <v>38</v>
      </c>
      <c r="AG18" s="83">
        <v>90</v>
      </c>
      <c r="AH18" s="77"/>
      <c r="AI18" s="78"/>
      <c r="CD18" s="42" t="str">
        <f t="shared" ref="CD18:CD23" si="11">IF(G18="","",1)</f>
        <v/>
      </c>
      <c r="CE18" s="43">
        <f t="shared" si="1"/>
        <v>1.5</v>
      </c>
      <c r="CF18" s="44">
        <f t="shared" si="2"/>
        <v>650</v>
      </c>
      <c r="CG18" s="45">
        <f t="shared" si="3"/>
        <v>254</v>
      </c>
      <c r="CH18" s="44">
        <f t="shared" si="4"/>
        <v>90</v>
      </c>
      <c r="CI18" s="44">
        <f t="shared" si="5"/>
        <v>2650</v>
      </c>
      <c r="CJ18" s="46">
        <f t="shared" si="6"/>
        <v>1</v>
      </c>
      <c r="CK18" s="47" t="str">
        <f t="shared" si="7"/>
        <v>分</v>
      </c>
      <c r="CL18" s="46">
        <f t="shared" si="8"/>
        <v>35</v>
      </c>
      <c r="CM18" s="40" t="str">
        <f t="shared" si="9"/>
        <v>秒</v>
      </c>
      <c r="CN18" s="44">
        <f t="shared" si="10"/>
        <v>90</v>
      </c>
      <c r="CO18" s="41" t="e">
        <f>#REF!</f>
        <v>#REF!</v>
      </c>
      <c r="CP18" s="44" t="e">
        <f>#REF!</f>
        <v>#REF!</v>
      </c>
      <c r="CQ18" s="45" t="e">
        <f>#REF!</f>
        <v>#REF!</v>
      </c>
      <c r="CR18" s="44" t="e">
        <f>#REF!</f>
        <v>#REF!</v>
      </c>
    </row>
    <row r="19" spans="1:96" ht="15.95" customHeight="1">
      <c r="B19" s="103" t="s">
        <v>47</v>
      </c>
      <c r="C19" s="104"/>
      <c r="D19" s="109" t="s">
        <v>26</v>
      </c>
      <c r="E19" s="100"/>
      <c r="F19" s="102"/>
      <c r="G19" s="110"/>
      <c r="H19" s="111"/>
      <c r="I19" s="111"/>
      <c r="J19" s="112"/>
      <c r="K19" s="113">
        <v>1.5</v>
      </c>
      <c r="L19" s="100"/>
      <c r="M19" s="100"/>
      <c r="N19" s="101">
        <v>620</v>
      </c>
      <c r="O19" s="100"/>
      <c r="P19" s="114"/>
      <c r="Q19" s="115">
        <v>191</v>
      </c>
      <c r="R19" s="100"/>
      <c r="S19" s="100"/>
      <c r="T19" s="101">
        <v>50</v>
      </c>
      <c r="U19" s="100"/>
      <c r="V19" s="114"/>
      <c r="W19" s="116">
        <v>2000</v>
      </c>
      <c r="X19" s="100"/>
      <c r="Y19" s="100"/>
      <c r="Z19" s="114"/>
      <c r="AA19" s="117">
        <v>1</v>
      </c>
      <c r="AB19" s="100"/>
      <c r="AC19" s="13" t="s">
        <v>37</v>
      </c>
      <c r="AD19" s="99">
        <v>10</v>
      </c>
      <c r="AE19" s="100"/>
      <c r="AF19" s="14" t="s">
        <v>38</v>
      </c>
      <c r="AG19" s="101">
        <v>50</v>
      </c>
      <c r="AH19" s="100"/>
      <c r="AI19" s="102">
        <v>50</v>
      </c>
      <c r="CD19" s="42" t="str">
        <f t="shared" si="11"/>
        <v/>
      </c>
      <c r="CE19" s="43">
        <f t="shared" si="1"/>
        <v>1.5</v>
      </c>
      <c r="CF19" s="44">
        <f t="shared" si="2"/>
        <v>620</v>
      </c>
      <c r="CG19" s="45">
        <f t="shared" si="3"/>
        <v>191</v>
      </c>
      <c r="CH19" s="44">
        <f t="shared" si="4"/>
        <v>50</v>
      </c>
      <c r="CI19" s="44">
        <f t="shared" si="5"/>
        <v>2000</v>
      </c>
      <c r="CJ19" s="46">
        <f t="shared" si="6"/>
        <v>1</v>
      </c>
      <c r="CK19" s="47" t="str">
        <f t="shared" si="7"/>
        <v>分</v>
      </c>
      <c r="CL19" s="46">
        <f t="shared" si="8"/>
        <v>10</v>
      </c>
      <c r="CM19" s="40" t="str">
        <f t="shared" si="9"/>
        <v>秒</v>
      </c>
      <c r="CN19" s="44">
        <f t="shared" si="10"/>
        <v>50</v>
      </c>
      <c r="CO19" s="41" t="e">
        <f>#REF!</f>
        <v>#REF!</v>
      </c>
      <c r="CP19" s="44" t="e">
        <f>#REF!</f>
        <v>#REF!</v>
      </c>
      <c r="CQ19" s="45" t="e">
        <f>#REF!</f>
        <v>#REF!</v>
      </c>
      <c r="CR19" s="44" t="e">
        <f>#REF!</f>
        <v>#REF!</v>
      </c>
    </row>
    <row r="20" spans="1:96" ht="15.95" customHeight="1">
      <c r="B20" s="105"/>
      <c r="C20" s="106"/>
      <c r="D20" s="89" t="s">
        <v>44</v>
      </c>
      <c r="E20" s="74"/>
      <c r="F20" s="75"/>
      <c r="G20" s="90"/>
      <c r="H20" s="91"/>
      <c r="I20" s="91"/>
      <c r="J20" s="92"/>
      <c r="K20" s="93">
        <v>1.5</v>
      </c>
      <c r="L20" s="74"/>
      <c r="M20" s="74"/>
      <c r="N20" s="73">
        <v>610</v>
      </c>
      <c r="O20" s="74"/>
      <c r="P20" s="95"/>
      <c r="Q20" s="96">
        <v>194</v>
      </c>
      <c r="R20" s="74"/>
      <c r="S20" s="74"/>
      <c r="T20" s="73">
        <v>50</v>
      </c>
      <c r="U20" s="74"/>
      <c r="V20" s="95"/>
      <c r="W20" s="97">
        <v>1970</v>
      </c>
      <c r="X20" s="74"/>
      <c r="Y20" s="74"/>
      <c r="Z20" s="95"/>
      <c r="AA20" s="98">
        <v>1</v>
      </c>
      <c r="AB20" s="74"/>
      <c r="AC20" s="15" t="s">
        <v>37</v>
      </c>
      <c r="AD20" s="94">
        <v>10</v>
      </c>
      <c r="AE20" s="74"/>
      <c r="AF20" s="16" t="s">
        <v>38</v>
      </c>
      <c r="AG20" s="73">
        <v>50</v>
      </c>
      <c r="AH20" s="74"/>
      <c r="AI20" s="75">
        <v>50</v>
      </c>
      <c r="CD20" s="42" t="str">
        <f t="shared" si="11"/>
        <v/>
      </c>
      <c r="CE20" s="43">
        <f t="shared" si="1"/>
        <v>1.5</v>
      </c>
      <c r="CF20" s="44">
        <f t="shared" si="2"/>
        <v>610</v>
      </c>
      <c r="CG20" s="45">
        <f t="shared" si="3"/>
        <v>194</v>
      </c>
      <c r="CH20" s="44">
        <f t="shared" si="4"/>
        <v>50</v>
      </c>
      <c r="CI20" s="44">
        <f t="shared" si="5"/>
        <v>1970</v>
      </c>
      <c r="CJ20" s="46">
        <f t="shared" si="6"/>
        <v>1</v>
      </c>
      <c r="CK20" s="47" t="str">
        <f t="shared" si="7"/>
        <v>分</v>
      </c>
      <c r="CL20" s="46">
        <f t="shared" si="8"/>
        <v>10</v>
      </c>
      <c r="CM20" s="40" t="str">
        <f t="shared" si="9"/>
        <v>秒</v>
      </c>
      <c r="CN20" s="44">
        <f t="shared" si="10"/>
        <v>50</v>
      </c>
      <c r="CO20" s="41" t="e">
        <f>#REF!</f>
        <v>#REF!</v>
      </c>
      <c r="CP20" s="44" t="e">
        <f>#REF!</f>
        <v>#REF!</v>
      </c>
      <c r="CQ20" s="45" t="e">
        <f>#REF!</f>
        <v>#REF!</v>
      </c>
      <c r="CR20" s="44" t="e">
        <f>#REF!</f>
        <v>#REF!</v>
      </c>
    </row>
    <row r="21" spans="1:96" ht="15.95" customHeight="1">
      <c r="B21" s="105"/>
      <c r="C21" s="106"/>
      <c r="D21" s="89" t="s">
        <v>40</v>
      </c>
      <c r="E21" s="74"/>
      <c r="F21" s="75"/>
      <c r="G21" s="90"/>
      <c r="H21" s="91"/>
      <c r="I21" s="91"/>
      <c r="J21" s="92"/>
      <c r="K21" s="93">
        <v>1.5</v>
      </c>
      <c r="L21" s="74"/>
      <c r="M21" s="74"/>
      <c r="N21" s="73">
        <v>600</v>
      </c>
      <c r="O21" s="74"/>
      <c r="P21" s="95"/>
      <c r="Q21" s="96">
        <v>197</v>
      </c>
      <c r="R21" s="74"/>
      <c r="S21" s="74"/>
      <c r="T21" s="73">
        <v>50</v>
      </c>
      <c r="U21" s="74"/>
      <c r="V21" s="95"/>
      <c r="W21" s="97">
        <v>1940</v>
      </c>
      <c r="X21" s="74"/>
      <c r="Y21" s="74"/>
      <c r="Z21" s="95"/>
      <c r="AA21" s="98">
        <v>1</v>
      </c>
      <c r="AB21" s="74"/>
      <c r="AC21" s="15" t="s">
        <v>37</v>
      </c>
      <c r="AD21" s="94">
        <v>15</v>
      </c>
      <c r="AE21" s="74"/>
      <c r="AF21" s="16" t="s">
        <v>38</v>
      </c>
      <c r="AG21" s="73">
        <v>50</v>
      </c>
      <c r="AH21" s="74"/>
      <c r="AI21" s="75">
        <v>50</v>
      </c>
      <c r="CD21" s="42" t="str">
        <f t="shared" si="11"/>
        <v/>
      </c>
      <c r="CE21" s="43">
        <f t="shared" si="1"/>
        <v>1.5</v>
      </c>
      <c r="CF21" s="44">
        <f t="shared" si="2"/>
        <v>600</v>
      </c>
      <c r="CG21" s="45">
        <f t="shared" si="3"/>
        <v>197</v>
      </c>
      <c r="CH21" s="44">
        <f t="shared" si="4"/>
        <v>50</v>
      </c>
      <c r="CI21" s="44">
        <f t="shared" si="5"/>
        <v>1940</v>
      </c>
      <c r="CJ21" s="46">
        <f t="shared" si="6"/>
        <v>1</v>
      </c>
      <c r="CK21" s="47" t="str">
        <f t="shared" si="7"/>
        <v>分</v>
      </c>
      <c r="CL21" s="46">
        <f t="shared" si="8"/>
        <v>15</v>
      </c>
      <c r="CM21" s="40" t="str">
        <f t="shared" si="9"/>
        <v>秒</v>
      </c>
      <c r="CN21" s="44">
        <f t="shared" si="10"/>
        <v>50</v>
      </c>
      <c r="CO21" s="41" t="e">
        <f>#REF!</f>
        <v>#REF!</v>
      </c>
      <c r="CP21" s="44" t="e">
        <f>#REF!</f>
        <v>#REF!</v>
      </c>
      <c r="CQ21" s="45" t="e">
        <f>#REF!</f>
        <v>#REF!</v>
      </c>
      <c r="CR21" s="44" t="e">
        <f>#REF!</f>
        <v>#REF!</v>
      </c>
    </row>
    <row r="22" spans="1:96" ht="15.95" customHeight="1">
      <c r="B22" s="105"/>
      <c r="C22" s="106"/>
      <c r="D22" s="89" t="s">
        <v>48</v>
      </c>
      <c r="E22" s="74"/>
      <c r="F22" s="75"/>
      <c r="G22" s="90"/>
      <c r="H22" s="91"/>
      <c r="I22" s="91"/>
      <c r="J22" s="92"/>
      <c r="K22" s="93">
        <v>1.5</v>
      </c>
      <c r="L22" s="74"/>
      <c r="M22" s="74"/>
      <c r="N22" s="73">
        <v>590</v>
      </c>
      <c r="O22" s="74"/>
      <c r="P22" s="95"/>
      <c r="Q22" s="96">
        <v>201</v>
      </c>
      <c r="R22" s="74"/>
      <c r="S22" s="74"/>
      <c r="T22" s="73">
        <v>50</v>
      </c>
      <c r="U22" s="74"/>
      <c r="V22" s="95"/>
      <c r="W22" s="97">
        <v>1900</v>
      </c>
      <c r="X22" s="74"/>
      <c r="Y22" s="74"/>
      <c r="Z22" s="95"/>
      <c r="AA22" s="98">
        <v>1</v>
      </c>
      <c r="AB22" s="74"/>
      <c r="AC22" s="15" t="s">
        <v>37</v>
      </c>
      <c r="AD22" s="94">
        <v>15</v>
      </c>
      <c r="AE22" s="74"/>
      <c r="AF22" s="16" t="s">
        <v>38</v>
      </c>
      <c r="AG22" s="73">
        <v>50</v>
      </c>
      <c r="AH22" s="74"/>
      <c r="AI22" s="75">
        <v>50</v>
      </c>
      <c r="CD22" s="42" t="str">
        <f t="shared" si="11"/>
        <v/>
      </c>
      <c r="CE22" s="43">
        <f t="shared" si="1"/>
        <v>1.5</v>
      </c>
      <c r="CF22" s="44">
        <f t="shared" si="2"/>
        <v>590</v>
      </c>
      <c r="CG22" s="45">
        <f t="shared" si="3"/>
        <v>201</v>
      </c>
      <c r="CH22" s="44">
        <f t="shared" si="4"/>
        <v>50</v>
      </c>
      <c r="CI22" s="44">
        <f t="shared" si="5"/>
        <v>1900</v>
      </c>
      <c r="CJ22" s="46">
        <f t="shared" si="6"/>
        <v>1</v>
      </c>
      <c r="CK22" s="47" t="str">
        <f t="shared" si="7"/>
        <v>分</v>
      </c>
      <c r="CL22" s="46">
        <f t="shared" si="8"/>
        <v>15</v>
      </c>
      <c r="CM22" s="40" t="str">
        <f t="shared" si="9"/>
        <v>秒</v>
      </c>
      <c r="CN22" s="44">
        <f t="shared" si="10"/>
        <v>50</v>
      </c>
      <c r="CO22" s="41" t="e">
        <f>#REF!</f>
        <v>#REF!</v>
      </c>
      <c r="CP22" s="44" t="e">
        <f>#REF!</f>
        <v>#REF!</v>
      </c>
      <c r="CQ22" s="45" t="e">
        <f>#REF!</f>
        <v>#REF!</v>
      </c>
      <c r="CR22" s="44" t="e">
        <f>#REF!</f>
        <v>#REF!</v>
      </c>
    </row>
    <row r="23" spans="1:96" ht="15.95" customHeight="1" thickBot="1">
      <c r="B23" s="107"/>
      <c r="C23" s="108"/>
      <c r="D23" s="76" t="s">
        <v>28</v>
      </c>
      <c r="E23" s="77"/>
      <c r="F23" s="78"/>
      <c r="G23" s="79"/>
      <c r="H23" s="80"/>
      <c r="I23" s="80"/>
      <c r="J23" s="81"/>
      <c r="K23" s="82">
        <v>1.5</v>
      </c>
      <c r="L23" s="77"/>
      <c r="M23" s="77"/>
      <c r="N23" s="83">
        <v>580</v>
      </c>
      <c r="O23" s="77"/>
      <c r="P23" s="84"/>
      <c r="Q23" s="85">
        <v>204</v>
      </c>
      <c r="R23" s="77"/>
      <c r="S23" s="77"/>
      <c r="T23" s="83">
        <v>50</v>
      </c>
      <c r="U23" s="77"/>
      <c r="V23" s="84"/>
      <c r="W23" s="86">
        <v>1870</v>
      </c>
      <c r="X23" s="77"/>
      <c r="Y23" s="77"/>
      <c r="Z23" s="84"/>
      <c r="AA23" s="87">
        <v>1</v>
      </c>
      <c r="AB23" s="77"/>
      <c r="AC23" s="17" t="s">
        <v>37</v>
      </c>
      <c r="AD23" s="88">
        <v>15</v>
      </c>
      <c r="AE23" s="77"/>
      <c r="AF23" s="18" t="s">
        <v>38</v>
      </c>
      <c r="AG23" s="83">
        <v>50</v>
      </c>
      <c r="AH23" s="77"/>
      <c r="AI23" s="78">
        <v>50</v>
      </c>
      <c r="BB23" s="33"/>
      <c r="BC23" s="33"/>
      <c r="BD23" s="33"/>
      <c r="CD23" s="42" t="str">
        <f t="shared" si="11"/>
        <v/>
      </c>
      <c r="CE23" s="43">
        <f t="shared" si="1"/>
        <v>1.5</v>
      </c>
      <c r="CF23" s="44">
        <f t="shared" si="2"/>
        <v>580</v>
      </c>
      <c r="CG23" s="45">
        <f t="shared" si="3"/>
        <v>204</v>
      </c>
      <c r="CH23" s="44">
        <f t="shared" si="4"/>
        <v>50</v>
      </c>
      <c r="CI23" s="44">
        <f t="shared" si="5"/>
        <v>1870</v>
      </c>
      <c r="CJ23" s="46">
        <f t="shared" si="6"/>
        <v>1</v>
      </c>
      <c r="CK23" s="47" t="str">
        <f t="shared" si="7"/>
        <v>分</v>
      </c>
      <c r="CL23" s="46">
        <f t="shared" si="8"/>
        <v>15</v>
      </c>
      <c r="CM23" s="40" t="str">
        <f t="shared" si="9"/>
        <v>秒</v>
      </c>
      <c r="CN23" s="44">
        <f t="shared" si="10"/>
        <v>50</v>
      </c>
      <c r="CO23" s="41" t="e">
        <f>#REF!</f>
        <v>#REF!</v>
      </c>
      <c r="CP23" s="44" t="e">
        <f>#REF!</f>
        <v>#REF!</v>
      </c>
      <c r="CQ23" s="45" t="e">
        <f>#REF!</f>
        <v>#REF!</v>
      </c>
      <c r="CR23" s="44" t="e">
        <f>#REF!</f>
        <v>#REF!</v>
      </c>
    </row>
    <row r="24" spans="1:96" ht="15.95" customHeight="1"/>
    <row r="25" spans="1:96" ht="15.95" customHeight="1">
      <c r="A25" s="68" t="s">
        <v>110</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33"/>
      <c r="BC25" s="33"/>
      <c r="BD25" s="33"/>
    </row>
    <row r="26" spans="1:96" ht="15.95" customHeight="1">
      <c r="A26" s="33"/>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c r="BC26" s="33"/>
      <c r="BD26" s="33"/>
    </row>
    <row r="27" spans="1:96" ht="12" customHeight="1">
      <c r="A27" s="8" t="s">
        <v>16</v>
      </c>
      <c r="B27" s="1" t="s">
        <v>111</v>
      </c>
      <c r="C27" s="1"/>
      <c r="D27" s="1"/>
      <c r="E27" s="1"/>
      <c r="F27" s="1"/>
      <c r="BB27" s="12"/>
      <c r="BC27" s="12"/>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row>
    <row r="28" spans="1:96" ht="15.95" customHeight="1"/>
    <row r="29" spans="1:96" ht="18.95" customHeight="1">
      <c r="A29" s="8" t="s">
        <v>25</v>
      </c>
      <c r="B29" s="1" t="s">
        <v>95</v>
      </c>
      <c r="C29" s="1"/>
      <c r="D29" s="1"/>
      <c r="E29" s="1"/>
    </row>
    <row r="30" spans="1:96" ht="18.95" customHeight="1">
      <c r="A30" s="8"/>
      <c r="B30" s="39" t="s">
        <v>96</v>
      </c>
      <c r="C30" s="34"/>
      <c r="D30" s="34"/>
      <c r="E30" s="34"/>
      <c r="F30" s="34"/>
      <c r="G30" s="34"/>
      <c r="H30" s="34"/>
    </row>
    <row r="31" spans="1:96" ht="18.95" customHeight="1">
      <c r="A31" s="8"/>
      <c r="B31" s="1"/>
      <c r="C31" s="70" t="s">
        <v>98</v>
      </c>
      <c r="D31" s="71"/>
      <c r="E31" s="71"/>
      <c r="F31" s="71"/>
      <c r="G31" s="71"/>
      <c r="H31" s="71"/>
      <c r="I31" s="10"/>
      <c r="J31" s="72" t="str">
        <f>IF(COUNT($CD$7:$CD$12)=0,"",VLOOKUP(1,$CD$7:$CR$12,7))</f>
        <v/>
      </c>
      <c r="K31" s="72"/>
      <c r="L31" s="27" t="s">
        <v>99</v>
      </c>
      <c r="M31" s="72" t="str">
        <f>IF(COUNT($CD$7:$CD$12)=0,"",VLOOKUP(1,$CD$7:$CR$12,9))</f>
        <v/>
      </c>
      <c r="N31" s="72"/>
      <c r="O31" s="27" t="s">
        <v>100</v>
      </c>
      <c r="P31" s="27" t="s">
        <v>101</v>
      </c>
      <c r="Q31" s="10"/>
      <c r="R31" s="10"/>
      <c r="S31" s="10"/>
      <c r="T31" s="72" t="str">
        <f>IF(COUNT($CD$7:$CD$12)=0,"",VLOOKUP(1,$CD$7:$CR$12,11))</f>
        <v/>
      </c>
      <c r="U31" s="72"/>
      <c r="V31" s="27" t="s">
        <v>102</v>
      </c>
      <c r="W31" s="10"/>
    </row>
    <row r="32" spans="1:96" ht="18.95" customHeight="1">
      <c r="A32" s="8"/>
      <c r="B32" s="1"/>
      <c r="C32" s="70" t="s">
        <v>103</v>
      </c>
      <c r="D32" s="71"/>
      <c r="E32" s="71"/>
      <c r="F32" s="71"/>
      <c r="G32" s="71"/>
      <c r="H32" s="71"/>
      <c r="I32" s="10"/>
      <c r="J32" s="72" t="str">
        <f>IF(COUNT($CD$13:$CD$18)=0,"",VLOOKUP(1,$CD$13:$CR$18,7))</f>
        <v/>
      </c>
      <c r="K32" s="72"/>
      <c r="L32" s="27" t="s">
        <v>99</v>
      </c>
      <c r="M32" s="72" t="str">
        <f>IF(COUNT($CD$13:$CD$18)=0,"",VLOOKUP(1,$CD$13:$CR$18,9))</f>
        <v/>
      </c>
      <c r="N32" s="72"/>
      <c r="O32" s="27" t="s">
        <v>100</v>
      </c>
      <c r="P32" s="27" t="s">
        <v>101</v>
      </c>
      <c r="Q32" s="10"/>
      <c r="R32" s="10"/>
      <c r="S32" s="10"/>
      <c r="T32" s="72" t="str">
        <f>IF(COUNT($CD$13:$CD$18)=0,"",VLOOKUP(1,$CD$13:$CR$18,11))</f>
        <v/>
      </c>
      <c r="U32" s="72"/>
      <c r="V32" s="27" t="s">
        <v>102</v>
      </c>
      <c r="W32" s="10"/>
    </row>
    <row r="33" spans="1:39" ht="18.95" customHeight="1">
      <c r="A33" s="8"/>
      <c r="B33" s="1"/>
      <c r="C33" s="70" t="s">
        <v>105</v>
      </c>
      <c r="D33" s="71"/>
      <c r="E33" s="71"/>
      <c r="F33" s="71"/>
      <c r="G33" s="71"/>
      <c r="H33" s="71"/>
      <c r="I33" s="10"/>
      <c r="J33" s="72" t="str">
        <f>IF(COUNT($CD$19:$CD$23)=0,"",VLOOKUP(1,$CD$19:$CR$23,7))</f>
        <v/>
      </c>
      <c r="K33" s="72"/>
      <c r="L33" s="27" t="s">
        <v>99</v>
      </c>
      <c r="M33" s="72" t="str">
        <f>IF(COUNT($CD$19:$CD$23)=0,"",VLOOKUP(1,$CD$19:$CR$23,9))</f>
        <v/>
      </c>
      <c r="N33" s="72"/>
      <c r="O33" s="27" t="s">
        <v>100</v>
      </c>
      <c r="P33" s="27" t="s">
        <v>101</v>
      </c>
      <c r="Q33" s="10"/>
      <c r="R33" s="10"/>
      <c r="S33" s="10"/>
      <c r="T33" s="72" t="str">
        <f>IF(COUNT($CD$19:$CD$23)=0,"",VLOOKUP(1,$CD$12:$CR$23,11))</f>
        <v/>
      </c>
      <c r="U33" s="72"/>
      <c r="V33" s="27" t="s">
        <v>102</v>
      </c>
      <c r="W33" s="10"/>
    </row>
    <row r="34" spans="1:39" ht="9.9499999999999993" customHeight="1">
      <c r="A34" s="8"/>
      <c r="B34" s="1"/>
      <c r="C34" s="1"/>
      <c r="D34" s="1"/>
      <c r="E34" s="1"/>
    </row>
    <row r="35" spans="1:39" ht="50.1" customHeight="1">
      <c r="B35" s="71" t="s">
        <v>52</v>
      </c>
      <c r="C35" s="71"/>
      <c r="D35" s="71"/>
      <c r="E35" s="71"/>
      <c r="F35" s="71"/>
      <c r="G35" s="71"/>
      <c r="H35" s="71"/>
      <c r="I35" s="27"/>
      <c r="J35" s="216" t="str">
        <f>新運賃!J52</f>
        <v>　迎車回送距離が２．０キロメートルを超える場合は、発車地点から２．０キロメートルの地点を距離制運賃の起算点とする。
　ただし、２．０キロメートル未満の回送料は収受しない。</v>
      </c>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row>
    <row r="36" spans="1:39" ht="18.95" customHeight="1"/>
    <row r="37" spans="1:39" ht="18.95" customHeight="1">
      <c r="A37" s="8" t="s">
        <v>106</v>
      </c>
      <c r="B37" s="1" t="s">
        <v>53</v>
      </c>
      <c r="C37" s="1"/>
      <c r="D37" s="1"/>
      <c r="E37" s="1"/>
    </row>
    <row r="38" spans="1:39" ht="18.95" customHeight="1">
      <c r="B38" s="70" t="s">
        <v>54</v>
      </c>
      <c r="C38" s="71"/>
      <c r="D38" s="71"/>
      <c r="E38" s="71"/>
      <c r="F38" s="71"/>
      <c r="G38" s="71"/>
      <c r="H38" s="71"/>
      <c r="I38" s="27"/>
      <c r="J38" s="218" t="str">
        <f>新運賃!J55</f>
        <v>２２時から５時まで</v>
      </c>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155" t="s">
        <v>60</v>
      </c>
      <c r="AK38" s="156"/>
      <c r="AL38" s="152" t="s">
        <v>113</v>
      </c>
      <c r="AM38" s="153"/>
    </row>
    <row r="39" spans="1:39" ht="18.95" customHeight="1">
      <c r="AJ39" s="7"/>
      <c r="AK39" s="7"/>
    </row>
    <row r="40" spans="1:39" ht="18.95" customHeight="1">
      <c r="A40" s="8" t="s">
        <v>107</v>
      </c>
      <c r="B40" t="s">
        <v>55</v>
      </c>
      <c r="AJ40" s="7"/>
      <c r="AK40" s="7"/>
    </row>
    <row r="41" spans="1:39" ht="18.95" customHeight="1">
      <c r="B41" t="s">
        <v>58</v>
      </c>
      <c r="C41" s="1"/>
      <c r="AJ41" s="7"/>
      <c r="AK41" s="7"/>
    </row>
    <row r="42" spans="1:39" ht="18.95" customHeight="1">
      <c r="C42" s="71" t="s">
        <v>59</v>
      </c>
      <c r="D42" s="71"/>
      <c r="E42" s="71"/>
      <c r="F42" s="71"/>
      <c r="G42" s="71"/>
      <c r="H42" s="71"/>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55" t="str">
        <f>新運賃!AJ59</f>
        <v>１</v>
      </c>
      <c r="AK42" s="211"/>
      <c r="AL42" s="152" t="s">
        <v>57</v>
      </c>
      <c r="AM42" s="153"/>
    </row>
    <row r="43" spans="1:39" ht="18.95" customHeight="1">
      <c r="C43" s="70" t="s">
        <v>62</v>
      </c>
      <c r="D43" s="71"/>
      <c r="E43" s="71"/>
      <c r="F43" s="71"/>
      <c r="G43" s="71"/>
      <c r="H43" s="71"/>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55" t="str">
        <f>新運賃!AJ60</f>
        <v>１</v>
      </c>
      <c r="AK43" s="211"/>
      <c r="AL43" s="152" t="s">
        <v>57</v>
      </c>
      <c r="AM43" s="153"/>
    </row>
    <row r="44" spans="1:39" ht="18.95" customHeight="1">
      <c r="C44" s="70" t="s">
        <v>63</v>
      </c>
      <c r="D44" s="71"/>
      <c r="E44" s="71"/>
      <c r="F44" s="71"/>
      <c r="G44" s="71"/>
      <c r="H44" s="7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55" t="str">
        <f>新運賃!AJ61</f>
        <v>１</v>
      </c>
      <c r="AK44" s="211"/>
      <c r="AL44" s="152" t="s">
        <v>57</v>
      </c>
      <c r="AM44" s="153"/>
    </row>
    <row r="45" spans="1:39" ht="18.95" customHeight="1">
      <c r="C45" s="70" t="s">
        <v>64</v>
      </c>
      <c r="D45" s="71"/>
      <c r="E45" s="71"/>
      <c r="F45" s="71"/>
      <c r="G45" s="71"/>
      <c r="H45" s="71"/>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55" t="str">
        <f>新運賃!AJ62</f>
        <v>１</v>
      </c>
      <c r="AK45" s="211"/>
      <c r="AL45" s="152" t="s">
        <v>57</v>
      </c>
      <c r="AM45" s="153"/>
    </row>
    <row r="46" spans="1:39" ht="18.95" customHeight="1">
      <c r="C46" s="147" t="s">
        <v>65</v>
      </c>
      <c r="D46" s="148"/>
      <c r="E46" s="148"/>
      <c r="F46" s="148"/>
      <c r="G46" s="148"/>
      <c r="H46" s="148"/>
      <c r="I46" s="149"/>
      <c r="J46" s="149"/>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55" t="str">
        <f>新運賃!AJ63</f>
        <v>１</v>
      </c>
      <c r="AK46" s="211"/>
      <c r="AL46" s="152" t="s">
        <v>57</v>
      </c>
      <c r="AM46" s="153"/>
    </row>
    <row r="47" spans="1:39" ht="18.95" customHeight="1"/>
    <row r="48" spans="1:39" ht="18.95" customHeight="1">
      <c r="B48" t="s">
        <v>66</v>
      </c>
    </row>
    <row r="49" spans="1:39" ht="18.95" customHeight="1">
      <c r="C49" s="70" t="s">
        <v>67</v>
      </c>
      <c r="D49" s="71"/>
      <c r="E49" s="71"/>
      <c r="F49" s="71"/>
      <c r="G49" s="71"/>
      <c r="H49" s="71"/>
      <c r="I49" s="10"/>
      <c r="J49" s="215" t="str">
        <f>IF(新運賃!J66="","",新運賃!J66)</f>
        <v/>
      </c>
      <c r="K49" s="215"/>
      <c r="L49" s="215"/>
      <c r="M49" s="215"/>
      <c r="N49" s="51" t="s">
        <v>27</v>
      </c>
      <c r="O49" s="52" t="s">
        <v>69</v>
      </c>
      <c r="P49" s="53"/>
      <c r="Q49" s="53"/>
      <c r="R49" s="53"/>
      <c r="S49" s="53"/>
      <c r="T49" s="53"/>
      <c r="U49" s="53"/>
      <c r="V49" s="53"/>
      <c r="W49" s="53"/>
      <c r="X49" s="53"/>
      <c r="Y49" s="53"/>
      <c r="Z49" s="53"/>
      <c r="AA49" s="53"/>
      <c r="AB49" s="53"/>
      <c r="AC49" s="53"/>
      <c r="AD49" s="53"/>
      <c r="AE49" s="53"/>
      <c r="AF49" s="53"/>
      <c r="AG49" s="53"/>
      <c r="AH49" s="53"/>
      <c r="AI49" s="53"/>
      <c r="AJ49" s="210" t="str">
        <f>IF(新運賃!AJ66="","",新運賃!AJ66)</f>
        <v/>
      </c>
      <c r="AK49" s="211"/>
      <c r="AL49" s="152" t="s">
        <v>57</v>
      </c>
      <c r="AM49" s="153"/>
    </row>
    <row r="50" spans="1:39" ht="18.95" customHeight="1">
      <c r="C50" s="70" t="s">
        <v>70</v>
      </c>
      <c r="D50" s="71"/>
      <c r="E50" s="71"/>
      <c r="F50" s="71"/>
      <c r="G50" s="71"/>
      <c r="H50" s="71"/>
      <c r="I50" s="10"/>
      <c r="J50" s="215" t="str">
        <f>IF(新運賃!J67="","",新運賃!J67)</f>
        <v/>
      </c>
      <c r="K50" s="215"/>
      <c r="L50" s="215"/>
      <c r="M50" s="215"/>
      <c r="N50" s="51" t="s">
        <v>27</v>
      </c>
      <c r="O50" s="52" t="s">
        <v>69</v>
      </c>
      <c r="P50" s="53"/>
      <c r="Q50" s="53"/>
      <c r="R50" s="53"/>
      <c r="S50" s="53"/>
      <c r="T50" s="53"/>
      <c r="U50" s="53"/>
      <c r="V50" s="53"/>
      <c r="W50" s="53"/>
      <c r="X50" s="53"/>
      <c r="Y50" s="53"/>
      <c r="Z50" s="53"/>
      <c r="AA50" s="53"/>
      <c r="AB50" s="53"/>
      <c r="AC50" s="53"/>
      <c r="AD50" s="53"/>
      <c r="AE50" s="53"/>
      <c r="AF50" s="53"/>
      <c r="AG50" s="53"/>
      <c r="AH50" s="53"/>
      <c r="AI50" s="53"/>
      <c r="AJ50" s="210" t="str">
        <f>IF(新運賃!AJ67="","",新運賃!AJ67)</f>
        <v/>
      </c>
      <c r="AK50" s="211"/>
      <c r="AL50" s="152" t="s">
        <v>57</v>
      </c>
      <c r="AM50" s="153"/>
    </row>
    <row r="51" spans="1:39" ht="18.95" customHeight="1">
      <c r="C51" s="70" t="s">
        <v>47</v>
      </c>
      <c r="D51" s="71"/>
      <c r="E51" s="71"/>
      <c r="F51" s="71"/>
      <c r="G51" s="71"/>
      <c r="H51" s="71"/>
      <c r="I51" s="10"/>
      <c r="J51" s="215" t="str">
        <f>IF(新運賃!J68="","",新運賃!J68)</f>
        <v/>
      </c>
      <c r="K51" s="215"/>
      <c r="L51" s="215"/>
      <c r="M51" s="215"/>
      <c r="N51" s="51" t="s">
        <v>27</v>
      </c>
      <c r="O51" s="52" t="s">
        <v>69</v>
      </c>
      <c r="P51" s="53"/>
      <c r="Q51" s="53"/>
      <c r="R51" s="53"/>
      <c r="S51" s="53"/>
      <c r="T51" s="53"/>
      <c r="U51" s="53"/>
      <c r="V51" s="53"/>
      <c r="W51" s="53"/>
      <c r="X51" s="53"/>
      <c r="Y51" s="53"/>
      <c r="Z51" s="53"/>
      <c r="AA51" s="53"/>
      <c r="AB51" s="53"/>
      <c r="AC51" s="53"/>
      <c r="AD51" s="53"/>
      <c r="AE51" s="53"/>
      <c r="AF51" s="53"/>
      <c r="AG51" s="53"/>
      <c r="AH51" s="53"/>
      <c r="AI51" s="53"/>
      <c r="AJ51" s="210" t="str">
        <f>IF(新運賃!AJ68="","",新運賃!AJ68)</f>
        <v/>
      </c>
      <c r="AK51" s="211"/>
      <c r="AL51" s="152" t="s">
        <v>57</v>
      </c>
      <c r="AM51" s="153"/>
    </row>
    <row r="52" spans="1:39" ht="18.95" customHeight="1"/>
    <row r="53" spans="1:39" ht="18.95" customHeight="1">
      <c r="B53" t="s">
        <v>71</v>
      </c>
    </row>
    <row r="54" spans="1:39" ht="18.95" customHeight="1">
      <c r="C54" s="70" t="s">
        <v>72</v>
      </c>
      <c r="D54" s="71"/>
      <c r="E54" s="71"/>
      <c r="F54" s="71"/>
      <c r="G54" s="71"/>
      <c r="H54" s="71"/>
      <c r="I54" s="10"/>
      <c r="J54" s="9"/>
      <c r="K54" s="9"/>
      <c r="L54" s="9"/>
      <c r="M54" s="9"/>
      <c r="N54" s="9"/>
      <c r="O54" s="9"/>
      <c r="P54" s="9"/>
      <c r="Q54" s="9"/>
      <c r="R54" s="9"/>
      <c r="S54" s="9"/>
      <c r="T54" s="9"/>
      <c r="U54" s="9"/>
      <c r="V54" s="9"/>
      <c r="W54" s="9"/>
      <c r="X54" s="9"/>
      <c r="Y54" s="9"/>
      <c r="Z54" s="9"/>
      <c r="AA54" s="9"/>
      <c r="AB54" s="9"/>
      <c r="AC54" s="9"/>
      <c r="AD54" s="9"/>
      <c r="AE54" s="9"/>
      <c r="AF54" s="9"/>
      <c r="AG54" s="9"/>
      <c r="AH54" s="9"/>
      <c r="AI54" s="9"/>
      <c r="AJ54" s="212" t="str">
        <f>新運賃!AJ71</f>
        <v>０．５</v>
      </c>
      <c r="AK54" s="213"/>
      <c r="AL54" s="136" t="s">
        <v>57</v>
      </c>
      <c r="AM54" s="137"/>
    </row>
    <row r="55" spans="1:39" ht="18.95" customHeight="1">
      <c r="C55" s="147" t="s">
        <v>74</v>
      </c>
      <c r="D55" s="148"/>
      <c r="E55" s="148"/>
      <c r="F55" s="148"/>
      <c r="G55" s="148"/>
      <c r="H55" s="148"/>
      <c r="I55" s="149"/>
      <c r="J55" s="214" t="str">
        <f>IF(新運賃!J72="","",新運賃!J72)</f>
        <v/>
      </c>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row>
    <row r="56" spans="1:39" ht="18.95" customHeight="1">
      <c r="C56" s="70" t="s">
        <v>75</v>
      </c>
      <c r="D56" s="71"/>
      <c r="E56" s="71"/>
      <c r="F56" s="71"/>
      <c r="G56" s="71"/>
      <c r="H56" s="71"/>
      <c r="I56" s="10"/>
      <c r="J56" s="209" t="str">
        <f>IF(新運賃!J73="","",新運賃!J73)</f>
        <v/>
      </c>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row>
    <row r="57" spans="1:39" ht="18.95" customHeight="1">
      <c r="C57" s="147" t="s">
        <v>76</v>
      </c>
      <c r="D57" s="148"/>
      <c r="E57" s="148"/>
      <c r="F57" s="148"/>
      <c r="G57" s="148"/>
      <c r="H57" s="148"/>
      <c r="I57" s="149"/>
      <c r="J57" s="209" t="str">
        <f>IF(新運賃!J74="","",新運賃!J74)</f>
        <v/>
      </c>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row>
    <row r="58" spans="1:39" ht="18.95" customHeight="1">
      <c r="C58" s="70" t="s">
        <v>77</v>
      </c>
      <c r="D58" s="71"/>
      <c r="E58" s="71"/>
      <c r="F58" s="71"/>
      <c r="G58" s="71"/>
      <c r="H58" s="71"/>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10" t="str">
        <f>IF(新運賃!AJ75="","",新運賃!AJ75)</f>
        <v/>
      </c>
      <c r="AK58" s="211"/>
      <c r="AL58" s="152" t="s">
        <v>57</v>
      </c>
      <c r="AM58" s="153"/>
    </row>
    <row r="59" spans="1:39" ht="18.95" customHeight="1">
      <c r="C59" s="70" t="s">
        <v>78</v>
      </c>
      <c r="D59" s="71"/>
      <c r="E59" s="71"/>
      <c r="F59" s="71"/>
      <c r="G59" s="71"/>
      <c r="H59" s="71"/>
      <c r="I59" s="10"/>
      <c r="J59" s="209" t="str">
        <f>IF(新運賃!J76="","",新運賃!J76)</f>
        <v/>
      </c>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row>
    <row r="60" spans="1:39" ht="18.95" customHeight="1">
      <c r="C60" s="70" t="s">
        <v>79</v>
      </c>
      <c r="D60" s="71"/>
      <c r="E60" s="71"/>
      <c r="F60" s="71"/>
      <c r="G60" s="71"/>
      <c r="H60" s="71"/>
      <c r="I60" s="10"/>
      <c r="J60" s="209" t="str">
        <f>IF(新運賃!J77="","",新運賃!J77)</f>
        <v/>
      </c>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row>
    <row r="61" spans="1:39" ht="18.95" customHeight="1">
      <c r="C61" s="70" t="s">
        <v>80</v>
      </c>
      <c r="D61" s="71"/>
      <c r="E61" s="71"/>
      <c r="F61" s="71"/>
      <c r="G61" s="71"/>
      <c r="H61" s="71"/>
      <c r="I61" s="10"/>
      <c r="J61" s="209" t="str">
        <f>IF(新運賃!J78="","",新運賃!J78)</f>
        <v/>
      </c>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row>
    <row r="62" spans="1:39" ht="18.95" customHeight="1"/>
    <row r="63" spans="1:39" ht="18.95" customHeight="1">
      <c r="A63" s="8" t="s">
        <v>108</v>
      </c>
      <c r="B63" s="1" t="s">
        <v>81</v>
      </c>
    </row>
    <row r="64" spans="1:39" ht="15.95" customHeight="1">
      <c r="C64" s="1" t="s">
        <v>83</v>
      </c>
    </row>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sheetData>
  <mergeCells count="246">
    <mergeCell ref="A1:U1"/>
    <mergeCell ref="A3:BA3"/>
    <mergeCell ref="B5:C6"/>
    <mergeCell ref="D5:F6"/>
    <mergeCell ref="G5:J6"/>
    <mergeCell ref="K5:V5"/>
    <mergeCell ref="W5:Z6"/>
    <mergeCell ref="AA5:AI6"/>
    <mergeCell ref="K6:P6"/>
    <mergeCell ref="Q6:V6"/>
    <mergeCell ref="Q7:S7"/>
    <mergeCell ref="T7:V7"/>
    <mergeCell ref="W7:Z7"/>
    <mergeCell ref="AA7:AB7"/>
    <mergeCell ref="AD7:AE7"/>
    <mergeCell ref="AG7:AI7"/>
    <mergeCell ref="B7:C12"/>
    <mergeCell ref="D7:F7"/>
    <mergeCell ref="G7:J7"/>
    <mergeCell ref="K7:M7"/>
    <mergeCell ref="N7:P7"/>
    <mergeCell ref="AD9:AE9"/>
    <mergeCell ref="AG9:AI9"/>
    <mergeCell ref="AG11:AI11"/>
    <mergeCell ref="AD12:AE12"/>
    <mergeCell ref="AG12:AI12"/>
    <mergeCell ref="W8:Z8"/>
    <mergeCell ref="AA8:AB8"/>
    <mergeCell ref="AD8:AE8"/>
    <mergeCell ref="AG8:AI8"/>
    <mergeCell ref="D8:F8"/>
    <mergeCell ref="G8:J8"/>
    <mergeCell ref="K8:M8"/>
    <mergeCell ref="N8:P8"/>
    <mergeCell ref="Q8:S8"/>
    <mergeCell ref="T8:V8"/>
    <mergeCell ref="AD11:AE11"/>
    <mergeCell ref="D9:F9"/>
    <mergeCell ref="G9:J9"/>
    <mergeCell ref="K9:M9"/>
    <mergeCell ref="N9:P9"/>
    <mergeCell ref="Q9:S9"/>
    <mergeCell ref="T9:V9"/>
    <mergeCell ref="W9:Z9"/>
    <mergeCell ref="AA9:AB9"/>
    <mergeCell ref="W10:Z10"/>
    <mergeCell ref="AA10:AB10"/>
    <mergeCell ref="AD10:AE10"/>
    <mergeCell ref="AG10:AI10"/>
    <mergeCell ref="D10:F10"/>
    <mergeCell ref="G10:J10"/>
    <mergeCell ref="K10:M10"/>
    <mergeCell ref="N10:P10"/>
    <mergeCell ref="Q10:S10"/>
    <mergeCell ref="T10:V10"/>
    <mergeCell ref="D12:F12"/>
    <mergeCell ref="G12:J12"/>
    <mergeCell ref="K12:M12"/>
    <mergeCell ref="N12:P12"/>
    <mergeCell ref="Q12:S12"/>
    <mergeCell ref="T12:V12"/>
    <mergeCell ref="W12:Z12"/>
    <mergeCell ref="AA12:AB12"/>
    <mergeCell ref="D11:F11"/>
    <mergeCell ref="G11:J11"/>
    <mergeCell ref="K11:M11"/>
    <mergeCell ref="N11:P11"/>
    <mergeCell ref="Q11:S11"/>
    <mergeCell ref="T11:V11"/>
    <mergeCell ref="W11:Z11"/>
    <mergeCell ref="AA11:AB11"/>
    <mergeCell ref="Q13:S13"/>
    <mergeCell ref="T13:V13"/>
    <mergeCell ref="W13:Z13"/>
    <mergeCell ref="AA13:AB13"/>
    <mergeCell ref="AD13:AE13"/>
    <mergeCell ref="AG13:AI13"/>
    <mergeCell ref="B13:C18"/>
    <mergeCell ref="D13:F13"/>
    <mergeCell ref="G13:J13"/>
    <mergeCell ref="K13:M13"/>
    <mergeCell ref="N13:P13"/>
    <mergeCell ref="D16:F16"/>
    <mergeCell ref="G16:J16"/>
    <mergeCell ref="K16:M16"/>
    <mergeCell ref="N16:P16"/>
    <mergeCell ref="D17:F17"/>
    <mergeCell ref="K17:M17"/>
    <mergeCell ref="N17:P17"/>
    <mergeCell ref="Q17:S17"/>
    <mergeCell ref="T17:V17"/>
    <mergeCell ref="W17:Z17"/>
    <mergeCell ref="AA17:AB17"/>
    <mergeCell ref="AD17:AE17"/>
    <mergeCell ref="AG17:AI17"/>
    <mergeCell ref="W14:Z14"/>
    <mergeCell ref="AA14:AB14"/>
    <mergeCell ref="AD14:AE14"/>
    <mergeCell ref="AG14:AI14"/>
    <mergeCell ref="D14:F14"/>
    <mergeCell ref="G14:J14"/>
    <mergeCell ref="K14:M14"/>
    <mergeCell ref="N14:P14"/>
    <mergeCell ref="Q14:S14"/>
    <mergeCell ref="T14:V14"/>
    <mergeCell ref="Q16:S16"/>
    <mergeCell ref="T16:V16"/>
    <mergeCell ref="W16:Z16"/>
    <mergeCell ref="AA16:AB16"/>
    <mergeCell ref="AD16:AE16"/>
    <mergeCell ref="AG16:AI16"/>
    <mergeCell ref="AD15:AE15"/>
    <mergeCell ref="AG15:AI15"/>
    <mergeCell ref="D15:F15"/>
    <mergeCell ref="G15:J15"/>
    <mergeCell ref="K15:M15"/>
    <mergeCell ref="N15:P15"/>
    <mergeCell ref="Q15:S15"/>
    <mergeCell ref="T15:V15"/>
    <mergeCell ref="W15:Z15"/>
    <mergeCell ref="AA15:AB15"/>
    <mergeCell ref="D22:F22"/>
    <mergeCell ref="G22:J22"/>
    <mergeCell ref="K22:M22"/>
    <mergeCell ref="AD18:AE18"/>
    <mergeCell ref="AG18:AI18"/>
    <mergeCell ref="D18:F18"/>
    <mergeCell ref="G18:J18"/>
    <mergeCell ref="K18:M18"/>
    <mergeCell ref="N18:P18"/>
    <mergeCell ref="Q18:S18"/>
    <mergeCell ref="T18:V18"/>
    <mergeCell ref="W18:Z18"/>
    <mergeCell ref="AA18:AB18"/>
    <mergeCell ref="Q19:S19"/>
    <mergeCell ref="T19:V19"/>
    <mergeCell ref="W19:Z19"/>
    <mergeCell ref="AA19:AB19"/>
    <mergeCell ref="AD19:AE19"/>
    <mergeCell ref="AG19:AI19"/>
    <mergeCell ref="D19:F19"/>
    <mergeCell ref="G19:J19"/>
    <mergeCell ref="K19:M19"/>
    <mergeCell ref="N19:P19"/>
    <mergeCell ref="W20:Z20"/>
    <mergeCell ref="AA20:AB20"/>
    <mergeCell ref="AD20:AE20"/>
    <mergeCell ref="AG20:AI20"/>
    <mergeCell ref="D20:F20"/>
    <mergeCell ref="G20:J20"/>
    <mergeCell ref="K20:M20"/>
    <mergeCell ref="N20:P20"/>
    <mergeCell ref="Q20:S20"/>
    <mergeCell ref="T20:V20"/>
    <mergeCell ref="AG21:AI21"/>
    <mergeCell ref="D21:F21"/>
    <mergeCell ref="G21:J21"/>
    <mergeCell ref="K21:M21"/>
    <mergeCell ref="N21:P21"/>
    <mergeCell ref="Q21:S21"/>
    <mergeCell ref="T21:V21"/>
    <mergeCell ref="W21:Z21"/>
    <mergeCell ref="AA21:AB21"/>
    <mergeCell ref="A25:BA25"/>
    <mergeCell ref="W23:Z23"/>
    <mergeCell ref="AA23:AB23"/>
    <mergeCell ref="AD23:AE23"/>
    <mergeCell ref="AG23:AI23"/>
    <mergeCell ref="B19:C23"/>
    <mergeCell ref="C32:H32"/>
    <mergeCell ref="J32:K32"/>
    <mergeCell ref="M32:N32"/>
    <mergeCell ref="T32:U32"/>
    <mergeCell ref="D23:F23"/>
    <mergeCell ref="G23:J23"/>
    <mergeCell ref="K23:M23"/>
    <mergeCell ref="N23:P23"/>
    <mergeCell ref="Q23:S23"/>
    <mergeCell ref="T23:V23"/>
    <mergeCell ref="Q22:S22"/>
    <mergeCell ref="T22:V22"/>
    <mergeCell ref="W22:Z22"/>
    <mergeCell ref="AA22:AB22"/>
    <mergeCell ref="AD22:AE22"/>
    <mergeCell ref="AG22:AI22"/>
    <mergeCell ref="N22:P22"/>
    <mergeCell ref="AD21:AE21"/>
    <mergeCell ref="C33:H33"/>
    <mergeCell ref="J33:K33"/>
    <mergeCell ref="M33:N33"/>
    <mergeCell ref="T33:U33"/>
    <mergeCell ref="C31:H31"/>
    <mergeCell ref="J31:K31"/>
    <mergeCell ref="M31:N31"/>
    <mergeCell ref="T31:U31"/>
    <mergeCell ref="C42:H42"/>
    <mergeCell ref="AJ42:AK42"/>
    <mergeCell ref="AL42:AM42"/>
    <mergeCell ref="C43:H43"/>
    <mergeCell ref="AJ43:AK43"/>
    <mergeCell ref="AL43:AM43"/>
    <mergeCell ref="B35:H35"/>
    <mergeCell ref="J35:AM35"/>
    <mergeCell ref="B38:H38"/>
    <mergeCell ref="J38:AI38"/>
    <mergeCell ref="AJ38:AK38"/>
    <mergeCell ref="AL38:AM38"/>
    <mergeCell ref="C46:J46"/>
    <mergeCell ref="AJ46:AK46"/>
    <mergeCell ref="AL46:AM46"/>
    <mergeCell ref="C49:H49"/>
    <mergeCell ref="J49:M49"/>
    <mergeCell ref="AJ49:AK49"/>
    <mergeCell ref="AL49:AM49"/>
    <mergeCell ref="C44:H44"/>
    <mergeCell ref="AJ44:AK44"/>
    <mergeCell ref="AL44:AM44"/>
    <mergeCell ref="C45:H45"/>
    <mergeCell ref="AJ45:AK45"/>
    <mergeCell ref="AL45:AM45"/>
    <mergeCell ref="C54:H54"/>
    <mergeCell ref="AJ54:AK54"/>
    <mergeCell ref="AL54:AM54"/>
    <mergeCell ref="C55:I55"/>
    <mergeCell ref="J55:AM55"/>
    <mergeCell ref="C56:H56"/>
    <mergeCell ref="J56:AM56"/>
    <mergeCell ref="C50:H50"/>
    <mergeCell ref="J50:M50"/>
    <mergeCell ref="AJ50:AK50"/>
    <mergeCell ref="AL50:AM50"/>
    <mergeCell ref="C51:H51"/>
    <mergeCell ref="J51:M51"/>
    <mergeCell ref="AJ51:AK51"/>
    <mergeCell ref="AL51:AM51"/>
    <mergeCell ref="C60:H60"/>
    <mergeCell ref="J60:AM60"/>
    <mergeCell ref="C61:H61"/>
    <mergeCell ref="J61:AM61"/>
    <mergeCell ref="C57:I57"/>
    <mergeCell ref="J57:AM57"/>
    <mergeCell ref="C58:H58"/>
    <mergeCell ref="AJ58:AK58"/>
    <mergeCell ref="AL58:AM58"/>
    <mergeCell ref="C59:H59"/>
    <mergeCell ref="J59:AM59"/>
  </mergeCells>
  <phoneticPr fontId="1"/>
  <conditionalFormatting sqref="D7:D23 K7:K23 N7:N23 Q7:Q23 T7:T23 W7:W23 AA7:AA23 AC7:AD23 AF7:AG23">
    <cfRule type="expression" dxfId="0" priority="3">
      <formula>MOD(ROW(),2)</formula>
    </cfRule>
  </conditionalFormatting>
  <dataValidations count="2">
    <dataValidation type="list" allowBlank="1" showInputMessage="1" showErrorMessage="1" sqref="J38:AI38">
      <formula1>"２２時から５時まで,２３時から５時まで"</formula1>
    </dataValidation>
    <dataValidation type="list" allowBlank="1" showInputMessage="1" showErrorMessage="1" sqref="G7:J23">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2019-08-29T11:36:37Z</dcterms:modified>
</cp:coreProperties>
</file>