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<sst xmlns="http://schemas.openxmlformats.org/spreadsheetml/2006/main" count="155" uniqueCount="37">
  <si>
    <t xml:space="preserve">   旅  客  不  定  期 </t>
  </si>
  <si>
    <t xml:space="preserve">対比 
(%) </t>
  </si>
  <si>
    <t/>
  </si>
  <si>
    <t xml:space="preserve">1,000万円未満 </t>
  </si>
  <si>
    <t xml:space="preserve">管 内 </t>
  </si>
  <si>
    <t xml:space="preserve">株 </t>
  </si>
  <si>
    <t xml:space="preserve">式 </t>
  </si>
  <si>
    <t xml:space="preserve">協    同    組    合 </t>
  </si>
  <si>
    <t xml:space="preserve">    計                   </t>
  </si>
  <si>
    <t xml:space="preserve">会 </t>
  </si>
  <si>
    <t>計</t>
  </si>
  <si>
    <t xml:space="preserve">有  限　会  社  等 </t>
  </si>
  <si>
    <t xml:space="preserve">個              人 </t>
  </si>
  <si>
    <t xml:space="preserve">計     </t>
  </si>
  <si>
    <t>1,000万円～5000万円</t>
  </si>
  <si>
    <t xml:space="preserve">5,000万円～1億円 </t>
  </si>
  <si>
    <t xml:space="preserve">1億円～5億円 </t>
  </si>
  <si>
    <t xml:space="preserve">全 国 </t>
  </si>
  <si>
    <t>―</t>
  </si>
  <si>
    <t>5億円以上</t>
  </si>
  <si>
    <t xml:space="preserve">対比 
(%) </t>
  </si>
  <si>
    <t xml:space="preserve">一　般　旅　客　定　期 </t>
  </si>
  <si>
    <t xml:space="preserve">   特　定　旅　客　定　期      </t>
  </si>
  <si>
    <t xml:space="preserve">(各年4月 1日現在) </t>
  </si>
  <si>
    <t>―</t>
  </si>
  <si>
    <t>　　年</t>
  </si>
  <si>
    <t>―</t>
  </si>
  <si>
    <t xml:space="preserve">地　方　公　共　団　体 </t>
  </si>
  <si>
    <t>社</t>
  </si>
  <si>
    <t>　　　　　　　           管内・全国
経営形態</t>
  </si>
  <si>
    <t xml:space="preserve">　　業種
</t>
  </si>
  <si>
    <r>
      <t xml:space="preserve">そ        の        </t>
    </r>
    <r>
      <rPr>
        <sz val="8"/>
        <rFont val="ＭＳ Ｐ明朝"/>
        <family val="1"/>
      </rPr>
      <t xml:space="preserve">他 </t>
    </r>
  </si>
  <si>
    <t xml:space="preserve">(3)  旅客航路事業者数の推移 (業種別・経営形態別・資本金階層別) </t>
  </si>
  <si>
    <t>H
15</t>
  </si>
  <si>
    <t>H
25</t>
  </si>
  <si>
    <t>H
30</t>
  </si>
  <si>
    <t>R
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</si>
</sst>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_);[Red]\(0\)"/>
    <numFmt numFmtId="182" formatCode="0.0_);[Red]\(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明朝"/>
      <family val="1"/>
    </font>
    <font>
      <sz val="12"/>
      <color indexed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i/>
      <sz val="6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11"/>
      <color indexed="34"/>
      <name val="ＭＳ Ｐゴシック"/>
      <family val="3"/>
    </font>
    <font>
      <sz val="11"/>
      <color indexed="10"/>
      <name val="ＭＳ Ｐゴシック"/>
      <family val="3"/>
    </font>
    <font>
      <sz val="18"/>
      <color indexed="1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15"/>
      <name val="ＭＳ Ｐゴシック"/>
      <family val="3"/>
    </font>
    <font>
      <b/>
      <sz val="13"/>
      <color indexed="15"/>
      <name val="ＭＳ Ｐゴシック"/>
      <family val="3"/>
    </font>
    <font>
      <b/>
      <sz val="11"/>
      <color indexed="15"/>
      <name val="ＭＳ Ｐゴシック"/>
      <family val="3"/>
    </font>
    <font>
      <b/>
      <sz val="11"/>
      <color indexed="34"/>
      <name val="ＭＳ Ｐゴシック"/>
      <family val="3"/>
    </font>
    <font>
      <b/>
      <sz val="11"/>
      <color indexed="46"/>
      <name val="ＭＳ Ｐゴシック"/>
      <family val="3"/>
    </font>
    <font>
      <i/>
      <sz val="11"/>
      <color indexed="37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1" fontId="7" fillId="0" borderId="10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Fill="1" applyBorder="1" applyAlignment="1" applyProtection="1">
      <alignment vertical="distributed" wrapText="1"/>
      <protection/>
    </xf>
    <xf numFmtId="0" fontId="10" fillId="0" borderId="18" xfId="0" applyNumberFormat="1" applyFont="1" applyFill="1" applyBorder="1" applyAlignment="1" applyProtection="1">
      <alignment vertical="top" wrapText="1"/>
      <protection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181" fontId="7" fillId="0" borderId="17" xfId="0" applyNumberFormat="1" applyFont="1" applyFill="1" applyBorder="1" applyAlignment="1" applyProtection="1">
      <alignment vertical="center" wrapText="1"/>
      <protection/>
    </xf>
    <xf numFmtId="182" fontId="7" fillId="0" borderId="17" xfId="0" applyNumberFormat="1" applyFont="1" applyFill="1" applyBorder="1" applyAlignment="1" applyProtection="1">
      <alignment horizontal="center" vertical="center" wrapText="1"/>
      <protection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justify" vertical="distributed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distributed" textRotation="255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181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distributed" wrapText="1"/>
      <protection/>
    </xf>
    <xf numFmtId="0" fontId="10" fillId="0" borderId="19" xfId="0" applyNumberFormat="1" applyFont="1" applyFill="1" applyBorder="1" applyAlignment="1" applyProtection="1">
      <alignment horizontal="center" vertical="distributed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202"/>
      <rgbColor rgb="00090909"/>
      <rgbColor rgb="00BFBFBF"/>
      <rgbColor rgb="000A0A0A"/>
      <rgbColor rgb="00050505"/>
      <rgbColor rgb="00040404"/>
      <rgbColor rgb="000C0C0C"/>
      <rgbColor rgb="005F5F5F"/>
      <rgbColor rgb="00060606"/>
      <rgbColor rgb="00030303"/>
      <rgbColor rgb="00080808"/>
      <rgbColor rgb="00262626"/>
      <rgbColor rgb="00101010"/>
      <rgbColor rgb="00949494"/>
      <rgbColor rgb="00272727"/>
      <rgbColor rgb="00343434"/>
      <rgbColor rgb="00313131"/>
      <rgbColor rgb="000D0D0D"/>
      <rgbColor rgb="002D2D2D"/>
      <rgbColor rgb="000F0F0F"/>
      <rgbColor rgb="00070707"/>
      <rgbColor rgb="00323232"/>
      <rgbColor rgb="001E1E1E"/>
      <rgbColor rgb="00363636"/>
      <rgbColor rgb="000E0E0E"/>
      <rgbColor rgb="00111111"/>
      <rgbColor rgb="00010101"/>
      <rgbColor rgb="00353535"/>
      <rgbColor rgb="00121212"/>
      <rgbColor rgb="007F7F7F"/>
      <rgbColor rgb="00303030"/>
      <rgbColor rgb="00333333"/>
      <rgbColor rgb="000B0B0B"/>
      <rgbColor rgb="00292929"/>
      <rgbColor rgb="00282828"/>
      <rgbColor rgb="00454545"/>
      <rgbColor rgb="002B2B2B"/>
      <rgbColor rgb="00252525"/>
      <rgbColor rgb="003F3F3F"/>
      <rgbColor rgb="008F8F8F"/>
      <rgbColor rgb="002C2C2C"/>
      <rgbColor rgb="0014141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110" zoomScaleNormal="11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5" customHeight="1"/>
  <cols>
    <col min="1" max="1" width="1.25" style="4" customWidth="1"/>
    <col min="2" max="2" width="4.25390625" style="4" customWidth="1"/>
    <col min="3" max="3" width="2.125" style="4" customWidth="1"/>
    <col min="4" max="4" width="14.50390625" style="4" customWidth="1"/>
    <col min="5" max="5" width="4.625" style="4" customWidth="1"/>
    <col min="6" max="25" width="5.375" style="4" customWidth="1"/>
    <col min="26" max="16384" width="9.00390625" style="4" customWidth="1"/>
  </cols>
  <sheetData>
    <row r="1" spans="4:25" ht="26.25" customHeight="1">
      <c r="D1" s="27" t="s">
        <v>32</v>
      </c>
      <c r="E1" s="27"/>
      <c r="F1" s="27"/>
      <c r="G1" s="27"/>
      <c r="H1" s="27"/>
      <c r="I1" s="27"/>
      <c r="J1" s="27"/>
      <c r="K1" s="27"/>
      <c r="L1" s="27"/>
      <c r="M1" s="27"/>
      <c r="N1" s="27"/>
      <c r="W1" s="21" t="s">
        <v>23</v>
      </c>
      <c r="X1" s="21"/>
      <c r="Y1" s="21"/>
    </row>
    <row r="2" spans="3:25" ht="19.5" customHeight="1">
      <c r="C2" s="5"/>
      <c r="D2" s="6"/>
      <c r="E2" s="7" t="s">
        <v>30</v>
      </c>
      <c r="F2" s="22" t="s">
        <v>21</v>
      </c>
      <c r="G2" s="23"/>
      <c r="H2" s="23"/>
      <c r="I2" s="23"/>
      <c r="J2" s="24"/>
      <c r="K2" s="22" t="s">
        <v>22</v>
      </c>
      <c r="L2" s="23"/>
      <c r="M2" s="23"/>
      <c r="N2" s="23"/>
      <c r="O2" s="24"/>
      <c r="P2" s="25" t="s">
        <v>0</v>
      </c>
      <c r="Q2" s="25"/>
      <c r="R2" s="25"/>
      <c r="S2" s="25"/>
      <c r="T2" s="25"/>
      <c r="U2" s="26" t="s">
        <v>8</v>
      </c>
      <c r="V2" s="26"/>
      <c r="W2" s="26"/>
      <c r="X2" s="26"/>
      <c r="Y2" s="26"/>
    </row>
    <row r="3" spans="3:25" ht="25.5" customHeight="1">
      <c r="C3" s="9"/>
      <c r="D3" s="10" t="s">
        <v>29</v>
      </c>
      <c r="E3" s="11" t="s">
        <v>25</v>
      </c>
      <c r="F3" s="12" t="s">
        <v>33</v>
      </c>
      <c r="G3" s="12" t="s">
        <v>34</v>
      </c>
      <c r="H3" s="12" t="s">
        <v>35</v>
      </c>
      <c r="I3" s="12" t="s">
        <v>36</v>
      </c>
      <c r="J3" s="8" t="s">
        <v>20</v>
      </c>
      <c r="K3" s="12" t="s">
        <v>33</v>
      </c>
      <c r="L3" s="12" t="s">
        <v>34</v>
      </c>
      <c r="M3" s="12" t="s">
        <v>35</v>
      </c>
      <c r="N3" s="12" t="s">
        <v>36</v>
      </c>
      <c r="O3" s="8" t="s">
        <v>1</v>
      </c>
      <c r="P3" s="12" t="s">
        <v>33</v>
      </c>
      <c r="Q3" s="12" t="s">
        <v>34</v>
      </c>
      <c r="R3" s="12" t="s">
        <v>35</v>
      </c>
      <c r="S3" s="12" t="s">
        <v>36</v>
      </c>
      <c r="T3" s="8" t="s">
        <v>1</v>
      </c>
      <c r="U3" s="12" t="s">
        <v>33</v>
      </c>
      <c r="V3" s="12" t="s">
        <v>34</v>
      </c>
      <c r="W3" s="12" t="s">
        <v>35</v>
      </c>
      <c r="X3" s="12" t="s">
        <v>36</v>
      </c>
      <c r="Y3" s="8" t="s">
        <v>1</v>
      </c>
    </row>
    <row r="4" spans="3:25" ht="19.5" customHeight="1">
      <c r="C4" s="13" t="s">
        <v>2</v>
      </c>
      <c r="D4" s="31" t="s">
        <v>3</v>
      </c>
      <c r="E4" s="8" t="s">
        <v>4</v>
      </c>
      <c r="F4" s="2" t="s">
        <v>18</v>
      </c>
      <c r="G4" s="3">
        <v>1</v>
      </c>
      <c r="H4" s="1">
        <v>3</v>
      </c>
      <c r="I4" s="1">
        <v>1</v>
      </c>
      <c r="J4" s="19">
        <f>I4/I5*100</f>
        <v>4.3478260869565215</v>
      </c>
      <c r="K4" s="2" t="s">
        <v>18</v>
      </c>
      <c r="L4" s="2" t="s">
        <v>18</v>
      </c>
      <c r="M4" s="1">
        <v>1</v>
      </c>
      <c r="N4" s="1">
        <v>1</v>
      </c>
      <c r="O4" s="19">
        <f>N4/N5*100</f>
        <v>100</v>
      </c>
      <c r="P4" s="2" t="s">
        <v>18</v>
      </c>
      <c r="Q4" s="1">
        <v>4</v>
      </c>
      <c r="R4" s="1">
        <v>6</v>
      </c>
      <c r="S4" s="1">
        <v>7</v>
      </c>
      <c r="T4" s="19">
        <f>S4/S5*100</f>
        <v>14.285714285714285</v>
      </c>
      <c r="U4" s="1">
        <v>0</v>
      </c>
      <c r="V4" s="1">
        <v>5</v>
      </c>
      <c r="W4" s="1">
        <f>H4+M4+R4</f>
        <v>10</v>
      </c>
      <c r="X4" s="1">
        <f>I4+N4+S4</f>
        <v>9</v>
      </c>
      <c r="Y4" s="19">
        <f>X4/X5*100</f>
        <v>12.32876712328767</v>
      </c>
    </row>
    <row r="5" spans="3:25" ht="19.5" customHeight="1">
      <c r="C5" s="14"/>
      <c r="D5" s="32"/>
      <c r="E5" s="8" t="s">
        <v>17</v>
      </c>
      <c r="F5" s="2" t="s">
        <v>18</v>
      </c>
      <c r="G5" s="1">
        <v>13</v>
      </c>
      <c r="H5" s="1">
        <v>18</v>
      </c>
      <c r="I5" s="1">
        <v>23</v>
      </c>
      <c r="J5" s="20"/>
      <c r="K5" s="1">
        <v>1</v>
      </c>
      <c r="L5" s="2" t="s">
        <v>18</v>
      </c>
      <c r="M5" s="1">
        <v>1</v>
      </c>
      <c r="N5" s="1">
        <v>1</v>
      </c>
      <c r="O5" s="20"/>
      <c r="P5" s="2" t="s">
        <v>18</v>
      </c>
      <c r="Q5" s="3">
        <v>20</v>
      </c>
      <c r="R5" s="1">
        <v>47</v>
      </c>
      <c r="S5" s="1">
        <v>49</v>
      </c>
      <c r="T5" s="20"/>
      <c r="U5" s="1">
        <v>1</v>
      </c>
      <c r="V5" s="1">
        <v>33</v>
      </c>
      <c r="W5" s="1">
        <f>H5+M5+R5</f>
        <v>66</v>
      </c>
      <c r="X5" s="1">
        <f>I5+N5+S5</f>
        <v>73</v>
      </c>
      <c r="Y5" s="20"/>
    </row>
    <row r="6" spans="3:25" ht="19.5" customHeight="1">
      <c r="C6" s="30" t="s">
        <v>5</v>
      </c>
      <c r="D6" s="31" t="s">
        <v>14</v>
      </c>
      <c r="E6" s="8" t="s">
        <v>4</v>
      </c>
      <c r="F6" s="1">
        <v>27</v>
      </c>
      <c r="G6" s="1">
        <v>29</v>
      </c>
      <c r="H6" s="1">
        <v>22</v>
      </c>
      <c r="I6" s="1">
        <v>25</v>
      </c>
      <c r="J6" s="19">
        <f>I6/I7*100</f>
        <v>19.230769230769234</v>
      </c>
      <c r="K6" s="2" t="s">
        <v>18</v>
      </c>
      <c r="L6" s="2" t="s">
        <v>18</v>
      </c>
      <c r="M6" s="2" t="s">
        <v>18</v>
      </c>
      <c r="N6" s="2" t="s">
        <v>18</v>
      </c>
      <c r="O6" s="28" t="s">
        <v>26</v>
      </c>
      <c r="P6" s="1">
        <v>14</v>
      </c>
      <c r="Q6" s="1">
        <v>18</v>
      </c>
      <c r="R6" s="15">
        <v>17</v>
      </c>
      <c r="S6" s="15">
        <v>15</v>
      </c>
      <c r="T6" s="19">
        <f>S6/S7*100</f>
        <v>10.204081632653061</v>
      </c>
      <c r="U6" s="1">
        <v>41</v>
      </c>
      <c r="V6" s="1">
        <v>47</v>
      </c>
      <c r="W6" s="1">
        <f>H6+R6</f>
        <v>39</v>
      </c>
      <c r="X6" s="1">
        <f>I6+S6</f>
        <v>40</v>
      </c>
      <c r="Y6" s="19">
        <f>X6/X7*100</f>
        <v>14.440433212996389</v>
      </c>
    </row>
    <row r="7" spans="3:25" ht="19.5" customHeight="1">
      <c r="C7" s="30"/>
      <c r="D7" s="32"/>
      <c r="E7" s="8" t="s">
        <v>17</v>
      </c>
      <c r="F7" s="1">
        <v>140</v>
      </c>
      <c r="G7" s="1">
        <v>138</v>
      </c>
      <c r="H7" s="3">
        <v>129</v>
      </c>
      <c r="I7" s="3">
        <v>130</v>
      </c>
      <c r="J7" s="20"/>
      <c r="K7" s="1">
        <v>1</v>
      </c>
      <c r="L7" s="2" t="s">
        <v>18</v>
      </c>
      <c r="M7" s="2" t="s">
        <v>18</v>
      </c>
      <c r="N7" s="2" t="s">
        <v>18</v>
      </c>
      <c r="O7" s="29"/>
      <c r="P7" s="1">
        <v>130</v>
      </c>
      <c r="Q7" s="1">
        <v>145</v>
      </c>
      <c r="R7" s="1">
        <v>147</v>
      </c>
      <c r="S7" s="1">
        <v>147</v>
      </c>
      <c r="T7" s="20"/>
      <c r="U7" s="1">
        <v>271</v>
      </c>
      <c r="V7" s="1">
        <v>283</v>
      </c>
      <c r="W7" s="1">
        <f>H7+R7</f>
        <v>276</v>
      </c>
      <c r="X7" s="1">
        <f aca="true" t="shared" si="0" ref="X7:X13">I7+S7</f>
        <v>277</v>
      </c>
      <c r="Y7" s="20"/>
    </row>
    <row r="8" spans="3:25" ht="19.5" customHeight="1">
      <c r="C8" s="30" t="s">
        <v>6</v>
      </c>
      <c r="D8" s="31" t="s">
        <v>15</v>
      </c>
      <c r="E8" s="8" t="s">
        <v>4</v>
      </c>
      <c r="F8" s="1">
        <v>5</v>
      </c>
      <c r="G8" s="1">
        <v>7</v>
      </c>
      <c r="H8" s="1">
        <v>8</v>
      </c>
      <c r="I8" s="1">
        <v>11</v>
      </c>
      <c r="J8" s="19">
        <f>I8/I9*100</f>
        <v>29.72972972972973</v>
      </c>
      <c r="K8" s="2" t="s">
        <v>18</v>
      </c>
      <c r="L8" s="2" t="s">
        <v>18</v>
      </c>
      <c r="M8" s="2" t="s">
        <v>18</v>
      </c>
      <c r="N8" s="2" t="s">
        <v>18</v>
      </c>
      <c r="O8" s="28" t="s">
        <v>26</v>
      </c>
      <c r="P8" s="1">
        <v>3</v>
      </c>
      <c r="Q8" s="1">
        <v>3</v>
      </c>
      <c r="R8" s="1">
        <v>3</v>
      </c>
      <c r="S8" s="1">
        <v>5</v>
      </c>
      <c r="T8" s="19">
        <f>S8/S9*100</f>
        <v>17.857142857142858</v>
      </c>
      <c r="U8" s="1">
        <v>8</v>
      </c>
      <c r="V8" s="1">
        <v>10</v>
      </c>
      <c r="W8" s="1">
        <f>H8+R8</f>
        <v>11</v>
      </c>
      <c r="X8" s="1">
        <f t="shared" si="0"/>
        <v>16</v>
      </c>
      <c r="Y8" s="19">
        <f>X8/X9*100</f>
        <v>24.242424242424242</v>
      </c>
    </row>
    <row r="9" spans="3:25" ht="19.5" customHeight="1">
      <c r="C9" s="30"/>
      <c r="D9" s="32"/>
      <c r="E9" s="8" t="s">
        <v>17</v>
      </c>
      <c r="F9" s="1">
        <v>26</v>
      </c>
      <c r="G9" s="1">
        <v>34</v>
      </c>
      <c r="H9" s="1">
        <v>35</v>
      </c>
      <c r="I9" s="1">
        <v>37</v>
      </c>
      <c r="J9" s="20"/>
      <c r="K9" s="2" t="s">
        <v>18</v>
      </c>
      <c r="L9" s="1">
        <v>1</v>
      </c>
      <c r="M9" s="1">
        <v>1</v>
      </c>
      <c r="N9" s="1">
        <v>1</v>
      </c>
      <c r="O9" s="29"/>
      <c r="P9" s="1">
        <v>18</v>
      </c>
      <c r="Q9" s="1">
        <v>22</v>
      </c>
      <c r="R9" s="1">
        <v>25</v>
      </c>
      <c r="S9" s="1">
        <v>28</v>
      </c>
      <c r="T9" s="20"/>
      <c r="U9" s="1">
        <v>44</v>
      </c>
      <c r="V9" s="1">
        <v>57</v>
      </c>
      <c r="W9" s="1">
        <f>H9+M9+R9</f>
        <v>61</v>
      </c>
      <c r="X9" s="1">
        <f>I9+N9+S9</f>
        <v>66</v>
      </c>
      <c r="Y9" s="20"/>
    </row>
    <row r="10" spans="3:25" ht="19.5" customHeight="1">
      <c r="C10" s="30" t="s">
        <v>9</v>
      </c>
      <c r="D10" s="31" t="s">
        <v>16</v>
      </c>
      <c r="E10" s="8" t="s">
        <v>4</v>
      </c>
      <c r="F10" s="1">
        <v>9</v>
      </c>
      <c r="G10" s="3">
        <v>8</v>
      </c>
      <c r="H10" s="1">
        <v>8</v>
      </c>
      <c r="I10" s="1">
        <v>8</v>
      </c>
      <c r="J10" s="19">
        <f>I10/I11*100</f>
        <v>26.666666666666668</v>
      </c>
      <c r="K10" s="2" t="s">
        <v>18</v>
      </c>
      <c r="L10" s="2" t="s">
        <v>18</v>
      </c>
      <c r="M10" s="2" t="s">
        <v>18</v>
      </c>
      <c r="N10" s="2" t="s">
        <v>18</v>
      </c>
      <c r="O10" s="28" t="s">
        <v>26</v>
      </c>
      <c r="P10" s="1">
        <v>4</v>
      </c>
      <c r="Q10" s="1">
        <v>4</v>
      </c>
      <c r="R10" s="1">
        <v>3</v>
      </c>
      <c r="S10" s="1">
        <v>4</v>
      </c>
      <c r="T10" s="19">
        <f>S10/S11*100</f>
        <v>22.22222222222222</v>
      </c>
      <c r="U10" s="1">
        <v>13</v>
      </c>
      <c r="V10" s="1">
        <v>12</v>
      </c>
      <c r="W10" s="1">
        <f>H10+R10</f>
        <v>11</v>
      </c>
      <c r="X10" s="1">
        <f t="shared" si="0"/>
        <v>12</v>
      </c>
      <c r="Y10" s="19">
        <f>X10/X11*100</f>
        <v>25</v>
      </c>
    </row>
    <row r="11" spans="3:25" ht="19.5" customHeight="1">
      <c r="C11" s="33"/>
      <c r="D11" s="32"/>
      <c r="E11" s="8" t="s">
        <v>17</v>
      </c>
      <c r="F11" s="1">
        <v>50</v>
      </c>
      <c r="G11" s="1">
        <v>35</v>
      </c>
      <c r="H11" s="1">
        <v>34</v>
      </c>
      <c r="I11" s="1">
        <v>30</v>
      </c>
      <c r="J11" s="20"/>
      <c r="K11" s="2" t="s">
        <v>18</v>
      </c>
      <c r="L11" s="2" t="s">
        <v>18</v>
      </c>
      <c r="M11" s="2" t="s">
        <v>18</v>
      </c>
      <c r="N11" s="2" t="s">
        <v>18</v>
      </c>
      <c r="O11" s="29"/>
      <c r="P11" s="1">
        <v>27</v>
      </c>
      <c r="Q11" s="1">
        <v>17</v>
      </c>
      <c r="R11" s="1">
        <v>17</v>
      </c>
      <c r="S11" s="1">
        <v>18</v>
      </c>
      <c r="T11" s="20"/>
      <c r="U11" s="1">
        <v>77</v>
      </c>
      <c r="V11" s="1">
        <v>52</v>
      </c>
      <c r="W11" s="1">
        <f>H11+R11</f>
        <v>51</v>
      </c>
      <c r="X11" s="1">
        <f t="shared" si="0"/>
        <v>48</v>
      </c>
      <c r="Y11" s="20"/>
    </row>
    <row r="12" spans="3:25" ht="19.5" customHeight="1">
      <c r="C12" s="30" t="s">
        <v>28</v>
      </c>
      <c r="D12" s="44" t="s">
        <v>19</v>
      </c>
      <c r="E12" s="8" t="s">
        <v>4</v>
      </c>
      <c r="F12" s="3">
        <v>10</v>
      </c>
      <c r="G12" s="1">
        <v>5</v>
      </c>
      <c r="H12" s="1">
        <v>4</v>
      </c>
      <c r="I12" s="1">
        <v>3</v>
      </c>
      <c r="J12" s="19">
        <f>I12/I13*100</f>
        <v>20</v>
      </c>
      <c r="K12" s="2" t="s">
        <v>18</v>
      </c>
      <c r="L12" s="2" t="s">
        <v>18</v>
      </c>
      <c r="M12" s="2" t="s">
        <v>18</v>
      </c>
      <c r="N12" s="2" t="s">
        <v>18</v>
      </c>
      <c r="O12" s="28" t="s">
        <v>26</v>
      </c>
      <c r="P12" s="1">
        <v>2</v>
      </c>
      <c r="Q12" s="2" t="s">
        <v>18</v>
      </c>
      <c r="R12" s="2" t="s">
        <v>18</v>
      </c>
      <c r="S12" s="2" t="s">
        <v>18</v>
      </c>
      <c r="T12" s="28" t="s">
        <v>26</v>
      </c>
      <c r="U12" s="1">
        <v>12</v>
      </c>
      <c r="V12" s="1">
        <v>5</v>
      </c>
      <c r="W12" s="1">
        <f>H12</f>
        <v>4</v>
      </c>
      <c r="X12" s="1">
        <f>I12</f>
        <v>3</v>
      </c>
      <c r="Y12" s="19">
        <f>X12/X13*100</f>
        <v>13.043478260869565</v>
      </c>
    </row>
    <row r="13" spans="1:25" ht="19.5" customHeight="1">
      <c r="A13" s="34"/>
      <c r="C13" s="30"/>
      <c r="D13" s="45"/>
      <c r="E13" s="8" t="s">
        <v>17</v>
      </c>
      <c r="F13" s="1">
        <v>28</v>
      </c>
      <c r="G13" s="1">
        <v>16</v>
      </c>
      <c r="H13" s="1">
        <v>15</v>
      </c>
      <c r="I13" s="1">
        <v>15</v>
      </c>
      <c r="J13" s="20"/>
      <c r="K13" s="2" t="s">
        <v>18</v>
      </c>
      <c r="L13" s="2" t="s">
        <v>18</v>
      </c>
      <c r="M13" s="2" t="s">
        <v>18</v>
      </c>
      <c r="N13" s="2" t="s">
        <v>18</v>
      </c>
      <c r="O13" s="29"/>
      <c r="P13" s="1">
        <v>11</v>
      </c>
      <c r="Q13" s="1">
        <v>10</v>
      </c>
      <c r="R13" s="3">
        <v>9</v>
      </c>
      <c r="S13" s="3">
        <v>8</v>
      </c>
      <c r="T13" s="29"/>
      <c r="U13" s="3">
        <v>39</v>
      </c>
      <c r="V13" s="1">
        <v>26</v>
      </c>
      <c r="W13" s="1">
        <f>H13+R13</f>
        <v>24</v>
      </c>
      <c r="X13" s="1">
        <f t="shared" si="0"/>
        <v>23</v>
      </c>
      <c r="Y13" s="20"/>
    </row>
    <row r="14" spans="1:25" ht="19.5" customHeight="1">
      <c r="A14" s="34"/>
      <c r="C14" s="16"/>
      <c r="D14" s="31" t="s">
        <v>10</v>
      </c>
      <c r="E14" s="8" t="s">
        <v>4</v>
      </c>
      <c r="F14" s="1">
        <v>51</v>
      </c>
      <c r="G14" s="1">
        <v>50</v>
      </c>
      <c r="H14" s="1">
        <v>51</v>
      </c>
      <c r="I14" s="1">
        <f>I4+I6+I8+I10+I12</f>
        <v>48</v>
      </c>
      <c r="J14" s="19">
        <f>I14/I15*100</f>
        <v>20.425531914893615</v>
      </c>
      <c r="K14" s="2" t="s">
        <v>18</v>
      </c>
      <c r="L14" s="2" t="s">
        <v>18</v>
      </c>
      <c r="M14" s="1">
        <v>1</v>
      </c>
      <c r="N14" s="1">
        <v>1</v>
      </c>
      <c r="O14" s="19">
        <f>N14/N15*100</f>
        <v>50</v>
      </c>
      <c r="P14" s="1">
        <v>23</v>
      </c>
      <c r="Q14" s="1">
        <v>29</v>
      </c>
      <c r="R14" s="1">
        <v>30</v>
      </c>
      <c r="S14" s="1">
        <f>S4+S6+S8+S10</f>
        <v>31</v>
      </c>
      <c r="T14" s="19">
        <f>S14/S15*100</f>
        <v>12.4</v>
      </c>
      <c r="U14" s="1">
        <v>74</v>
      </c>
      <c r="V14" s="3">
        <v>79</v>
      </c>
      <c r="W14" s="1">
        <f>H14+M14+R14</f>
        <v>82</v>
      </c>
      <c r="X14" s="1">
        <f>I14+N14+S14</f>
        <v>80</v>
      </c>
      <c r="Y14" s="19">
        <f>X14/X15*100</f>
        <v>16.427104722792606</v>
      </c>
    </row>
    <row r="15" spans="1:25" ht="19.5" customHeight="1">
      <c r="A15" s="34"/>
      <c r="C15" s="17"/>
      <c r="D15" s="32"/>
      <c r="E15" s="8" t="s">
        <v>17</v>
      </c>
      <c r="F15" s="1">
        <v>244</v>
      </c>
      <c r="G15" s="1">
        <v>236</v>
      </c>
      <c r="H15" s="1">
        <v>231</v>
      </c>
      <c r="I15" s="1">
        <f>I5+I7+I9+I11+I13</f>
        <v>235</v>
      </c>
      <c r="J15" s="20"/>
      <c r="K15" s="1">
        <v>2</v>
      </c>
      <c r="L15" s="1">
        <v>1</v>
      </c>
      <c r="M15" s="18">
        <v>2</v>
      </c>
      <c r="N15" s="18">
        <v>2</v>
      </c>
      <c r="O15" s="20"/>
      <c r="P15" s="1">
        <v>186</v>
      </c>
      <c r="Q15" s="1">
        <v>214</v>
      </c>
      <c r="R15" s="1">
        <v>245</v>
      </c>
      <c r="S15" s="1">
        <f>S5+S7+S9+S11+S13</f>
        <v>250</v>
      </c>
      <c r="T15" s="20"/>
      <c r="U15" s="1">
        <v>432</v>
      </c>
      <c r="V15" s="1">
        <v>451</v>
      </c>
      <c r="W15" s="1">
        <f>H15+M15+R15</f>
        <v>478</v>
      </c>
      <c r="X15" s="1">
        <f>I15+N15+S15</f>
        <v>487</v>
      </c>
      <c r="Y15" s="20"/>
    </row>
    <row r="16" spans="3:25" ht="19.5" customHeight="1">
      <c r="C16" s="35" t="s">
        <v>11</v>
      </c>
      <c r="D16" s="36"/>
      <c r="E16" s="8" t="s">
        <v>4</v>
      </c>
      <c r="F16" s="1">
        <v>23</v>
      </c>
      <c r="G16" s="1">
        <v>22</v>
      </c>
      <c r="H16" s="1">
        <v>19</v>
      </c>
      <c r="I16" s="1">
        <v>15</v>
      </c>
      <c r="J16" s="19">
        <f>I16/I17*100</f>
        <v>25</v>
      </c>
      <c r="K16" s="2" t="s">
        <v>18</v>
      </c>
      <c r="L16" s="2" t="s">
        <v>18</v>
      </c>
      <c r="M16" s="2" t="s">
        <v>18</v>
      </c>
      <c r="N16" s="2" t="s">
        <v>18</v>
      </c>
      <c r="O16" s="28" t="s">
        <v>26</v>
      </c>
      <c r="P16" s="1">
        <v>16</v>
      </c>
      <c r="Q16" s="1">
        <v>12</v>
      </c>
      <c r="R16" s="1">
        <v>12</v>
      </c>
      <c r="S16" s="1">
        <v>11</v>
      </c>
      <c r="T16" s="19">
        <f>S16/S17*100</f>
        <v>8.73015873015873</v>
      </c>
      <c r="U16" s="1">
        <v>39</v>
      </c>
      <c r="V16" s="1">
        <v>34</v>
      </c>
      <c r="W16" s="1">
        <f>H16+R16</f>
        <v>31</v>
      </c>
      <c r="X16" s="1">
        <f aca="true" t="shared" si="1" ref="X16:X25">I16+S16</f>
        <v>26</v>
      </c>
      <c r="Y16" s="19">
        <f>X16/X17*100</f>
        <v>13.978494623655912</v>
      </c>
    </row>
    <row r="17" spans="3:25" ht="19.5" customHeight="1">
      <c r="C17" s="37"/>
      <c r="D17" s="38"/>
      <c r="E17" s="8" t="s">
        <v>17</v>
      </c>
      <c r="F17" s="1">
        <v>92</v>
      </c>
      <c r="G17" s="1">
        <v>74</v>
      </c>
      <c r="H17" s="1">
        <v>62</v>
      </c>
      <c r="I17" s="1">
        <v>60</v>
      </c>
      <c r="J17" s="20"/>
      <c r="K17" s="1">
        <v>1</v>
      </c>
      <c r="L17" s="2" t="s">
        <v>18</v>
      </c>
      <c r="M17" s="2" t="s">
        <v>18</v>
      </c>
      <c r="N17" s="2" t="s">
        <v>18</v>
      </c>
      <c r="O17" s="29"/>
      <c r="P17" s="1">
        <v>130</v>
      </c>
      <c r="Q17" s="1">
        <v>134</v>
      </c>
      <c r="R17" s="1">
        <v>132</v>
      </c>
      <c r="S17" s="1">
        <v>126</v>
      </c>
      <c r="T17" s="20"/>
      <c r="U17" s="1">
        <v>223</v>
      </c>
      <c r="V17" s="1">
        <v>208</v>
      </c>
      <c r="W17" s="1">
        <f>H17+R17</f>
        <v>194</v>
      </c>
      <c r="X17" s="1">
        <f t="shared" si="1"/>
        <v>186</v>
      </c>
      <c r="Y17" s="20"/>
    </row>
    <row r="18" spans="3:25" ht="19.5" customHeight="1">
      <c r="C18" s="35" t="s">
        <v>27</v>
      </c>
      <c r="D18" s="36"/>
      <c r="E18" s="8" t="s">
        <v>4</v>
      </c>
      <c r="F18" s="1">
        <v>26</v>
      </c>
      <c r="G18" s="1">
        <v>23</v>
      </c>
      <c r="H18" s="3">
        <v>22</v>
      </c>
      <c r="I18" s="3">
        <v>22</v>
      </c>
      <c r="J18" s="19">
        <f>I18/I19*100</f>
        <v>37.28813559322034</v>
      </c>
      <c r="K18" s="2" t="s">
        <v>18</v>
      </c>
      <c r="L18" s="2" t="s">
        <v>18</v>
      </c>
      <c r="M18" s="2" t="s">
        <v>18</v>
      </c>
      <c r="N18" s="2" t="s">
        <v>18</v>
      </c>
      <c r="O18" s="28" t="s">
        <v>26</v>
      </c>
      <c r="P18" s="1">
        <v>5</v>
      </c>
      <c r="Q18" s="1">
        <v>2</v>
      </c>
      <c r="R18" s="1">
        <v>2</v>
      </c>
      <c r="S18" s="1">
        <v>2</v>
      </c>
      <c r="T18" s="19">
        <f>S18/S19*100</f>
        <v>50</v>
      </c>
      <c r="U18" s="1">
        <v>31</v>
      </c>
      <c r="V18" s="1">
        <v>25</v>
      </c>
      <c r="W18" s="1">
        <f>H18+R18</f>
        <v>24</v>
      </c>
      <c r="X18" s="1">
        <f t="shared" si="1"/>
        <v>24</v>
      </c>
      <c r="Y18" s="19">
        <f>X18/X19*100</f>
        <v>37.5</v>
      </c>
    </row>
    <row r="19" spans="3:25" ht="19.5" customHeight="1">
      <c r="C19" s="37"/>
      <c r="D19" s="38"/>
      <c r="E19" s="8" t="s">
        <v>17</v>
      </c>
      <c r="F19" s="1">
        <v>76</v>
      </c>
      <c r="G19" s="1">
        <v>63</v>
      </c>
      <c r="H19" s="1">
        <v>60</v>
      </c>
      <c r="I19" s="1">
        <v>59</v>
      </c>
      <c r="J19" s="20"/>
      <c r="K19" s="1">
        <v>2</v>
      </c>
      <c r="L19" s="1">
        <v>1</v>
      </c>
      <c r="M19" s="1">
        <v>1</v>
      </c>
      <c r="N19" s="1">
        <v>1</v>
      </c>
      <c r="O19" s="39"/>
      <c r="P19" s="1">
        <v>8</v>
      </c>
      <c r="Q19" s="1">
        <v>4</v>
      </c>
      <c r="R19" s="1">
        <v>4</v>
      </c>
      <c r="S19" s="1">
        <v>4</v>
      </c>
      <c r="T19" s="20"/>
      <c r="U19" s="1">
        <v>86</v>
      </c>
      <c r="V19" s="1">
        <v>68</v>
      </c>
      <c r="W19" s="1">
        <f>H19+M19+R19</f>
        <v>65</v>
      </c>
      <c r="X19" s="1">
        <f>I19+N19+S19</f>
        <v>64</v>
      </c>
      <c r="Y19" s="20"/>
    </row>
    <row r="20" spans="3:25" ht="19.5" customHeight="1">
      <c r="C20" s="35" t="s">
        <v>7</v>
      </c>
      <c r="D20" s="36"/>
      <c r="E20" s="8" t="s">
        <v>4</v>
      </c>
      <c r="F20" s="1">
        <v>1</v>
      </c>
      <c r="G20" s="1">
        <v>2</v>
      </c>
      <c r="H20" s="1">
        <v>2</v>
      </c>
      <c r="I20" s="1">
        <v>2</v>
      </c>
      <c r="J20" s="19">
        <f>I20/I21*100</f>
        <v>15.384615384615385</v>
      </c>
      <c r="K20" s="2" t="s">
        <v>18</v>
      </c>
      <c r="L20" s="2" t="s">
        <v>18</v>
      </c>
      <c r="M20" s="2" t="s">
        <v>18</v>
      </c>
      <c r="N20" s="2" t="s">
        <v>18</v>
      </c>
      <c r="O20" s="28" t="s">
        <v>26</v>
      </c>
      <c r="P20" s="1">
        <v>1</v>
      </c>
      <c r="Q20" s="1">
        <v>2</v>
      </c>
      <c r="R20" s="1">
        <v>2</v>
      </c>
      <c r="S20" s="1">
        <v>2</v>
      </c>
      <c r="T20" s="19">
        <f>S20/S21*100</f>
        <v>14.285714285714285</v>
      </c>
      <c r="U20" s="1">
        <v>2</v>
      </c>
      <c r="V20" s="1">
        <v>4</v>
      </c>
      <c r="W20" s="1">
        <f>H20+R20</f>
        <v>4</v>
      </c>
      <c r="X20" s="1">
        <f t="shared" si="1"/>
        <v>4</v>
      </c>
      <c r="Y20" s="19">
        <f>X20/X21*100</f>
        <v>14.814814814814813</v>
      </c>
    </row>
    <row r="21" spans="3:25" ht="19.5" customHeight="1">
      <c r="C21" s="37"/>
      <c r="D21" s="38"/>
      <c r="E21" s="8" t="s">
        <v>17</v>
      </c>
      <c r="F21" s="1">
        <v>10</v>
      </c>
      <c r="G21" s="1">
        <v>11</v>
      </c>
      <c r="H21" s="1">
        <v>13</v>
      </c>
      <c r="I21" s="1">
        <v>13</v>
      </c>
      <c r="J21" s="20"/>
      <c r="K21" s="2" t="s">
        <v>18</v>
      </c>
      <c r="L21" s="2" t="s">
        <v>18</v>
      </c>
      <c r="M21" s="2" t="s">
        <v>18</v>
      </c>
      <c r="N21" s="2" t="s">
        <v>18</v>
      </c>
      <c r="O21" s="39"/>
      <c r="P21" s="1">
        <v>16</v>
      </c>
      <c r="Q21" s="1">
        <v>15</v>
      </c>
      <c r="R21" s="1">
        <v>11</v>
      </c>
      <c r="S21" s="1">
        <v>14</v>
      </c>
      <c r="T21" s="20"/>
      <c r="U21" s="1">
        <v>26</v>
      </c>
      <c r="V21" s="1">
        <v>26</v>
      </c>
      <c r="W21" s="1">
        <f>H21+R21</f>
        <v>24</v>
      </c>
      <c r="X21" s="1">
        <f t="shared" si="1"/>
        <v>27</v>
      </c>
      <c r="Y21" s="20"/>
    </row>
    <row r="22" spans="3:25" ht="19.5" customHeight="1">
      <c r="C22" s="35" t="s">
        <v>12</v>
      </c>
      <c r="D22" s="36"/>
      <c r="E22" s="8" t="s">
        <v>4</v>
      </c>
      <c r="F22" s="1">
        <v>11</v>
      </c>
      <c r="G22" s="1">
        <v>2</v>
      </c>
      <c r="H22" s="1">
        <v>2</v>
      </c>
      <c r="I22" s="1">
        <v>2</v>
      </c>
      <c r="J22" s="19">
        <f>I22/I23*100</f>
        <v>9.090909090909092</v>
      </c>
      <c r="K22" s="3">
        <v>1</v>
      </c>
      <c r="L22" s="1">
        <v>1</v>
      </c>
      <c r="M22" s="1">
        <v>0</v>
      </c>
      <c r="N22" s="1">
        <v>0</v>
      </c>
      <c r="O22" s="28" t="s">
        <v>26</v>
      </c>
      <c r="P22" s="1">
        <v>53</v>
      </c>
      <c r="Q22" s="1">
        <v>45</v>
      </c>
      <c r="R22" s="1">
        <v>42</v>
      </c>
      <c r="S22" s="1">
        <v>41</v>
      </c>
      <c r="T22" s="19">
        <f>S22/S23*100</f>
        <v>25.78616352201258</v>
      </c>
      <c r="U22" s="1">
        <v>65</v>
      </c>
      <c r="V22" s="1">
        <v>47</v>
      </c>
      <c r="W22" s="1">
        <f>H22+R22</f>
        <v>44</v>
      </c>
      <c r="X22" s="1">
        <f t="shared" si="1"/>
        <v>43</v>
      </c>
      <c r="Y22" s="19">
        <f>X22/X23*100</f>
        <v>23.369565217391305</v>
      </c>
    </row>
    <row r="23" spans="3:25" ht="19.5" customHeight="1">
      <c r="C23" s="37"/>
      <c r="D23" s="38"/>
      <c r="E23" s="8" t="s">
        <v>17</v>
      </c>
      <c r="F23" s="1">
        <v>36</v>
      </c>
      <c r="G23" s="1">
        <v>22</v>
      </c>
      <c r="H23" s="3">
        <v>21</v>
      </c>
      <c r="I23" s="3">
        <v>22</v>
      </c>
      <c r="J23" s="20"/>
      <c r="K23" s="1">
        <v>5</v>
      </c>
      <c r="L23" s="1">
        <v>4</v>
      </c>
      <c r="M23" s="1">
        <v>3</v>
      </c>
      <c r="N23" s="1">
        <v>3</v>
      </c>
      <c r="O23" s="39"/>
      <c r="P23" s="1">
        <v>153</v>
      </c>
      <c r="Q23" s="1">
        <v>159</v>
      </c>
      <c r="R23" s="1">
        <v>166</v>
      </c>
      <c r="S23" s="1">
        <v>159</v>
      </c>
      <c r="T23" s="20"/>
      <c r="U23" s="1">
        <v>194</v>
      </c>
      <c r="V23" s="1">
        <v>185</v>
      </c>
      <c r="W23" s="1">
        <f>H23+M23+R23</f>
        <v>190</v>
      </c>
      <c r="X23" s="1">
        <f>I23+N23+S23</f>
        <v>184</v>
      </c>
      <c r="Y23" s="20"/>
    </row>
    <row r="24" spans="3:25" ht="19.5" customHeight="1">
      <c r="C24" s="40" t="s">
        <v>31</v>
      </c>
      <c r="D24" s="41"/>
      <c r="E24" s="8" t="s">
        <v>4</v>
      </c>
      <c r="F24" s="2" t="s">
        <v>18</v>
      </c>
      <c r="G24" s="2" t="s">
        <v>18</v>
      </c>
      <c r="H24" s="2" t="s">
        <v>18</v>
      </c>
      <c r="I24" s="2" t="s">
        <v>18</v>
      </c>
      <c r="J24" s="19" t="s">
        <v>24</v>
      </c>
      <c r="K24" s="2" t="s">
        <v>18</v>
      </c>
      <c r="L24" s="2" t="s">
        <v>18</v>
      </c>
      <c r="M24" s="2" t="s">
        <v>18</v>
      </c>
      <c r="N24" s="2" t="s">
        <v>18</v>
      </c>
      <c r="O24" s="28" t="s">
        <v>26</v>
      </c>
      <c r="P24" s="2" t="s">
        <v>18</v>
      </c>
      <c r="Q24" s="2" t="s">
        <v>18</v>
      </c>
      <c r="R24" s="1">
        <v>2</v>
      </c>
      <c r="S24" s="1">
        <v>2</v>
      </c>
      <c r="T24" s="19">
        <f>S24/S25*100</f>
        <v>16.666666666666664</v>
      </c>
      <c r="U24" s="1">
        <v>0</v>
      </c>
      <c r="V24" s="1">
        <v>0</v>
      </c>
      <c r="W24" s="1">
        <f>R24</f>
        <v>2</v>
      </c>
      <c r="X24" s="1">
        <f>S24</f>
        <v>2</v>
      </c>
      <c r="Y24" s="19">
        <f>X24/X25*100</f>
        <v>12.5</v>
      </c>
    </row>
    <row r="25" spans="3:25" ht="19.5" customHeight="1">
      <c r="C25" s="42"/>
      <c r="D25" s="43"/>
      <c r="E25" s="8" t="s">
        <v>17</v>
      </c>
      <c r="F25" s="1">
        <v>1</v>
      </c>
      <c r="G25" s="1">
        <v>4</v>
      </c>
      <c r="H25" s="1">
        <v>3</v>
      </c>
      <c r="I25" s="1">
        <v>4</v>
      </c>
      <c r="J25" s="20"/>
      <c r="K25" s="2" t="s">
        <v>18</v>
      </c>
      <c r="L25" s="2" t="s">
        <v>18</v>
      </c>
      <c r="M25" s="2" t="s">
        <v>18</v>
      </c>
      <c r="N25" s="2" t="s">
        <v>18</v>
      </c>
      <c r="O25" s="39"/>
      <c r="P25" s="2" t="s">
        <v>18</v>
      </c>
      <c r="Q25" s="1">
        <v>8</v>
      </c>
      <c r="R25" s="1">
        <v>11</v>
      </c>
      <c r="S25" s="1">
        <v>12</v>
      </c>
      <c r="T25" s="20"/>
      <c r="U25" s="1">
        <v>1</v>
      </c>
      <c r="V25" s="1">
        <v>12</v>
      </c>
      <c r="W25" s="1">
        <f>H25+R25</f>
        <v>14</v>
      </c>
      <c r="X25" s="1">
        <f t="shared" si="1"/>
        <v>16</v>
      </c>
      <c r="Y25" s="20"/>
    </row>
    <row r="26" spans="3:25" ht="19.5" customHeight="1">
      <c r="C26" s="35" t="s">
        <v>13</v>
      </c>
      <c r="D26" s="36"/>
      <c r="E26" s="8" t="s">
        <v>4</v>
      </c>
      <c r="F26" s="1">
        <v>112</v>
      </c>
      <c r="G26" s="1">
        <v>99</v>
      </c>
      <c r="H26" s="1">
        <f>H4+H6+H8+H10+H12+H16+H18+H20+H22</f>
        <v>90</v>
      </c>
      <c r="I26" s="1">
        <f>I4+I6+I8+I10+I12+I16+I18+I20+I22</f>
        <v>89</v>
      </c>
      <c r="J26" s="19">
        <f>I26/I27*100</f>
        <v>22.646310432569976</v>
      </c>
      <c r="K26" s="1">
        <v>1</v>
      </c>
      <c r="L26" s="1">
        <v>1</v>
      </c>
      <c r="M26" s="1">
        <v>1</v>
      </c>
      <c r="N26" s="1">
        <v>1</v>
      </c>
      <c r="O26" s="19">
        <f>N26/N27*100</f>
        <v>16.666666666666664</v>
      </c>
      <c r="P26" s="1">
        <v>98</v>
      </c>
      <c r="Q26" s="1">
        <v>90</v>
      </c>
      <c r="R26" s="1">
        <f>R4+R6+R8+R10+R16+R18+R20+R22+R24</f>
        <v>89</v>
      </c>
      <c r="S26" s="1">
        <f>S4+S6+S8+S10+S16+S18+S20+S22+S24</f>
        <v>89</v>
      </c>
      <c r="T26" s="19">
        <f>S26/S27*100</f>
        <v>15.752212389380531</v>
      </c>
      <c r="U26" s="1">
        <v>211</v>
      </c>
      <c r="V26" s="1">
        <v>189</v>
      </c>
      <c r="W26" s="1">
        <f>H26+M26+R26</f>
        <v>180</v>
      </c>
      <c r="X26" s="1">
        <f>I26+N26+S26</f>
        <v>179</v>
      </c>
      <c r="Y26" s="19">
        <f>X26/X27*100</f>
        <v>18.568464730290458</v>
      </c>
    </row>
    <row r="27" spans="3:25" ht="19.5" customHeight="1">
      <c r="C27" s="37"/>
      <c r="D27" s="38"/>
      <c r="E27" s="8" t="s">
        <v>17</v>
      </c>
      <c r="F27" s="1">
        <v>459</v>
      </c>
      <c r="G27" s="1">
        <v>410</v>
      </c>
      <c r="H27" s="1">
        <f>H5+H7+H9+H11+H13+H17+H19+H21+H23+H25</f>
        <v>390</v>
      </c>
      <c r="I27" s="1">
        <f>I5+I7+I9+I11+I13+I17+I19+I21+I23+I25</f>
        <v>393</v>
      </c>
      <c r="J27" s="20"/>
      <c r="K27" s="1">
        <v>10</v>
      </c>
      <c r="L27" s="1">
        <v>6</v>
      </c>
      <c r="M27" s="1">
        <v>6</v>
      </c>
      <c r="N27" s="1">
        <v>6</v>
      </c>
      <c r="O27" s="20"/>
      <c r="P27" s="1">
        <v>493</v>
      </c>
      <c r="Q27" s="1">
        <v>534</v>
      </c>
      <c r="R27" s="1">
        <f>R5+R7+R9+R11+R13+R17+R19+R21+R23+R25</f>
        <v>569</v>
      </c>
      <c r="S27" s="1">
        <f>S5+S7+S9+S11+S13+S17+S19+S21+S23+S25</f>
        <v>565</v>
      </c>
      <c r="T27" s="20"/>
      <c r="U27" s="1">
        <v>962</v>
      </c>
      <c r="V27" s="1">
        <v>950</v>
      </c>
      <c r="W27" s="1">
        <f>W5+W7+W9+W11+W13+W17+W19+W21+W23+W25</f>
        <v>965</v>
      </c>
      <c r="X27" s="1">
        <f>X5+X7+X9+X11+X13+X17+X19+X21+X23+X25</f>
        <v>964</v>
      </c>
      <c r="Y27" s="20"/>
    </row>
    <row r="28" ht="15" customHeight="1"/>
    <row r="29" ht="37.5" customHeight="1"/>
  </sheetData>
  <sheetProtection/>
  <mergeCells count="71">
    <mergeCell ref="C26:D27"/>
    <mergeCell ref="D14:D15"/>
    <mergeCell ref="D6:D7"/>
    <mergeCell ref="D12:D13"/>
    <mergeCell ref="J4:J5"/>
    <mergeCell ref="J6:J7"/>
    <mergeCell ref="J12:J13"/>
    <mergeCell ref="J14:J15"/>
    <mergeCell ref="J18:J19"/>
    <mergeCell ref="J22:J23"/>
    <mergeCell ref="C22:D23"/>
    <mergeCell ref="O22:O23"/>
    <mergeCell ref="C24:D25"/>
    <mergeCell ref="J24:J25"/>
    <mergeCell ref="O24:O25"/>
    <mergeCell ref="T4:T5"/>
    <mergeCell ref="T6:T7"/>
    <mergeCell ref="T8:T9"/>
    <mergeCell ref="T10:T11"/>
    <mergeCell ref="T14:T15"/>
    <mergeCell ref="C18:D19"/>
    <mergeCell ref="C20:D21"/>
    <mergeCell ref="J20:J21"/>
    <mergeCell ref="T18:T19"/>
    <mergeCell ref="T20:T21"/>
    <mergeCell ref="O18:O19"/>
    <mergeCell ref="O20:O21"/>
    <mergeCell ref="O16:O17"/>
    <mergeCell ref="T16:T17"/>
    <mergeCell ref="Y16:Y17"/>
    <mergeCell ref="T22:T23"/>
    <mergeCell ref="T24:T25"/>
    <mergeCell ref="J26:J27"/>
    <mergeCell ref="O26:O27"/>
    <mergeCell ref="T26:T27"/>
    <mergeCell ref="Y18:Y19"/>
    <mergeCell ref="Y20:Y21"/>
    <mergeCell ref="D4:D5"/>
    <mergeCell ref="C6:C7"/>
    <mergeCell ref="T12:T13"/>
    <mergeCell ref="A13:A15"/>
    <mergeCell ref="C16:D17"/>
    <mergeCell ref="J16:J17"/>
    <mergeCell ref="O4:O5"/>
    <mergeCell ref="O14:O15"/>
    <mergeCell ref="D10:D11"/>
    <mergeCell ref="J10:J11"/>
    <mergeCell ref="O12:O13"/>
    <mergeCell ref="O6:O7"/>
    <mergeCell ref="C8:C9"/>
    <mergeCell ref="D8:D9"/>
    <mergeCell ref="J8:J9"/>
    <mergeCell ref="O8:O9"/>
    <mergeCell ref="C10:C11"/>
    <mergeCell ref="O10:O11"/>
    <mergeCell ref="C12:C13"/>
    <mergeCell ref="W1:Y1"/>
    <mergeCell ref="F2:J2"/>
    <mergeCell ref="K2:O2"/>
    <mergeCell ref="P2:T2"/>
    <mergeCell ref="U2:Y2"/>
    <mergeCell ref="D1:N1"/>
    <mergeCell ref="Y22:Y23"/>
    <mergeCell ref="Y24:Y25"/>
    <mergeCell ref="Y26:Y27"/>
    <mergeCell ref="Y4:Y5"/>
    <mergeCell ref="Y6:Y7"/>
    <mergeCell ref="Y8:Y9"/>
    <mergeCell ref="Y10:Y11"/>
    <mergeCell ref="Y12:Y13"/>
    <mergeCell ref="Y14:Y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なし</cp:lastModifiedBy>
  <cp:lastPrinted>2021-02-25T08:46:28Z</cp:lastPrinted>
  <dcterms:created xsi:type="dcterms:W3CDTF">2018-12-19T05:23:40Z</dcterms:created>
  <dcterms:modified xsi:type="dcterms:W3CDTF">2021-02-25T08:46:32Z</dcterms:modified>
  <cp:category/>
  <cp:version/>
  <cp:contentType/>
  <cp:contentStatus/>
</cp:coreProperties>
</file>