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済　船舶積卸し実績（3）" sheetId="1" r:id="rId1"/>
  </sheets>
  <definedNames>
    <definedName name="_xlnm.Print_Area" localSheetId="0">'済　船舶積卸し実績（3）'!$A$1:$S$47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9" i="1" l="1"/>
  <c r="N32" i="1"/>
  <c r="N26" i="1"/>
  <c r="N21" i="1"/>
  <c r="L43" i="1"/>
  <c r="L42" i="1"/>
  <c r="L39" i="1"/>
  <c r="L32" i="1"/>
  <c r="L26" i="1"/>
  <c r="L21" i="1"/>
  <c r="L16" i="1"/>
  <c r="L11" i="1"/>
  <c r="L8" i="1"/>
  <c r="P16" i="1"/>
  <c r="P11" i="1"/>
  <c r="S42" i="1" l="1"/>
  <c r="R42" i="1"/>
  <c r="Q42" i="1"/>
  <c r="P42" i="1"/>
  <c r="R39" i="1"/>
  <c r="Q39" i="1"/>
  <c r="P39" i="1"/>
  <c r="S32" i="1"/>
  <c r="R32" i="1"/>
  <c r="Q32" i="1"/>
  <c r="P32" i="1"/>
  <c r="S26" i="1"/>
  <c r="R26" i="1"/>
  <c r="Q26" i="1"/>
  <c r="P26" i="1"/>
  <c r="S21" i="1"/>
  <c r="R21" i="1"/>
  <c r="Q21" i="1"/>
  <c r="P21" i="1"/>
  <c r="S16" i="1"/>
  <c r="R16" i="1"/>
  <c r="Q16" i="1"/>
  <c r="S11" i="1"/>
  <c r="R11" i="1"/>
  <c r="Q11" i="1"/>
  <c r="S8" i="1"/>
  <c r="R8" i="1"/>
  <c r="Q8" i="1"/>
  <c r="P8" i="1"/>
  <c r="P43" i="1" l="1"/>
  <c r="S43" i="1"/>
  <c r="Q43" i="1"/>
  <c r="Q34" i="1"/>
</calcChain>
</file>

<file path=xl/sharedStrings.xml><?xml version="1.0" encoding="utf-8"?>
<sst xmlns="http://schemas.openxmlformats.org/spreadsheetml/2006/main" count="82" uniqueCount="54">
  <si>
    <t>　　(3)　品目別・荷役形態別</t>
    <rPh sb="6" eb="9">
      <t>ヒンモクベツ</t>
    </rPh>
    <rPh sb="10" eb="12">
      <t>ニヤク</t>
    </rPh>
    <rPh sb="12" eb="14">
      <t>ケイタイ</t>
    </rPh>
    <rPh sb="14" eb="15">
      <t>ベツ</t>
    </rPh>
    <phoneticPr fontId="3"/>
  </si>
  <si>
    <t>(単位：千トン)</t>
    <rPh sb="1" eb="3">
      <t>タンイ</t>
    </rPh>
    <rPh sb="4" eb="5">
      <t>１０００</t>
    </rPh>
    <phoneticPr fontId="3"/>
  </si>
  <si>
    <t>年　度</t>
    <rPh sb="0" eb="1">
      <t>トシ</t>
    </rPh>
    <rPh sb="2" eb="3">
      <t>タビ</t>
    </rPh>
    <phoneticPr fontId="3"/>
  </si>
  <si>
    <t>全国／管内</t>
    <rPh sb="0" eb="2">
      <t>ゼンコク</t>
    </rPh>
    <rPh sb="3" eb="5">
      <t>カンナイ</t>
    </rPh>
    <phoneticPr fontId="3"/>
  </si>
  <si>
    <t>五大港／関門</t>
    <rPh sb="0" eb="2">
      <t>ゴダイ</t>
    </rPh>
    <rPh sb="2" eb="3">
      <t>コウ</t>
    </rPh>
    <rPh sb="4" eb="6">
      <t>カンモン</t>
    </rPh>
    <phoneticPr fontId="3"/>
  </si>
  <si>
    <t>五大港／関門</t>
    <rPh sb="0" eb="1">
      <t>5</t>
    </rPh>
    <rPh sb="1" eb="2">
      <t>ダイ</t>
    </rPh>
    <rPh sb="2" eb="3">
      <t>コウ</t>
    </rPh>
    <rPh sb="4" eb="6">
      <t>カンモン</t>
    </rPh>
    <phoneticPr fontId="3"/>
  </si>
  <si>
    <t>品　目</t>
    <rPh sb="0" eb="3">
      <t>ヒンモク</t>
    </rPh>
    <phoneticPr fontId="3"/>
  </si>
  <si>
    <t>全　　国</t>
  </si>
  <si>
    <t>管　　内</t>
  </si>
  <si>
    <t>五 大 港</t>
  </si>
  <si>
    <t>関　　門</t>
  </si>
  <si>
    <t>農水産品</t>
    <rPh sb="0" eb="3">
      <t>ノウスイサン</t>
    </rPh>
    <rPh sb="3" eb="4">
      <t>ヒン</t>
    </rPh>
    <phoneticPr fontId="3"/>
  </si>
  <si>
    <t>穀物</t>
    <rPh sb="0" eb="2">
      <t>コクモツ</t>
    </rPh>
    <phoneticPr fontId="3"/>
  </si>
  <si>
    <t>ばら</t>
    <phoneticPr fontId="3"/>
  </si>
  <si>
    <t>包装</t>
    <rPh sb="0" eb="2">
      <t>ホウソウ</t>
    </rPh>
    <phoneticPr fontId="3"/>
  </si>
  <si>
    <t>その他農水産品</t>
    <rPh sb="2" eb="3">
      <t>ホカ</t>
    </rPh>
    <rPh sb="3" eb="6">
      <t>ノウスイサン</t>
    </rPh>
    <rPh sb="6" eb="7">
      <t>ヒン</t>
    </rPh>
    <phoneticPr fontId="3"/>
  </si>
  <si>
    <t>計</t>
    <rPh sb="0" eb="1">
      <t>ケイ</t>
    </rPh>
    <phoneticPr fontId="3"/>
  </si>
  <si>
    <t>林 産 品</t>
    <rPh sb="0" eb="3">
      <t>リンサン</t>
    </rPh>
    <rPh sb="4" eb="5">
      <t>ヒン</t>
    </rPh>
    <phoneticPr fontId="3"/>
  </si>
  <si>
    <t>原木</t>
    <rPh sb="0" eb="2">
      <t>ゲンボク</t>
    </rPh>
    <phoneticPr fontId="3"/>
  </si>
  <si>
    <t>その他林産品</t>
    <rPh sb="0" eb="3">
      <t>ソノタ</t>
    </rPh>
    <rPh sb="3" eb="4">
      <t>リンサン</t>
    </rPh>
    <rPh sb="4" eb="5">
      <t>ノウスイサン</t>
    </rPh>
    <rPh sb="5" eb="6">
      <t>ヒン</t>
    </rPh>
    <phoneticPr fontId="3"/>
  </si>
  <si>
    <t>鉱 産 品</t>
    <rPh sb="0" eb="5">
      <t>コウサンヒン</t>
    </rPh>
    <phoneticPr fontId="3"/>
  </si>
  <si>
    <t>石炭</t>
    <rPh sb="0" eb="2">
      <t>セキタン</t>
    </rPh>
    <phoneticPr fontId="3"/>
  </si>
  <si>
    <t>金属鉱</t>
    <rPh sb="0" eb="3">
      <t>キンゾクコウ</t>
    </rPh>
    <phoneticPr fontId="3"/>
  </si>
  <si>
    <t>砂利・砂・石材</t>
    <rPh sb="0" eb="2">
      <t>ジャリ</t>
    </rPh>
    <rPh sb="3" eb="4">
      <t>スナ</t>
    </rPh>
    <rPh sb="5" eb="7">
      <t>セキザイ</t>
    </rPh>
    <phoneticPr fontId="3"/>
  </si>
  <si>
    <t>その他鉱産品</t>
    <rPh sb="0" eb="3">
      <t>ソノタ</t>
    </rPh>
    <rPh sb="3" eb="6">
      <t>コウサンヒン</t>
    </rPh>
    <phoneticPr fontId="3"/>
  </si>
  <si>
    <t>金属機械工 業 品</t>
    <rPh sb="0" eb="2">
      <t>キンゾク</t>
    </rPh>
    <rPh sb="2" eb="4">
      <t>キカイ</t>
    </rPh>
    <rPh sb="4" eb="9">
      <t>コウギョウヒン</t>
    </rPh>
    <phoneticPr fontId="3"/>
  </si>
  <si>
    <t>鉄鋼</t>
    <rPh sb="0" eb="2">
      <t>テッコウ</t>
    </rPh>
    <phoneticPr fontId="3"/>
  </si>
  <si>
    <t>非鉄金属</t>
    <rPh sb="0" eb="2">
      <t>ヒテツ</t>
    </rPh>
    <rPh sb="2" eb="4">
      <t>キンゾク</t>
    </rPh>
    <phoneticPr fontId="3"/>
  </si>
  <si>
    <t>自動車</t>
    <rPh sb="0" eb="3">
      <t>ジドウシャ</t>
    </rPh>
    <phoneticPr fontId="3"/>
  </si>
  <si>
    <t>その他金属機械工業品</t>
    <rPh sb="0" eb="3">
      <t>ソノタ</t>
    </rPh>
    <rPh sb="3" eb="5">
      <t>キンゾク</t>
    </rPh>
    <rPh sb="5" eb="7">
      <t>キカイ</t>
    </rPh>
    <rPh sb="7" eb="10">
      <t>コウギョウヒン</t>
    </rPh>
    <phoneticPr fontId="3"/>
  </si>
  <si>
    <t>化  　学　工 業 品</t>
    <rPh sb="0" eb="5">
      <t>カガク</t>
    </rPh>
    <rPh sb="6" eb="11">
      <t>コウギョウヒン</t>
    </rPh>
    <phoneticPr fontId="3"/>
  </si>
  <si>
    <t>セメント</t>
    <phoneticPr fontId="3"/>
  </si>
  <si>
    <t>ばら</t>
    <phoneticPr fontId="3"/>
  </si>
  <si>
    <t>化学肥料</t>
    <rPh sb="0" eb="2">
      <t>カガク</t>
    </rPh>
    <rPh sb="2" eb="4">
      <t>ヒリョウ</t>
    </rPh>
    <phoneticPr fontId="3"/>
  </si>
  <si>
    <t>その他化学工業品</t>
    <rPh sb="0" eb="3">
      <t>ソノタ</t>
    </rPh>
    <rPh sb="3" eb="5">
      <t>カガク</t>
    </rPh>
    <rPh sb="5" eb="8">
      <t>コウギョウヒン</t>
    </rPh>
    <phoneticPr fontId="3"/>
  </si>
  <si>
    <t>軽工業品</t>
    <rPh sb="0" eb="3">
      <t>ケイコウギョウ</t>
    </rPh>
    <rPh sb="3" eb="4">
      <t>ヒン</t>
    </rPh>
    <phoneticPr fontId="3"/>
  </si>
  <si>
    <t>雑工業品</t>
    <rPh sb="0" eb="1">
      <t>ザツ</t>
    </rPh>
    <rPh sb="1" eb="4">
      <t>コウギョウヒン</t>
    </rPh>
    <phoneticPr fontId="3"/>
  </si>
  <si>
    <t>特 殊 品</t>
    <rPh sb="0" eb="5">
      <t>トクシュヒン</t>
    </rPh>
    <phoneticPr fontId="3"/>
  </si>
  <si>
    <t>実入コンテナ</t>
    <rPh sb="0" eb="2">
      <t>ミイ</t>
    </rPh>
    <phoneticPr fontId="3"/>
  </si>
  <si>
    <t>空コンテナ</t>
    <rPh sb="0" eb="1">
      <t>カラ</t>
    </rPh>
    <phoneticPr fontId="3"/>
  </si>
  <si>
    <t>その他特殊品</t>
    <rPh sb="0" eb="3">
      <t>ソノタ</t>
    </rPh>
    <rPh sb="3" eb="6">
      <t>トクシュヒン</t>
    </rPh>
    <phoneticPr fontId="3"/>
  </si>
  <si>
    <t>分類不能のもの</t>
    <rPh sb="0" eb="2">
      <t>ブンルイ</t>
    </rPh>
    <rPh sb="2" eb="4">
      <t>フノウ</t>
    </rPh>
    <phoneticPr fontId="3"/>
  </si>
  <si>
    <t>合　　　　　計</t>
    <rPh sb="0" eb="7">
      <t>ゴウケイ</t>
    </rPh>
    <phoneticPr fontId="3"/>
  </si>
  <si>
    <t>接　　岸</t>
    <rPh sb="0" eb="4">
      <t>セツガン</t>
    </rPh>
    <phoneticPr fontId="3"/>
  </si>
  <si>
    <t>経岸</t>
    <rPh sb="0" eb="1">
      <t>ケイ</t>
    </rPh>
    <rPh sb="1" eb="2">
      <t>ガン</t>
    </rPh>
    <phoneticPr fontId="3"/>
  </si>
  <si>
    <t>公共ふ頭</t>
    <rPh sb="0" eb="2">
      <t>コウキョウ</t>
    </rPh>
    <rPh sb="3" eb="4">
      <t>フトウ</t>
    </rPh>
    <phoneticPr fontId="3"/>
  </si>
  <si>
    <t>専用ふ頭</t>
    <rPh sb="0" eb="2">
      <t>センヨウ</t>
    </rPh>
    <rPh sb="3" eb="4">
      <t>トウ</t>
    </rPh>
    <phoneticPr fontId="3"/>
  </si>
  <si>
    <t>水面落とし</t>
    <rPh sb="0" eb="2">
      <t>スイメン</t>
    </rPh>
    <rPh sb="2" eb="3">
      <t>オ</t>
    </rPh>
    <phoneticPr fontId="3"/>
  </si>
  <si>
    <t>はしけ取り</t>
    <rPh sb="3" eb="4">
      <t>ト</t>
    </rPh>
    <phoneticPr fontId="3"/>
  </si>
  <si>
    <t>沖　　取</t>
    <rPh sb="0" eb="1">
      <t>オキ</t>
    </rPh>
    <rPh sb="3" eb="4">
      <t>ト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</si>
  <si>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</si>
  <si>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</si>
  <si>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R1</t>
    <phoneticPr fontId="2"/>
  </si>
  <si>
    <t>　　　２．R1年度の全国、五大港の数値は速報値。</t>
    <rPh sb="7" eb="8">
      <t>ネン</t>
    </rPh>
    <rPh sb="8" eb="9">
      <t>ド</t>
    </rPh>
    <rPh sb="10" eb="12">
      <t>ゼンコク</t>
    </rPh>
    <rPh sb="13" eb="16">
      <t>5ダイコウ</t>
    </rPh>
    <rPh sb="17" eb="19">
      <t>スウチ</t>
    </rPh>
    <rPh sb="20" eb="2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</si>
</sst>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trike/>
      <sz val="10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0" fontId="5" fillId="0" borderId="3" xfId="0" applyFont="1" applyFill="1" applyBorder="1" applyAlignment="1">
      <alignment horizontal="right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2" xfId="0" applyFont="1" applyFill="1" applyBorder="1"/>
    <xf numFmtId="38" fontId="5" fillId="0" borderId="6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19049</xdr:rowOff>
    </xdr:from>
    <xdr:to>
      <xdr:col>3</xdr:col>
      <xdr:colOff>0</xdr:colOff>
      <xdr:row>3</xdr:row>
      <xdr:rowOff>219074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42899"/>
          <a:ext cx="2295525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0" y="219075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view="pageBreakPreview" zoomScaleNormal="100" zoomScaleSheetLayoutView="100" workbookViewId="0">
      <pane xSplit="3" topLeftCell="D1" activePane="topRight" state="frozen"/>
      <selection activeCell="A44" sqref="A44:B44"/>
      <selection pane="topRight"/>
    </sheetView>
  </sheetViews>
  <sheetFormatPr defaultColWidth="9" defaultRowHeight="12" x14ac:dyDescent="0.15"/>
  <cols>
    <col min="1" max="1" width="9" style="1"/>
    <col min="2" max="3" width="10.6640625" style="1" customWidth="1"/>
    <col min="4" max="4" width="10.109375" style="1" customWidth="1"/>
    <col min="5" max="7" width="8.6640625" style="1" customWidth="1"/>
    <col min="8" max="8" width="10.109375" style="1" customWidth="1"/>
    <col min="9" max="9" width="9.77734375" style="1" customWidth="1"/>
    <col min="10" max="11" width="8.6640625" style="1" customWidth="1"/>
    <col min="12" max="12" width="11.33203125" style="1" customWidth="1"/>
    <col min="13" max="15" width="8.88671875" style="1" customWidth="1"/>
    <col min="16" max="16" width="9.77734375" style="1" customWidth="1"/>
    <col min="17" max="19" width="8.88671875" style="1" customWidth="1"/>
    <col min="20" max="16384" width="9" style="1"/>
  </cols>
  <sheetData>
    <row r="1" spans="1:19" ht="25.5" customHeight="1" x14ac:dyDescent="0.15">
      <c r="A1" s="20" t="s">
        <v>0</v>
      </c>
      <c r="J1" s="2"/>
      <c r="K1" s="2"/>
      <c r="S1" s="3" t="s">
        <v>1</v>
      </c>
    </row>
    <row r="2" spans="1:19" ht="17.25" customHeight="1" x14ac:dyDescent="0.15">
      <c r="A2" s="4"/>
      <c r="B2" s="5"/>
      <c r="C2" s="6" t="s">
        <v>2</v>
      </c>
      <c r="D2" s="31">
        <v>28</v>
      </c>
      <c r="E2" s="32"/>
      <c r="F2" s="32"/>
      <c r="G2" s="33"/>
      <c r="H2" s="31">
        <v>29</v>
      </c>
      <c r="I2" s="32"/>
      <c r="J2" s="32"/>
      <c r="K2" s="33"/>
      <c r="L2" s="31">
        <v>30</v>
      </c>
      <c r="M2" s="32"/>
      <c r="N2" s="32"/>
      <c r="O2" s="33"/>
      <c r="P2" s="33" t="s">
        <v>52</v>
      </c>
      <c r="Q2" s="24"/>
      <c r="R2" s="24"/>
      <c r="S2" s="24"/>
    </row>
    <row r="3" spans="1:19" ht="17.25" customHeight="1" x14ac:dyDescent="0.15">
      <c r="A3" s="7"/>
      <c r="B3" s="2"/>
      <c r="C3" s="8"/>
      <c r="D3" s="31" t="s">
        <v>3</v>
      </c>
      <c r="E3" s="33"/>
      <c r="F3" s="31" t="s">
        <v>4</v>
      </c>
      <c r="G3" s="33"/>
      <c r="H3" s="31" t="s">
        <v>3</v>
      </c>
      <c r="I3" s="33"/>
      <c r="J3" s="31" t="s">
        <v>4</v>
      </c>
      <c r="K3" s="33"/>
      <c r="L3" s="24" t="s">
        <v>3</v>
      </c>
      <c r="M3" s="24"/>
      <c r="N3" s="24" t="s">
        <v>5</v>
      </c>
      <c r="O3" s="24"/>
      <c r="P3" s="33" t="s">
        <v>3</v>
      </c>
      <c r="Q3" s="24"/>
      <c r="R3" s="24" t="s">
        <v>4</v>
      </c>
      <c r="S3" s="24"/>
    </row>
    <row r="4" spans="1:19" ht="17.25" customHeight="1" x14ac:dyDescent="0.15">
      <c r="A4" s="9" t="s">
        <v>6</v>
      </c>
      <c r="B4" s="10"/>
      <c r="C4" s="11"/>
      <c r="D4" s="21" t="s">
        <v>7</v>
      </c>
      <c r="E4" s="22" t="s">
        <v>8</v>
      </c>
      <c r="F4" s="22" t="s">
        <v>9</v>
      </c>
      <c r="G4" s="22" t="s">
        <v>10</v>
      </c>
      <c r="H4" s="21" t="s">
        <v>7</v>
      </c>
      <c r="I4" s="22" t="s">
        <v>8</v>
      </c>
      <c r="J4" s="22" t="s">
        <v>9</v>
      </c>
      <c r="K4" s="22" t="s">
        <v>10</v>
      </c>
      <c r="L4" s="22" t="s">
        <v>7</v>
      </c>
      <c r="M4" s="22" t="s">
        <v>8</v>
      </c>
      <c r="N4" s="22" t="s">
        <v>9</v>
      </c>
      <c r="O4" s="22" t="s">
        <v>10</v>
      </c>
      <c r="P4" s="21" t="s">
        <v>7</v>
      </c>
      <c r="Q4" s="22" t="s">
        <v>8</v>
      </c>
      <c r="R4" s="22" t="s">
        <v>9</v>
      </c>
      <c r="S4" s="22" t="s">
        <v>10</v>
      </c>
    </row>
    <row r="5" spans="1:19" ht="17.25" customHeight="1" x14ac:dyDescent="0.15">
      <c r="A5" s="24" t="s">
        <v>11</v>
      </c>
      <c r="B5" s="25" t="s">
        <v>12</v>
      </c>
      <c r="C5" s="23" t="s">
        <v>13</v>
      </c>
      <c r="D5" s="12">
        <v>25029</v>
      </c>
      <c r="E5" s="13">
        <v>2288</v>
      </c>
      <c r="F5" s="12">
        <v>7728</v>
      </c>
      <c r="G5" s="13">
        <v>4</v>
      </c>
      <c r="H5" s="12">
        <v>26654</v>
      </c>
      <c r="I5" s="13">
        <v>2531</v>
      </c>
      <c r="J5" s="12">
        <v>7938</v>
      </c>
      <c r="K5" s="13">
        <v>2</v>
      </c>
      <c r="L5" s="14">
        <v>25414</v>
      </c>
      <c r="M5" s="13">
        <v>2403</v>
      </c>
      <c r="N5" s="14">
        <v>7166</v>
      </c>
      <c r="O5" s="13">
        <v>0</v>
      </c>
      <c r="P5" s="34">
        <v>24649</v>
      </c>
      <c r="Q5" s="14">
        <v>2413</v>
      </c>
      <c r="R5" s="14">
        <v>6958</v>
      </c>
      <c r="S5" s="14">
        <v>1</v>
      </c>
    </row>
    <row r="6" spans="1:19" ht="17.25" customHeight="1" x14ac:dyDescent="0.15">
      <c r="A6" s="24"/>
      <c r="B6" s="25"/>
      <c r="C6" s="23" t="s">
        <v>14</v>
      </c>
      <c r="D6" s="12">
        <v>532</v>
      </c>
      <c r="E6" s="13">
        <v>136</v>
      </c>
      <c r="F6" s="12">
        <v>96</v>
      </c>
      <c r="G6" s="13">
        <v>8</v>
      </c>
      <c r="H6" s="12">
        <v>491</v>
      </c>
      <c r="I6" s="13">
        <v>109</v>
      </c>
      <c r="J6" s="12">
        <v>71</v>
      </c>
      <c r="K6" s="13">
        <v>4</v>
      </c>
      <c r="L6" s="14">
        <v>410</v>
      </c>
      <c r="M6" s="13">
        <v>63</v>
      </c>
      <c r="N6" s="14">
        <v>90</v>
      </c>
      <c r="O6" s="13">
        <v>6</v>
      </c>
      <c r="P6" s="34">
        <v>435</v>
      </c>
      <c r="Q6" s="14">
        <v>58</v>
      </c>
      <c r="R6" s="14">
        <v>90</v>
      </c>
      <c r="S6" s="14">
        <v>10</v>
      </c>
    </row>
    <row r="7" spans="1:19" ht="17.25" customHeight="1" x14ac:dyDescent="0.15">
      <c r="A7" s="24"/>
      <c r="B7" s="25" t="s">
        <v>15</v>
      </c>
      <c r="C7" s="25"/>
      <c r="D7" s="12">
        <v>4728</v>
      </c>
      <c r="E7" s="13">
        <v>713</v>
      </c>
      <c r="F7" s="12">
        <v>2927</v>
      </c>
      <c r="G7" s="13">
        <v>166</v>
      </c>
      <c r="H7" s="12">
        <v>4739</v>
      </c>
      <c r="I7" s="13">
        <v>739</v>
      </c>
      <c r="J7" s="12">
        <v>3156</v>
      </c>
      <c r="K7" s="13">
        <v>173</v>
      </c>
      <c r="L7" s="14">
        <v>4845</v>
      </c>
      <c r="M7" s="13">
        <v>703</v>
      </c>
      <c r="N7" s="14">
        <v>3259</v>
      </c>
      <c r="O7" s="13">
        <v>169</v>
      </c>
      <c r="P7" s="34">
        <v>4894</v>
      </c>
      <c r="Q7" s="14">
        <v>752</v>
      </c>
      <c r="R7" s="14">
        <v>3264</v>
      </c>
      <c r="S7" s="14">
        <v>250</v>
      </c>
    </row>
    <row r="8" spans="1:19" ht="17.25" customHeight="1" x14ac:dyDescent="0.15">
      <c r="A8" s="24"/>
      <c r="B8" s="25" t="s">
        <v>16</v>
      </c>
      <c r="C8" s="25"/>
      <c r="D8" s="12">
        <v>30289</v>
      </c>
      <c r="E8" s="13">
        <v>3137</v>
      </c>
      <c r="F8" s="12">
        <v>10751</v>
      </c>
      <c r="G8" s="13">
        <v>178</v>
      </c>
      <c r="H8" s="12">
        <v>31884</v>
      </c>
      <c r="I8" s="13">
        <v>3379</v>
      </c>
      <c r="J8" s="12">
        <v>11165</v>
      </c>
      <c r="K8" s="13">
        <v>179</v>
      </c>
      <c r="L8" s="14">
        <f>L5+L6+L7</f>
        <v>30669</v>
      </c>
      <c r="M8" s="13">
        <v>3169</v>
      </c>
      <c r="N8" s="14">
        <v>10515</v>
      </c>
      <c r="O8" s="13">
        <v>175</v>
      </c>
      <c r="P8" s="34">
        <f>SUM(P5:P7)</f>
        <v>29978</v>
      </c>
      <c r="Q8" s="34">
        <f>SUM(Q5:Q7)</f>
        <v>3223</v>
      </c>
      <c r="R8" s="34">
        <f>SUM(R5:R7)</f>
        <v>10312</v>
      </c>
      <c r="S8" s="34">
        <f>SUM(S5:S7)</f>
        <v>261</v>
      </c>
    </row>
    <row r="9" spans="1:19" ht="17.25" customHeight="1" x14ac:dyDescent="0.15">
      <c r="A9" s="24" t="s">
        <v>17</v>
      </c>
      <c r="B9" s="25" t="s">
        <v>18</v>
      </c>
      <c r="C9" s="25"/>
      <c r="D9" s="12">
        <v>4726</v>
      </c>
      <c r="E9" s="13">
        <v>282</v>
      </c>
      <c r="F9" s="12">
        <v>144</v>
      </c>
      <c r="G9" s="13">
        <v>0</v>
      </c>
      <c r="H9" s="12">
        <v>4510</v>
      </c>
      <c r="I9" s="13">
        <v>336</v>
      </c>
      <c r="J9" s="12">
        <v>137</v>
      </c>
      <c r="K9" s="13">
        <v>0</v>
      </c>
      <c r="L9" s="14">
        <v>4491</v>
      </c>
      <c r="M9" s="13">
        <v>372</v>
      </c>
      <c r="N9" s="14">
        <v>122</v>
      </c>
      <c r="O9" s="13">
        <v>0</v>
      </c>
      <c r="P9" s="34">
        <v>4232</v>
      </c>
      <c r="Q9" s="14">
        <v>331</v>
      </c>
      <c r="R9" s="14">
        <v>81</v>
      </c>
      <c r="S9" s="14">
        <v>0</v>
      </c>
    </row>
    <row r="10" spans="1:19" ht="17.25" customHeight="1" x14ac:dyDescent="0.15">
      <c r="A10" s="24"/>
      <c r="B10" s="25" t="s">
        <v>19</v>
      </c>
      <c r="C10" s="25"/>
      <c r="D10" s="12">
        <v>14826</v>
      </c>
      <c r="E10" s="13">
        <v>1216</v>
      </c>
      <c r="F10" s="12">
        <v>1959</v>
      </c>
      <c r="G10" s="13">
        <v>14</v>
      </c>
      <c r="H10" s="12">
        <v>16860</v>
      </c>
      <c r="I10" s="13">
        <v>1564</v>
      </c>
      <c r="J10" s="12">
        <v>1901</v>
      </c>
      <c r="K10" s="13">
        <v>6</v>
      </c>
      <c r="L10" s="14">
        <v>17330</v>
      </c>
      <c r="M10" s="13">
        <v>1420</v>
      </c>
      <c r="N10" s="14">
        <v>1889</v>
      </c>
      <c r="O10" s="13">
        <v>7</v>
      </c>
      <c r="P10" s="34">
        <v>16583</v>
      </c>
      <c r="Q10" s="14">
        <v>1494</v>
      </c>
      <c r="R10" s="14">
        <v>1562</v>
      </c>
      <c r="S10" s="14">
        <v>45</v>
      </c>
    </row>
    <row r="11" spans="1:19" ht="17.25" customHeight="1" x14ac:dyDescent="0.15">
      <c r="A11" s="24"/>
      <c r="B11" s="25" t="s">
        <v>16</v>
      </c>
      <c r="C11" s="25"/>
      <c r="D11" s="12">
        <v>19552</v>
      </c>
      <c r="E11" s="13">
        <v>1498</v>
      </c>
      <c r="F11" s="12">
        <v>2103</v>
      </c>
      <c r="G11" s="13">
        <v>14</v>
      </c>
      <c r="H11" s="12">
        <v>21370</v>
      </c>
      <c r="I11" s="13">
        <v>1900</v>
      </c>
      <c r="J11" s="12">
        <v>2038</v>
      </c>
      <c r="K11" s="13">
        <v>6</v>
      </c>
      <c r="L11" s="14">
        <f>L9+L10</f>
        <v>21821</v>
      </c>
      <c r="M11" s="13">
        <v>1792</v>
      </c>
      <c r="N11" s="14">
        <v>2011</v>
      </c>
      <c r="O11" s="13">
        <v>7</v>
      </c>
      <c r="P11" s="34">
        <f>SUM(P9:P10)</f>
        <v>20815</v>
      </c>
      <c r="Q11" s="34">
        <f>SUM(Q9:Q10)</f>
        <v>1825</v>
      </c>
      <c r="R11" s="34">
        <f>SUM(R9:R10)</f>
        <v>1643</v>
      </c>
      <c r="S11" s="34">
        <f>SUM(S9:S10)</f>
        <v>45</v>
      </c>
    </row>
    <row r="12" spans="1:19" ht="17.25" customHeight="1" x14ac:dyDescent="0.15">
      <c r="A12" s="24" t="s">
        <v>20</v>
      </c>
      <c r="B12" s="25" t="s">
        <v>21</v>
      </c>
      <c r="C12" s="25"/>
      <c r="D12" s="12">
        <v>165577</v>
      </c>
      <c r="E12" s="13">
        <v>25059</v>
      </c>
      <c r="F12" s="12">
        <v>26836</v>
      </c>
      <c r="G12" s="13">
        <v>6021</v>
      </c>
      <c r="H12" s="12">
        <v>167468</v>
      </c>
      <c r="I12" s="13">
        <v>25728</v>
      </c>
      <c r="J12" s="12">
        <v>25813</v>
      </c>
      <c r="K12" s="13">
        <v>6068</v>
      </c>
      <c r="L12" s="14">
        <v>164894</v>
      </c>
      <c r="M12" s="13">
        <v>25280</v>
      </c>
      <c r="N12" s="14">
        <v>26017</v>
      </c>
      <c r="O12" s="13">
        <v>6461</v>
      </c>
      <c r="P12" s="34">
        <v>161734</v>
      </c>
      <c r="Q12" s="14">
        <v>24749</v>
      </c>
      <c r="R12" s="14">
        <v>26177</v>
      </c>
      <c r="S12" s="14">
        <v>7001</v>
      </c>
    </row>
    <row r="13" spans="1:19" ht="17.25" customHeight="1" x14ac:dyDescent="0.15">
      <c r="A13" s="24"/>
      <c r="B13" s="25" t="s">
        <v>22</v>
      </c>
      <c r="C13" s="25"/>
      <c r="D13" s="12">
        <v>145921</v>
      </c>
      <c r="E13" s="13">
        <v>23711</v>
      </c>
      <c r="F13" s="12">
        <v>27108</v>
      </c>
      <c r="G13" s="13">
        <v>8677</v>
      </c>
      <c r="H13" s="12">
        <v>145579</v>
      </c>
      <c r="I13" s="13">
        <v>22562</v>
      </c>
      <c r="J13" s="12">
        <v>27307</v>
      </c>
      <c r="K13" s="13">
        <v>8813</v>
      </c>
      <c r="L13" s="14">
        <v>137611</v>
      </c>
      <c r="M13" s="13">
        <v>21924</v>
      </c>
      <c r="N13" s="14">
        <v>25029</v>
      </c>
      <c r="O13" s="13">
        <v>8024</v>
      </c>
      <c r="P13" s="34">
        <v>130971</v>
      </c>
      <c r="Q13" s="14">
        <v>21259</v>
      </c>
      <c r="R13" s="14">
        <v>23678</v>
      </c>
      <c r="S13" s="14">
        <v>7369</v>
      </c>
    </row>
    <row r="14" spans="1:19" ht="17.25" customHeight="1" x14ac:dyDescent="0.15">
      <c r="A14" s="24"/>
      <c r="B14" s="25" t="s">
        <v>23</v>
      </c>
      <c r="C14" s="25"/>
      <c r="D14" s="12">
        <v>10673</v>
      </c>
      <c r="E14" s="13">
        <v>962</v>
      </c>
      <c r="F14" s="12">
        <v>1045</v>
      </c>
      <c r="G14" s="13">
        <v>531</v>
      </c>
      <c r="H14" s="12">
        <v>10058</v>
      </c>
      <c r="I14" s="13">
        <v>1106</v>
      </c>
      <c r="J14" s="12">
        <v>1119</v>
      </c>
      <c r="K14" s="13">
        <v>520</v>
      </c>
      <c r="L14" s="14">
        <v>10595</v>
      </c>
      <c r="M14" s="13">
        <v>1224</v>
      </c>
      <c r="N14" s="14">
        <v>1017</v>
      </c>
      <c r="O14" s="13">
        <v>433</v>
      </c>
      <c r="P14" s="34">
        <v>10917</v>
      </c>
      <c r="Q14" s="14">
        <v>1254</v>
      </c>
      <c r="R14" s="14">
        <v>938</v>
      </c>
      <c r="S14" s="14">
        <v>405</v>
      </c>
    </row>
    <row r="15" spans="1:19" ht="17.25" customHeight="1" x14ac:dyDescent="0.15">
      <c r="A15" s="24"/>
      <c r="B15" s="25" t="s">
        <v>24</v>
      </c>
      <c r="C15" s="25"/>
      <c r="D15" s="12">
        <v>58713</v>
      </c>
      <c r="E15" s="13">
        <v>18585</v>
      </c>
      <c r="F15" s="12">
        <v>9844</v>
      </c>
      <c r="G15" s="13">
        <v>1970</v>
      </c>
      <c r="H15" s="12">
        <v>51267</v>
      </c>
      <c r="I15" s="13">
        <v>17564</v>
      </c>
      <c r="J15" s="12">
        <v>7597</v>
      </c>
      <c r="K15" s="13">
        <v>1488</v>
      </c>
      <c r="L15" s="14">
        <v>57477</v>
      </c>
      <c r="M15" s="13">
        <v>17819</v>
      </c>
      <c r="N15" s="14">
        <v>6788</v>
      </c>
      <c r="O15" s="13">
        <v>1546</v>
      </c>
      <c r="P15" s="34">
        <v>55382</v>
      </c>
      <c r="Q15" s="14">
        <v>17630</v>
      </c>
      <c r="R15" s="14">
        <v>6306</v>
      </c>
      <c r="S15" s="14">
        <v>1526</v>
      </c>
    </row>
    <row r="16" spans="1:19" ht="17.25" customHeight="1" x14ac:dyDescent="0.15">
      <c r="A16" s="24"/>
      <c r="B16" s="25" t="s">
        <v>16</v>
      </c>
      <c r="C16" s="25"/>
      <c r="D16" s="12">
        <v>380884</v>
      </c>
      <c r="E16" s="13">
        <v>68317</v>
      </c>
      <c r="F16" s="12">
        <v>64833</v>
      </c>
      <c r="G16" s="13">
        <v>17199</v>
      </c>
      <c r="H16" s="12">
        <v>374372</v>
      </c>
      <c r="I16" s="13">
        <v>66960</v>
      </c>
      <c r="J16" s="12">
        <v>61836</v>
      </c>
      <c r="K16" s="13">
        <v>16889</v>
      </c>
      <c r="L16" s="14">
        <f>L12+L13+L14+L15</f>
        <v>370577</v>
      </c>
      <c r="M16" s="13">
        <v>66247</v>
      </c>
      <c r="N16" s="14">
        <v>58851</v>
      </c>
      <c r="O16" s="13">
        <v>16464</v>
      </c>
      <c r="P16" s="34">
        <f>SUM(P12:P15)</f>
        <v>359004</v>
      </c>
      <c r="Q16" s="34">
        <f>SUM(Q12:Q15)</f>
        <v>64892</v>
      </c>
      <c r="R16" s="34">
        <f>SUM(R12:R15)</f>
        <v>57099</v>
      </c>
      <c r="S16" s="34">
        <f>SUM(S12:S15)</f>
        <v>16301</v>
      </c>
    </row>
    <row r="17" spans="1:19" ht="17.25" customHeight="1" x14ac:dyDescent="0.15">
      <c r="A17" s="29" t="s">
        <v>25</v>
      </c>
      <c r="B17" s="25" t="s">
        <v>26</v>
      </c>
      <c r="C17" s="25"/>
      <c r="D17" s="12">
        <v>114896</v>
      </c>
      <c r="E17" s="13">
        <v>15087</v>
      </c>
      <c r="F17" s="12">
        <v>33309</v>
      </c>
      <c r="G17" s="13">
        <v>7709</v>
      </c>
      <c r="H17" s="12">
        <v>120391</v>
      </c>
      <c r="I17" s="13">
        <v>18114</v>
      </c>
      <c r="J17" s="12">
        <v>35196</v>
      </c>
      <c r="K17" s="13">
        <v>8236</v>
      </c>
      <c r="L17" s="14">
        <v>121095</v>
      </c>
      <c r="M17" s="13">
        <v>18358</v>
      </c>
      <c r="N17" s="14">
        <v>35368</v>
      </c>
      <c r="O17" s="13">
        <v>8330</v>
      </c>
      <c r="P17" s="34">
        <v>113718</v>
      </c>
      <c r="Q17" s="14">
        <v>17904</v>
      </c>
      <c r="R17" s="14">
        <v>31906</v>
      </c>
      <c r="S17" s="14">
        <v>7960</v>
      </c>
    </row>
    <row r="18" spans="1:19" ht="17.25" customHeight="1" x14ac:dyDescent="0.15">
      <c r="A18" s="30"/>
      <c r="B18" s="25" t="s">
        <v>27</v>
      </c>
      <c r="C18" s="25"/>
      <c r="D18" s="12">
        <v>3970</v>
      </c>
      <c r="E18" s="13">
        <v>835</v>
      </c>
      <c r="F18" s="12">
        <v>1745</v>
      </c>
      <c r="G18" s="13">
        <v>232</v>
      </c>
      <c r="H18" s="12">
        <v>3837</v>
      </c>
      <c r="I18" s="13">
        <v>817</v>
      </c>
      <c r="J18" s="12">
        <v>1670</v>
      </c>
      <c r="K18" s="13">
        <v>182</v>
      </c>
      <c r="L18" s="14">
        <v>4865</v>
      </c>
      <c r="M18" s="13">
        <v>887</v>
      </c>
      <c r="N18" s="14">
        <v>2345</v>
      </c>
      <c r="O18" s="13">
        <v>123</v>
      </c>
      <c r="P18" s="34">
        <v>4807</v>
      </c>
      <c r="Q18" s="14">
        <v>847</v>
      </c>
      <c r="R18" s="14">
        <v>2611</v>
      </c>
      <c r="S18" s="14">
        <v>167</v>
      </c>
    </row>
    <row r="19" spans="1:19" ht="17.25" customHeight="1" x14ac:dyDescent="0.15">
      <c r="A19" s="30"/>
      <c r="B19" s="25" t="s">
        <v>28</v>
      </c>
      <c r="C19" s="25"/>
      <c r="D19" s="12">
        <v>178280</v>
      </c>
      <c r="E19" s="13">
        <v>20394</v>
      </c>
      <c r="F19" s="12">
        <v>68527</v>
      </c>
      <c r="G19" s="13">
        <v>2834</v>
      </c>
      <c r="H19" s="12">
        <v>186485</v>
      </c>
      <c r="I19" s="13">
        <v>21679</v>
      </c>
      <c r="J19" s="12">
        <v>70457</v>
      </c>
      <c r="K19" s="13">
        <v>2851</v>
      </c>
      <c r="L19" s="14">
        <v>191974</v>
      </c>
      <c r="M19" s="13">
        <v>20433</v>
      </c>
      <c r="N19" s="14">
        <v>71618</v>
      </c>
      <c r="O19" s="13">
        <v>2652</v>
      </c>
      <c r="P19" s="34">
        <v>187718</v>
      </c>
      <c r="Q19" s="14">
        <v>20117</v>
      </c>
      <c r="R19" s="14">
        <v>68857</v>
      </c>
      <c r="S19" s="14">
        <v>2736</v>
      </c>
    </row>
    <row r="20" spans="1:19" ht="17.25" customHeight="1" x14ac:dyDescent="0.15">
      <c r="A20" s="30"/>
      <c r="B20" s="25" t="s">
        <v>29</v>
      </c>
      <c r="C20" s="25"/>
      <c r="D20" s="12">
        <v>11949</v>
      </c>
      <c r="E20" s="13">
        <v>735</v>
      </c>
      <c r="F20" s="12">
        <v>6696</v>
      </c>
      <c r="G20" s="13">
        <v>252</v>
      </c>
      <c r="H20" s="12">
        <v>12459</v>
      </c>
      <c r="I20" s="13">
        <v>812</v>
      </c>
      <c r="J20" s="12">
        <v>6724</v>
      </c>
      <c r="K20" s="13">
        <v>326</v>
      </c>
      <c r="L20" s="14">
        <v>11834</v>
      </c>
      <c r="M20" s="13">
        <v>675</v>
      </c>
      <c r="N20" s="14">
        <v>5973</v>
      </c>
      <c r="O20" s="13">
        <v>299</v>
      </c>
      <c r="P20" s="34">
        <v>10304</v>
      </c>
      <c r="Q20" s="14">
        <v>649</v>
      </c>
      <c r="R20" s="14">
        <v>5175</v>
      </c>
      <c r="S20" s="14">
        <v>287</v>
      </c>
    </row>
    <row r="21" spans="1:19" ht="17.25" customHeight="1" x14ac:dyDescent="0.15">
      <c r="A21" s="30"/>
      <c r="B21" s="25" t="s">
        <v>16</v>
      </c>
      <c r="C21" s="25"/>
      <c r="D21" s="12">
        <v>309095</v>
      </c>
      <c r="E21" s="13">
        <v>37051</v>
      </c>
      <c r="F21" s="12">
        <v>110277</v>
      </c>
      <c r="G21" s="13">
        <v>11027</v>
      </c>
      <c r="H21" s="12">
        <v>323172</v>
      </c>
      <c r="I21" s="13">
        <v>41422</v>
      </c>
      <c r="J21" s="12">
        <v>114047</v>
      </c>
      <c r="K21" s="13">
        <v>11595</v>
      </c>
      <c r="L21" s="14">
        <f>L17+L18+L19+L20</f>
        <v>329768</v>
      </c>
      <c r="M21" s="13">
        <v>40353</v>
      </c>
      <c r="N21" s="14">
        <f>N17+N18+N19+N20</f>
        <v>115304</v>
      </c>
      <c r="O21" s="13">
        <v>11404</v>
      </c>
      <c r="P21" s="34">
        <f>SUM(P17:P20)</f>
        <v>316547</v>
      </c>
      <c r="Q21" s="34">
        <f>SUM(Q17:Q20)</f>
        <v>39517</v>
      </c>
      <c r="R21" s="34">
        <f>SUM(R17:R20)</f>
        <v>108549</v>
      </c>
      <c r="S21" s="34">
        <f>SUM(S17:S20)</f>
        <v>11150</v>
      </c>
    </row>
    <row r="22" spans="1:19" ht="17.25" customHeight="1" x14ac:dyDescent="0.15">
      <c r="A22" s="29" t="s">
        <v>30</v>
      </c>
      <c r="B22" s="24" t="s">
        <v>31</v>
      </c>
      <c r="C22" s="23" t="s">
        <v>32</v>
      </c>
      <c r="D22" s="12">
        <v>5646</v>
      </c>
      <c r="E22" s="13">
        <v>1967</v>
      </c>
      <c r="F22" s="12">
        <v>192</v>
      </c>
      <c r="G22" s="13">
        <v>3</v>
      </c>
      <c r="H22" s="12">
        <v>5589</v>
      </c>
      <c r="I22" s="13">
        <v>2100</v>
      </c>
      <c r="J22" s="12">
        <v>154</v>
      </c>
      <c r="K22" s="13">
        <v>3</v>
      </c>
      <c r="L22" s="14">
        <v>5767</v>
      </c>
      <c r="M22" s="13">
        <v>2007</v>
      </c>
      <c r="N22" s="14">
        <v>315</v>
      </c>
      <c r="O22" s="13">
        <v>3</v>
      </c>
      <c r="P22" s="34">
        <v>5576</v>
      </c>
      <c r="Q22" s="14">
        <v>1724</v>
      </c>
      <c r="R22" s="14">
        <v>300</v>
      </c>
      <c r="S22" s="14">
        <v>0</v>
      </c>
    </row>
    <row r="23" spans="1:19" ht="17.25" customHeight="1" x14ac:dyDescent="0.15">
      <c r="A23" s="29"/>
      <c r="B23" s="24"/>
      <c r="C23" s="23" t="s">
        <v>14</v>
      </c>
      <c r="D23" s="12">
        <v>62</v>
      </c>
      <c r="E23" s="13">
        <v>49</v>
      </c>
      <c r="F23" s="12">
        <v>0</v>
      </c>
      <c r="G23" s="13">
        <v>0</v>
      </c>
      <c r="H23" s="12">
        <v>58</v>
      </c>
      <c r="I23" s="13">
        <v>48</v>
      </c>
      <c r="J23" s="12">
        <v>0</v>
      </c>
      <c r="K23" s="13">
        <v>0</v>
      </c>
      <c r="L23" s="14">
        <v>61</v>
      </c>
      <c r="M23" s="13">
        <v>52</v>
      </c>
      <c r="N23" s="14">
        <v>451</v>
      </c>
      <c r="O23" s="13">
        <v>0</v>
      </c>
      <c r="P23" s="34">
        <v>62</v>
      </c>
      <c r="Q23" s="14">
        <v>53</v>
      </c>
      <c r="R23" s="14">
        <v>1</v>
      </c>
      <c r="S23" s="14">
        <v>0</v>
      </c>
    </row>
    <row r="24" spans="1:19" ht="17.25" customHeight="1" x14ac:dyDescent="0.15">
      <c r="A24" s="29"/>
      <c r="B24" s="25" t="s">
        <v>33</v>
      </c>
      <c r="C24" s="25"/>
      <c r="D24" s="12">
        <v>2383</v>
      </c>
      <c r="E24" s="13">
        <v>748</v>
      </c>
      <c r="F24" s="12">
        <v>234</v>
      </c>
      <c r="G24" s="13">
        <v>150</v>
      </c>
      <c r="H24" s="12">
        <v>2715</v>
      </c>
      <c r="I24" s="13">
        <v>881</v>
      </c>
      <c r="J24" s="12">
        <v>250</v>
      </c>
      <c r="K24" s="13">
        <v>188</v>
      </c>
      <c r="L24" s="14">
        <v>2835</v>
      </c>
      <c r="M24" s="13">
        <v>1069</v>
      </c>
      <c r="N24" s="14">
        <v>238</v>
      </c>
      <c r="O24" s="13">
        <v>202</v>
      </c>
      <c r="P24" s="34">
        <v>2923</v>
      </c>
      <c r="Q24" s="14">
        <v>1197</v>
      </c>
      <c r="R24" s="14">
        <v>231</v>
      </c>
      <c r="S24" s="14">
        <v>199</v>
      </c>
    </row>
    <row r="25" spans="1:19" ht="17.25" customHeight="1" x14ac:dyDescent="0.15">
      <c r="A25" s="29"/>
      <c r="B25" s="25" t="s">
        <v>34</v>
      </c>
      <c r="C25" s="25"/>
      <c r="D25" s="13">
        <v>23405</v>
      </c>
      <c r="E25" s="13">
        <v>7963</v>
      </c>
      <c r="F25" s="13">
        <v>3644</v>
      </c>
      <c r="G25" s="13">
        <v>1413</v>
      </c>
      <c r="H25" s="13">
        <v>5204</v>
      </c>
      <c r="I25" s="13">
        <v>7389</v>
      </c>
      <c r="J25" s="13">
        <v>1049</v>
      </c>
      <c r="K25" s="13">
        <v>1145</v>
      </c>
      <c r="L25" s="14">
        <v>21578</v>
      </c>
      <c r="M25" s="13">
        <v>6590</v>
      </c>
      <c r="N25" s="14">
        <v>3335</v>
      </c>
      <c r="O25" s="13">
        <v>1092</v>
      </c>
      <c r="P25" s="34">
        <v>20216</v>
      </c>
      <c r="Q25" s="14">
        <v>6974</v>
      </c>
      <c r="R25" s="14">
        <v>3057</v>
      </c>
      <c r="S25" s="14">
        <v>976</v>
      </c>
    </row>
    <row r="26" spans="1:19" ht="17.25" customHeight="1" x14ac:dyDescent="0.15">
      <c r="A26" s="29"/>
      <c r="B26" s="25" t="s">
        <v>16</v>
      </c>
      <c r="C26" s="25"/>
      <c r="D26" s="13">
        <v>31496</v>
      </c>
      <c r="E26" s="13">
        <v>10727</v>
      </c>
      <c r="F26" s="13">
        <v>4070</v>
      </c>
      <c r="G26" s="13">
        <v>1566</v>
      </c>
      <c r="H26" s="13">
        <v>13566</v>
      </c>
      <c r="I26" s="13">
        <v>10418</v>
      </c>
      <c r="J26" s="13">
        <v>1453</v>
      </c>
      <c r="K26" s="13">
        <v>1336</v>
      </c>
      <c r="L26" s="14">
        <f>L22+L23+L24+L25</f>
        <v>30241</v>
      </c>
      <c r="M26" s="13">
        <v>9718</v>
      </c>
      <c r="N26" s="14">
        <f>N22+N23+N24+N25</f>
        <v>4339</v>
      </c>
      <c r="O26" s="13">
        <v>1297</v>
      </c>
      <c r="P26" s="34">
        <f>SUM(P22:P25)</f>
        <v>28777</v>
      </c>
      <c r="Q26" s="34">
        <f>SUM(Q22:Q25)</f>
        <v>9948</v>
      </c>
      <c r="R26" s="34">
        <f>SUM(R22:R25)</f>
        <v>3589</v>
      </c>
      <c r="S26" s="34">
        <f>SUM(S22:S25)</f>
        <v>1175</v>
      </c>
    </row>
    <row r="27" spans="1:19" ht="17.25" customHeight="1" x14ac:dyDescent="0.15">
      <c r="A27" s="25" t="s">
        <v>35</v>
      </c>
      <c r="B27" s="25"/>
      <c r="C27" s="25"/>
      <c r="D27" s="13">
        <v>6688</v>
      </c>
      <c r="E27" s="13">
        <v>967</v>
      </c>
      <c r="F27" s="13">
        <v>3135</v>
      </c>
      <c r="G27" s="13">
        <v>390</v>
      </c>
      <c r="H27" s="13">
        <v>6285</v>
      </c>
      <c r="I27" s="13">
        <v>919</v>
      </c>
      <c r="J27" s="13">
        <v>683</v>
      </c>
      <c r="K27" s="13">
        <v>371</v>
      </c>
      <c r="L27" s="14">
        <v>6060</v>
      </c>
      <c r="M27" s="13">
        <v>870</v>
      </c>
      <c r="N27" s="14">
        <v>2823</v>
      </c>
      <c r="O27" s="13">
        <v>252</v>
      </c>
      <c r="P27" s="34">
        <v>5560</v>
      </c>
      <c r="Q27" s="14">
        <v>700</v>
      </c>
      <c r="R27" s="14">
        <v>2501</v>
      </c>
      <c r="S27" s="14">
        <v>195</v>
      </c>
    </row>
    <row r="28" spans="1:19" ht="17.25" customHeight="1" x14ac:dyDescent="0.15">
      <c r="A28" s="25" t="s">
        <v>36</v>
      </c>
      <c r="B28" s="25"/>
      <c r="C28" s="25"/>
      <c r="D28" s="13">
        <v>4966</v>
      </c>
      <c r="E28" s="13">
        <v>1337</v>
      </c>
      <c r="F28" s="13">
        <v>1919</v>
      </c>
      <c r="G28" s="13">
        <v>696</v>
      </c>
      <c r="H28" s="13">
        <v>4217</v>
      </c>
      <c r="I28" s="13">
        <v>1236</v>
      </c>
      <c r="J28" s="13">
        <v>1939</v>
      </c>
      <c r="K28" s="13">
        <v>553</v>
      </c>
      <c r="L28" s="14">
        <v>3799</v>
      </c>
      <c r="M28" s="13">
        <v>1209</v>
      </c>
      <c r="N28" s="14">
        <v>1701</v>
      </c>
      <c r="O28" s="13">
        <v>427</v>
      </c>
      <c r="P28" s="34">
        <v>3199</v>
      </c>
      <c r="Q28" s="14">
        <v>1111</v>
      </c>
      <c r="R28" s="14">
        <v>1591</v>
      </c>
      <c r="S28" s="14">
        <v>479</v>
      </c>
    </row>
    <row r="29" spans="1:19" ht="17.25" customHeight="1" x14ac:dyDescent="0.15">
      <c r="A29" s="24" t="s">
        <v>37</v>
      </c>
      <c r="B29" s="25" t="s">
        <v>38</v>
      </c>
      <c r="C29" s="25"/>
      <c r="D29" s="13">
        <v>462975</v>
      </c>
      <c r="E29" s="13">
        <v>38777</v>
      </c>
      <c r="F29" s="13">
        <v>360630</v>
      </c>
      <c r="G29" s="13">
        <v>13082</v>
      </c>
      <c r="H29" s="13">
        <v>480394</v>
      </c>
      <c r="I29" s="13">
        <v>39200</v>
      </c>
      <c r="J29" s="13">
        <v>375109</v>
      </c>
      <c r="K29" s="13">
        <v>13487</v>
      </c>
      <c r="L29" s="14">
        <v>493207</v>
      </c>
      <c r="M29" s="13">
        <v>40488</v>
      </c>
      <c r="N29" s="14">
        <v>383794</v>
      </c>
      <c r="O29" s="13">
        <v>14045</v>
      </c>
      <c r="P29" s="34">
        <v>482018</v>
      </c>
      <c r="Q29" s="14">
        <v>40280</v>
      </c>
      <c r="R29" s="14">
        <v>373212</v>
      </c>
      <c r="S29" s="14">
        <v>13340</v>
      </c>
    </row>
    <row r="30" spans="1:19" ht="17.25" customHeight="1" x14ac:dyDescent="0.15">
      <c r="A30" s="24"/>
      <c r="B30" s="25" t="s">
        <v>39</v>
      </c>
      <c r="C30" s="25"/>
      <c r="D30" s="13">
        <v>141199</v>
      </c>
      <c r="E30" s="13">
        <v>15493</v>
      </c>
      <c r="F30" s="13">
        <v>99092</v>
      </c>
      <c r="G30" s="13">
        <v>4192</v>
      </c>
      <c r="H30" s="13">
        <v>150882</v>
      </c>
      <c r="I30" s="13">
        <v>16083</v>
      </c>
      <c r="J30" s="13">
        <v>107004</v>
      </c>
      <c r="K30" s="13">
        <v>4315</v>
      </c>
      <c r="L30" s="14">
        <v>157077</v>
      </c>
      <c r="M30" s="13">
        <v>17278</v>
      </c>
      <c r="N30" s="14">
        <v>111484</v>
      </c>
      <c r="O30" s="13">
        <v>5038</v>
      </c>
      <c r="P30" s="34">
        <v>153392</v>
      </c>
      <c r="Q30" s="14">
        <v>17502</v>
      </c>
      <c r="R30" s="14">
        <v>106649</v>
      </c>
      <c r="S30" s="14">
        <v>4629</v>
      </c>
    </row>
    <row r="31" spans="1:19" ht="17.25" customHeight="1" x14ac:dyDescent="0.15">
      <c r="A31" s="24"/>
      <c r="B31" s="25" t="s">
        <v>40</v>
      </c>
      <c r="C31" s="25"/>
      <c r="D31" s="13">
        <v>18655</v>
      </c>
      <c r="E31" s="13">
        <v>4368</v>
      </c>
      <c r="F31" s="13">
        <v>2937</v>
      </c>
      <c r="G31" s="13">
        <v>555</v>
      </c>
      <c r="H31" s="13">
        <v>3209</v>
      </c>
      <c r="I31" s="13">
        <v>4431</v>
      </c>
      <c r="J31" s="13">
        <v>50</v>
      </c>
      <c r="K31" s="13">
        <v>759</v>
      </c>
      <c r="L31" s="14">
        <v>18798</v>
      </c>
      <c r="M31" s="13">
        <v>4172</v>
      </c>
      <c r="N31" s="14">
        <v>3590</v>
      </c>
      <c r="O31" s="13">
        <v>991</v>
      </c>
      <c r="P31" s="34">
        <v>18440</v>
      </c>
      <c r="Q31" s="14">
        <v>3793</v>
      </c>
      <c r="R31" s="14">
        <v>3534</v>
      </c>
      <c r="S31" s="14">
        <v>818</v>
      </c>
    </row>
    <row r="32" spans="1:19" ht="17.25" customHeight="1" x14ac:dyDescent="0.15">
      <c r="A32" s="24"/>
      <c r="B32" s="25" t="s">
        <v>16</v>
      </c>
      <c r="C32" s="25"/>
      <c r="D32" s="13">
        <v>622829</v>
      </c>
      <c r="E32" s="13">
        <v>58638</v>
      </c>
      <c r="F32" s="13">
        <v>462659</v>
      </c>
      <c r="G32" s="13">
        <v>17829</v>
      </c>
      <c r="H32" s="13">
        <v>634485</v>
      </c>
      <c r="I32" s="13">
        <v>59714</v>
      </c>
      <c r="J32" s="13">
        <v>482163</v>
      </c>
      <c r="K32" s="13">
        <v>18561</v>
      </c>
      <c r="L32" s="14">
        <f>L29+L30+L31</f>
        <v>669082</v>
      </c>
      <c r="M32" s="13">
        <v>61938</v>
      </c>
      <c r="N32" s="14">
        <f>N29+N30+N31</f>
        <v>498868</v>
      </c>
      <c r="O32" s="13">
        <v>20074</v>
      </c>
      <c r="P32" s="34">
        <f>SUM(P29:P31)</f>
        <v>653850</v>
      </c>
      <c r="Q32" s="34">
        <f>SUM(Q29:Q31)</f>
        <v>61575</v>
      </c>
      <c r="R32" s="34">
        <f>SUM(R29:R31)</f>
        <v>483395</v>
      </c>
      <c r="S32" s="34">
        <f>SUM(S29:S31)</f>
        <v>18787</v>
      </c>
    </row>
    <row r="33" spans="1:19" ht="17.25" customHeight="1" x14ac:dyDescent="0.15">
      <c r="A33" s="25" t="s">
        <v>41</v>
      </c>
      <c r="B33" s="25"/>
      <c r="C33" s="25"/>
      <c r="D33" s="13">
        <v>5481</v>
      </c>
      <c r="E33" s="13">
        <v>942</v>
      </c>
      <c r="F33" s="13">
        <v>3628</v>
      </c>
      <c r="G33" s="13">
        <v>118</v>
      </c>
      <c r="H33" s="13">
        <v>5278</v>
      </c>
      <c r="I33" s="13">
        <v>706</v>
      </c>
      <c r="J33" s="13">
        <v>3615</v>
      </c>
      <c r="K33" s="13">
        <v>142</v>
      </c>
      <c r="L33" s="14">
        <v>5797</v>
      </c>
      <c r="M33" s="13">
        <v>1030</v>
      </c>
      <c r="N33" s="14">
        <v>3838</v>
      </c>
      <c r="O33" s="13">
        <v>105</v>
      </c>
      <c r="P33" s="34">
        <v>6040</v>
      </c>
      <c r="Q33" s="14">
        <v>1230</v>
      </c>
      <c r="R33" s="14">
        <v>3883</v>
      </c>
      <c r="S33" s="14">
        <v>88</v>
      </c>
    </row>
    <row r="34" spans="1:19" ht="17.25" customHeight="1" x14ac:dyDescent="0.15">
      <c r="A34" s="24" t="s">
        <v>42</v>
      </c>
      <c r="B34" s="24"/>
      <c r="C34" s="24"/>
      <c r="D34" s="13">
        <v>1411280</v>
      </c>
      <c r="E34" s="13">
        <v>182614</v>
      </c>
      <c r="F34" s="13">
        <v>663377</v>
      </c>
      <c r="G34" s="13">
        <v>49016</v>
      </c>
      <c r="H34" s="13">
        <v>1414629</v>
      </c>
      <c r="I34" s="13">
        <v>186654</v>
      </c>
      <c r="J34" s="13">
        <v>678939</v>
      </c>
      <c r="K34" s="13">
        <v>49632</v>
      </c>
      <c r="L34" s="14">
        <v>1467812</v>
      </c>
      <c r="M34" s="13">
        <v>186326</v>
      </c>
      <c r="N34" s="14">
        <v>697797</v>
      </c>
      <c r="O34" s="13">
        <v>50205</v>
      </c>
      <c r="P34" s="34">
        <v>1423767</v>
      </c>
      <c r="Q34" s="34">
        <f>Q8+Q11+Q16+Q21+Q26+Q27+Q28+Q32+Q33</f>
        <v>184021</v>
      </c>
      <c r="R34" s="34">
        <v>672525</v>
      </c>
      <c r="S34" s="34">
        <v>48480</v>
      </c>
    </row>
    <row r="35" spans="1:19" ht="17.25" customHeight="1" x14ac:dyDescent="0.15">
      <c r="A35" s="26" t="s">
        <v>43</v>
      </c>
      <c r="B35" s="25" t="s">
        <v>44</v>
      </c>
      <c r="C35" s="23" t="s">
        <v>45</v>
      </c>
      <c r="D35" s="13">
        <v>596203</v>
      </c>
      <c r="E35" s="13">
        <v>82646</v>
      </c>
      <c r="F35" s="13">
        <v>275607</v>
      </c>
      <c r="G35" s="13">
        <v>26049</v>
      </c>
      <c r="H35" s="13">
        <v>618320</v>
      </c>
      <c r="I35" s="13">
        <v>84796</v>
      </c>
      <c r="J35" s="13">
        <v>284318</v>
      </c>
      <c r="K35" s="13">
        <v>26779</v>
      </c>
      <c r="L35" s="14">
        <v>640087</v>
      </c>
      <c r="M35" s="13">
        <v>87034</v>
      </c>
      <c r="N35" s="14">
        <v>295132</v>
      </c>
      <c r="O35" s="13">
        <v>27665</v>
      </c>
      <c r="P35" s="34">
        <v>638466</v>
      </c>
      <c r="Q35" s="14">
        <v>86691</v>
      </c>
      <c r="R35" s="14">
        <v>291883</v>
      </c>
      <c r="S35" s="14">
        <v>26095</v>
      </c>
    </row>
    <row r="36" spans="1:19" ht="17.25" customHeight="1" x14ac:dyDescent="0.15">
      <c r="A36" s="27"/>
      <c r="B36" s="25"/>
      <c r="C36" s="23" t="s">
        <v>46</v>
      </c>
      <c r="D36" s="13">
        <v>810096</v>
      </c>
      <c r="E36" s="13">
        <v>99836</v>
      </c>
      <c r="F36" s="13">
        <v>384931</v>
      </c>
      <c r="G36" s="13">
        <v>22900</v>
      </c>
      <c r="H36" s="13">
        <v>831731</v>
      </c>
      <c r="I36" s="13">
        <v>101752</v>
      </c>
      <c r="J36" s="13">
        <v>400433</v>
      </c>
      <c r="K36" s="13">
        <v>22820</v>
      </c>
      <c r="L36" s="14">
        <v>823506</v>
      </c>
      <c r="M36" s="13">
        <v>99216</v>
      </c>
      <c r="N36" s="14">
        <v>399993</v>
      </c>
      <c r="O36" s="13">
        <v>22499</v>
      </c>
      <c r="P36" s="34">
        <v>779192</v>
      </c>
      <c r="Q36" s="14">
        <v>97102</v>
      </c>
      <c r="R36" s="14">
        <v>376233</v>
      </c>
      <c r="S36" s="14">
        <v>22374</v>
      </c>
    </row>
    <row r="37" spans="1:19" ht="17.25" customHeight="1" x14ac:dyDescent="0.15">
      <c r="A37" s="27"/>
      <c r="B37" s="25" t="s">
        <v>47</v>
      </c>
      <c r="C37" s="25"/>
      <c r="D37" s="13">
        <v>118</v>
      </c>
      <c r="E37" s="13">
        <v>0</v>
      </c>
      <c r="F37" s="13">
        <v>40</v>
      </c>
      <c r="G37" s="13">
        <v>0</v>
      </c>
      <c r="H37" s="13">
        <v>107</v>
      </c>
      <c r="I37" s="13">
        <v>0</v>
      </c>
      <c r="J37" s="13">
        <v>43</v>
      </c>
      <c r="K37" s="13">
        <v>0</v>
      </c>
      <c r="L37" s="14">
        <v>78</v>
      </c>
      <c r="M37" s="13">
        <v>0</v>
      </c>
      <c r="N37" s="14">
        <v>51</v>
      </c>
      <c r="O37" s="13">
        <v>0</v>
      </c>
      <c r="P37" s="34">
        <v>60</v>
      </c>
      <c r="Q37" s="14">
        <v>0</v>
      </c>
      <c r="R37" s="14">
        <v>50</v>
      </c>
      <c r="S37" s="14">
        <v>0</v>
      </c>
    </row>
    <row r="38" spans="1:19" ht="17.25" customHeight="1" x14ac:dyDescent="0.15">
      <c r="A38" s="27"/>
      <c r="B38" s="25" t="s">
        <v>48</v>
      </c>
      <c r="C38" s="25"/>
      <c r="D38" s="13">
        <v>4164</v>
      </c>
      <c r="E38" s="13">
        <v>130</v>
      </c>
      <c r="F38" s="13">
        <v>2764</v>
      </c>
      <c r="G38" s="13">
        <v>68</v>
      </c>
      <c r="H38" s="13">
        <v>3882</v>
      </c>
      <c r="I38" s="13">
        <v>104</v>
      </c>
      <c r="J38" s="13">
        <v>2853</v>
      </c>
      <c r="K38" s="13">
        <v>64</v>
      </c>
      <c r="L38" s="14">
        <v>3632</v>
      </c>
      <c r="M38" s="13">
        <v>76</v>
      </c>
      <c r="N38" s="14">
        <v>2600</v>
      </c>
      <c r="O38" s="13">
        <v>42</v>
      </c>
      <c r="P38" s="34">
        <v>3885</v>
      </c>
      <c r="Q38" s="14">
        <v>228</v>
      </c>
      <c r="R38" s="14">
        <v>2832</v>
      </c>
      <c r="S38" s="14">
        <v>10</v>
      </c>
    </row>
    <row r="39" spans="1:19" ht="17.25" customHeight="1" x14ac:dyDescent="0.15">
      <c r="A39" s="28"/>
      <c r="B39" s="24" t="s">
        <v>16</v>
      </c>
      <c r="C39" s="24"/>
      <c r="D39" s="13">
        <v>1410581</v>
      </c>
      <c r="E39" s="13">
        <v>182612</v>
      </c>
      <c r="F39" s="13">
        <v>663342</v>
      </c>
      <c r="G39" s="13">
        <v>49016</v>
      </c>
      <c r="H39" s="13">
        <v>1454040</v>
      </c>
      <c r="I39" s="13">
        <v>186652</v>
      </c>
      <c r="J39" s="13">
        <v>687647</v>
      </c>
      <c r="K39" s="13">
        <v>49663</v>
      </c>
      <c r="L39" s="14">
        <f>L35+L36+L37+L38</f>
        <v>1467303</v>
      </c>
      <c r="M39" s="13">
        <v>186326</v>
      </c>
      <c r="N39" s="14">
        <f>N35+N36+N37+N38</f>
        <v>697776</v>
      </c>
      <c r="O39" s="13">
        <v>50206</v>
      </c>
      <c r="P39" s="34">
        <f>SUM(P35:P38)</f>
        <v>1421603</v>
      </c>
      <c r="Q39" s="34">
        <f>SUM(Q35:Q38)</f>
        <v>184021</v>
      </c>
      <c r="R39" s="34">
        <f>SUM(R35:R38)</f>
        <v>670998</v>
      </c>
      <c r="S39" s="34">
        <v>48480</v>
      </c>
    </row>
    <row r="40" spans="1:19" ht="17.25" customHeight="1" x14ac:dyDescent="0.15">
      <c r="A40" s="24" t="s">
        <v>49</v>
      </c>
      <c r="B40" s="25" t="s">
        <v>48</v>
      </c>
      <c r="C40" s="25"/>
      <c r="D40" s="13">
        <v>489</v>
      </c>
      <c r="E40" s="13">
        <v>2</v>
      </c>
      <c r="F40" s="13">
        <v>12</v>
      </c>
      <c r="G40" s="13">
        <v>0</v>
      </c>
      <c r="H40" s="13">
        <v>607</v>
      </c>
      <c r="I40" s="13">
        <v>0</v>
      </c>
      <c r="J40" s="13">
        <v>0</v>
      </c>
      <c r="K40" s="13">
        <v>0</v>
      </c>
      <c r="L40" s="14">
        <v>401</v>
      </c>
      <c r="M40" s="13">
        <v>0</v>
      </c>
      <c r="N40" s="14">
        <v>0</v>
      </c>
      <c r="O40" s="13">
        <v>0</v>
      </c>
      <c r="P40" s="34">
        <v>289</v>
      </c>
      <c r="Q40" s="14">
        <v>0</v>
      </c>
      <c r="R40" s="14">
        <v>0</v>
      </c>
      <c r="S40" s="14">
        <v>0</v>
      </c>
    </row>
    <row r="41" spans="1:19" ht="17.25" customHeight="1" x14ac:dyDescent="0.15">
      <c r="A41" s="24"/>
      <c r="B41" s="25" t="s">
        <v>47</v>
      </c>
      <c r="C41" s="25"/>
      <c r="D41" s="13">
        <v>211</v>
      </c>
      <c r="E41" s="13">
        <v>0</v>
      </c>
      <c r="F41" s="13">
        <v>22</v>
      </c>
      <c r="G41" s="13">
        <v>0</v>
      </c>
      <c r="H41" s="13">
        <v>214</v>
      </c>
      <c r="I41" s="13">
        <v>0</v>
      </c>
      <c r="J41" s="13">
        <v>20</v>
      </c>
      <c r="K41" s="13">
        <v>0</v>
      </c>
      <c r="L41" s="14">
        <v>108</v>
      </c>
      <c r="M41" s="13">
        <v>0</v>
      </c>
      <c r="N41" s="14">
        <v>21</v>
      </c>
      <c r="O41" s="13">
        <v>0</v>
      </c>
      <c r="P41" s="34">
        <v>7</v>
      </c>
      <c r="Q41" s="14">
        <v>0</v>
      </c>
      <c r="R41" s="14">
        <v>5</v>
      </c>
      <c r="S41" s="14">
        <v>0</v>
      </c>
    </row>
    <row r="42" spans="1:19" ht="17.25" customHeight="1" x14ac:dyDescent="0.15">
      <c r="A42" s="24"/>
      <c r="B42" s="24" t="s">
        <v>16</v>
      </c>
      <c r="C42" s="24"/>
      <c r="D42" s="13">
        <v>700</v>
      </c>
      <c r="E42" s="13">
        <v>2</v>
      </c>
      <c r="F42" s="13">
        <v>34</v>
      </c>
      <c r="G42" s="13">
        <v>0</v>
      </c>
      <c r="H42" s="13">
        <v>821</v>
      </c>
      <c r="I42" s="13">
        <v>0</v>
      </c>
      <c r="J42" s="13">
        <v>20</v>
      </c>
      <c r="K42" s="13">
        <v>0</v>
      </c>
      <c r="L42" s="14">
        <f>L40+L41</f>
        <v>509</v>
      </c>
      <c r="M42" s="13">
        <v>0</v>
      </c>
      <c r="N42" s="14">
        <v>21</v>
      </c>
      <c r="O42" s="13">
        <v>0</v>
      </c>
      <c r="P42" s="34">
        <f>SUM(P40:P41)</f>
        <v>296</v>
      </c>
      <c r="Q42" s="34">
        <f>SUM(Q40:Q41)</f>
        <v>0</v>
      </c>
      <c r="R42" s="34">
        <f>SUM(R40:R41)</f>
        <v>5</v>
      </c>
      <c r="S42" s="34">
        <f>SUM(S40:S41)</f>
        <v>0</v>
      </c>
    </row>
    <row r="43" spans="1:19" ht="17.25" customHeight="1" x14ac:dyDescent="0.15">
      <c r="A43" s="24" t="s">
        <v>42</v>
      </c>
      <c r="B43" s="24"/>
      <c r="C43" s="24"/>
      <c r="D43" s="13">
        <v>1411280</v>
      </c>
      <c r="E43" s="13">
        <v>182614</v>
      </c>
      <c r="F43" s="13">
        <v>663377</v>
      </c>
      <c r="G43" s="13">
        <v>49016</v>
      </c>
      <c r="H43" s="13">
        <v>1454861</v>
      </c>
      <c r="I43" s="13">
        <v>186652</v>
      </c>
      <c r="J43" s="13">
        <v>687667</v>
      </c>
      <c r="K43" s="13">
        <v>49663</v>
      </c>
      <c r="L43" s="14">
        <f>L39+L42</f>
        <v>1467812</v>
      </c>
      <c r="M43" s="13">
        <v>186326</v>
      </c>
      <c r="N43" s="14">
        <v>697797</v>
      </c>
      <c r="O43" s="13">
        <v>50206</v>
      </c>
      <c r="P43" s="34">
        <f>P39+P42</f>
        <v>1421899</v>
      </c>
      <c r="Q43" s="34">
        <f>Q39+Q42</f>
        <v>184021</v>
      </c>
      <c r="R43" s="34">
        <v>671004</v>
      </c>
      <c r="S43" s="34">
        <f>S39+S42</f>
        <v>48480</v>
      </c>
    </row>
    <row r="44" spans="1:19" ht="17.25" customHeight="1" x14ac:dyDescent="0.15">
      <c r="A44" s="15" t="s">
        <v>50</v>
      </c>
      <c r="B44" s="16"/>
      <c r="C44" s="16"/>
      <c r="D44" s="16"/>
      <c r="E44" s="16"/>
      <c r="F44" s="16"/>
      <c r="G44" s="16"/>
      <c r="H44" s="16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7.25" customHeight="1" x14ac:dyDescent="0.15">
      <c r="A45" s="17"/>
      <c r="B45" s="16"/>
      <c r="C45" s="16"/>
      <c r="D45" s="16"/>
      <c r="E45" s="16"/>
      <c r="F45" s="16"/>
      <c r="G45" s="16"/>
      <c r="H45" s="16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1:19" ht="12" customHeight="1" x14ac:dyDescent="0.15">
      <c r="A46" s="18" t="s">
        <v>51</v>
      </c>
      <c r="B46" s="16"/>
      <c r="C46" s="16"/>
      <c r="D46" s="16"/>
      <c r="E46" s="16"/>
      <c r="F46" s="16"/>
      <c r="G46" s="16"/>
      <c r="H46" s="16"/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1:19" ht="18.75" customHeight="1" x14ac:dyDescent="0.15">
      <c r="A47" s="19" t="s">
        <v>53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</sheetData>
  <mergeCells count="56">
    <mergeCell ref="D2:G2"/>
    <mergeCell ref="H2:K2"/>
    <mergeCell ref="L2:O2"/>
    <mergeCell ref="P2:S2"/>
    <mergeCell ref="D3:E3"/>
    <mergeCell ref="F3:G3"/>
    <mergeCell ref="H3:I3"/>
    <mergeCell ref="J3:K3"/>
    <mergeCell ref="L3:M3"/>
    <mergeCell ref="N3:O3"/>
    <mergeCell ref="P3:Q3"/>
    <mergeCell ref="R3:S3"/>
    <mergeCell ref="A5:A8"/>
    <mergeCell ref="B5:B6"/>
    <mergeCell ref="B7:C7"/>
    <mergeCell ref="B8:C8"/>
    <mergeCell ref="A9:A11"/>
    <mergeCell ref="B9:C9"/>
    <mergeCell ref="B10:C10"/>
    <mergeCell ref="B11:C11"/>
    <mergeCell ref="A12:A16"/>
    <mergeCell ref="B12:C12"/>
    <mergeCell ref="B13:C13"/>
    <mergeCell ref="B14:C14"/>
    <mergeCell ref="B15:C15"/>
    <mergeCell ref="B16:C16"/>
    <mergeCell ref="A27:C27"/>
    <mergeCell ref="A17:A21"/>
    <mergeCell ref="B17:C17"/>
    <mergeCell ref="B18:C18"/>
    <mergeCell ref="B19:C19"/>
    <mergeCell ref="B20:C20"/>
    <mergeCell ref="B21:C21"/>
    <mergeCell ref="A22:A26"/>
    <mergeCell ref="B22:B23"/>
    <mergeCell ref="B24:C24"/>
    <mergeCell ref="B25:C25"/>
    <mergeCell ref="B26:C26"/>
    <mergeCell ref="A28:C28"/>
    <mergeCell ref="A29:A32"/>
    <mergeCell ref="B29:C29"/>
    <mergeCell ref="B30:C30"/>
    <mergeCell ref="B31:C31"/>
    <mergeCell ref="B32:C32"/>
    <mergeCell ref="A33:C33"/>
    <mergeCell ref="A34:C34"/>
    <mergeCell ref="A35:A39"/>
    <mergeCell ref="B35:B36"/>
    <mergeCell ref="B37:C37"/>
    <mergeCell ref="B38:C38"/>
    <mergeCell ref="B39:C39"/>
    <mergeCell ref="A40:A42"/>
    <mergeCell ref="B40:C40"/>
    <mergeCell ref="B41:C41"/>
    <mergeCell ref="B42:C42"/>
    <mergeCell ref="A43:C4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8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済　船舶積卸し実績（3）</vt:lpstr>
      <vt:lpstr>'済　船舶積卸し実績（3）'!Print_Area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2021-02-25T12:17:42Z</cp:lastPrinted>
  <dcterms:created xsi:type="dcterms:W3CDTF">2020-02-14T02:48:46Z</dcterms:created>
  <dcterms:modified xsi:type="dcterms:W3CDTF">2021-02-25T12:18:05Z</dcterms:modified>
</cp:coreProperties>
</file>