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3年度\2023年12月作成\20231207_運輸要覧作成\【作業中】九州運輸要覧（令和5年度版）\6．バス事業の概況○\"/>
    </mc:Choice>
  </mc:AlternateContent>
  <xr:revisionPtr revIDLastSave="0" documentId="13_ncr:1_{52245CEA-92C6-46FD-86A2-DCDF5F4C3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〔4〕(1)幹線" sheetId="3" r:id="rId1"/>
    <sheet name="6〔4〕(2)バリア解消" sheetId="4" r:id="rId2"/>
    <sheet name="6〔4〕(3)インバウンド" sheetId="5" r:id="rId3"/>
    <sheet name="6〔4〕(4)デジタル" sheetId="6" r:id="rId4"/>
  </sheets>
  <definedNames>
    <definedName name="_xlnm.Print_Area" localSheetId="0">'6〔4〕(1)幹線'!$A$1:$S$38</definedName>
    <definedName name="_xlnm.Print_Area" localSheetId="1">'6〔4〕(2)バリア解消'!$A$1:$H$49</definedName>
    <definedName name="_xlnm.Print_Area" localSheetId="2">'6〔4〕(3)インバウンド'!$A$1:$H$109</definedName>
    <definedName name="_xlnm.Print_Area" localSheetId="3">'6〔4〕(4)デジタル'!$A$1:$H$33</definedName>
    <definedName name="_xlnm.Print_Titles" localSheetId="2">'6〔4〕(3)インバウンド'!$2:$2</definedName>
    <definedName name="_xlnm.Print_Titles" localSheetId="3">'6〔4〕(4)デジタル'!$2:$2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3" l="1"/>
  <c r="R33" i="3"/>
  <c r="Q35" i="3"/>
  <c r="O35" i="3"/>
  <c r="M35" i="3"/>
  <c r="K35" i="3"/>
  <c r="I35" i="3"/>
  <c r="G35" i="3"/>
  <c r="E35" i="3"/>
  <c r="E29" i="3"/>
  <c r="Q30" i="3"/>
  <c r="Q31" i="3"/>
  <c r="O31" i="3"/>
  <c r="O30" i="3"/>
  <c r="M31" i="3"/>
  <c r="M30" i="3"/>
  <c r="K31" i="3"/>
  <c r="K30" i="3"/>
  <c r="I30" i="3"/>
  <c r="I31" i="3"/>
  <c r="G30" i="3"/>
  <c r="E31" i="3"/>
  <c r="E30" i="3"/>
  <c r="R31" i="3"/>
  <c r="R30" i="3"/>
  <c r="S34" i="3" l="1"/>
  <c r="S33" i="3"/>
  <c r="S31" i="3"/>
  <c r="S30" i="3"/>
  <c r="S35" i="3" l="1"/>
  <c r="Q29" i="3"/>
  <c r="O29" i="3"/>
  <c r="M29" i="3"/>
  <c r="K29" i="3"/>
  <c r="I29" i="3"/>
  <c r="G29" i="3"/>
  <c r="S28" i="3"/>
  <c r="S27" i="3"/>
  <c r="S32" i="3"/>
  <c r="Q32" i="3"/>
  <c r="O32" i="3"/>
  <c r="M32" i="3"/>
  <c r="K32" i="3"/>
  <c r="I32" i="3"/>
  <c r="G32" i="3"/>
  <c r="E32" i="3"/>
  <c r="S29" i="3" l="1"/>
  <c r="Q11" i="3"/>
  <c r="O11" i="3"/>
  <c r="M11" i="3"/>
  <c r="K11" i="3"/>
  <c r="I11" i="3"/>
  <c r="G11" i="3"/>
  <c r="E11" i="3"/>
  <c r="S10" i="3"/>
  <c r="R10" i="3"/>
  <c r="S9" i="3"/>
  <c r="R9" i="3"/>
  <c r="Q8" i="3"/>
  <c r="O8" i="3"/>
  <c r="M8" i="3"/>
  <c r="K8" i="3"/>
  <c r="I8" i="3"/>
  <c r="G8" i="3"/>
  <c r="E8" i="3"/>
  <c r="S7" i="3"/>
  <c r="R7" i="3"/>
  <c r="S6" i="3"/>
  <c r="R6" i="3"/>
  <c r="S11" i="3" l="1"/>
  <c r="S8" i="3"/>
</calcChain>
</file>

<file path=xl/sharedStrings.xml><?xml version="1.0" encoding="utf-8"?>
<sst xmlns="http://schemas.openxmlformats.org/spreadsheetml/2006/main" count="606" uniqueCount="254">
  <si>
    <t>年度</t>
    <rPh sb="0" eb="2">
      <t>ネンド</t>
    </rPh>
    <phoneticPr fontId="2"/>
  </si>
  <si>
    <t>種　　別</t>
    <rPh sb="0" eb="1">
      <t>タネ</t>
    </rPh>
    <rPh sb="3" eb="4">
      <t>ベツ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</si>
  <si>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</si>
  <si>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</si>
  <si>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</si>
  <si>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</si>
  <si>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</si>
  <si>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</si>
  <si>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</si>
  <si>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合　　計</t>
    <rPh sb="0" eb="1">
      <t>ゴウ</t>
    </rPh>
    <rPh sb="3" eb="4">
      <t>ケイ</t>
    </rPh>
    <phoneticPr fontId="2"/>
  </si>
  <si>
    <t>系統又は車両数</t>
    <rPh sb="0" eb="2">
      <t>ケイトウ</t>
    </rPh>
    <rPh sb="2" eb="3">
      <t>マタ</t>
    </rPh>
    <rPh sb="4" eb="6">
      <t>シャリョウ</t>
    </rPh>
    <rPh sb="6" eb="7">
      <t>スウ</t>
    </rPh>
    <phoneticPr fontId="2"/>
  </si>
  <si>
    <t>金　額</t>
    <rPh sb="0" eb="1">
      <t>キン</t>
    </rPh>
    <rPh sb="2" eb="3">
      <t>ガク</t>
    </rPh>
    <phoneticPr fontId="2"/>
  </si>
  <si>
    <t>合計</t>
    <rPh sb="0" eb="2">
      <t>ゴウケイ</t>
    </rPh>
    <phoneticPr fontId="2"/>
  </si>
  <si>
    <t>車両減価償却費</t>
    <rPh sb="0" eb="2">
      <t>シャリョウ</t>
    </rPh>
    <rPh sb="2" eb="4">
      <t>ゲンカ</t>
    </rPh>
    <rPh sb="4" eb="7">
      <t>ショウキャクヒ</t>
    </rPh>
    <phoneticPr fontId="2"/>
  </si>
  <si>
    <t>地域間幹線系統確保維持費</t>
    <rPh sb="0" eb="3">
      <t>チイキカン</t>
    </rPh>
    <rPh sb="3" eb="5">
      <t>カンセン</t>
    </rPh>
    <rPh sb="5" eb="7">
      <t>ケイトウ</t>
    </rPh>
    <rPh sb="7" eb="9">
      <t>カクホ</t>
    </rPh>
    <rPh sb="9" eb="12">
      <t>イジヒ</t>
    </rPh>
    <phoneticPr fontId="2"/>
  </si>
  <si>
    <t>（単位：千円）</t>
    <rPh sb="1" eb="3">
      <t>タンイ</t>
    </rPh>
    <rPh sb="4" eb="6">
      <t>センエン</t>
    </rPh>
    <phoneticPr fontId="2"/>
  </si>
  <si>
    <t>※地域公共交通確保維持改善事業の概要は以下URLを参照してください。</t>
    <rPh sb="1" eb="13">
      <t>チイキコウキョウコウツウカクホイジカイゼン</t>
    </rPh>
    <rPh sb="13" eb="15">
      <t>ジギョウ</t>
    </rPh>
    <rPh sb="16" eb="18">
      <t>ガイヨウ</t>
    </rPh>
    <rPh sb="19" eb="21">
      <t>イカ</t>
    </rPh>
    <rPh sb="25" eb="27">
      <t>サンショウ</t>
    </rPh>
    <phoneticPr fontId="2"/>
  </si>
  <si>
    <t>〔４〕　バスに対する補助制度</t>
    <rPh sb="7" eb="8">
      <t>タイ</t>
    </rPh>
    <rPh sb="10" eb="12">
      <t>ホジョ</t>
    </rPh>
    <rPh sb="12" eb="14">
      <t>セイド</t>
    </rPh>
    <phoneticPr fontId="2"/>
  </si>
  <si>
    <t>　(１)　地域公共交通確保維持改善事業費国庫補助金交付額</t>
    <rPh sb="5" eb="7">
      <t>チイキ</t>
    </rPh>
    <rPh sb="7" eb="9">
      <t>コウキョウ</t>
    </rPh>
    <rPh sb="9" eb="11">
      <t>コウツウ</t>
    </rPh>
    <rPh sb="11" eb="13">
      <t>カクホ</t>
    </rPh>
    <rPh sb="13" eb="15">
      <t>イジ</t>
    </rPh>
    <rPh sb="15" eb="17">
      <t>カイゼン</t>
    </rPh>
    <rPh sb="17" eb="19">
      <t>ジギョウ</t>
    </rPh>
    <rPh sb="19" eb="20">
      <t>ヒ</t>
    </rPh>
    <rPh sb="20" eb="22">
      <t>コッコ</t>
    </rPh>
    <rPh sb="22" eb="25">
      <t>ホジョキン</t>
    </rPh>
    <rPh sb="25" eb="28">
      <t>コウフガク</t>
    </rPh>
    <phoneticPr fontId="2"/>
  </si>
  <si>
    <t>地域間幹線系統確保維持費</t>
  </si>
  <si>
    <t>車両減価償却費</t>
  </si>
  <si>
    <t>合計</t>
  </si>
  <si>
    <t>R2</t>
  </si>
  <si>
    <t>H27</t>
    <phoneticPr fontId="2"/>
  </si>
  <si>
    <t>H28</t>
  </si>
  <si>
    <t>H30</t>
  </si>
  <si>
    <t>R1</t>
    <phoneticPr fontId="2"/>
  </si>
  <si>
    <t>R3</t>
    <phoneticPr fontId="2"/>
  </si>
  <si>
    <t>https://www.mlit.go.jp/sogoseisaku/transport/sosei_transport_tk_000041.html　（国土交通省HP）</t>
    <rPh sb="77" eb="79">
      <t>コクド</t>
    </rPh>
    <rPh sb="79" eb="82">
      <t>コウツウショウ</t>
    </rPh>
    <phoneticPr fontId="2"/>
  </si>
  <si>
    <t>R4</t>
    <phoneticPr fontId="2"/>
  </si>
  <si>
    <t>H29</t>
  </si>
  <si>
    <t>（２）　地域公共交通バリア解消促進等事業補助金交付実績</t>
    <rPh sb="4" eb="6">
      <t>チイキ</t>
    </rPh>
    <rPh sb="6" eb="8">
      <t>コウキョウ</t>
    </rPh>
    <rPh sb="8" eb="10">
      <t>コウツウ</t>
    </rPh>
    <rPh sb="13" eb="15">
      <t>カイショウ</t>
    </rPh>
    <rPh sb="15" eb="17">
      <t>ソクシン</t>
    </rPh>
    <rPh sb="17" eb="18">
      <t>トウ</t>
    </rPh>
    <rPh sb="18" eb="20">
      <t>ジギョウ</t>
    </rPh>
    <rPh sb="20" eb="23">
      <t>ホジョキン</t>
    </rPh>
    <rPh sb="23" eb="25">
      <t>コウフ</t>
    </rPh>
    <rPh sb="25" eb="27">
      <t>ジッセキ</t>
    </rPh>
    <phoneticPr fontId="2"/>
  </si>
  <si>
    <t>県名</t>
    <rPh sb="0" eb="2">
      <t>ケンメイ</t>
    </rPh>
    <phoneticPr fontId="2"/>
  </si>
  <si>
    <t>交付対象事業者</t>
    <rPh sb="0" eb="2">
      <t>コウフ</t>
    </rPh>
    <rPh sb="2" eb="4">
      <t>タイショウ</t>
    </rPh>
    <rPh sb="4" eb="7">
      <t>ジギョウシャ</t>
    </rPh>
    <phoneticPr fontId="2"/>
  </si>
  <si>
    <t>交付対象事業</t>
    <rPh sb="0" eb="2">
      <t>コウフ</t>
    </rPh>
    <rPh sb="2" eb="4">
      <t>タイショウ</t>
    </rPh>
    <rPh sb="4" eb="6">
      <t>ジギョウ</t>
    </rPh>
    <phoneticPr fontId="2"/>
  </si>
  <si>
    <t>補助対象経費（千円）</t>
    <rPh sb="0" eb="2">
      <t>ホジョ</t>
    </rPh>
    <rPh sb="2" eb="4">
      <t>タイショウ</t>
    </rPh>
    <rPh sb="4" eb="6">
      <t>ケイヒ</t>
    </rPh>
    <rPh sb="7" eb="9">
      <t>センエン</t>
    </rPh>
    <phoneticPr fontId="2"/>
  </si>
  <si>
    <t>国庫補助額
（千円）</t>
    <rPh sb="0" eb="2">
      <t>コッコ</t>
    </rPh>
    <rPh sb="2" eb="4">
      <t>ホジョ</t>
    </rPh>
    <rPh sb="4" eb="5">
      <t>ガク</t>
    </rPh>
    <rPh sb="7" eb="9">
      <t>センエン</t>
    </rPh>
    <phoneticPr fontId="2"/>
  </si>
  <si>
    <t>福岡</t>
    <rPh sb="0" eb="2">
      <t>フクオカ</t>
    </rPh>
    <phoneticPr fontId="2"/>
  </si>
  <si>
    <t>西日本鉄道(株)</t>
    <rPh sb="0" eb="3">
      <t>ニシニホン</t>
    </rPh>
    <rPh sb="3" eb="5">
      <t>テツドウ</t>
    </rPh>
    <phoneticPr fontId="2"/>
  </si>
  <si>
    <t>ＨＶ（ハイブリッド）ノンステップバス(２台)</t>
    <rPh sb="20" eb="21">
      <t>ダイ</t>
    </rPh>
    <phoneticPr fontId="2"/>
  </si>
  <si>
    <t>ノンステップバス（８６台）</t>
    <rPh sb="11" eb="12">
      <t>ダイ</t>
    </rPh>
    <phoneticPr fontId="2"/>
  </si>
  <si>
    <t>西 鉄 バ ス 北 九 州 (株)</t>
  </si>
  <si>
    <t>ノンステップバス(１５台)</t>
    <rPh sb="11" eb="12">
      <t>ダイ</t>
    </rPh>
    <phoneticPr fontId="2"/>
  </si>
  <si>
    <t>(株)福岡交通センター</t>
    <rPh sb="0" eb="3">
      <t>カブ</t>
    </rPh>
    <rPh sb="3" eb="5">
      <t>フクオカ</t>
    </rPh>
    <rPh sb="5" eb="7">
      <t>コウツウ</t>
    </rPh>
    <phoneticPr fontId="2"/>
  </si>
  <si>
    <t>（バスターミナル） 低床型券売機</t>
    <phoneticPr fontId="2"/>
  </si>
  <si>
    <t>長崎</t>
    <rPh sb="0" eb="2">
      <t>ナガサキ</t>
    </rPh>
    <phoneticPr fontId="2"/>
  </si>
  <si>
    <t>西肥自動車(株)</t>
    <rPh sb="0" eb="2">
      <t>サイヒ</t>
    </rPh>
    <rPh sb="2" eb="5">
      <t>ジドウシャ</t>
    </rPh>
    <phoneticPr fontId="2"/>
  </si>
  <si>
    <t>(バスターミナル)身障者トイレ設置ほか</t>
    <rPh sb="9" eb="12">
      <t>シンショウシャ</t>
    </rPh>
    <rPh sb="15" eb="17">
      <t>セッチ</t>
    </rPh>
    <phoneticPr fontId="2"/>
  </si>
  <si>
    <t>(バスターミナル)多言語情報提供案内板</t>
    <rPh sb="9" eb="12">
      <t>タゲンゴ</t>
    </rPh>
    <rPh sb="12" eb="14">
      <t>ジョウホウ</t>
    </rPh>
    <rPh sb="14" eb="16">
      <t>テイキョウ</t>
    </rPh>
    <rPh sb="16" eb="19">
      <t>アンナイバン</t>
    </rPh>
    <phoneticPr fontId="2"/>
  </si>
  <si>
    <t>ホームページ改良</t>
    <rPh sb="6" eb="8">
      <t>カイリョウ</t>
    </rPh>
    <phoneticPr fontId="2"/>
  </si>
  <si>
    <t>鹿児島</t>
    <rPh sb="0" eb="3">
      <t>カゴシマ</t>
    </rPh>
    <phoneticPr fontId="2"/>
  </si>
  <si>
    <t>鹿児島市交通局</t>
    <rPh sb="0" eb="4">
      <t>カゴシマシ</t>
    </rPh>
    <rPh sb="4" eb="7">
      <t>コウツウキョク</t>
    </rPh>
    <phoneticPr fontId="2"/>
  </si>
  <si>
    <t>ノンステップバス（１台）</t>
    <rPh sb="10" eb="11">
      <t>ダイ</t>
    </rPh>
    <phoneticPr fontId="2"/>
  </si>
  <si>
    <t>（一社）鹿児島県バス協会</t>
    <rPh sb="1" eb="2">
      <t>イチ</t>
    </rPh>
    <rPh sb="2" eb="3">
      <t>シャ</t>
    </rPh>
    <rPh sb="4" eb="8">
      <t>カゴシマケン</t>
    </rPh>
    <rPh sb="10" eb="12">
      <t>キョウカイ</t>
    </rPh>
    <phoneticPr fontId="2"/>
  </si>
  <si>
    <t>バス停留所利用環境改善</t>
    <rPh sb="2" eb="5">
      <t>テイリュウジョ</t>
    </rPh>
    <rPh sb="5" eb="7">
      <t>リヨウ</t>
    </rPh>
    <rPh sb="7" eb="9">
      <t>カンキョウ</t>
    </rPh>
    <rPh sb="9" eb="11">
      <t>カイゼン</t>
    </rPh>
    <phoneticPr fontId="2"/>
  </si>
  <si>
    <t>ＨＶノンステップバス(２台)</t>
    <rPh sb="12" eb="13">
      <t>ダイ</t>
    </rPh>
    <phoneticPr fontId="2"/>
  </si>
  <si>
    <t>ノンステップバス（８４台）</t>
    <rPh sb="11" eb="12">
      <t>ダイ</t>
    </rPh>
    <phoneticPr fontId="2"/>
  </si>
  <si>
    <t>H26</t>
    <phoneticPr fontId="2"/>
  </si>
  <si>
    <t>西日本鉄道㈱</t>
    <rPh sb="0" eb="3">
      <t>ニシニホン</t>
    </rPh>
    <rPh sb="3" eb="5">
      <t>テツドウ</t>
    </rPh>
    <phoneticPr fontId="2"/>
  </si>
  <si>
    <t>西 鉄 バ ス 北 九 州㈱</t>
    <phoneticPr fontId="2"/>
  </si>
  <si>
    <t>㈱福岡交通センター</t>
    <rPh sb="1" eb="3">
      <t>フクオカ</t>
    </rPh>
    <rPh sb="3" eb="5">
      <t>コウツウ</t>
    </rPh>
    <phoneticPr fontId="2"/>
  </si>
  <si>
    <t>熊本</t>
    <rPh sb="0" eb="2">
      <t>クマモト</t>
    </rPh>
    <phoneticPr fontId="2"/>
  </si>
  <si>
    <t>熊本県バス協会</t>
    <rPh sb="0" eb="3">
      <t>クマモトケン</t>
    </rPh>
    <rPh sb="5" eb="7">
      <t>キョウカイ</t>
    </rPh>
    <phoneticPr fontId="2"/>
  </si>
  <si>
    <t>ＩＣカード導入</t>
    <rPh sb="5" eb="7">
      <t>ドウニュウ</t>
    </rPh>
    <phoneticPr fontId="2"/>
  </si>
  <si>
    <t>宮崎</t>
    <rPh sb="0" eb="2">
      <t>ミヤザキ</t>
    </rPh>
    <phoneticPr fontId="2"/>
  </si>
  <si>
    <t>宮崎交通㈱</t>
    <rPh sb="0" eb="2">
      <t>ミヤザキ</t>
    </rPh>
    <rPh sb="2" eb="4">
      <t>コウツウ</t>
    </rPh>
    <phoneticPr fontId="2"/>
  </si>
  <si>
    <t>ノンステップバス(７７台)</t>
    <rPh sb="11" eb="12">
      <t>ダイ</t>
    </rPh>
    <phoneticPr fontId="2"/>
  </si>
  <si>
    <t>待合施設　（１基）</t>
    <rPh sb="0" eb="2">
      <t>マチアイ</t>
    </rPh>
    <rPh sb="2" eb="4">
      <t>シセツ</t>
    </rPh>
    <rPh sb="7" eb="8">
      <t>キ</t>
    </rPh>
    <phoneticPr fontId="2"/>
  </si>
  <si>
    <t>バスロケーションシステム</t>
    <phoneticPr fontId="2"/>
  </si>
  <si>
    <t>北九州市交通局</t>
    <rPh sb="0" eb="4">
      <t>キタキュウシュウシ</t>
    </rPh>
    <rPh sb="4" eb="7">
      <t>コウツウキョク</t>
    </rPh>
    <phoneticPr fontId="2"/>
  </si>
  <si>
    <t>ノンステップバス(３台)</t>
    <rPh sb="10" eb="11">
      <t>ダイ</t>
    </rPh>
    <phoneticPr fontId="2"/>
  </si>
  <si>
    <t>西鉄バス北九州㈱</t>
    <rPh sb="0" eb="2">
      <t>ニシテツ</t>
    </rPh>
    <rPh sb="4" eb="7">
      <t>キタキュウシュウ</t>
    </rPh>
    <phoneticPr fontId="2"/>
  </si>
  <si>
    <t>ノンステップバス（２５台）</t>
    <rPh sb="11" eb="12">
      <t>ダイ</t>
    </rPh>
    <phoneticPr fontId="2"/>
  </si>
  <si>
    <t>大分</t>
    <rPh sb="0" eb="2">
      <t>オオイタ</t>
    </rPh>
    <phoneticPr fontId="2"/>
  </si>
  <si>
    <t>大分バス㈱</t>
    <rPh sb="0" eb="2">
      <t>オオイタ</t>
    </rPh>
    <phoneticPr fontId="2"/>
  </si>
  <si>
    <t>ＩＣカード相互利用機能向上</t>
    <rPh sb="5" eb="7">
      <t>ソウゴ</t>
    </rPh>
    <rPh sb="7" eb="9">
      <t>リヨウ</t>
    </rPh>
    <rPh sb="9" eb="11">
      <t>キノウ</t>
    </rPh>
    <rPh sb="11" eb="13">
      <t>コウジョウ</t>
    </rPh>
    <phoneticPr fontId="2"/>
  </si>
  <si>
    <t>H28</t>
    <phoneticPr fontId="2"/>
  </si>
  <si>
    <t>H29</t>
    <phoneticPr fontId="2"/>
  </si>
  <si>
    <t>ノンステップバス　（６台）</t>
    <rPh sb="11" eb="12">
      <t>ダイ</t>
    </rPh>
    <phoneticPr fontId="2"/>
  </si>
  <si>
    <t>H29
（補正）</t>
    <phoneticPr fontId="2"/>
  </si>
  <si>
    <t>ノンステップバス（６０台）</t>
    <rPh sb="11" eb="12">
      <t>ダイ</t>
    </rPh>
    <phoneticPr fontId="2"/>
  </si>
  <si>
    <t>ノンステップバス（１７台）</t>
    <rPh sb="11" eb="12">
      <t>ダイ</t>
    </rPh>
    <phoneticPr fontId="2"/>
  </si>
  <si>
    <t>昭和自動車㈱</t>
    <rPh sb="0" eb="2">
      <t>ショウワ</t>
    </rPh>
    <rPh sb="2" eb="5">
      <t>ジドウシャ</t>
    </rPh>
    <phoneticPr fontId="2"/>
  </si>
  <si>
    <t>ノンステップバス（３台）</t>
    <rPh sb="10" eb="11">
      <t>ダイ</t>
    </rPh>
    <phoneticPr fontId="2"/>
  </si>
  <si>
    <t>ノンステップバス（４台）</t>
    <rPh sb="10" eb="11">
      <t>ダイ</t>
    </rPh>
    <phoneticPr fontId="2"/>
  </si>
  <si>
    <t>H30</t>
    <phoneticPr fontId="2"/>
  </si>
  <si>
    <t>待合施設（１基）</t>
    <rPh sb="0" eb="2">
      <t>マチアイ</t>
    </rPh>
    <rPh sb="2" eb="4">
      <t>シセツ</t>
    </rPh>
    <rPh sb="6" eb="7">
      <t>キ</t>
    </rPh>
    <phoneticPr fontId="2"/>
  </si>
  <si>
    <t xml:space="preserve">H30
(補正) </t>
    <rPh sb="5" eb="7">
      <t>ホセイ</t>
    </rPh>
    <phoneticPr fontId="2"/>
  </si>
  <si>
    <t>西日本鉄道㈱</t>
    <rPh sb="0" eb="1">
      <t>ニシ</t>
    </rPh>
    <rPh sb="1" eb="3">
      <t>ニホン</t>
    </rPh>
    <rPh sb="3" eb="5">
      <t>テツドウ</t>
    </rPh>
    <phoneticPr fontId="26"/>
  </si>
  <si>
    <t>ノンステップバス（36台）</t>
    <rPh sb="11" eb="12">
      <t>ダイ</t>
    </rPh>
    <phoneticPr fontId="2"/>
  </si>
  <si>
    <t>大分バス㈱</t>
    <rPh sb="0" eb="2">
      <t>オオイタ</t>
    </rPh>
    <phoneticPr fontId="26"/>
  </si>
  <si>
    <t>ノンステップバス（4台）</t>
    <rPh sb="10" eb="11">
      <t>ダイ</t>
    </rPh>
    <phoneticPr fontId="2"/>
  </si>
  <si>
    <t>亀の井バス㈱</t>
    <rPh sb="0" eb="1">
      <t>カメ</t>
    </rPh>
    <rPh sb="2" eb="3">
      <t>イ</t>
    </rPh>
    <phoneticPr fontId="26"/>
  </si>
  <si>
    <t>ノンステップバス（2台）</t>
    <rPh sb="10" eb="11">
      <t>ダイ</t>
    </rPh>
    <phoneticPr fontId="2"/>
  </si>
  <si>
    <t>交付実績なし</t>
    <rPh sb="0" eb="2">
      <t>コウフ</t>
    </rPh>
    <rPh sb="2" eb="4">
      <t>ジッセキ</t>
    </rPh>
    <phoneticPr fontId="2"/>
  </si>
  <si>
    <t>R3</t>
  </si>
  <si>
    <t>リフト付きバス（2台）</t>
    <rPh sb="3" eb="4">
      <t>ツ</t>
    </rPh>
    <rPh sb="9" eb="10">
      <t>ダイ</t>
    </rPh>
    <phoneticPr fontId="2"/>
  </si>
  <si>
    <t>大野竹田バス㈱</t>
    <rPh sb="0" eb="2">
      <t>オオノ</t>
    </rPh>
    <rPh sb="2" eb="4">
      <t>タケダ</t>
    </rPh>
    <phoneticPr fontId="2"/>
  </si>
  <si>
    <t>リフト付きバス（２台）</t>
    <rPh sb="3" eb="4">
      <t>ツ</t>
    </rPh>
    <rPh sb="9" eb="10">
      <t>ダイ</t>
    </rPh>
    <phoneticPr fontId="2"/>
  </si>
  <si>
    <t>※地域公共交通バリア解消促進等事業の概要は以下のURLを参照してください。</t>
    <rPh sb="1" eb="7">
      <t>チイキコウキョウコウツウ</t>
    </rPh>
    <rPh sb="10" eb="17">
      <t>カイショウソクシントウジギョウ</t>
    </rPh>
    <rPh sb="18" eb="20">
      <t>ガイヨウ</t>
    </rPh>
    <rPh sb="21" eb="23">
      <t>イカ</t>
    </rPh>
    <rPh sb="28" eb="30">
      <t>サンショウ</t>
    </rPh>
    <phoneticPr fontId="2"/>
  </si>
  <si>
    <t>※https://www.mlit.go.jp/sogoseisaku/transport/sosei_transport_tk_000041.html　（国土交通省HP）</t>
    <rPh sb="78" eb="80">
      <t>コクド</t>
    </rPh>
    <rPh sb="80" eb="83">
      <t>コウツウショウ</t>
    </rPh>
    <phoneticPr fontId="2"/>
  </si>
  <si>
    <t>（３）　交通サービスインバウンド対応支援事業補助金交付実績</t>
    <rPh sb="4" eb="6">
      <t>コウツウ</t>
    </rPh>
    <rPh sb="16" eb="18">
      <t>タイオウ</t>
    </rPh>
    <rPh sb="18" eb="20">
      <t>シエン</t>
    </rPh>
    <rPh sb="20" eb="22">
      <t>ジギョウ</t>
    </rPh>
    <rPh sb="22" eb="25">
      <t>ホジョキン</t>
    </rPh>
    <rPh sb="25" eb="27">
      <t>コウフ</t>
    </rPh>
    <rPh sb="27" eb="29">
      <t>ジッセキ</t>
    </rPh>
    <phoneticPr fontId="2"/>
  </si>
  <si>
    <t>補助対象経費
（千円）</t>
    <rPh sb="0" eb="2">
      <t>ホジョ</t>
    </rPh>
    <rPh sb="2" eb="4">
      <t>タイショウ</t>
    </rPh>
    <rPh sb="4" eb="6">
      <t>ケイヒ</t>
    </rPh>
    <rPh sb="8" eb="10">
      <t>センエン</t>
    </rPh>
    <phoneticPr fontId="2"/>
  </si>
  <si>
    <t>福岡</t>
  </si>
  <si>
    <t>西日本鉄道㈱</t>
    <rPh sb="0" eb="3">
      <t>ニシニホン</t>
    </rPh>
    <rPh sb="3" eb="5">
      <t>テツドウ</t>
    </rPh>
    <phoneticPr fontId="24"/>
  </si>
  <si>
    <t>　ノンステップバスの導入　（８４台）</t>
    <rPh sb="10" eb="12">
      <t>ドウニュウ</t>
    </rPh>
    <rPh sb="16" eb="17">
      <t>ダイ</t>
    </rPh>
    <phoneticPr fontId="24"/>
  </si>
  <si>
    <t>昭和自動車㈱</t>
    <rPh sb="0" eb="2">
      <t>ショウワ</t>
    </rPh>
    <rPh sb="2" eb="5">
      <t>ジドウシャ</t>
    </rPh>
    <phoneticPr fontId="24"/>
  </si>
  <si>
    <t>　ノンステップバスの導入　（３台）</t>
    <rPh sb="10" eb="12">
      <t>ドウニュウ</t>
    </rPh>
    <rPh sb="15" eb="16">
      <t>ダイ</t>
    </rPh>
    <phoneticPr fontId="24"/>
  </si>
  <si>
    <t>西鉄バス北九州㈱</t>
    <rPh sb="0" eb="2">
      <t>ニシテツ</t>
    </rPh>
    <rPh sb="4" eb="7">
      <t>キタキュウシュウ</t>
    </rPh>
    <phoneticPr fontId="24"/>
  </si>
  <si>
    <t>　ノンステップバスの導入　（１５台）</t>
    <rPh sb="10" eb="12">
      <t>ドウニュウ</t>
    </rPh>
    <rPh sb="16" eb="17">
      <t>ダイ</t>
    </rPh>
    <phoneticPr fontId="24"/>
  </si>
  <si>
    <t>佐賀</t>
  </si>
  <si>
    <t>佐賀市交通局</t>
    <rPh sb="0" eb="3">
      <t>サガシ</t>
    </rPh>
    <rPh sb="3" eb="6">
      <t>コウツウキョク</t>
    </rPh>
    <phoneticPr fontId="24"/>
  </si>
  <si>
    <t>　ＩＣカードシステムの導入</t>
    <rPh sb="11" eb="13">
      <t>ドウニュウ</t>
    </rPh>
    <phoneticPr fontId="24"/>
  </si>
  <si>
    <t>　車内の次停留所表示の多言語化</t>
    <rPh sb="1" eb="3">
      <t>シャナイ</t>
    </rPh>
    <rPh sb="4" eb="5">
      <t>ジ</t>
    </rPh>
    <rPh sb="5" eb="8">
      <t>テイリュウショ</t>
    </rPh>
    <rPh sb="8" eb="10">
      <t>ヒョウジ</t>
    </rPh>
    <rPh sb="11" eb="15">
      <t>タゲンゴカ</t>
    </rPh>
    <phoneticPr fontId="24"/>
  </si>
  <si>
    <t>長崎</t>
  </si>
  <si>
    <t>長崎自動車㈱</t>
    <rPh sb="0" eb="2">
      <t>ナガサキ</t>
    </rPh>
    <rPh sb="2" eb="5">
      <t>ジドウシャ</t>
    </rPh>
    <phoneticPr fontId="24"/>
  </si>
  <si>
    <t>　無料公衆無線ＬＡＮの整備・案内標識の多言語化</t>
    <rPh sb="1" eb="3">
      <t>ムリョウ</t>
    </rPh>
    <rPh sb="3" eb="5">
      <t>コウシュウ</t>
    </rPh>
    <rPh sb="5" eb="7">
      <t>ムセン</t>
    </rPh>
    <rPh sb="11" eb="13">
      <t>セイビ</t>
    </rPh>
    <phoneticPr fontId="24"/>
  </si>
  <si>
    <t>九州急行バス㈱</t>
    <rPh sb="0" eb="2">
      <t>キュウシュウ</t>
    </rPh>
    <rPh sb="2" eb="4">
      <t>キュウコウ</t>
    </rPh>
    <phoneticPr fontId="24"/>
  </si>
  <si>
    <t>　車内の案内放送の多言語化</t>
    <rPh sb="1" eb="3">
      <t>シャナイ</t>
    </rPh>
    <rPh sb="4" eb="8">
      <t>アンナイホウソウ</t>
    </rPh>
    <rPh sb="9" eb="13">
      <t>タゲンゴカ</t>
    </rPh>
    <phoneticPr fontId="24"/>
  </si>
  <si>
    <t>大分</t>
  </si>
  <si>
    <t>大分バス㈱</t>
    <rPh sb="0" eb="2">
      <t>オオイタ</t>
    </rPh>
    <phoneticPr fontId="24"/>
  </si>
  <si>
    <t>　ＩＣカードシステムの車載器の導入</t>
    <rPh sb="11" eb="14">
      <t>シャサイキ</t>
    </rPh>
    <rPh sb="15" eb="17">
      <t>ドウニュウ</t>
    </rPh>
    <phoneticPr fontId="24"/>
  </si>
  <si>
    <t>大分交通㈱</t>
    <rPh sb="0" eb="2">
      <t>オオイタ</t>
    </rPh>
    <rPh sb="2" eb="4">
      <t>コウツウ</t>
    </rPh>
    <phoneticPr fontId="24"/>
  </si>
  <si>
    <t>　ノンステップバスの導入　（２台）</t>
    <rPh sb="10" eb="12">
      <t>ドウニュウ</t>
    </rPh>
    <rPh sb="15" eb="16">
      <t>ダイ</t>
    </rPh>
    <phoneticPr fontId="24"/>
  </si>
  <si>
    <t>　車両の次停留所表示・案内放送の多言語化</t>
    <rPh sb="1" eb="3">
      <t>シャリョウ</t>
    </rPh>
    <rPh sb="4" eb="5">
      <t>ジ</t>
    </rPh>
    <rPh sb="5" eb="8">
      <t>テイリュウショ</t>
    </rPh>
    <rPh sb="8" eb="10">
      <t>ヒョウジ</t>
    </rPh>
    <rPh sb="11" eb="13">
      <t>アンナイ</t>
    </rPh>
    <rPh sb="13" eb="15">
      <t>ホウソウ</t>
    </rPh>
    <rPh sb="16" eb="20">
      <t>タゲンゴカ</t>
    </rPh>
    <phoneticPr fontId="24"/>
  </si>
  <si>
    <t>大分交通㈱　</t>
    <rPh sb="0" eb="2">
      <t>オオイタ</t>
    </rPh>
    <rPh sb="2" eb="4">
      <t>コウツウ</t>
    </rPh>
    <phoneticPr fontId="24"/>
  </si>
  <si>
    <t>H28
（補正）</t>
    <rPh sb="5" eb="7">
      <t>ホセイ</t>
    </rPh>
    <phoneticPr fontId="2"/>
  </si>
  <si>
    <t>　ノンステップバスの導入　（５７台）</t>
    <rPh sb="10" eb="12">
      <t>ドウニュウ</t>
    </rPh>
    <rPh sb="16" eb="17">
      <t>ダイ</t>
    </rPh>
    <phoneticPr fontId="24"/>
  </si>
  <si>
    <t>北九州市交通局</t>
    <rPh sb="0" eb="4">
      <t>キタキュウシュウシ</t>
    </rPh>
    <rPh sb="4" eb="7">
      <t>コウツウキョク</t>
    </rPh>
    <phoneticPr fontId="24"/>
  </si>
  <si>
    <t>　ノンステップバスの導入　（１台）</t>
    <rPh sb="10" eb="12">
      <t>ドウニュウ</t>
    </rPh>
    <rPh sb="15" eb="16">
      <t>ダイ</t>
    </rPh>
    <phoneticPr fontId="24"/>
  </si>
  <si>
    <t>　ノンステップバスの導入　（２０台）</t>
    <rPh sb="10" eb="12">
      <t>ドウニュウ</t>
    </rPh>
    <rPh sb="16" eb="17">
      <t>ダイ</t>
    </rPh>
    <phoneticPr fontId="24"/>
  </si>
  <si>
    <t>　ノンステップバスの導入　（４台）</t>
    <rPh sb="10" eb="12">
      <t>ドウニュウ</t>
    </rPh>
    <rPh sb="15" eb="16">
      <t>ダイ</t>
    </rPh>
    <phoneticPr fontId="24"/>
  </si>
  <si>
    <t>亀の井バス㈱</t>
    <rPh sb="0" eb="1">
      <t>カメ</t>
    </rPh>
    <rPh sb="2" eb="3">
      <t>イ</t>
    </rPh>
    <phoneticPr fontId="24"/>
  </si>
  <si>
    <t>（有）高山三幸観光・宮崎</t>
    <rPh sb="0" eb="3">
      <t>ユウ</t>
    </rPh>
    <rPh sb="3" eb="5">
      <t>タカヤマ</t>
    </rPh>
    <rPh sb="5" eb="6">
      <t>サン</t>
    </rPh>
    <rPh sb="6" eb="7">
      <t>サチ</t>
    </rPh>
    <rPh sb="7" eb="9">
      <t>カンコウ</t>
    </rPh>
    <rPh sb="10" eb="12">
      <t>ミヤザキ</t>
    </rPh>
    <phoneticPr fontId="2"/>
  </si>
  <si>
    <t>　リフト付バスの導入　（１台）</t>
    <rPh sb="4" eb="5">
      <t>ツ</t>
    </rPh>
    <rPh sb="8" eb="10">
      <t>ドウニュウ</t>
    </rPh>
    <rPh sb="13" eb="14">
      <t>ダイ</t>
    </rPh>
    <phoneticPr fontId="2"/>
  </si>
  <si>
    <t>鹿児島市交通局</t>
    <rPh sb="0" eb="4">
      <t>カゴシマシ</t>
    </rPh>
    <rPh sb="4" eb="7">
      <t>コウツウキョク</t>
    </rPh>
    <phoneticPr fontId="24"/>
  </si>
  <si>
    <t>　ノンステップバスの導入　（１０台）</t>
    <rPh sb="10" eb="12">
      <t>ドウニュウ</t>
    </rPh>
    <rPh sb="16" eb="17">
      <t>ダイ</t>
    </rPh>
    <phoneticPr fontId="24"/>
  </si>
  <si>
    <t>　案内標識の多言語化</t>
    <rPh sb="1" eb="3">
      <t>アンナイ</t>
    </rPh>
    <rPh sb="3" eb="5">
      <t>ヒョウシキ</t>
    </rPh>
    <rPh sb="6" eb="10">
      <t>タゲンゴカ</t>
    </rPh>
    <phoneticPr fontId="24"/>
  </si>
  <si>
    <t>　ＩＣカードシステムの導入</t>
    <phoneticPr fontId="2"/>
  </si>
  <si>
    <t>　ＩＣカードシステムの機能向上</t>
    <rPh sb="11" eb="13">
      <t>キノウ</t>
    </rPh>
    <rPh sb="13" eb="15">
      <t>コウジョウ</t>
    </rPh>
    <phoneticPr fontId="24"/>
  </si>
  <si>
    <t>　バスロケーションシステムの導入</t>
    <rPh sb="14" eb="16">
      <t>ドウニュウ</t>
    </rPh>
    <phoneticPr fontId="24"/>
  </si>
  <si>
    <t>JR九州バス㈱</t>
    <rPh sb="2" eb="4">
      <t>キュウシュウ</t>
    </rPh>
    <phoneticPr fontId="24"/>
  </si>
  <si>
    <t>　車両の次停留所表示の多言語化</t>
    <rPh sb="1" eb="3">
      <t>シャリョウ</t>
    </rPh>
    <rPh sb="4" eb="5">
      <t>ジ</t>
    </rPh>
    <rPh sb="5" eb="8">
      <t>テイリュウジョ</t>
    </rPh>
    <rPh sb="8" eb="10">
      <t>ヒョウジ</t>
    </rPh>
    <rPh sb="11" eb="15">
      <t>タゲンゴカ</t>
    </rPh>
    <phoneticPr fontId="24"/>
  </si>
  <si>
    <t>鹿児島交通㈱</t>
    <rPh sb="0" eb="3">
      <t>カゴシマ</t>
    </rPh>
    <rPh sb="3" eb="5">
      <t>コウツウ</t>
    </rPh>
    <phoneticPr fontId="2"/>
  </si>
  <si>
    <t>　無料公衆無線LANの整備</t>
    <rPh sb="1" eb="10">
      <t>ムリョウコウシュウムセンラン</t>
    </rPh>
    <rPh sb="11" eb="13">
      <t>セイビ</t>
    </rPh>
    <phoneticPr fontId="2"/>
  </si>
  <si>
    <t>　案内標識の多言語化・案内放送の多言語化</t>
    <rPh sb="1" eb="3">
      <t>アンナイ</t>
    </rPh>
    <rPh sb="3" eb="5">
      <t>ヒョウシキ</t>
    </rPh>
    <rPh sb="6" eb="10">
      <t>タゲンゴカ</t>
    </rPh>
    <rPh sb="11" eb="13">
      <t>アンナイ</t>
    </rPh>
    <rPh sb="13" eb="15">
      <t>ホウソウ</t>
    </rPh>
    <rPh sb="16" eb="20">
      <t>タゲンゴカ</t>
    </rPh>
    <phoneticPr fontId="2"/>
  </si>
  <si>
    <t>佐賀</t>
    <rPh sb="0" eb="2">
      <t>サガ</t>
    </rPh>
    <phoneticPr fontId="2"/>
  </si>
  <si>
    <t>祐徳バス㈱</t>
    <rPh sb="0" eb="2">
      <t>ユウトク</t>
    </rPh>
    <phoneticPr fontId="2"/>
  </si>
  <si>
    <t>福岡        鹿児島</t>
    <rPh sb="0" eb="2">
      <t>フクオカ</t>
    </rPh>
    <rPh sb="10" eb="13">
      <t>カゴシマ</t>
    </rPh>
    <phoneticPr fontId="2"/>
  </si>
  <si>
    <t>JR九州バス㈱</t>
    <rPh sb="2" eb="4">
      <t>キュウシュウ</t>
    </rPh>
    <phoneticPr fontId="2"/>
  </si>
  <si>
    <t>　バスロケーションシステムの導入</t>
    <phoneticPr fontId="2"/>
  </si>
  <si>
    <t>大分交通㈱</t>
    <rPh sb="0" eb="2">
      <t>オオイタ</t>
    </rPh>
    <rPh sb="2" eb="4">
      <t>コウツウ</t>
    </rPh>
    <phoneticPr fontId="2"/>
  </si>
  <si>
    <t>亀の井バス㈱</t>
    <rPh sb="0" eb="1">
      <t>カメ</t>
    </rPh>
    <rPh sb="2" eb="3">
      <t>イ</t>
    </rPh>
    <phoneticPr fontId="2"/>
  </si>
  <si>
    <t>　案内標識の多言語化・案内放送の多言語化</t>
    <phoneticPr fontId="2"/>
  </si>
  <si>
    <t>福岡              鹿児島</t>
    <rPh sb="0" eb="2">
      <t>フクオカ</t>
    </rPh>
    <rPh sb="16" eb="19">
      <t>カゴシマ</t>
    </rPh>
    <phoneticPr fontId="2"/>
  </si>
  <si>
    <t>長崎県交通局</t>
    <rPh sb="0" eb="3">
      <t>ナガサキケン</t>
    </rPh>
    <rPh sb="3" eb="6">
      <t>コウツウキョク</t>
    </rPh>
    <phoneticPr fontId="2"/>
  </si>
  <si>
    <t>　無料公衆無線LANの整備</t>
    <phoneticPr fontId="2"/>
  </si>
  <si>
    <t>西肥自動車㈱</t>
    <rPh sb="0" eb="2">
      <t>サイヒ</t>
    </rPh>
    <rPh sb="2" eb="5">
      <t>ジドウシャ</t>
    </rPh>
    <phoneticPr fontId="2"/>
  </si>
  <si>
    <t>鹿児島交通観光バス㈱</t>
    <rPh sb="0" eb="3">
      <t>カゴシマ</t>
    </rPh>
    <rPh sb="3" eb="5">
      <t>コウツウ</t>
    </rPh>
    <rPh sb="5" eb="7">
      <t>カンコウ</t>
    </rPh>
    <phoneticPr fontId="2"/>
  </si>
  <si>
    <t>南国交通㈱</t>
    <rPh sb="0" eb="2">
      <t>ナンゴク</t>
    </rPh>
    <rPh sb="2" eb="4">
      <t>コウツウ</t>
    </rPh>
    <phoneticPr fontId="2"/>
  </si>
  <si>
    <t>H30
（補正）</t>
    <rPh sb="5" eb="7">
      <t>ホセイ</t>
    </rPh>
    <phoneticPr fontId="2"/>
  </si>
  <si>
    <t>西鉄バス北九州㈱</t>
    <rPh sb="0" eb="2">
      <t>ニシテツ</t>
    </rPh>
    <rPh sb="4" eb="7">
      <t>キタキュウシュウ</t>
    </rPh>
    <phoneticPr fontId="21"/>
  </si>
  <si>
    <t>九州急行バス㈱</t>
    <rPh sb="0" eb="2">
      <t>キュウシュウ</t>
    </rPh>
    <rPh sb="2" eb="4">
      <t>キュウコウ</t>
    </rPh>
    <phoneticPr fontId="22"/>
  </si>
  <si>
    <t>西日本鉄道㈱</t>
    <rPh sb="0" eb="1">
      <t>ニシ</t>
    </rPh>
    <rPh sb="1" eb="3">
      <t>ニホン</t>
    </rPh>
    <rPh sb="3" eb="5">
      <t>テツドウ</t>
    </rPh>
    <phoneticPr fontId="22"/>
  </si>
  <si>
    <t>　ノンステップバス（1台）</t>
    <phoneticPr fontId="2"/>
  </si>
  <si>
    <t>祐徳自動車㈱</t>
    <rPh sb="0" eb="2">
      <t>ユウトク</t>
    </rPh>
    <rPh sb="2" eb="5">
      <t>ジドウシャ</t>
    </rPh>
    <phoneticPr fontId="22"/>
  </si>
  <si>
    <t>祐徳自動車㈱</t>
    <rPh sb="0" eb="2">
      <t>ユウトク</t>
    </rPh>
    <rPh sb="2" eb="5">
      <t>ジドウシャ</t>
    </rPh>
    <phoneticPr fontId="24"/>
  </si>
  <si>
    <t>　リフト付きバス(１台)</t>
    <rPh sb="4" eb="5">
      <t>ツ</t>
    </rPh>
    <phoneticPr fontId="24"/>
  </si>
  <si>
    <t>昭和自動車㈱</t>
    <rPh sb="0" eb="2">
      <t>ショウワ</t>
    </rPh>
    <rPh sb="2" eb="5">
      <t>ジドウシャ</t>
    </rPh>
    <phoneticPr fontId="22"/>
  </si>
  <si>
    <t>長崎県交通局</t>
    <rPh sb="0" eb="6">
      <t>ナ</t>
    </rPh>
    <phoneticPr fontId="22"/>
  </si>
  <si>
    <t>長崎県交通局</t>
    <rPh sb="0" eb="6">
      <t>ナガサキケンコウツウキョク</t>
    </rPh>
    <phoneticPr fontId="24"/>
  </si>
  <si>
    <t>日田バス㈱</t>
    <rPh sb="0" eb="2">
      <t>ヒタ</t>
    </rPh>
    <phoneticPr fontId="22"/>
  </si>
  <si>
    <t>　待合・乗り継ぎ環境の向上</t>
    <rPh sb="1" eb="3">
      <t>マチアイ</t>
    </rPh>
    <rPh sb="4" eb="5">
      <t>ノ</t>
    </rPh>
    <rPh sb="6" eb="7">
      <t>ツ</t>
    </rPh>
    <rPh sb="8" eb="10">
      <t>カンキョウ</t>
    </rPh>
    <rPh sb="11" eb="13">
      <t>コウジョウ</t>
    </rPh>
    <phoneticPr fontId="24"/>
  </si>
  <si>
    <t>宮崎交通㈱</t>
    <rPh sb="0" eb="2">
      <t>ミヤザキ</t>
    </rPh>
    <rPh sb="2" eb="4">
      <t>コウツウ</t>
    </rPh>
    <phoneticPr fontId="22"/>
  </si>
  <si>
    <t>宮崎交通㈱</t>
    <rPh sb="0" eb="2">
      <t>ミヤザキ</t>
    </rPh>
    <rPh sb="2" eb="4">
      <t>コウツウ</t>
    </rPh>
    <phoneticPr fontId="24"/>
  </si>
  <si>
    <t>　経路検索案内等の多言語化</t>
    <rPh sb="1" eb="3">
      <t>ケイロ</t>
    </rPh>
    <rPh sb="3" eb="5">
      <t>ケンサク</t>
    </rPh>
    <rPh sb="5" eb="8">
      <t>アンナイトウ</t>
    </rPh>
    <rPh sb="9" eb="13">
      <t>タゲンゴカ</t>
    </rPh>
    <phoneticPr fontId="2"/>
  </si>
  <si>
    <t>南国交通㈱</t>
    <rPh sb="0" eb="2">
      <t>ナンゴク</t>
    </rPh>
    <rPh sb="2" eb="4">
      <t>コウツウ</t>
    </rPh>
    <phoneticPr fontId="22"/>
  </si>
  <si>
    <t>　自動券売機クレジットカード決済システム導入</t>
    <rPh sb="1" eb="3">
      <t>ジドウ</t>
    </rPh>
    <rPh sb="3" eb="6">
      <t>ケンバイキ</t>
    </rPh>
    <rPh sb="14" eb="16">
      <t>ケッサイ</t>
    </rPh>
    <rPh sb="20" eb="22">
      <t>ドウニュウ</t>
    </rPh>
    <phoneticPr fontId="24"/>
  </si>
  <si>
    <t>南国交通㈱</t>
    <rPh sb="0" eb="2">
      <t>ナンゴク</t>
    </rPh>
    <rPh sb="2" eb="4">
      <t>コウツウ</t>
    </rPh>
    <phoneticPr fontId="24"/>
  </si>
  <si>
    <r>
      <t>R1
(</t>
    </r>
    <r>
      <rPr>
        <sz val="9"/>
        <rFont val="ＭＳ Ｐ明朝"/>
        <family val="1"/>
        <charset val="128"/>
      </rPr>
      <t>予備費)</t>
    </r>
    <rPh sb="4" eb="7">
      <t>ヨビヒ</t>
    </rPh>
    <phoneticPr fontId="2"/>
  </si>
  <si>
    <t>長崎県交通局</t>
    <rPh sb="0" eb="3">
      <t>ナガサキケン</t>
    </rPh>
    <rPh sb="3" eb="6">
      <t>コウツウキョク</t>
    </rPh>
    <phoneticPr fontId="24"/>
  </si>
  <si>
    <t>　運賃表示器多言語化</t>
    <rPh sb="1" eb="3">
      <t>ウンチン</t>
    </rPh>
    <rPh sb="3" eb="5">
      <t>ヒョウジ</t>
    </rPh>
    <rPh sb="5" eb="6">
      <t>キ</t>
    </rPh>
    <rPh sb="6" eb="10">
      <t>タゲンゴカ</t>
    </rPh>
    <phoneticPr fontId="2"/>
  </si>
  <si>
    <t>西肥自動車㈱</t>
    <rPh sb="0" eb="2">
      <t>サイヒ</t>
    </rPh>
    <rPh sb="2" eb="5">
      <t>ジドウシャ</t>
    </rPh>
    <phoneticPr fontId="24"/>
  </si>
  <si>
    <t>　運賃表示器多言語化・多言語自動券売機</t>
    <rPh sb="1" eb="3">
      <t>ウンチン</t>
    </rPh>
    <rPh sb="3" eb="5">
      <t>ヒョウジ</t>
    </rPh>
    <rPh sb="5" eb="6">
      <t>キ</t>
    </rPh>
    <rPh sb="6" eb="10">
      <t>タゲンゴカ</t>
    </rPh>
    <rPh sb="11" eb="14">
      <t>タゲンゴ</t>
    </rPh>
    <phoneticPr fontId="2"/>
  </si>
  <si>
    <t>R2</t>
    <phoneticPr fontId="2"/>
  </si>
  <si>
    <t>西日本鉄道㈱</t>
    <rPh sb="0" eb="1">
      <t>ニシ</t>
    </rPh>
    <rPh sb="1" eb="3">
      <t>ニホン</t>
    </rPh>
    <rPh sb="3" eb="5">
      <t>テツドウ</t>
    </rPh>
    <phoneticPr fontId="24"/>
  </si>
  <si>
    <t>　無料公衆無線LANの整備</t>
    <rPh sb="1" eb="3">
      <t>ムリョウ</t>
    </rPh>
    <rPh sb="3" eb="5">
      <t>コウシュウ</t>
    </rPh>
    <rPh sb="5" eb="7">
      <t>ムセン</t>
    </rPh>
    <rPh sb="11" eb="13">
      <t>セイビ</t>
    </rPh>
    <phoneticPr fontId="2"/>
  </si>
  <si>
    <t>㈲天瀬観光</t>
    <rPh sb="1" eb="3">
      <t>アマガセ</t>
    </rPh>
    <rPh sb="3" eb="5">
      <t>カンコウ</t>
    </rPh>
    <phoneticPr fontId="24"/>
  </si>
  <si>
    <t>　観光周遊に使用するバス車両の導入</t>
    <rPh sb="1" eb="3">
      <t>カンコウ</t>
    </rPh>
    <rPh sb="3" eb="5">
      <t>シュウユウ</t>
    </rPh>
    <rPh sb="6" eb="8">
      <t>シヨウ</t>
    </rPh>
    <rPh sb="12" eb="14">
      <t>シャリョウ</t>
    </rPh>
    <rPh sb="15" eb="17">
      <t>ドウニュウ</t>
    </rPh>
    <phoneticPr fontId="2"/>
  </si>
  <si>
    <t>R2
(補正)</t>
    <rPh sb="4" eb="6">
      <t>ホセイ</t>
    </rPh>
    <phoneticPr fontId="2"/>
  </si>
  <si>
    <t>みずほリース㈱</t>
  </si>
  <si>
    <t>　ノンステップバスの導入（1台）</t>
    <rPh sb="10" eb="12">
      <t>ドウニュウ</t>
    </rPh>
    <rPh sb="14" eb="15">
      <t>ダイ</t>
    </rPh>
    <phoneticPr fontId="2"/>
  </si>
  <si>
    <t>長崎遊覧バス㈱</t>
    <rPh sb="0" eb="2">
      <t>ナガサキ</t>
    </rPh>
    <rPh sb="2" eb="4">
      <t>ユウラン</t>
    </rPh>
    <phoneticPr fontId="2"/>
  </si>
  <si>
    <t>　オープントップバスの導入（1台）</t>
    <rPh sb="15" eb="16">
      <t>ダイ</t>
    </rPh>
    <phoneticPr fontId="2"/>
  </si>
  <si>
    <t>　案内標識の多言語化</t>
  </si>
  <si>
    <t>熊本都市バス㈱</t>
    <rPh sb="0" eb="2">
      <t>クマモト</t>
    </rPh>
    <rPh sb="2" eb="4">
      <t>トシ</t>
    </rPh>
    <phoneticPr fontId="2"/>
  </si>
  <si>
    <t>㈲永峰観光バス</t>
    <rPh sb="1" eb="3">
      <t>ナガミネ</t>
    </rPh>
    <rPh sb="3" eb="5">
      <t>カンコウ</t>
    </rPh>
    <phoneticPr fontId="2"/>
  </si>
  <si>
    <t>　非常用電源装置の導入</t>
    <rPh sb="1" eb="4">
      <t>ヒジョウヨウ</t>
    </rPh>
    <rPh sb="4" eb="6">
      <t>デンゲン</t>
    </rPh>
    <rPh sb="6" eb="8">
      <t>ソウチ</t>
    </rPh>
    <rPh sb="9" eb="11">
      <t>ドウニュウ</t>
    </rPh>
    <phoneticPr fontId="2"/>
  </si>
  <si>
    <t>㈱トヨタレンタリース宮崎</t>
    <rPh sb="10" eb="12">
      <t>ミヤザキ</t>
    </rPh>
    <phoneticPr fontId="2"/>
  </si>
  <si>
    <t>　非常用電源装置の導入</t>
  </si>
  <si>
    <t>　バスロケーションシステムの導入</t>
    <rPh sb="14" eb="16">
      <t>ドウニュウ</t>
    </rPh>
    <phoneticPr fontId="2"/>
  </si>
  <si>
    <t>㈲ジョイックス交通</t>
    <rPh sb="7" eb="9">
      <t>コウツウ</t>
    </rPh>
    <phoneticPr fontId="2"/>
  </si>
  <si>
    <t>　多言語案内・翻訳システム機器の導入</t>
    <rPh sb="13" eb="15">
      <t>キキ</t>
    </rPh>
    <rPh sb="16" eb="18">
      <t>ドウニュウ</t>
    </rPh>
    <phoneticPr fontId="2"/>
  </si>
  <si>
    <t>　無料公衆無線LANの整備</t>
  </si>
  <si>
    <t>　デジタルサイネージの導入</t>
    <rPh sb="11" eb="13">
      <t>ドウニュウ</t>
    </rPh>
    <phoneticPr fontId="2"/>
  </si>
  <si>
    <t>熊本バス㈱</t>
    <rPh sb="0" eb="2">
      <t>クマモト</t>
    </rPh>
    <phoneticPr fontId="2"/>
  </si>
  <si>
    <t>　運賃表示器多言語化</t>
  </si>
  <si>
    <t>㈱しまバス</t>
  </si>
  <si>
    <t>　多言語案内・翻訳システム機器の導入</t>
    <rPh sb="13" eb="15">
      <t>キキ</t>
    </rPh>
    <phoneticPr fontId="2"/>
  </si>
  <si>
    <t>R3
（補正）</t>
    <rPh sb="4" eb="6">
      <t>ホセイ</t>
    </rPh>
    <phoneticPr fontId="2"/>
  </si>
  <si>
    <t>堀川バス㈱</t>
    <rPh sb="0" eb="2">
      <t>ホリカワ</t>
    </rPh>
    <phoneticPr fontId="2"/>
  </si>
  <si>
    <t>交通系IC決済機器の導入</t>
    <rPh sb="0" eb="2">
      <t>コウツウ</t>
    </rPh>
    <rPh sb="2" eb="3">
      <t>ケイ</t>
    </rPh>
    <rPh sb="5" eb="7">
      <t>ケッサイ</t>
    </rPh>
    <rPh sb="7" eb="9">
      <t>キキ</t>
    </rPh>
    <rPh sb="10" eb="12">
      <t>ドウニュウ</t>
    </rPh>
    <phoneticPr fontId="2"/>
  </si>
  <si>
    <t>みずほリース㈱</t>
    <phoneticPr fontId="2"/>
  </si>
  <si>
    <t>ノンステップバスの導入(3台）</t>
    <rPh sb="9" eb="11">
      <t>ドウニュウ</t>
    </rPh>
    <rPh sb="13" eb="14">
      <t>ダイ</t>
    </rPh>
    <phoneticPr fontId="2"/>
  </si>
  <si>
    <t>芦屋町</t>
    <rPh sb="0" eb="3">
      <t>アシヤマチ</t>
    </rPh>
    <phoneticPr fontId="2"/>
  </si>
  <si>
    <t>㈲遠賀観光バス</t>
    <rPh sb="1" eb="3">
      <t>オンガ</t>
    </rPh>
    <rPh sb="3" eb="5">
      <t>カンコウ</t>
    </rPh>
    <phoneticPr fontId="2"/>
  </si>
  <si>
    <t>情報端末への電源供給機器の導入</t>
    <rPh sb="0" eb="2">
      <t>ジョウホウ</t>
    </rPh>
    <rPh sb="2" eb="4">
      <t>タンマツ</t>
    </rPh>
    <rPh sb="6" eb="8">
      <t>デンゲン</t>
    </rPh>
    <rPh sb="8" eb="10">
      <t>キョウキュウ</t>
    </rPh>
    <rPh sb="10" eb="12">
      <t>キキ</t>
    </rPh>
    <rPh sb="13" eb="15">
      <t>ドウニュウ</t>
    </rPh>
    <phoneticPr fontId="2"/>
  </si>
  <si>
    <t>堀川観光バス㈱</t>
    <rPh sb="0" eb="2">
      <t>ホリカワ</t>
    </rPh>
    <rPh sb="2" eb="4">
      <t>カンコウ</t>
    </rPh>
    <phoneticPr fontId="2"/>
  </si>
  <si>
    <t>情報端末への電源供給機器の導入</t>
    <rPh sb="0" eb="2">
      <t>ジョウホウ</t>
    </rPh>
    <rPh sb="2" eb="4">
      <t>タンマツ</t>
    </rPh>
    <rPh sb="6" eb="12">
      <t>デンゲンキョウキュウキキ</t>
    </rPh>
    <rPh sb="13" eb="15">
      <t>ドウニュウ</t>
    </rPh>
    <phoneticPr fontId="2"/>
  </si>
  <si>
    <t>バス停の案内表示整備及び記号化</t>
    <rPh sb="2" eb="3">
      <t>テイ</t>
    </rPh>
    <rPh sb="4" eb="6">
      <t>アンナイ</t>
    </rPh>
    <rPh sb="6" eb="8">
      <t>ヒョウジ</t>
    </rPh>
    <rPh sb="8" eb="10">
      <t>セイビ</t>
    </rPh>
    <rPh sb="10" eb="11">
      <t>オヨ</t>
    </rPh>
    <rPh sb="12" eb="15">
      <t>キゴウカ</t>
    </rPh>
    <phoneticPr fontId="2"/>
  </si>
  <si>
    <t>多言語翻訳システム機器の導入</t>
    <rPh sb="0" eb="3">
      <t>タゲンゴ</t>
    </rPh>
    <rPh sb="3" eb="5">
      <t>ホンヤク</t>
    </rPh>
    <rPh sb="9" eb="11">
      <t>キキ</t>
    </rPh>
    <rPh sb="12" eb="14">
      <t>ドウニュウ</t>
    </rPh>
    <phoneticPr fontId="2"/>
  </si>
  <si>
    <t>無料公衆無線LANの整備</t>
    <rPh sb="0" eb="2">
      <t>ムリョウ</t>
    </rPh>
    <rPh sb="2" eb="4">
      <t>コウシュウ</t>
    </rPh>
    <rPh sb="4" eb="6">
      <t>ムセン</t>
    </rPh>
    <rPh sb="10" eb="12">
      <t>セイビ</t>
    </rPh>
    <phoneticPr fontId="2"/>
  </si>
  <si>
    <t>非常用電源装置の導入</t>
    <rPh sb="0" eb="3">
      <t>ヒジョウヨウ</t>
    </rPh>
    <rPh sb="3" eb="5">
      <t>デンゲン</t>
    </rPh>
    <rPh sb="5" eb="7">
      <t>ソウチ</t>
    </rPh>
    <rPh sb="8" eb="10">
      <t>ドウニュウ</t>
    </rPh>
    <phoneticPr fontId="2"/>
  </si>
  <si>
    <t>長崎自動車㈱</t>
    <rPh sb="0" eb="2">
      <t>ナガサキ</t>
    </rPh>
    <rPh sb="2" eb="5">
      <t>ジドウシャ</t>
    </rPh>
    <phoneticPr fontId="2"/>
  </si>
  <si>
    <t>ノンステップバスの導入（３台）</t>
    <rPh sb="9" eb="11">
      <t>ドウニュウ</t>
    </rPh>
    <rPh sb="13" eb="14">
      <t>ダイ</t>
    </rPh>
    <phoneticPr fontId="2"/>
  </si>
  <si>
    <t>運賃表示機器多言語化</t>
    <rPh sb="0" eb="2">
      <t>ウンチン</t>
    </rPh>
    <rPh sb="2" eb="4">
      <t>ヒョウジ</t>
    </rPh>
    <rPh sb="4" eb="6">
      <t>キキ</t>
    </rPh>
    <rPh sb="6" eb="10">
      <t>タゲンゴカ</t>
    </rPh>
    <phoneticPr fontId="2"/>
  </si>
  <si>
    <t>㈲幸観光バス</t>
    <rPh sb="1" eb="2">
      <t>サチ</t>
    </rPh>
    <rPh sb="2" eb="4">
      <t>カンコウ</t>
    </rPh>
    <phoneticPr fontId="2"/>
  </si>
  <si>
    <t>多言語タブレット、翻訳システム機器の導入
ホームページ、車内放送の多言語化</t>
    <rPh sb="0" eb="3">
      <t>タゲンゴ</t>
    </rPh>
    <rPh sb="9" eb="11">
      <t>ホンヤク</t>
    </rPh>
    <rPh sb="15" eb="17">
      <t>キキ</t>
    </rPh>
    <rPh sb="18" eb="20">
      <t>ドウニュウ</t>
    </rPh>
    <rPh sb="28" eb="30">
      <t>シャナイ</t>
    </rPh>
    <rPh sb="30" eb="32">
      <t>ホウソウ</t>
    </rPh>
    <rPh sb="33" eb="37">
      <t>タゲンゴカ</t>
    </rPh>
    <phoneticPr fontId="2"/>
  </si>
  <si>
    <t>さつき観光㈱</t>
    <rPh sb="3" eb="5">
      <t>カンコウ</t>
    </rPh>
    <phoneticPr fontId="2"/>
  </si>
  <si>
    <t>㈱日清観光</t>
    <rPh sb="1" eb="5">
      <t>ニッシンカンコウ</t>
    </rPh>
    <phoneticPr fontId="2"/>
  </si>
  <si>
    <t>ホームページ、バス停標識、車内放送の多言語化</t>
    <rPh sb="9" eb="10">
      <t>テイ</t>
    </rPh>
    <rPh sb="10" eb="12">
      <t>ヒョウシキ</t>
    </rPh>
    <rPh sb="13" eb="15">
      <t>シャナイ</t>
    </rPh>
    <rPh sb="15" eb="17">
      <t>ホウソウ</t>
    </rPh>
    <rPh sb="18" eb="22">
      <t>タゲンゴカ</t>
    </rPh>
    <phoneticPr fontId="2"/>
  </si>
  <si>
    <t>※交通サービスインバウンド対応支援事業の概要は以下のURLを参照してください。</t>
    <rPh sb="1" eb="3">
      <t>コウツウ</t>
    </rPh>
    <rPh sb="13" eb="15">
      <t>タイオウ</t>
    </rPh>
    <rPh sb="15" eb="17">
      <t>シエン</t>
    </rPh>
    <rPh sb="17" eb="19">
      <t>ジギョウ</t>
    </rPh>
    <rPh sb="20" eb="22">
      <t>ガイヨウ</t>
    </rPh>
    <rPh sb="23" eb="25">
      <t>イカ</t>
    </rPh>
    <rPh sb="30" eb="32">
      <t>サンショウ</t>
    </rPh>
    <phoneticPr fontId="2"/>
  </si>
  <si>
    <t>※https://www.mlit.go.jp/jidosha/jidosha_fr3_000029.html　（国土交通省HP）</t>
    <rPh sb="57" eb="59">
      <t>コクド</t>
    </rPh>
    <rPh sb="59" eb="62">
      <t>コウツウショウ</t>
    </rPh>
    <phoneticPr fontId="2"/>
  </si>
  <si>
    <t>（４）　経営改善支援事業（デジタル化）補助金交付実績</t>
    <rPh sb="4" eb="6">
      <t>ケイエイ</t>
    </rPh>
    <rPh sb="6" eb="8">
      <t>カイゼン</t>
    </rPh>
    <rPh sb="8" eb="10">
      <t>シエン</t>
    </rPh>
    <rPh sb="10" eb="12">
      <t>ジギョウ</t>
    </rPh>
    <rPh sb="17" eb="18">
      <t>カ</t>
    </rPh>
    <rPh sb="19" eb="22">
      <t>ホジョキン</t>
    </rPh>
    <rPh sb="22" eb="24">
      <t>コウフ</t>
    </rPh>
    <rPh sb="24" eb="26">
      <t>ジッセキ</t>
    </rPh>
    <phoneticPr fontId="2"/>
  </si>
  <si>
    <t>九州急行バス㈱</t>
    <rPh sb="0" eb="2">
      <t>キュウシュウ</t>
    </rPh>
    <rPh sb="2" eb="4">
      <t>キュウコウ</t>
    </rPh>
    <phoneticPr fontId="2"/>
  </si>
  <si>
    <t>勤怠管理システム、
会計管理用事務処理系システムの導入</t>
    <rPh sb="0" eb="2">
      <t>キンタイ</t>
    </rPh>
    <rPh sb="2" eb="4">
      <t>カンリ</t>
    </rPh>
    <rPh sb="10" eb="12">
      <t>カイケイ</t>
    </rPh>
    <rPh sb="12" eb="15">
      <t>カンリヨウ</t>
    </rPh>
    <rPh sb="15" eb="17">
      <t>ジム</t>
    </rPh>
    <rPh sb="17" eb="20">
      <t>ショリケイ</t>
    </rPh>
    <rPh sb="25" eb="27">
      <t>ドウニュウ</t>
    </rPh>
    <phoneticPr fontId="2"/>
  </si>
  <si>
    <t>デジタル化・システム化等のための研修</t>
    <rPh sb="4" eb="5">
      <t>カ</t>
    </rPh>
    <rPh sb="10" eb="11">
      <t>カ</t>
    </rPh>
    <rPh sb="11" eb="12">
      <t>トウ</t>
    </rPh>
    <rPh sb="16" eb="18">
      <t>ケンシュウ</t>
    </rPh>
    <phoneticPr fontId="2"/>
  </si>
  <si>
    <t>㈲ウェルバス</t>
    <phoneticPr fontId="2"/>
  </si>
  <si>
    <t>運行管理支援システムの導入</t>
    <rPh sb="0" eb="2">
      <t>ウンコウ</t>
    </rPh>
    <rPh sb="2" eb="4">
      <t>カンリ</t>
    </rPh>
    <rPh sb="4" eb="6">
      <t>シエン</t>
    </rPh>
    <rPh sb="11" eb="13">
      <t>ドウニュウ</t>
    </rPh>
    <phoneticPr fontId="2"/>
  </si>
  <si>
    <t>みつはし観光バス</t>
    <rPh sb="4" eb="6">
      <t>カンコウ</t>
    </rPh>
    <phoneticPr fontId="2"/>
  </si>
  <si>
    <t>売上集計・記録システムの導入
その他業務のデジタル化・システム化</t>
    <rPh sb="0" eb="2">
      <t>ウリアゲ</t>
    </rPh>
    <rPh sb="2" eb="4">
      <t>シュウケイ</t>
    </rPh>
    <rPh sb="5" eb="7">
      <t>キロク</t>
    </rPh>
    <rPh sb="12" eb="14">
      <t>ドウニュウ</t>
    </rPh>
    <rPh sb="17" eb="18">
      <t>タ</t>
    </rPh>
    <rPh sb="18" eb="20">
      <t>ギョウム</t>
    </rPh>
    <rPh sb="25" eb="26">
      <t>カ</t>
    </rPh>
    <rPh sb="31" eb="32">
      <t>カ</t>
    </rPh>
    <phoneticPr fontId="2"/>
  </si>
  <si>
    <t>㈱ひまわり観光</t>
    <rPh sb="5" eb="7">
      <t>カンコウ</t>
    </rPh>
    <phoneticPr fontId="2"/>
  </si>
  <si>
    <t>会計管理用事務処理系システムの導入</t>
    <rPh sb="0" eb="2">
      <t>カイケイ</t>
    </rPh>
    <rPh sb="2" eb="5">
      <t>カンリヨウ</t>
    </rPh>
    <rPh sb="5" eb="7">
      <t>ジム</t>
    </rPh>
    <rPh sb="7" eb="10">
      <t>ショリケイ</t>
    </rPh>
    <rPh sb="15" eb="17">
      <t>ドウニュウ</t>
    </rPh>
    <phoneticPr fontId="2"/>
  </si>
  <si>
    <t>スマートバス停の導入</t>
    <rPh sb="6" eb="7">
      <t>テイ</t>
    </rPh>
    <rPh sb="8" eb="10">
      <t>ドウニュウ</t>
    </rPh>
    <phoneticPr fontId="2"/>
  </si>
  <si>
    <t>データ・乗降人数等自動集計システム、
スマートバス停、キャッシュレス決済システム、
バスロケーションシステムの導入
その他業務のデジタル化・システム化</t>
    <rPh sb="4" eb="6">
      <t>ジョウコウ</t>
    </rPh>
    <rPh sb="6" eb="8">
      <t>ニンズウ</t>
    </rPh>
    <rPh sb="8" eb="9">
      <t>トウ</t>
    </rPh>
    <rPh sb="9" eb="11">
      <t>ジドウ</t>
    </rPh>
    <rPh sb="11" eb="13">
      <t>シュウケイ</t>
    </rPh>
    <rPh sb="25" eb="26">
      <t>テイ</t>
    </rPh>
    <rPh sb="34" eb="36">
      <t>ケッサイ</t>
    </rPh>
    <rPh sb="55" eb="57">
      <t>ドウニュウ</t>
    </rPh>
    <rPh sb="60" eb="61">
      <t>タ</t>
    </rPh>
    <rPh sb="61" eb="63">
      <t>ギョウム</t>
    </rPh>
    <rPh sb="68" eb="69">
      <t>カ</t>
    </rPh>
    <rPh sb="74" eb="75">
      <t>カ</t>
    </rPh>
    <phoneticPr fontId="2"/>
  </si>
  <si>
    <t>島原鉄道㈱</t>
    <rPh sb="0" eb="2">
      <t>シマバラ</t>
    </rPh>
    <rPh sb="2" eb="4">
      <t>テツドウ</t>
    </rPh>
    <phoneticPr fontId="2"/>
  </si>
  <si>
    <t>多言語対応機器の導入</t>
    <rPh sb="0" eb="3">
      <t>タゲンゴ</t>
    </rPh>
    <rPh sb="3" eb="5">
      <t>タイオウ</t>
    </rPh>
    <rPh sb="5" eb="7">
      <t>キキ</t>
    </rPh>
    <rPh sb="8" eb="10">
      <t>ドウニュウ</t>
    </rPh>
    <phoneticPr fontId="2"/>
  </si>
  <si>
    <t>九州産交バス㈱</t>
    <rPh sb="0" eb="2">
      <t>キュウシュウ</t>
    </rPh>
    <rPh sb="2" eb="4">
      <t>サンコウ</t>
    </rPh>
    <phoneticPr fontId="2"/>
  </si>
  <si>
    <t>運行計画作成支援システム、スマートバス停、
キャッシュレス決済システムの導入
その他業務のデジタル化・システム化</t>
    <rPh sb="0" eb="2">
      <t>ウンコウ</t>
    </rPh>
    <rPh sb="2" eb="4">
      <t>ケイカク</t>
    </rPh>
    <rPh sb="4" eb="6">
      <t>サクセイ</t>
    </rPh>
    <rPh sb="6" eb="8">
      <t>シエン</t>
    </rPh>
    <rPh sb="19" eb="20">
      <t>テイ</t>
    </rPh>
    <rPh sb="29" eb="31">
      <t>ケッサイ</t>
    </rPh>
    <rPh sb="36" eb="38">
      <t>ドウニュウ</t>
    </rPh>
    <rPh sb="41" eb="42">
      <t>タ</t>
    </rPh>
    <rPh sb="42" eb="44">
      <t>ギョウム</t>
    </rPh>
    <rPh sb="49" eb="50">
      <t>カ</t>
    </rPh>
    <rPh sb="55" eb="56">
      <t>カ</t>
    </rPh>
    <phoneticPr fontId="2"/>
  </si>
  <si>
    <t>㈲中九州城南タクシー</t>
    <rPh sb="1" eb="4">
      <t>ナカキュウシュウ</t>
    </rPh>
    <rPh sb="4" eb="6">
      <t>ジョウナン</t>
    </rPh>
    <phoneticPr fontId="2"/>
  </si>
  <si>
    <t>産交バス㈱</t>
    <rPh sb="0" eb="2">
      <t>サンコウ</t>
    </rPh>
    <phoneticPr fontId="2"/>
  </si>
  <si>
    <t>キャッシュレス決済システムの導入</t>
    <rPh sb="7" eb="9">
      <t>ケッサイ</t>
    </rPh>
    <rPh sb="14" eb="16">
      <t>ドウニュウ</t>
    </rPh>
    <phoneticPr fontId="2"/>
  </si>
  <si>
    <t>国東観光バス㈱</t>
    <rPh sb="0" eb="2">
      <t>コクトウ</t>
    </rPh>
    <rPh sb="2" eb="4">
      <t>カンコウ</t>
    </rPh>
    <phoneticPr fontId="2"/>
  </si>
  <si>
    <t>車内空間を活用したデジタル広告の導入</t>
    <rPh sb="0" eb="2">
      <t>シャナイ</t>
    </rPh>
    <rPh sb="2" eb="4">
      <t>クウカン</t>
    </rPh>
    <rPh sb="5" eb="7">
      <t>カツヨウ</t>
    </rPh>
    <rPh sb="13" eb="15">
      <t>コウコク</t>
    </rPh>
    <rPh sb="16" eb="18">
      <t>ドウニュウ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</si>
</sst>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u/>
      <sz val="20"/>
      <color theme="10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vertical="center"/>
    </xf>
    <xf numFmtId="0" fontId="5" fillId="0" borderId="0" xfId="0" applyFont="1"/>
    <xf numFmtId="38" fontId="5" fillId="0" borderId="0" xfId="0" applyNumberFormat="1" applyFont="1"/>
    <xf numFmtId="0" fontId="9" fillId="0" borderId="2" xfId="0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6" xfId="0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0" fontId="9" fillId="0" borderId="0" xfId="0" applyFont="1"/>
    <xf numFmtId="0" fontId="13" fillId="0" borderId="2" xfId="0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4" fillId="0" borderId="2" xfId="1" applyFont="1" applyBorder="1" applyAlignment="1">
      <alignment vertical="center"/>
    </xf>
    <xf numFmtId="0" fontId="13" fillId="0" borderId="3" xfId="0" applyFont="1" applyBorder="1" applyAlignment="1">
      <alignment horizontal="distributed" vertical="center"/>
    </xf>
    <xf numFmtId="0" fontId="13" fillId="0" borderId="3" xfId="0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14" fillId="0" borderId="4" xfId="1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vertical="center"/>
    </xf>
    <xf numFmtId="38" fontId="15" fillId="0" borderId="1" xfId="1" applyFont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38" fontId="14" fillId="0" borderId="4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6" fillId="0" borderId="0" xfId="2" applyFont="1"/>
    <xf numFmtId="38" fontId="14" fillId="0" borderId="5" xfId="1" applyFont="1" applyFill="1" applyBorder="1" applyAlignment="1">
      <alignment vertical="center"/>
    </xf>
    <xf numFmtId="38" fontId="14" fillId="0" borderId="6" xfId="1" applyFont="1" applyFill="1" applyBorder="1" applyAlignment="1">
      <alignment vertical="center"/>
    </xf>
    <xf numFmtId="0" fontId="15" fillId="0" borderId="3" xfId="0" applyFont="1" applyFill="1" applyBorder="1" applyAlignment="1">
      <alignment horizontal="distributed" vertical="center"/>
    </xf>
    <xf numFmtId="0" fontId="15" fillId="0" borderId="3" xfId="0" applyFont="1" applyFill="1" applyBorder="1" applyAlignment="1">
      <alignment vertical="center"/>
    </xf>
    <xf numFmtId="38" fontId="15" fillId="0" borderId="3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8" fontId="18" fillId="0" borderId="0" xfId="1" applyFont="1" applyAlignment="1">
      <alignment vertical="center"/>
    </xf>
    <xf numFmtId="38" fontId="1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3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center" vertical="center"/>
    </xf>
    <xf numFmtId="38" fontId="20" fillId="0" borderId="3" xfId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 indent="1"/>
    </xf>
    <xf numFmtId="38" fontId="22" fillId="0" borderId="3" xfId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justifyLastLine="1"/>
    </xf>
    <xf numFmtId="38" fontId="22" fillId="0" borderId="3" xfId="1" applyFont="1" applyFill="1" applyBorder="1" applyAlignment="1">
      <alignment vertical="center" wrapText="1"/>
    </xf>
    <xf numFmtId="0" fontId="21" fillId="0" borderId="3" xfId="0" applyFont="1" applyBorder="1" applyAlignment="1">
      <alignment horizontal="center" vertical="center" justifyLastLine="1"/>
    </xf>
    <xf numFmtId="0" fontId="22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 justifyLastLine="1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 indent="1"/>
    </xf>
    <xf numFmtId="38" fontId="25" fillId="0" borderId="3" xfId="1" applyFont="1" applyFill="1" applyBorder="1" applyAlignment="1">
      <alignment vertical="center" wrapText="1"/>
    </xf>
    <xf numFmtId="38" fontId="25" fillId="0" borderId="3" xfId="1" applyFont="1" applyFill="1" applyBorder="1" applyAlignment="1">
      <alignment vertical="center"/>
    </xf>
    <xf numFmtId="0" fontId="25" fillId="0" borderId="10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38" fontId="21" fillId="0" borderId="0" xfId="1" applyFont="1" applyAlignment="1">
      <alignment vertical="center"/>
    </xf>
    <xf numFmtId="38" fontId="21" fillId="0" borderId="0" xfId="1" applyFont="1" applyAlignment="1">
      <alignment horizontal="center" vertical="center"/>
    </xf>
    <xf numFmtId="0" fontId="21" fillId="0" borderId="3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center" vertical="center"/>
    </xf>
    <xf numFmtId="38" fontId="21" fillId="0" borderId="3" xfId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38" fontId="22" fillId="0" borderId="3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8" fontId="20" fillId="0" borderId="3" xfId="1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38" fontId="20" fillId="0" borderId="3" xfId="1" applyFont="1" applyFill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distributed" vertical="center"/>
    </xf>
    <xf numFmtId="38" fontId="20" fillId="2" borderId="3" xfId="1" applyFont="1" applyFill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9" fillId="3" borderId="18" xfId="0" applyFont="1" applyFill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distributed" vertical="center"/>
    </xf>
    <xf numFmtId="0" fontId="27" fillId="0" borderId="1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38" fontId="20" fillId="0" borderId="4" xfId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27" fillId="0" borderId="3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 indent="1"/>
    </xf>
    <xf numFmtId="0" fontId="21" fillId="0" borderId="8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justifyLastLine="1"/>
    </xf>
    <xf numFmtId="0" fontId="21" fillId="0" borderId="6" xfId="0" applyFont="1" applyBorder="1" applyAlignment="1">
      <alignment horizontal="center" vertical="center" justifyLastLine="1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justifyLastLine="1"/>
    </xf>
    <xf numFmtId="38" fontId="22" fillId="0" borderId="4" xfId="1" applyFont="1" applyFill="1" applyBorder="1" applyAlignment="1">
      <alignment horizontal="right" vertical="center"/>
    </xf>
    <xf numFmtId="38" fontId="22" fillId="0" borderId="8" xfId="1" applyFont="1" applyFill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lit.go.jp/sogoseisaku/transport/sosei_transport_tk_000041.html&#12288;&#65288;&#22269;&#22303;&#20132;&#36890;&#30465;HP&#6528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8"/>
  <sheetViews>
    <sheetView tabSelected="1" view="pageBreakPreview" topLeftCell="B1" zoomScale="62" zoomScaleNormal="100" zoomScaleSheetLayoutView="62" workbookViewId="0">
      <pane xSplit="2" ySplit="5" topLeftCell="D21" activePane="bottomRight" state="frozen"/>
      <selection activeCell="B1" sqref="B1"/>
      <selection pane="topRight" activeCell="D1" sqref="D1"/>
      <selection pane="bottomLeft" activeCell="B5" sqref="B5"/>
      <selection pane="bottomRight" activeCell="F22" sqref="F22"/>
    </sheetView>
  </sheetViews>
  <sheetFormatPr defaultColWidth="9" defaultRowHeight="13.5" x14ac:dyDescent="0.15"/>
  <cols>
    <col min="1" max="1" width="2.125" style="1" customWidth="1"/>
    <col min="2" max="2" width="7.875" style="1" customWidth="1"/>
    <col min="3" max="3" width="48.75" style="1" customWidth="1"/>
    <col min="4" max="4" width="16" style="1" customWidth="1"/>
    <col min="5" max="5" width="20" style="1" customWidth="1"/>
    <col min="6" max="6" width="16" style="1" customWidth="1"/>
    <col min="7" max="7" width="20" style="1" customWidth="1"/>
    <col min="8" max="8" width="16" style="1" customWidth="1"/>
    <col min="9" max="9" width="20" style="1" customWidth="1"/>
    <col min="10" max="10" width="16" style="1" customWidth="1"/>
    <col min="11" max="11" width="20" style="1" customWidth="1"/>
    <col min="12" max="12" width="16" style="1" customWidth="1"/>
    <col min="13" max="13" width="20" style="1" customWidth="1"/>
    <col min="14" max="14" width="16" style="1" customWidth="1"/>
    <col min="15" max="15" width="20" style="1" customWidth="1"/>
    <col min="16" max="16" width="16" style="1" customWidth="1"/>
    <col min="17" max="17" width="20" style="1" customWidth="1"/>
    <col min="18" max="18" width="16" style="1" customWidth="1"/>
    <col min="19" max="19" width="20" style="1" customWidth="1"/>
    <col min="20" max="16384" width="9" style="1"/>
  </cols>
  <sheetData>
    <row r="2" spans="2:19" ht="22.5" customHeight="1" x14ac:dyDescent="0.15">
      <c r="B2" s="62" t="s">
        <v>17</v>
      </c>
    </row>
    <row r="3" spans="2:19" ht="25.5" customHeight="1" x14ac:dyDescent="0.25">
      <c r="B3" s="62" t="s">
        <v>18</v>
      </c>
      <c r="C3" s="12"/>
      <c r="S3" s="63" t="s">
        <v>15</v>
      </c>
    </row>
    <row r="4" spans="2:19" s="11" customFormat="1" ht="30" customHeight="1" x14ac:dyDescent="0.15">
      <c r="B4" s="144" t="s">
        <v>0</v>
      </c>
      <c r="C4" s="142" t="s">
        <v>1</v>
      </c>
      <c r="D4" s="142" t="s">
        <v>2</v>
      </c>
      <c r="E4" s="142"/>
      <c r="F4" s="142" t="s">
        <v>3</v>
      </c>
      <c r="G4" s="142"/>
      <c r="H4" s="142" t="s">
        <v>4</v>
      </c>
      <c r="I4" s="142"/>
      <c r="J4" s="142" t="s">
        <v>5</v>
      </c>
      <c r="K4" s="142"/>
      <c r="L4" s="142" t="s">
        <v>6</v>
      </c>
      <c r="M4" s="142"/>
      <c r="N4" s="142" t="s">
        <v>7</v>
      </c>
      <c r="O4" s="142"/>
      <c r="P4" s="142" t="s">
        <v>8</v>
      </c>
      <c r="Q4" s="142"/>
      <c r="R4" s="143" t="s">
        <v>9</v>
      </c>
      <c r="S4" s="143"/>
    </row>
    <row r="5" spans="2:19" s="11" customFormat="1" ht="48.75" thickBot="1" x14ac:dyDescent="0.2">
      <c r="B5" s="144"/>
      <c r="C5" s="142"/>
      <c r="D5" s="28" t="s">
        <v>10</v>
      </c>
      <c r="E5" s="29" t="s">
        <v>11</v>
      </c>
      <c r="F5" s="28" t="s">
        <v>10</v>
      </c>
      <c r="G5" s="29" t="s">
        <v>11</v>
      </c>
      <c r="H5" s="28" t="s">
        <v>10</v>
      </c>
      <c r="I5" s="29" t="s">
        <v>11</v>
      </c>
      <c r="J5" s="28" t="s">
        <v>10</v>
      </c>
      <c r="K5" s="29" t="s">
        <v>11</v>
      </c>
      <c r="L5" s="28" t="s">
        <v>10</v>
      </c>
      <c r="M5" s="29" t="s">
        <v>11</v>
      </c>
      <c r="N5" s="28" t="s">
        <v>10</v>
      </c>
      <c r="O5" s="29" t="s">
        <v>11</v>
      </c>
      <c r="P5" s="28" t="s">
        <v>10</v>
      </c>
      <c r="Q5" s="29" t="s">
        <v>11</v>
      </c>
      <c r="R5" s="30" t="s">
        <v>10</v>
      </c>
      <c r="S5" s="31" t="s">
        <v>11</v>
      </c>
    </row>
    <row r="6" spans="2:19" ht="24.75" hidden="1" thickBot="1" x14ac:dyDescent="0.2">
      <c r="B6" s="148">
        <v>24</v>
      </c>
      <c r="C6" s="32" t="s">
        <v>14</v>
      </c>
      <c r="D6" s="33">
        <v>37</v>
      </c>
      <c r="E6" s="34">
        <v>123299</v>
      </c>
      <c r="F6" s="34">
        <v>44</v>
      </c>
      <c r="G6" s="34">
        <v>120735</v>
      </c>
      <c r="H6" s="34">
        <v>41</v>
      </c>
      <c r="I6" s="34">
        <v>116599</v>
      </c>
      <c r="J6" s="34">
        <v>52</v>
      </c>
      <c r="K6" s="34">
        <v>136075</v>
      </c>
      <c r="L6" s="34">
        <v>20</v>
      </c>
      <c r="M6" s="34">
        <v>100522</v>
      </c>
      <c r="N6" s="34">
        <v>39</v>
      </c>
      <c r="O6" s="34">
        <v>92556</v>
      </c>
      <c r="P6" s="34">
        <v>97</v>
      </c>
      <c r="Q6" s="34">
        <v>408436</v>
      </c>
      <c r="R6" s="35">
        <f>D6+F6+H6+J6+L6+N6+P6</f>
        <v>330</v>
      </c>
      <c r="S6" s="35">
        <f>E6+G6+I6+K6+M6+O6+Q6</f>
        <v>1098222</v>
      </c>
    </row>
    <row r="7" spans="2:19" ht="24.75" hidden="1" thickBot="1" x14ac:dyDescent="0.2">
      <c r="B7" s="142"/>
      <c r="C7" s="26" t="s">
        <v>13</v>
      </c>
      <c r="D7" s="20">
        <v>1</v>
      </c>
      <c r="E7" s="21">
        <v>3843</v>
      </c>
      <c r="F7" s="21">
        <v>9</v>
      </c>
      <c r="G7" s="21">
        <v>26962</v>
      </c>
      <c r="H7" s="21">
        <v>6</v>
      </c>
      <c r="I7" s="21">
        <v>22842</v>
      </c>
      <c r="J7" s="21"/>
      <c r="K7" s="21"/>
      <c r="L7" s="21">
        <v>4</v>
      </c>
      <c r="M7" s="21">
        <v>9301</v>
      </c>
      <c r="N7" s="21">
        <v>5</v>
      </c>
      <c r="O7" s="21">
        <v>33244</v>
      </c>
      <c r="P7" s="21">
        <v>1</v>
      </c>
      <c r="Q7" s="21">
        <v>3983</v>
      </c>
      <c r="R7" s="22">
        <f>D7+F7+H7+J7+L7+N7+P7</f>
        <v>26</v>
      </c>
      <c r="S7" s="22">
        <f>E7+G7+I7+K7+M7+O7+Q7</f>
        <v>100175</v>
      </c>
    </row>
    <row r="8" spans="2:19" ht="24.75" hidden="1" thickBot="1" x14ac:dyDescent="0.2">
      <c r="B8" s="149"/>
      <c r="C8" s="36" t="s">
        <v>12</v>
      </c>
      <c r="D8" s="37"/>
      <c r="E8" s="38">
        <f>SUM(E6:E7)</f>
        <v>127142</v>
      </c>
      <c r="F8" s="38"/>
      <c r="G8" s="38">
        <f>SUM(G6:G7)</f>
        <v>147697</v>
      </c>
      <c r="H8" s="38"/>
      <c r="I8" s="38">
        <f>SUM(I6:I7)</f>
        <v>139441</v>
      </c>
      <c r="J8" s="38"/>
      <c r="K8" s="38">
        <f>SUM(K6:K7)</f>
        <v>136075</v>
      </c>
      <c r="L8" s="38"/>
      <c r="M8" s="38">
        <f>SUM(M6:M7)</f>
        <v>109823</v>
      </c>
      <c r="N8" s="38"/>
      <c r="O8" s="38">
        <f>SUM(O6:O7)</f>
        <v>125800</v>
      </c>
      <c r="P8" s="38"/>
      <c r="Q8" s="38">
        <f>SUM(Q6:Q7)</f>
        <v>412419</v>
      </c>
      <c r="R8" s="24"/>
      <c r="S8" s="24">
        <f>E8+G8+I8+K8+M8+O8+Q8</f>
        <v>1198397</v>
      </c>
    </row>
    <row r="9" spans="2:19" ht="64.900000000000006" hidden="1" customHeight="1" thickTop="1" x14ac:dyDescent="0.2">
      <c r="B9" s="150">
        <v>25</v>
      </c>
      <c r="C9" s="25" t="s">
        <v>14</v>
      </c>
      <c r="D9" s="17">
        <v>40</v>
      </c>
      <c r="E9" s="18">
        <v>141738</v>
      </c>
      <c r="F9" s="18">
        <v>44</v>
      </c>
      <c r="G9" s="18">
        <v>129299</v>
      </c>
      <c r="H9" s="18">
        <v>42</v>
      </c>
      <c r="I9" s="18">
        <v>121553</v>
      </c>
      <c r="J9" s="18">
        <v>50</v>
      </c>
      <c r="K9" s="18">
        <v>175580</v>
      </c>
      <c r="L9" s="18">
        <v>19</v>
      </c>
      <c r="M9" s="18">
        <v>115684</v>
      </c>
      <c r="N9" s="18">
        <v>35</v>
      </c>
      <c r="O9" s="18">
        <v>116282</v>
      </c>
      <c r="P9" s="18">
        <v>83</v>
      </c>
      <c r="Q9" s="18">
        <v>435046</v>
      </c>
      <c r="R9" s="19">
        <f>D9+F9+H9+J9+L9+N9+P9</f>
        <v>313</v>
      </c>
      <c r="S9" s="19">
        <f>E9+G9+I9+K9+M9+O9+Q9</f>
        <v>1235182</v>
      </c>
    </row>
    <row r="10" spans="2:19" ht="64.900000000000006" hidden="1" customHeight="1" x14ac:dyDescent="0.2">
      <c r="B10" s="142"/>
      <c r="C10" s="26" t="s">
        <v>13</v>
      </c>
      <c r="D10" s="20">
        <v>3</v>
      </c>
      <c r="E10" s="21">
        <v>4946</v>
      </c>
      <c r="F10" s="21">
        <v>21</v>
      </c>
      <c r="G10" s="21">
        <v>30589</v>
      </c>
      <c r="H10" s="21">
        <v>18</v>
      </c>
      <c r="I10" s="21">
        <v>29106</v>
      </c>
      <c r="J10" s="21"/>
      <c r="K10" s="21"/>
      <c r="L10" s="21">
        <v>9</v>
      </c>
      <c r="M10" s="21">
        <v>13058</v>
      </c>
      <c r="N10" s="21">
        <v>24</v>
      </c>
      <c r="O10" s="21">
        <v>26579</v>
      </c>
      <c r="P10" s="21">
        <v>2</v>
      </c>
      <c r="Q10" s="21">
        <v>3554</v>
      </c>
      <c r="R10" s="22">
        <f>D10+F10+H10+J10+L10+N10+P10</f>
        <v>77</v>
      </c>
      <c r="S10" s="22">
        <f>E10+G10+I10+K10+M10+O10+Q10</f>
        <v>107832</v>
      </c>
    </row>
    <row r="11" spans="2:19" ht="64.900000000000006" hidden="1" customHeight="1" thickBot="1" x14ac:dyDescent="0.2">
      <c r="B11" s="149"/>
      <c r="C11" s="36" t="s">
        <v>12</v>
      </c>
      <c r="D11" s="37"/>
      <c r="E11" s="38">
        <f>SUM(E9:E10)</f>
        <v>146684</v>
      </c>
      <c r="F11" s="38"/>
      <c r="G11" s="38">
        <f>SUM(G9:G10)</f>
        <v>159888</v>
      </c>
      <c r="H11" s="38"/>
      <c r="I11" s="38">
        <f>SUM(I9:I10)</f>
        <v>150659</v>
      </c>
      <c r="J11" s="38"/>
      <c r="K11" s="38">
        <f>SUM(K9:K10)</f>
        <v>175580</v>
      </c>
      <c r="L11" s="38"/>
      <c r="M11" s="38">
        <f>SUM(M9:M10)</f>
        <v>128742</v>
      </c>
      <c r="N11" s="38"/>
      <c r="O11" s="38">
        <f>SUM(O9:O10)</f>
        <v>142861</v>
      </c>
      <c r="P11" s="38"/>
      <c r="Q11" s="38">
        <f>SUM(Q9:Q10)</f>
        <v>438600</v>
      </c>
      <c r="R11" s="24"/>
      <c r="S11" s="24">
        <f>E11+G11+I11+K11+M11+O11+Q11</f>
        <v>1343014</v>
      </c>
    </row>
    <row r="12" spans="2:19" ht="64.900000000000006" hidden="1" customHeight="1" thickTop="1" x14ac:dyDescent="0.2">
      <c r="B12" s="151" t="s">
        <v>23</v>
      </c>
      <c r="C12" s="25" t="s">
        <v>19</v>
      </c>
      <c r="D12" s="17">
        <v>40</v>
      </c>
      <c r="E12" s="18">
        <v>138426</v>
      </c>
      <c r="F12" s="18">
        <v>43</v>
      </c>
      <c r="G12" s="18">
        <v>143592</v>
      </c>
      <c r="H12" s="18">
        <v>40</v>
      </c>
      <c r="I12" s="18">
        <v>126592</v>
      </c>
      <c r="J12" s="18">
        <v>45</v>
      </c>
      <c r="K12" s="18">
        <v>137666</v>
      </c>
      <c r="L12" s="18">
        <v>18</v>
      </c>
      <c r="M12" s="18">
        <v>90869</v>
      </c>
      <c r="N12" s="18">
        <v>35</v>
      </c>
      <c r="O12" s="18">
        <v>140875</v>
      </c>
      <c r="P12" s="18">
        <v>82</v>
      </c>
      <c r="Q12" s="18">
        <v>460777</v>
      </c>
      <c r="R12" s="19">
        <v>303</v>
      </c>
      <c r="S12" s="19">
        <v>1238797</v>
      </c>
    </row>
    <row r="13" spans="2:19" ht="64.900000000000006" hidden="1" customHeight="1" x14ac:dyDescent="0.2">
      <c r="B13" s="152"/>
      <c r="C13" s="26" t="s">
        <v>20</v>
      </c>
      <c r="D13" s="20">
        <v>5</v>
      </c>
      <c r="E13" s="21">
        <v>6832</v>
      </c>
      <c r="F13" s="21">
        <v>38</v>
      </c>
      <c r="G13" s="21">
        <v>44696</v>
      </c>
      <c r="H13" s="21">
        <v>23</v>
      </c>
      <c r="I13" s="21">
        <v>28405</v>
      </c>
      <c r="J13" s="21"/>
      <c r="K13" s="21"/>
      <c r="L13" s="21">
        <v>13</v>
      </c>
      <c r="M13" s="21">
        <v>18011</v>
      </c>
      <c r="N13" s="21">
        <v>28</v>
      </c>
      <c r="O13" s="21">
        <v>41942</v>
      </c>
      <c r="P13" s="21">
        <v>2</v>
      </c>
      <c r="Q13" s="21">
        <v>3564</v>
      </c>
      <c r="R13" s="22">
        <v>109</v>
      </c>
      <c r="S13" s="22">
        <v>143450</v>
      </c>
    </row>
    <row r="14" spans="2:19" ht="64.900000000000006" hidden="1" customHeight="1" thickBot="1" x14ac:dyDescent="0.2">
      <c r="B14" s="153"/>
      <c r="C14" s="27" t="s">
        <v>21</v>
      </c>
      <c r="D14" s="23"/>
      <c r="E14" s="24">
        <v>145258</v>
      </c>
      <c r="F14" s="24"/>
      <c r="G14" s="24">
        <v>188288</v>
      </c>
      <c r="H14" s="24"/>
      <c r="I14" s="24">
        <v>154997</v>
      </c>
      <c r="J14" s="24"/>
      <c r="K14" s="24">
        <v>137666</v>
      </c>
      <c r="L14" s="24"/>
      <c r="M14" s="24">
        <v>108880</v>
      </c>
      <c r="N14" s="24"/>
      <c r="O14" s="24">
        <v>182817</v>
      </c>
      <c r="P14" s="24"/>
      <c r="Q14" s="24">
        <v>464341</v>
      </c>
      <c r="R14" s="24"/>
      <c r="S14" s="24">
        <v>1382247</v>
      </c>
    </row>
    <row r="15" spans="2:19" ht="64.900000000000006" hidden="1" customHeight="1" thickTop="1" x14ac:dyDescent="0.2">
      <c r="B15" s="154" t="s">
        <v>24</v>
      </c>
      <c r="C15" s="2" t="s">
        <v>19</v>
      </c>
      <c r="D15" s="3">
        <v>40</v>
      </c>
      <c r="E15" s="4">
        <v>150478</v>
      </c>
      <c r="F15" s="4">
        <v>45</v>
      </c>
      <c r="G15" s="4">
        <v>151468</v>
      </c>
      <c r="H15" s="4">
        <v>40</v>
      </c>
      <c r="I15" s="4">
        <v>151957</v>
      </c>
      <c r="J15" s="4">
        <v>33</v>
      </c>
      <c r="K15" s="4">
        <v>129141</v>
      </c>
      <c r="L15" s="4">
        <v>17</v>
      </c>
      <c r="M15" s="4">
        <v>98168</v>
      </c>
      <c r="N15" s="4">
        <v>32</v>
      </c>
      <c r="O15" s="4">
        <v>155275</v>
      </c>
      <c r="P15" s="4">
        <v>81</v>
      </c>
      <c r="Q15" s="4">
        <v>480827</v>
      </c>
      <c r="R15" s="8">
        <v>288</v>
      </c>
      <c r="S15" s="8">
        <v>1317314</v>
      </c>
    </row>
    <row r="16" spans="2:19" ht="64.900000000000006" hidden="1" customHeight="1" x14ac:dyDescent="0.2">
      <c r="B16" s="155"/>
      <c r="C16" s="5" t="s">
        <v>20</v>
      </c>
      <c r="D16" s="6">
        <v>5</v>
      </c>
      <c r="E16" s="7">
        <v>6717</v>
      </c>
      <c r="F16" s="7">
        <v>42</v>
      </c>
      <c r="G16" s="7">
        <v>48976</v>
      </c>
      <c r="H16" s="7">
        <v>28</v>
      </c>
      <c r="I16" s="7">
        <v>23261</v>
      </c>
      <c r="J16" s="7">
        <v>0</v>
      </c>
      <c r="K16" s="7">
        <v>0</v>
      </c>
      <c r="L16" s="7">
        <v>15</v>
      </c>
      <c r="M16" s="7">
        <v>19401</v>
      </c>
      <c r="N16" s="7">
        <v>34</v>
      </c>
      <c r="O16" s="7">
        <v>45133</v>
      </c>
      <c r="P16" s="7">
        <v>4</v>
      </c>
      <c r="Q16" s="7">
        <v>2789</v>
      </c>
      <c r="R16" s="9">
        <v>128</v>
      </c>
      <c r="S16" s="9">
        <v>146277</v>
      </c>
    </row>
    <row r="17" spans="2:19" ht="64.900000000000006" hidden="1" customHeight="1" thickBot="1" x14ac:dyDescent="0.2">
      <c r="B17" s="156"/>
      <c r="C17" s="13" t="s">
        <v>21</v>
      </c>
      <c r="D17" s="14"/>
      <c r="E17" s="10">
        <v>157195</v>
      </c>
      <c r="F17" s="10"/>
      <c r="G17" s="10">
        <v>200444</v>
      </c>
      <c r="H17" s="10"/>
      <c r="I17" s="10">
        <v>175218</v>
      </c>
      <c r="J17" s="10"/>
      <c r="K17" s="10">
        <v>129141</v>
      </c>
      <c r="L17" s="10"/>
      <c r="M17" s="10">
        <v>117569</v>
      </c>
      <c r="N17" s="10"/>
      <c r="O17" s="10">
        <v>200408</v>
      </c>
      <c r="P17" s="10"/>
      <c r="Q17" s="10">
        <v>483616</v>
      </c>
      <c r="R17" s="10"/>
      <c r="S17" s="10">
        <v>1463591</v>
      </c>
    </row>
    <row r="18" spans="2:19" ht="64.900000000000006" hidden="1" customHeight="1" thickTop="1" x14ac:dyDescent="0.2">
      <c r="B18" s="157" t="s">
        <v>30</v>
      </c>
      <c r="C18" s="60" t="s">
        <v>19</v>
      </c>
      <c r="D18" s="40">
        <v>41</v>
      </c>
      <c r="E18" s="41">
        <v>141867</v>
      </c>
      <c r="F18" s="41">
        <v>46</v>
      </c>
      <c r="G18" s="41">
        <v>161889</v>
      </c>
      <c r="H18" s="41">
        <v>39</v>
      </c>
      <c r="I18" s="41">
        <v>163446</v>
      </c>
      <c r="J18" s="41">
        <v>36</v>
      </c>
      <c r="K18" s="41">
        <v>122398</v>
      </c>
      <c r="L18" s="41">
        <v>20</v>
      </c>
      <c r="M18" s="41">
        <v>121631</v>
      </c>
      <c r="N18" s="41">
        <v>32</v>
      </c>
      <c r="O18" s="41">
        <v>131560</v>
      </c>
      <c r="P18" s="41">
        <v>82</v>
      </c>
      <c r="Q18" s="41">
        <v>489471</v>
      </c>
      <c r="R18" s="42">
        <v>296</v>
      </c>
      <c r="S18" s="42">
        <v>1332262</v>
      </c>
    </row>
    <row r="19" spans="2:19" ht="64.900000000000006" hidden="1" customHeight="1" x14ac:dyDescent="0.2">
      <c r="B19" s="158"/>
      <c r="C19" s="43" t="s">
        <v>20</v>
      </c>
      <c r="D19" s="44">
        <v>6</v>
      </c>
      <c r="E19" s="45">
        <v>7750</v>
      </c>
      <c r="F19" s="45">
        <v>48</v>
      </c>
      <c r="G19" s="45">
        <v>62588</v>
      </c>
      <c r="H19" s="45">
        <v>26</v>
      </c>
      <c r="I19" s="45">
        <v>30805</v>
      </c>
      <c r="J19" s="45">
        <v>1</v>
      </c>
      <c r="K19" s="45">
        <v>1750</v>
      </c>
      <c r="L19" s="45">
        <v>18</v>
      </c>
      <c r="M19" s="45">
        <v>21307</v>
      </c>
      <c r="N19" s="45">
        <v>33</v>
      </c>
      <c r="O19" s="45">
        <v>51131</v>
      </c>
      <c r="P19" s="45">
        <v>3</v>
      </c>
      <c r="Q19" s="45">
        <v>4956</v>
      </c>
      <c r="R19" s="46">
        <v>135</v>
      </c>
      <c r="S19" s="46">
        <v>180287</v>
      </c>
    </row>
    <row r="20" spans="2:19" ht="64.900000000000006" hidden="1" customHeight="1" thickBot="1" x14ac:dyDescent="0.2">
      <c r="B20" s="159"/>
      <c r="C20" s="47" t="s">
        <v>21</v>
      </c>
      <c r="D20" s="48"/>
      <c r="E20" s="49">
        <v>149617</v>
      </c>
      <c r="F20" s="49"/>
      <c r="G20" s="49">
        <v>224477</v>
      </c>
      <c r="H20" s="49"/>
      <c r="I20" s="49">
        <v>194251</v>
      </c>
      <c r="J20" s="49"/>
      <c r="K20" s="49">
        <v>124148</v>
      </c>
      <c r="L20" s="49"/>
      <c r="M20" s="49">
        <v>142938</v>
      </c>
      <c r="N20" s="49"/>
      <c r="O20" s="49">
        <v>182691</v>
      </c>
      <c r="P20" s="49"/>
      <c r="Q20" s="49">
        <v>494427</v>
      </c>
      <c r="R20" s="49"/>
      <c r="S20" s="49">
        <v>1512549</v>
      </c>
    </row>
    <row r="21" spans="2:19" ht="64.900000000000006" customHeight="1" thickTop="1" x14ac:dyDescent="0.15">
      <c r="B21" s="157" t="s">
        <v>25</v>
      </c>
      <c r="C21" s="60" t="s">
        <v>19</v>
      </c>
      <c r="D21" s="40">
        <v>42</v>
      </c>
      <c r="E21" s="41">
        <v>133989</v>
      </c>
      <c r="F21" s="41">
        <v>47</v>
      </c>
      <c r="G21" s="41">
        <v>154820</v>
      </c>
      <c r="H21" s="41">
        <v>38</v>
      </c>
      <c r="I21" s="41">
        <v>173585</v>
      </c>
      <c r="J21" s="41">
        <v>36</v>
      </c>
      <c r="K21" s="41">
        <v>176654</v>
      </c>
      <c r="L21" s="41">
        <v>19</v>
      </c>
      <c r="M21" s="41">
        <v>112035</v>
      </c>
      <c r="N21" s="41">
        <v>32</v>
      </c>
      <c r="O21" s="41">
        <v>147151</v>
      </c>
      <c r="P21" s="41">
        <v>77</v>
      </c>
      <c r="Q21" s="41">
        <v>492785</v>
      </c>
      <c r="R21" s="42">
        <v>291</v>
      </c>
      <c r="S21" s="42">
        <v>1391019</v>
      </c>
    </row>
    <row r="22" spans="2:19" ht="64.900000000000006" customHeight="1" x14ac:dyDescent="0.15">
      <c r="B22" s="158"/>
      <c r="C22" s="43" t="s">
        <v>20</v>
      </c>
      <c r="D22" s="44">
        <v>6</v>
      </c>
      <c r="E22" s="45">
        <v>7400</v>
      </c>
      <c r="F22" s="45">
        <v>55</v>
      </c>
      <c r="G22" s="45">
        <v>71367</v>
      </c>
      <c r="H22" s="45">
        <v>25</v>
      </c>
      <c r="I22" s="45">
        <v>30333</v>
      </c>
      <c r="J22" s="45">
        <v>2</v>
      </c>
      <c r="K22" s="45">
        <v>4866</v>
      </c>
      <c r="L22" s="45">
        <v>18</v>
      </c>
      <c r="M22" s="45">
        <v>21803</v>
      </c>
      <c r="N22" s="45">
        <v>34</v>
      </c>
      <c r="O22" s="45">
        <v>40356</v>
      </c>
      <c r="P22" s="45">
        <v>3</v>
      </c>
      <c r="Q22" s="45">
        <v>3263</v>
      </c>
      <c r="R22" s="46">
        <v>143</v>
      </c>
      <c r="S22" s="46">
        <v>179388</v>
      </c>
    </row>
    <row r="23" spans="2:19" ht="64.900000000000006" customHeight="1" thickBot="1" x14ac:dyDescent="0.2">
      <c r="B23" s="159"/>
      <c r="C23" s="47" t="s">
        <v>21</v>
      </c>
      <c r="D23" s="48"/>
      <c r="E23" s="49">
        <v>141389</v>
      </c>
      <c r="F23" s="49"/>
      <c r="G23" s="49">
        <v>226187</v>
      </c>
      <c r="H23" s="49"/>
      <c r="I23" s="49">
        <v>203918</v>
      </c>
      <c r="J23" s="49"/>
      <c r="K23" s="49">
        <v>181520</v>
      </c>
      <c r="L23" s="49"/>
      <c r="M23" s="49">
        <v>133838</v>
      </c>
      <c r="N23" s="49"/>
      <c r="O23" s="49">
        <v>187507</v>
      </c>
      <c r="P23" s="49"/>
      <c r="Q23" s="49">
        <v>496048</v>
      </c>
      <c r="R23" s="49"/>
      <c r="S23" s="49">
        <v>1570407</v>
      </c>
    </row>
    <row r="24" spans="2:19" ht="64.900000000000006" customHeight="1" thickTop="1" x14ac:dyDescent="0.15">
      <c r="B24" s="157" t="s">
        <v>26</v>
      </c>
      <c r="C24" s="60" t="s">
        <v>19</v>
      </c>
      <c r="D24" s="40">
        <v>42</v>
      </c>
      <c r="E24" s="41">
        <v>136756</v>
      </c>
      <c r="F24" s="41">
        <v>45</v>
      </c>
      <c r="G24" s="41">
        <v>164944</v>
      </c>
      <c r="H24" s="41">
        <v>36</v>
      </c>
      <c r="I24" s="41">
        <v>170746</v>
      </c>
      <c r="J24" s="41">
        <v>37</v>
      </c>
      <c r="K24" s="41">
        <v>182434</v>
      </c>
      <c r="L24" s="41">
        <v>25</v>
      </c>
      <c r="M24" s="41">
        <v>127247</v>
      </c>
      <c r="N24" s="41">
        <v>32</v>
      </c>
      <c r="O24" s="41">
        <v>153090</v>
      </c>
      <c r="P24" s="41">
        <v>72</v>
      </c>
      <c r="Q24" s="41">
        <v>435843</v>
      </c>
      <c r="R24" s="42">
        <v>289</v>
      </c>
      <c r="S24" s="42">
        <v>1371060</v>
      </c>
    </row>
    <row r="25" spans="2:19" ht="64.900000000000006" customHeight="1" x14ac:dyDescent="0.15">
      <c r="B25" s="158"/>
      <c r="C25" s="43" t="s">
        <v>20</v>
      </c>
      <c r="D25" s="44">
        <v>5</v>
      </c>
      <c r="E25" s="45">
        <v>7190</v>
      </c>
      <c r="F25" s="45">
        <v>60</v>
      </c>
      <c r="G25" s="45">
        <v>77641</v>
      </c>
      <c r="H25" s="45">
        <v>23</v>
      </c>
      <c r="I25" s="45">
        <v>34070</v>
      </c>
      <c r="J25" s="45">
        <v>7</v>
      </c>
      <c r="K25" s="45">
        <v>8012</v>
      </c>
      <c r="L25" s="45">
        <v>18</v>
      </c>
      <c r="M25" s="45">
        <v>22156</v>
      </c>
      <c r="N25" s="45">
        <v>35</v>
      </c>
      <c r="O25" s="45">
        <v>36796</v>
      </c>
      <c r="P25" s="45">
        <v>3</v>
      </c>
      <c r="Q25" s="45">
        <v>2274</v>
      </c>
      <c r="R25" s="46">
        <v>151</v>
      </c>
      <c r="S25" s="46">
        <v>188139</v>
      </c>
    </row>
    <row r="26" spans="2:19" ht="64.900000000000006" customHeight="1" thickBot="1" x14ac:dyDescent="0.2">
      <c r="B26" s="159"/>
      <c r="C26" s="47" t="s">
        <v>21</v>
      </c>
      <c r="D26" s="48"/>
      <c r="E26" s="49">
        <v>143946</v>
      </c>
      <c r="F26" s="49"/>
      <c r="G26" s="49">
        <v>242585</v>
      </c>
      <c r="H26" s="49"/>
      <c r="I26" s="49">
        <v>204816</v>
      </c>
      <c r="J26" s="49"/>
      <c r="K26" s="49">
        <v>190446</v>
      </c>
      <c r="L26" s="49"/>
      <c r="M26" s="49">
        <v>149403</v>
      </c>
      <c r="N26" s="49"/>
      <c r="O26" s="49">
        <v>189886</v>
      </c>
      <c r="P26" s="49">
        <v>16</v>
      </c>
      <c r="Q26" s="49">
        <v>438117</v>
      </c>
      <c r="R26" s="49"/>
      <c r="S26" s="49">
        <v>1559199</v>
      </c>
    </row>
    <row r="27" spans="2:19" ht="64.900000000000006" customHeight="1" thickTop="1" x14ac:dyDescent="0.15">
      <c r="B27" s="145" t="s">
        <v>22</v>
      </c>
      <c r="C27" s="61" t="s">
        <v>14</v>
      </c>
      <c r="D27" s="50">
        <v>38</v>
      </c>
      <c r="E27" s="51">
        <v>226848</v>
      </c>
      <c r="F27" s="51">
        <v>44</v>
      </c>
      <c r="G27" s="51">
        <v>297787</v>
      </c>
      <c r="H27" s="51">
        <v>33</v>
      </c>
      <c r="I27" s="51">
        <v>254887</v>
      </c>
      <c r="J27" s="51">
        <v>33</v>
      </c>
      <c r="K27" s="51">
        <v>195863</v>
      </c>
      <c r="L27" s="51">
        <v>20</v>
      </c>
      <c r="M27" s="51">
        <v>140025</v>
      </c>
      <c r="N27" s="51">
        <v>31</v>
      </c>
      <c r="O27" s="51">
        <v>246630</v>
      </c>
      <c r="P27" s="51">
        <v>70</v>
      </c>
      <c r="Q27" s="51">
        <v>483567</v>
      </c>
      <c r="R27" s="52">
        <v>269</v>
      </c>
      <c r="S27" s="52">
        <f>SUM(Q27,O27,M27,K27,I27,G27,E27)</f>
        <v>1845607</v>
      </c>
    </row>
    <row r="28" spans="2:19" ht="64.900000000000006" customHeight="1" x14ac:dyDescent="0.15">
      <c r="B28" s="146"/>
      <c r="C28" s="53" t="s">
        <v>13</v>
      </c>
      <c r="D28" s="54">
        <v>6</v>
      </c>
      <c r="E28" s="55">
        <v>6909</v>
      </c>
      <c r="F28" s="55">
        <v>63</v>
      </c>
      <c r="G28" s="55">
        <v>81524</v>
      </c>
      <c r="H28" s="55">
        <v>19</v>
      </c>
      <c r="I28" s="55">
        <v>34456</v>
      </c>
      <c r="J28" s="55">
        <v>7</v>
      </c>
      <c r="K28" s="55">
        <v>9846</v>
      </c>
      <c r="L28" s="55">
        <v>18</v>
      </c>
      <c r="M28" s="55">
        <v>22312</v>
      </c>
      <c r="N28" s="55">
        <v>36</v>
      </c>
      <c r="O28" s="55">
        <v>40475</v>
      </c>
      <c r="P28" s="55">
        <v>3</v>
      </c>
      <c r="Q28" s="55">
        <v>1361</v>
      </c>
      <c r="R28" s="56">
        <v>152</v>
      </c>
      <c r="S28" s="56">
        <f>SUM(Q28,O28,M28,K28,I28,G28,E28)</f>
        <v>196883</v>
      </c>
    </row>
    <row r="29" spans="2:19" ht="64.900000000000006" customHeight="1" thickBot="1" x14ac:dyDescent="0.2">
      <c r="B29" s="160"/>
      <c r="C29" s="57" t="s">
        <v>12</v>
      </c>
      <c r="D29" s="58"/>
      <c r="E29" s="59">
        <f>SUM(E27:E28)</f>
        <v>233757</v>
      </c>
      <c r="F29" s="59"/>
      <c r="G29" s="59">
        <f>SUM(G27:G28)</f>
        <v>379311</v>
      </c>
      <c r="H29" s="59"/>
      <c r="I29" s="59">
        <f>SUM(I27:I28)</f>
        <v>289343</v>
      </c>
      <c r="J29" s="59"/>
      <c r="K29" s="59">
        <f>SUM(K27:K28)</f>
        <v>205709</v>
      </c>
      <c r="L29" s="59"/>
      <c r="M29" s="59">
        <f>SUM(M27:M28)</f>
        <v>162337</v>
      </c>
      <c r="N29" s="59"/>
      <c r="O29" s="59">
        <f>SUM(O27:O28)</f>
        <v>287105</v>
      </c>
      <c r="P29" s="59"/>
      <c r="Q29" s="59">
        <f>SUM(Q27:Q28)</f>
        <v>484928</v>
      </c>
      <c r="R29" s="59"/>
      <c r="S29" s="59">
        <f>SUM(S27:S28)</f>
        <v>2042490</v>
      </c>
    </row>
    <row r="30" spans="2:19" ht="64.900000000000006" customHeight="1" thickTop="1" x14ac:dyDescent="0.15">
      <c r="B30" s="145" t="s">
        <v>27</v>
      </c>
      <c r="C30" s="61" t="s">
        <v>14</v>
      </c>
      <c r="D30" s="50">
        <v>39</v>
      </c>
      <c r="E30" s="51">
        <f>136259+96032</f>
        <v>232291</v>
      </c>
      <c r="F30" s="51">
        <v>43</v>
      </c>
      <c r="G30" s="51">
        <f>202190+130689</f>
        <v>332879</v>
      </c>
      <c r="H30" s="51">
        <v>36</v>
      </c>
      <c r="I30" s="51">
        <f>191760+89135</f>
        <v>280895</v>
      </c>
      <c r="J30" s="51">
        <v>31</v>
      </c>
      <c r="K30" s="51">
        <f>126466+42037</f>
        <v>168503</v>
      </c>
      <c r="L30" s="51">
        <v>15</v>
      </c>
      <c r="M30" s="51">
        <f>94657+38364</f>
        <v>133021</v>
      </c>
      <c r="N30" s="51">
        <v>30</v>
      </c>
      <c r="O30" s="51">
        <f>159280+83596</f>
        <v>242876</v>
      </c>
      <c r="P30" s="51">
        <v>66</v>
      </c>
      <c r="Q30" s="51">
        <f>370313+100070</f>
        <v>470383</v>
      </c>
      <c r="R30" s="65">
        <f>D30+F30+H30+J30+L30+N30+P30</f>
        <v>260</v>
      </c>
      <c r="S30" s="65">
        <f>E30+G30+I30+K30+M30+O30+Q30</f>
        <v>1860848</v>
      </c>
    </row>
    <row r="31" spans="2:19" ht="64.900000000000006" customHeight="1" x14ac:dyDescent="0.15">
      <c r="B31" s="146"/>
      <c r="C31" s="53" t="s">
        <v>13</v>
      </c>
      <c r="D31" s="54">
        <v>7</v>
      </c>
      <c r="E31" s="55">
        <f>7515</f>
        <v>7515</v>
      </c>
      <c r="F31" s="55">
        <v>62</v>
      </c>
      <c r="G31" s="55">
        <v>85264</v>
      </c>
      <c r="H31" s="55">
        <v>17</v>
      </c>
      <c r="I31" s="55">
        <f>17725</f>
        <v>17725</v>
      </c>
      <c r="J31" s="55">
        <v>7</v>
      </c>
      <c r="K31" s="55">
        <f>9256</f>
        <v>9256</v>
      </c>
      <c r="L31" s="55">
        <v>18</v>
      </c>
      <c r="M31" s="55">
        <f>20812</f>
        <v>20812</v>
      </c>
      <c r="N31" s="55">
        <v>36</v>
      </c>
      <c r="O31" s="55">
        <f>45029</f>
        <v>45029</v>
      </c>
      <c r="P31" s="55">
        <v>3</v>
      </c>
      <c r="Q31" s="55">
        <f>4247</f>
        <v>4247</v>
      </c>
      <c r="R31" s="66">
        <f>D31+F31+H31+J31+L31+N31+P31</f>
        <v>150</v>
      </c>
      <c r="S31" s="66">
        <f>E31+G31+I31+K31+M31+O31+Q31</f>
        <v>189848</v>
      </c>
    </row>
    <row r="32" spans="2:19" ht="64.900000000000006" customHeight="1" thickBot="1" x14ac:dyDescent="0.2">
      <c r="B32" s="147"/>
      <c r="C32" s="67" t="s">
        <v>12</v>
      </c>
      <c r="D32" s="68"/>
      <c r="E32" s="69">
        <f>SUM(E30:E31)</f>
        <v>239806</v>
      </c>
      <c r="F32" s="69"/>
      <c r="G32" s="69">
        <f>SUM(G30:G31)</f>
        <v>418143</v>
      </c>
      <c r="H32" s="69"/>
      <c r="I32" s="69">
        <f>SUM(I30:I31)</f>
        <v>298620</v>
      </c>
      <c r="J32" s="69"/>
      <c r="K32" s="69">
        <f>SUM(K30:K31)</f>
        <v>177759</v>
      </c>
      <c r="L32" s="69"/>
      <c r="M32" s="69">
        <f>SUM(M30:M31)</f>
        <v>153833</v>
      </c>
      <c r="N32" s="69"/>
      <c r="O32" s="69">
        <f>SUM(O30:O31)</f>
        <v>287905</v>
      </c>
      <c r="P32" s="69"/>
      <c r="Q32" s="69">
        <f>SUM(Q30:Q31)</f>
        <v>474630</v>
      </c>
      <c r="R32" s="69"/>
      <c r="S32" s="69">
        <f>SUM(S30:S31)</f>
        <v>2050696</v>
      </c>
    </row>
    <row r="33" spans="2:19" ht="64.900000000000006" customHeight="1" thickTop="1" x14ac:dyDescent="0.15">
      <c r="B33" s="145" t="s">
        <v>29</v>
      </c>
      <c r="C33" s="61" t="s">
        <v>14</v>
      </c>
      <c r="D33" s="50">
        <v>50</v>
      </c>
      <c r="E33" s="51">
        <v>186349</v>
      </c>
      <c r="F33" s="51">
        <v>45</v>
      </c>
      <c r="G33" s="51">
        <v>235574</v>
      </c>
      <c r="H33" s="51">
        <v>38</v>
      </c>
      <c r="I33" s="51">
        <v>234841</v>
      </c>
      <c r="J33" s="51">
        <v>34</v>
      </c>
      <c r="K33" s="51">
        <v>136218</v>
      </c>
      <c r="L33" s="51">
        <v>8</v>
      </c>
      <c r="M33" s="51">
        <v>73318</v>
      </c>
      <c r="N33" s="51">
        <v>29</v>
      </c>
      <c r="O33" s="51">
        <v>193373</v>
      </c>
      <c r="P33" s="51">
        <v>65</v>
      </c>
      <c r="Q33" s="51">
        <v>411498</v>
      </c>
      <c r="R33" s="65">
        <f>D33+F33+H33+J33+L33+N33+P33</f>
        <v>269</v>
      </c>
      <c r="S33" s="65">
        <f>E33+G33+I33+K33+M33+O33+Q33</f>
        <v>1471171</v>
      </c>
    </row>
    <row r="34" spans="2:19" ht="64.900000000000006" customHeight="1" x14ac:dyDescent="0.15">
      <c r="B34" s="146"/>
      <c r="C34" s="53" t="s">
        <v>13</v>
      </c>
      <c r="D34" s="54">
        <v>10</v>
      </c>
      <c r="E34" s="55">
        <v>15315</v>
      </c>
      <c r="F34" s="55">
        <v>72</v>
      </c>
      <c r="G34" s="55">
        <v>84426</v>
      </c>
      <c r="H34" s="55">
        <v>12</v>
      </c>
      <c r="I34" s="55">
        <v>10154</v>
      </c>
      <c r="J34" s="55">
        <v>9</v>
      </c>
      <c r="K34" s="55">
        <v>10287</v>
      </c>
      <c r="L34" s="55">
        <v>16</v>
      </c>
      <c r="M34" s="55">
        <v>21100</v>
      </c>
      <c r="N34" s="55">
        <v>36</v>
      </c>
      <c r="O34" s="55">
        <v>47081</v>
      </c>
      <c r="P34" s="55">
        <v>3</v>
      </c>
      <c r="Q34" s="55">
        <v>4890</v>
      </c>
      <c r="R34" s="66">
        <f>D34+F34+H34+J34+L34+N34+P34</f>
        <v>158</v>
      </c>
      <c r="S34" s="66">
        <f>E34+G34+I34+K34+M34+O34+Q34</f>
        <v>193253</v>
      </c>
    </row>
    <row r="35" spans="2:19" ht="64.900000000000006" customHeight="1" x14ac:dyDescent="0.15">
      <c r="B35" s="147"/>
      <c r="C35" s="67" t="s">
        <v>12</v>
      </c>
      <c r="D35" s="68"/>
      <c r="E35" s="69">
        <f>SUM(E33:E34)</f>
        <v>201664</v>
      </c>
      <c r="F35" s="69"/>
      <c r="G35" s="69">
        <f>SUM(G33:G34)</f>
        <v>320000</v>
      </c>
      <c r="H35" s="69"/>
      <c r="I35" s="69">
        <f>SUM(I33:I34)</f>
        <v>244995</v>
      </c>
      <c r="J35" s="69"/>
      <c r="K35" s="69">
        <f>SUM(K33:K34)</f>
        <v>146505</v>
      </c>
      <c r="L35" s="69"/>
      <c r="M35" s="69">
        <f>SUM(M33:M34)</f>
        <v>94418</v>
      </c>
      <c r="N35" s="69"/>
      <c r="O35" s="69">
        <f>SUM(O33:O34)</f>
        <v>240454</v>
      </c>
      <c r="P35" s="69"/>
      <c r="Q35" s="69">
        <f>SUM(Q33:Q34)</f>
        <v>416388</v>
      </c>
      <c r="R35" s="69"/>
      <c r="S35" s="69">
        <f>SUM(S33:S34)</f>
        <v>1664424</v>
      </c>
    </row>
    <row r="36" spans="2:19" x14ac:dyDescent="0.15">
      <c r="B36" s="15"/>
      <c r="C36" s="15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19" ht="24" x14ac:dyDescent="0.25">
      <c r="B37" s="15"/>
      <c r="C37" s="39" t="s">
        <v>16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2:19" ht="24" x14ac:dyDescent="0.25">
      <c r="B38" s="15"/>
      <c r="C38" s="64" t="s">
        <v>28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</sheetData>
  <mergeCells count="20">
    <mergeCell ref="B33:B35"/>
    <mergeCell ref="B30:B32"/>
    <mergeCell ref="L4:M4"/>
    <mergeCell ref="J4:K4"/>
    <mergeCell ref="B6:B8"/>
    <mergeCell ref="B9:B11"/>
    <mergeCell ref="B12:B14"/>
    <mergeCell ref="B15:B17"/>
    <mergeCell ref="H4:I4"/>
    <mergeCell ref="B24:B26"/>
    <mergeCell ref="B21:B23"/>
    <mergeCell ref="B27:B29"/>
    <mergeCell ref="B18:B20"/>
    <mergeCell ref="N4:O4"/>
    <mergeCell ref="P4:Q4"/>
    <mergeCell ref="R4:S4"/>
    <mergeCell ref="B4:B5"/>
    <mergeCell ref="C4:C5"/>
    <mergeCell ref="D4:E4"/>
    <mergeCell ref="F4:G4"/>
  </mergeCells>
  <phoneticPr fontId="2"/>
  <hyperlinks>
    <hyperlink ref="C38" r:id="rId1" xr:uid="{024FC745-C93C-4A94-ABD4-AAA3727365DB}"/>
  </hyperlinks>
  <pageMargins left="0.59055118110236227" right="0.39370078740157483" top="0.78740157480314965" bottom="0" header="0.51181102362204722" footer="0.51181102362204722"/>
  <pageSetup paperSize="9" scale="39" orientation="landscape" r:id="rId2"/>
  <headerFooter alignWithMargins="0"/>
  <ignoredErrors>
    <ignoredError sqref="S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F191-3584-417C-9FD0-F8B131252F21}">
  <sheetPr>
    <pageSetUpPr fitToPage="1"/>
  </sheetPr>
  <dimension ref="A1:H49"/>
  <sheetViews>
    <sheetView zoomScale="70" zoomScaleNormal="70" zoomScaleSheetLayoutView="89" workbookViewId="0">
      <selection activeCell="J36" sqref="J36"/>
    </sheetView>
  </sheetViews>
  <sheetFormatPr defaultColWidth="9" defaultRowHeight="26.25" customHeight="1" x14ac:dyDescent="0.15"/>
  <cols>
    <col min="1" max="1" width="13.25" style="76" customWidth="1"/>
    <col min="2" max="2" width="13.25" style="71" customWidth="1"/>
    <col min="3" max="3" width="0.875" style="71" customWidth="1"/>
    <col min="4" max="4" width="34.125" style="71" customWidth="1"/>
    <col min="5" max="5" width="0.875" style="71" customWidth="1"/>
    <col min="6" max="6" width="45.125" style="71" customWidth="1"/>
    <col min="7" max="7" width="16.75" style="72" customWidth="1"/>
    <col min="8" max="8" width="16.75" style="73" customWidth="1"/>
    <col min="9" max="16384" width="9" style="76"/>
  </cols>
  <sheetData>
    <row r="1" spans="1:8" s="74" customFormat="1" ht="17.25" x14ac:dyDescent="0.15">
      <c r="A1" s="70"/>
      <c r="B1" s="71"/>
      <c r="C1" s="71"/>
      <c r="D1" s="71"/>
      <c r="E1" s="71"/>
      <c r="F1" s="71"/>
      <c r="G1" s="72"/>
      <c r="H1" s="73"/>
    </row>
    <row r="2" spans="1:8" ht="26.25" customHeight="1" x14ac:dyDescent="0.15">
      <c r="A2" s="75" t="s">
        <v>31</v>
      </c>
    </row>
    <row r="3" spans="1:8" s="71" customFormat="1" ht="48" customHeight="1" x14ac:dyDescent="0.15">
      <c r="A3" s="77" t="s">
        <v>0</v>
      </c>
      <c r="B3" s="77" t="s">
        <v>32</v>
      </c>
      <c r="C3" s="183" t="s">
        <v>33</v>
      </c>
      <c r="D3" s="184"/>
      <c r="E3" s="185"/>
      <c r="F3" s="78" t="s">
        <v>34</v>
      </c>
      <c r="G3" s="79" t="s">
        <v>35</v>
      </c>
      <c r="H3" s="79" t="s">
        <v>36</v>
      </c>
    </row>
    <row r="4" spans="1:8" s="85" customFormat="1" ht="20.100000000000001" hidden="1" customHeight="1" x14ac:dyDescent="0.15">
      <c r="A4" s="172">
        <v>25</v>
      </c>
      <c r="B4" s="167" t="s">
        <v>37</v>
      </c>
      <c r="C4" s="80"/>
      <c r="D4" s="81" t="s">
        <v>38</v>
      </c>
      <c r="E4" s="82"/>
      <c r="F4" s="83" t="s">
        <v>39</v>
      </c>
      <c r="G4" s="84">
        <v>47672</v>
      </c>
      <c r="H4" s="174">
        <v>63956</v>
      </c>
    </row>
    <row r="5" spans="1:8" s="85" customFormat="1" ht="20.100000000000001" hidden="1" customHeight="1" x14ac:dyDescent="0.15">
      <c r="A5" s="165"/>
      <c r="B5" s="168"/>
      <c r="C5" s="80"/>
      <c r="D5" s="81" t="s">
        <v>38</v>
      </c>
      <c r="E5" s="82"/>
      <c r="F5" s="83" t="s">
        <v>40</v>
      </c>
      <c r="G5" s="84">
        <v>1612432</v>
      </c>
      <c r="H5" s="175"/>
    </row>
    <row r="6" spans="1:8" s="85" customFormat="1" ht="20.100000000000001" hidden="1" customHeight="1" x14ac:dyDescent="0.15">
      <c r="A6" s="165"/>
      <c r="B6" s="168"/>
      <c r="C6" s="80"/>
      <c r="D6" s="86" t="s">
        <v>41</v>
      </c>
      <c r="E6" s="82"/>
      <c r="F6" s="83" t="s">
        <v>42</v>
      </c>
      <c r="G6" s="84">
        <v>297720</v>
      </c>
      <c r="H6" s="84">
        <v>10130</v>
      </c>
    </row>
    <row r="7" spans="1:8" s="85" customFormat="1" ht="20.100000000000001" hidden="1" customHeight="1" x14ac:dyDescent="0.15">
      <c r="A7" s="165"/>
      <c r="B7" s="173"/>
      <c r="C7" s="80"/>
      <c r="D7" s="81" t="s">
        <v>43</v>
      </c>
      <c r="E7" s="87"/>
      <c r="F7" s="83" t="s">
        <v>44</v>
      </c>
      <c r="G7" s="84">
        <v>3200</v>
      </c>
      <c r="H7" s="84">
        <v>871</v>
      </c>
    </row>
    <row r="8" spans="1:8" s="85" customFormat="1" ht="20.100000000000001" hidden="1" customHeight="1" x14ac:dyDescent="0.15">
      <c r="A8" s="165"/>
      <c r="B8" s="167" t="s">
        <v>45</v>
      </c>
      <c r="C8" s="80"/>
      <c r="D8" s="81" t="s">
        <v>46</v>
      </c>
      <c r="E8" s="87"/>
      <c r="F8" s="83" t="s">
        <v>47</v>
      </c>
      <c r="G8" s="84">
        <v>19932</v>
      </c>
      <c r="H8" s="84">
        <v>5434</v>
      </c>
    </row>
    <row r="9" spans="1:8" s="85" customFormat="1" ht="20.100000000000001" hidden="1" customHeight="1" x14ac:dyDescent="0.15">
      <c r="A9" s="165"/>
      <c r="B9" s="168"/>
      <c r="C9" s="80"/>
      <c r="D9" s="81" t="s">
        <v>46</v>
      </c>
      <c r="E9" s="87"/>
      <c r="F9" s="83" t="s">
        <v>48</v>
      </c>
      <c r="G9" s="84">
        <v>298</v>
      </c>
      <c r="H9" s="84">
        <v>27</v>
      </c>
    </row>
    <row r="10" spans="1:8" s="85" customFormat="1" ht="20.100000000000001" hidden="1" customHeight="1" x14ac:dyDescent="0.15">
      <c r="A10" s="165"/>
      <c r="B10" s="173"/>
      <c r="C10" s="80"/>
      <c r="D10" s="81" t="s">
        <v>46</v>
      </c>
      <c r="E10" s="87"/>
      <c r="F10" s="83" t="s">
        <v>49</v>
      </c>
      <c r="G10" s="84">
        <v>2800</v>
      </c>
      <c r="H10" s="84">
        <v>793</v>
      </c>
    </row>
    <row r="11" spans="1:8" s="85" customFormat="1" ht="20.100000000000001" hidden="1" customHeight="1" x14ac:dyDescent="0.15">
      <c r="A11" s="165"/>
      <c r="B11" s="172" t="s">
        <v>50</v>
      </c>
      <c r="C11" s="80"/>
      <c r="D11" s="81" t="s">
        <v>51</v>
      </c>
      <c r="E11" s="87"/>
      <c r="F11" s="83" t="s">
        <v>52</v>
      </c>
      <c r="G11" s="84">
        <v>16133</v>
      </c>
      <c r="H11" s="84">
        <v>650</v>
      </c>
    </row>
    <row r="12" spans="1:8" s="85" customFormat="1" ht="20.100000000000001" hidden="1" customHeight="1" x14ac:dyDescent="0.15">
      <c r="A12" s="166"/>
      <c r="B12" s="166"/>
      <c r="C12" s="80"/>
      <c r="D12" s="81" t="s">
        <v>53</v>
      </c>
      <c r="E12" s="87"/>
      <c r="F12" s="83" t="s">
        <v>54</v>
      </c>
      <c r="G12" s="84">
        <v>3549</v>
      </c>
      <c r="H12" s="84">
        <v>1028</v>
      </c>
    </row>
    <row r="13" spans="1:8" s="85" customFormat="1" ht="20.100000000000001" hidden="1" customHeight="1" x14ac:dyDescent="0.15">
      <c r="A13" s="172">
        <v>26</v>
      </c>
      <c r="B13" s="167" t="s">
        <v>37</v>
      </c>
      <c r="C13" s="80"/>
      <c r="D13" s="81" t="s">
        <v>38</v>
      </c>
      <c r="E13" s="82"/>
      <c r="F13" s="83" t="s">
        <v>55</v>
      </c>
      <c r="G13" s="84">
        <v>47672</v>
      </c>
      <c r="H13" s="174">
        <v>53096</v>
      </c>
    </row>
    <row r="14" spans="1:8" s="85" customFormat="1" ht="20.100000000000001" hidden="1" customHeight="1" x14ac:dyDescent="0.15">
      <c r="A14" s="165"/>
      <c r="B14" s="168"/>
      <c r="C14" s="80"/>
      <c r="D14" s="81" t="s">
        <v>38</v>
      </c>
      <c r="E14" s="82"/>
      <c r="F14" s="83" t="s">
        <v>56</v>
      </c>
      <c r="G14" s="84">
        <v>1611792</v>
      </c>
      <c r="H14" s="175"/>
    </row>
    <row r="15" spans="1:8" s="85" customFormat="1" ht="20.100000000000001" hidden="1" customHeight="1" x14ac:dyDescent="0.15">
      <c r="A15" s="165"/>
      <c r="B15" s="168"/>
      <c r="C15" s="80"/>
      <c r="D15" s="86" t="s">
        <v>41</v>
      </c>
      <c r="E15" s="82"/>
      <c r="F15" s="83" t="s">
        <v>42</v>
      </c>
      <c r="G15" s="84">
        <v>303195</v>
      </c>
      <c r="H15" s="84">
        <v>10597</v>
      </c>
    </row>
    <row r="16" spans="1:8" s="85" customFormat="1" ht="20.100000000000001" hidden="1" customHeight="1" x14ac:dyDescent="0.15">
      <c r="A16" s="166"/>
      <c r="B16" s="173"/>
      <c r="C16" s="80"/>
      <c r="D16" s="81" t="s">
        <v>43</v>
      </c>
      <c r="E16" s="87"/>
      <c r="F16" s="83" t="s">
        <v>44</v>
      </c>
      <c r="G16" s="84">
        <v>3200</v>
      </c>
      <c r="H16" s="84">
        <v>1066</v>
      </c>
    </row>
    <row r="17" spans="1:8" ht="20.100000000000001" hidden="1" customHeight="1" x14ac:dyDescent="0.15">
      <c r="A17" s="172" t="s">
        <v>57</v>
      </c>
      <c r="B17" s="167" t="s">
        <v>37</v>
      </c>
      <c r="C17" s="80"/>
      <c r="D17" s="81" t="s">
        <v>58</v>
      </c>
      <c r="E17" s="82"/>
      <c r="F17" s="83" t="s">
        <v>55</v>
      </c>
      <c r="G17" s="84">
        <v>51798</v>
      </c>
      <c r="H17" s="174">
        <v>51189</v>
      </c>
    </row>
    <row r="18" spans="1:8" ht="20.100000000000001" hidden="1" customHeight="1" x14ac:dyDescent="0.15">
      <c r="A18" s="165"/>
      <c r="B18" s="168"/>
      <c r="C18" s="80"/>
      <c r="D18" s="81" t="s">
        <v>58</v>
      </c>
      <c r="E18" s="82"/>
      <c r="F18" s="83" t="s">
        <v>40</v>
      </c>
      <c r="G18" s="84">
        <v>1659464</v>
      </c>
      <c r="H18" s="175"/>
    </row>
    <row r="19" spans="1:8" ht="20.100000000000001" hidden="1" customHeight="1" x14ac:dyDescent="0.15">
      <c r="A19" s="165"/>
      <c r="B19" s="168"/>
      <c r="C19" s="80"/>
      <c r="D19" s="86" t="s">
        <v>59</v>
      </c>
      <c r="E19" s="82"/>
      <c r="F19" s="83" t="s">
        <v>42</v>
      </c>
      <c r="G19" s="84">
        <v>303195</v>
      </c>
      <c r="H19" s="84">
        <v>8710</v>
      </c>
    </row>
    <row r="20" spans="1:8" ht="20.100000000000001" hidden="1" customHeight="1" x14ac:dyDescent="0.15">
      <c r="A20" s="165"/>
      <c r="B20" s="173"/>
      <c r="C20" s="80"/>
      <c r="D20" s="81" t="s">
        <v>60</v>
      </c>
      <c r="E20" s="87"/>
      <c r="F20" s="83" t="s">
        <v>44</v>
      </c>
      <c r="G20" s="84">
        <v>3200</v>
      </c>
      <c r="H20" s="84">
        <v>1066</v>
      </c>
    </row>
    <row r="21" spans="1:8" ht="20.100000000000001" hidden="1" customHeight="1" x14ac:dyDescent="0.15">
      <c r="A21" s="165"/>
      <c r="B21" s="88" t="s">
        <v>61</v>
      </c>
      <c r="C21" s="80"/>
      <c r="D21" s="81" t="s">
        <v>62</v>
      </c>
      <c r="E21" s="87"/>
      <c r="F21" s="83" t="s">
        <v>63</v>
      </c>
      <c r="G21" s="84">
        <v>572873</v>
      </c>
      <c r="H21" s="84">
        <v>120875</v>
      </c>
    </row>
    <row r="22" spans="1:8" ht="20.100000000000001" hidden="1" customHeight="1" x14ac:dyDescent="0.15">
      <c r="A22" s="165"/>
      <c r="B22" s="172" t="s">
        <v>64</v>
      </c>
      <c r="C22" s="177"/>
      <c r="D22" s="179" t="s">
        <v>65</v>
      </c>
      <c r="E22" s="181"/>
      <c r="F22" s="163" t="s">
        <v>63</v>
      </c>
      <c r="G22" s="84">
        <v>313420</v>
      </c>
      <c r="H22" s="84">
        <v>104473</v>
      </c>
    </row>
    <row r="23" spans="1:8" ht="20.100000000000001" hidden="1" customHeight="1" x14ac:dyDescent="0.15">
      <c r="A23" s="166"/>
      <c r="B23" s="176"/>
      <c r="C23" s="178"/>
      <c r="D23" s="180"/>
      <c r="E23" s="182"/>
      <c r="F23" s="164"/>
      <c r="G23" s="84">
        <v>113702</v>
      </c>
      <c r="H23" s="84">
        <v>37900</v>
      </c>
    </row>
    <row r="24" spans="1:8" ht="20.100000000000001" hidden="1" customHeight="1" x14ac:dyDescent="0.15">
      <c r="A24" s="165" t="s">
        <v>23</v>
      </c>
      <c r="B24" s="167" t="s">
        <v>37</v>
      </c>
      <c r="C24" s="80"/>
      <c r="D24" s="86" t="s">
        <v>58</v>
      </c>
      <c r="E24" s="82"/>
      <c r="F24" s="83" t="s">
        <v>66</v>
      </c>
      <c r="G24" s="89">
        <v>1479549</v>
      </c>
      <c r="H24" s="84">
        <v>36374</v>
      </c>
    </row>
    <row r="25" spans="1:8" ht="20.100000000000001" hidden="1" customHeight="1" x14ac:dyDescent="0.15">
      <c r="A25" s="165"/>
      <c r="B25" s="168"/>
      <c r="C25" s="80"/>
      <c r="D25" s="81" t="s">
        <v>58</v>
      </c>
      <c r="E25" s="87"/>
      <c r="F25" s="83" t="s">
        <v>67</v>
      </c>
      <c r="G25" s="89">
        <v>3172</v>
      </c>
      <c r="H25" s="84">
        <v>1057</v>
      </c>
    </row>
    <row r="26" spans="1:8" ht="20.100000000000001" hidden="1" customHeight="1" x14ac:dyDescent="0.15">
      <c r="A26" s="165"/>
      <c r="B26" s="168"/>
      <c r="C26" s="80"/>
      <c r="D26" s="81" t="s">
        <v>58</v>
      </c>
      <c r="E26" s="87"/>
      <c r="F26" s="83" t="s">
        <v>68</v>
      </c>
      <c r="G26" s="89">
        <v>9539</v>
      </c>
      <c r="H26" s="84">
        <v>1493</v>
      </c>
    </row>
    <row r="27" spans="1:8" ht="20.100000000000001" hidden="1" customHeight="1" x14ac:dyDescent="0.15">
      <c r="A27" s="165"/>
      <c r="B27" s="168"/>
      <c r="C27" s="80"/>
      <c r="D27" s="81" t="s">
        <v>69</v>
      </c>
      <c r="E27" s="82"/>
      <c r="F27" s="83" t="s">
        <v>70</v>
      </c>
      <c r="G27" s="89">
        <v>65164</v>
      </c>
      <c r="H27" s="84">
        <v>4200</v>
      </c>
    </row>
    <row r="28" spans="1:8" ht="20.100000000000001" hidden="1" customHeight="1" x14ac:dyDescent="0.15">
      <c r="A28" s="165"/>
      <c r="B28" s="168"/>
      <c r="C28" s="80"/>
      <c r="D28" s="81" t="s">
        <v>71</v>
      </c>
      <c r="E28" s="82"/>
      <c r="F28" s="83" t="s">
        <v>72</v>
      </c>
      <c r="G28" s="89">
        <v>454058</v>
      </c>
      <c r="H28" s="84">
        <v>8979</v>
      </c>
    </row>
    <row r="29" spans="1:8" ht="20.100000000000001" hidden="1" customHeight="1" x14ac:dyDescent="0.15">
      <c r="A29" s="165"/>
      <c r="B29" s="90" t="s">
        <v>73</v>
      </c>
      <c r="C29" s="80"/>
      <c r="D29" s="81" t="s">
        <v>74</v>
      </c>
      <c r="E29" s="87"/>
      <c r="F29" s="83" t="s">
        <v>68</v>
      </c>
      <c r="G29" s="89">
        <v>11820</v>
      </c>
      <c r="H29" s="84">
        <v>3925</v>
      </c>
    </row>
    <row r="30" spans="1:8" ht="20.100000000000001" hidden="1" customHeight="1" x14ac:dyDescent="0.15">
      <c r="A30" s="166"/>
      <c r="B30" s="90" t="s">
        <v>61</v>
      </c>
      <c r="C30" s="80"/>
      <c r="D30" s="81" t="s">
        <v>62</v>
      </c>
      <c r="E30" s="91"/>
      <c r="F30" s="83" t="s">
        <v>75</v>
      </c>
      <c r="G30" s="89">
        <v>211013</v>
      </c>
      <c r="H30" s="84">
        <v>34334</v>
      </c>
    </row>
    <row r="31" spans="1:8" s="93" customFormat="1" ht="13.15" hidden="1" customHeight="1" x14ac:dyDescent="0.15">
      <c r="A31" s="92" t="s">
        <v>76</v>
      </c>
      <c r="B31" s="90" t="s">
        <v>37</v>
      </c>
      <c r="C31" s="80"/>
      <c r="D31" s="81" t="s">
        <v>58</v>
      </c>
      <c r="E31" s="91"/>
      <c r="F31" s="83" t="s">
        <v>67</v>
      </c>
      <c r="G31" s="89">
        <v>5677</v>
      </c>
      <c r="H31" s="84">
        <v>1892</v>
      </c>
    </row>
    <row r="32" spans="1:8" s="93" customFormat="1" ht="60" hidden="1" customHeight="1" x14ac:dyDescent="0.15">
      <c r="A32" s="169" t="s">
        <v>77</v>
      </c>
      <c r="B32" s="94" t="s">
        <v>37</v>
      </c>
      <c r="C32" s="95"/>
      <c r="D32" s="96" t="s">
        <v>58</v>
      </c>
      <c r="E32" s="97"/>
      <c r="F32" s="98" t="s">
        <v>67</v>
      </c>
      <c r="G32" s="99">
        <v>6160</v>
      </c>
      <c r="H32" s="100">
        <v>2053</v>
      </c>
    </row>
    <row r="33" spans="1:8" s="93" customFormat="1" ht="60" hidden="1" customHeight="1" x14ac:dyDescent="0.15">
      <c r="A33" s="170"/>
      <c r="B33" s="94" t="s">
        <v>37</v>
      </c>
      <c r="C33" s="95"/>
      <c r="D33" s="96" t="s">
        <v>71</v>
      </c>
      <c r="E33" s="97"/>
      <c r="F33" s="98" t="s">
        <v>78</v>
      </c>
      <c r="G33" s="99">
        <v>119772</v>
      </c>
      <c r="H33" s="100">
        <v>3486</v>
      </c>
    </row>
    <row r="34" spans="1:8" ht="60" customHeight="1" x14ac:dyDescent="0.15">
      <c r="A34" s="161" t="s">
        <v>79</v>
      </c>
      <c r="B34" s="94" t="s">
        <v>37</v>
      </c>
      <c r="C34" s="95"/>
      <c r="D34" s="101" t="s">
        <v>58</v>
      </c>
      <c r="E34" s="97"/>
      <c r="F34" s="98" t="s">
        <v>80</v>
      </c>
      <c r="G34" s="99">
        <v>1182820</v>
      </c>
      <c r="H34" s="100">
        <v>27410</v>
      </c>
    </row>
    <row r="35" spans="1:8" ht="60" customHeight="1" x14ac:dyDescent="0.15">
      <c r="A35" s="171"/>
      <c r="B35" s="94" t="s">
        <v>37</v>
      </c>
      <c r="C35" s="95"/>
      <c r="D35" s="101" t="s">
        <v>71</v>
      </c>
      <c r="E35" s="97"/>
      <c r="F35" s="98" t="s">
        <v>81</v>
      </c>
      <c r="G35" s="99">
        <v>336991</v>
      </c>
      <c r="H35" s="100">
        <v>8695</v>
      </c>
    </row>
    <row r="36" spans="1:8" ht="60" customHeight="1" x14ac:dyDescent="0.15">
      <c r="A36" s="171"/>
      <c r="B36" s="94" t="s">
        <v>37</v>
      </c>
      <c r="C36" s="95"/>
      <c r="D36" s="101" t="s">
        <v>82</v>
      </c>
      <c r="E36" s="97"/>
      <c r="F36" s="98" t="s">
        <v>83</v>
      </c>
      <c r="G36" s="99">
        <v>61500</v>
      </c>
      <c r="H36" s="100">
        <v>2550</v>
      </c>
    </row>
    <row r="37" spans="1:8" ht="60" customHeight="1" x14ac:dyDescent="0.15">
      <c r="A37" s="171"/>
      <c r="B37" s="94" t="s">
        <v>73</v>
      </c>
      <c r="C37" s="95"/>
      <c r="D37" s="101" t="s">
        <v>74</v>
      </c>
      <c r="E37" s="97"/>
      <c r="F37" s="98" t="s">
        <v>84</v>
      </c>
      <c r="G37" s="99">
        <v>76000</v>
      </c>
      <c r="H37" s="100">
        <v>5600</v>
      </c>
    </row>
    <row r="38" spans="1:8" ht="60" customHeight="1" x14ac:dyDescent="0.15">
      <c r="A38" s="162"/>
      <c r="B38" s="94" t="s">
        <v>50</v>
      </c>
      <c r="C38" s="95"/>
      <c r="D38" s="101" t="s">
        <v>51</v>
      </c>
      <c r="E38" s="97"/>
      <c r="F38" s="98" t="s">
        <v>84</v>
      </c>
      <c r="G38" s="99">
        <v>87177</v>
      </c>
      <c r="H38" s="100">
        <v>2980</v>
      </c>
    </row>
    <row r="39" spans="1:8" ht="60" customHeight="1" x14ac:dyDescent="0.15">
      <c r="A39" s="102" t="s">
        <v>85</v>
      </c>
      <c r="B39" s="94" t="s">
        <v>37</v>
      </c>
      <c r="C39" s="95"/>
      <c r="D39" s="101" t="s">
        <v>58</v>
      </c>
      <c r="E39" s="97"/>
      <c r="F39" s="98" t="s">
        <v>86</v>
      </c>
      <c r="G39" s="99">
        <v>5360</v>
      </c>
      <c r="H39" s="100">
        <v>1786</v>
      </c>
    </row>
    <row r="40" spans="1:8" ht="60" customHeight="1" x14ac:dyDescent="0.15">
      <c r="A40" s="161" t="s">
        <v>87</v>
      </c>
      <c r="B40" s="94" t="s">
        <v>37</v>
      </c>
      <c r="C40" s="95"/>
      <c r="D40" s="101" t="s">
        <v>88</v>
      </c>
      <c r="E40" s="97"/>
      <c r="F40" s="98" t="s">
        <v>89</v>
      </c>
      <c r="G40" s="99">
        <v>714600</v>
      </c>
      <c r="H40" s="100">
        <v>18900</v>
      </c>
    </row>
    <row r="41" spans="1:8" ht="60" customHeight="1" x14ac:dyDescent="0.15">
      <c r="A41" s="171"/>
      <c r="B41" s="94" t="s">
        <v>73</v>
      </c>
      <c r="C41" s="95"/>
      <c r="D41" s="101" t="s">
        <v>90</v>
      </c>
      <c r="E41" s="97"/>
      <c r="F41" s="98" t="s">
        <v>91</v>
      </c>
      <c r="G41" s="99">
        <v>76000</v>
      </c>
      <c r="H41" s="100">
        <v>5600</v>
      </c>
    </row>
    <row r="42" spans="1:8" ht="60" customHeight="1" x14ac:dyDescent="0.15">
      <c r="A42" s="162"/>
      <c r="B42" s="94" t="s">
        <v>73</v>
      </c>
      <c r="C42" s="95"/>
      <c r="D42" s="101" t="s">
        <v>92</v>
      </c>
      <c r="E42" s="97"/>
      <c r="F42" s="98" t="s">
        <v>93</v>
      </c>
      <c r="G42" s="99">
        <v>35800</v>
      </c>
      <c r="H42" s="100">
        <v>1900</v>
      </c>
    </row>
    <row r="43" spans="1:8" ht="60" customHeight="1" x14ac:dyDescent="0.15">
      <c r="A43" s="103" t="s">
        <v>26</v>
      </c>
      <c r="B43" s="94" t="s">
        <v>37</v>
      </c>
      <c r="C43" s="95"/>
      <c r="D43" s="101" t="s">
        <v>58</v>
      </c>
      <c r="E43" s="97"/>
      <c r="F43" s="98" t="s">
        <v>86</v>
      </c>
      <c r="G43" s="99">
        <v>6600</v>
      </c>
      <c r="H43" s="100">
        <v>2200</v>
      </c>
    </row>
    <row r="44" spans="1:8" ht="60" customHeight="1" x14ac:dyDescent="0.15">
      <c r="A44" s="103" t="s">
        <v>22</v>
      </c>
      <c r="B44" s="94"/>
      <c r="C44" s="95"/>
      <c r="D44" s="101" t="s">
        <v>94</v>
      </c>
      <c r="E44" s="97"/>
      <c r="F44" s="98"/>
      <c r="G44" s="99"/>
      <c r="H44" s="100"/>
    </row>
    <row r="45" spans="1:8" ht="60" customHeight="1" x14ac:dyDescent="0.15">
      <c r="A45" s="103" t="s">
        <v>95</v>
      </c>
      <c r="B45" s="94"/>
      <c r="C45" s="95"/>
      <c r="D45" s="101" t="s">
        <v>94</v>
      </c>
      <c r="E45" s="97"/>
      <c r="F45" s="98"/>
      <c r="G45" s="99"/>
      <c r="H45" s="100"/>
    </row>
    <row r="46" spans="1:8" ht="60" customHeight="1" x14ac:dyDescent="0.15">
      <c r="A46" s="161" t="s">
        <v>29</v>
      </c>
      <c r="B46" s="94" t="s">
        <v>73</v>
      </c>
      <c r="C46" s="95"/>
      <c r="D46" s="101" t="s">
        <v>74</v>
      </c>
      <c r="E46" s="97"/>
      <c r="F46" s="98" t="s">
        <v>96</v>
      </c>
      <c r="G46" s="99">
        <v>2600</v>
      </c>
      <c r="H46" s="100">
        <v>649</v>
      </c>
    </row>
    <row r="47" spans="1:8" ht="60" customHeight="1" x14ac:dyDescent="0.15">
      <c r="A47" s="162"/>
      <c r="B47" s="94" t="s">
        <v>73</v>
      </c>
      <c r="C47" s="95"/>
      <c r="D47" s="101" t="s">
        <v>97</v>
      </c>
      <c r="E47" s="97"/>
      <c r="F47" s="98" t="s">
        <v>98</v>
      </c>
      <c r="G47" s="99">
        <v>2900</v>
      </c>
      <c r="H47" s="100">
        <v>724</v>
      </c>
    </row>
    <row r="48" spans="1:8" ht="25.15" customHeight="1" x14ac:dyDescent="0.2">
      <c r="A48" s="104"/>
      <c r="B48" s="105" t="s">
        <v>99</v>
      </c>
      <c r="C48" s="106"/>
      <c r="D48" s="106"/>
      <c r="E48" s="106"/>
      <c r="F48" s="106"/>
      <c r="G48" s="107"/>
      <c r="H48" s="108"/>
    </row>
    <row r="49" spans="1:8" ht="25.15" customHeight="1" x14ac:dyDescent="0.2">
      <c r="A49" s="104"/>
      <c r="B49" s="105" t="s">
        <v>100</v>
      </c>
      <c r="C49" s="106"/>
      <c r="D49" s="106"/>
      <c r="E49" s="106"/>
      <c r="F49" s="106"/>
      <c r="G49" s="107"/>
      <c r="H49" s="108"/>
    </row>
  </sheetData>
  <mergeCells count="23">
    <mergeCell ref="C3:E3"/>
    <mergeCell ref="A4:A12"/>
    <mergeCell ref="B4:B7"/>
    <mergeCell ref="H4:H5"/>
    <mergeCell ref="B8:B10"/>
    <mergeCell ref="B11:B12"/>
    <mergeCell ref="A13:A16"/>
    <mergeCell ref="B13:B16"/>
    <mergeCell ref="H13:H14"/>
    <mergeCell ref="A17:A23"/>
    <mergeCell ref="B17:B20"/>
    <mergeCell ref="H17:H18"/>
    <mergeCell ref="B22:B23"/>
    <mergeCell ref="C22:C23"/>
    <mergeCell ref="D22:D23"/>
    <mergeCell ref="E22:E23"/>
    <mergeCell ref="A46:A47"/>
    <mergeCell ref="F22:F23"/>
    <mergeCell ref="A24:A30"/>
    <mergeCell ref="B24:B28"/>
    <mergeCell ref="A32:A33"/>
    <mergeCell ref="A34:A38"/>
    <mergeCell ref="A40:A42"/>
  </mergeCells>
  <phoneticPr fontId="2"/>
  <pageMargins left="0.76" right="0.64" top="0.64" bottom="0" header="0.23622047244094491" footer="0.15748031496062992"/>
  <pageSetup paperSize="9" scale="63" fitToHeight="0" orientation="portrait" r:id="rId1"/>
  <headerFooter alignWithMargins="0"/>
  <colBreaks count="2" manualBreakCount="2">
    <brk id="3" max="67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C6E1-98DA-45ED-8771-68B0137A0585}">
  <dimension ref="A1:O109"/>
  <sheetViews>
    <sheetView view="pageBreakPreview" zoomScale="89" zoomScaleNormal="100" zoomScaleSheetLayoutView="89" workbookViewId="0">
      <pane xSplit="3" ySplit="2" topLeftCell="D32" activePane="bottomRight" state="frozen"/>
      <selection pane="topRight" activeCell="D1" sqref="D1"/>
      <selection pane="bottomLeft" activeCell="A3" sqref="A3"/>
      <selection pane="bottomRight" activeCell="F57" sqref="F57"/>
    </sheetView>
  </sheetViews>
  <sheetFormatPr defaultColWidth="9" defaultRowHeight="26.25" customHeight="1" x14ac:dyDescent="0.15"/>
  <cols>
    <col min="1" max="1" width="7.875" style="76" customWidth="1"/>
    <col min="2" max="2" width="8.625" style="71" customWidth="1"/>
    <col min="3" max="3" width="0.875" style="71" customWidth="1"/>
    <col min="4" max="4" width="24" style="71" customWidth="1"/>
    <col min="5" max="5" width="0.875" style="71" customWidth="1"/>
    <col min="6" max="6" width="48.125" style="71" customWidth="1"/>
    <col min="7" max="7" width="16.875" style="72" customWidth="1"/>
    <col min="8" max="8" width="16.875" style="73" customWidth="1"/>
    <col min="9" max="16384" width="9" style="76"/>
  </cols>
  <sheetData>
    <row r="1" spans="1:15" ht="25.5" customHeight="1" x14ac:dyDescent="0.15">
      <c r="A1" s="75" t="s">
        <v>101</v>
      </c>
    </row>
    <row r="2" spans="1:15" s="71" customFormat="1" ht="32.25" customHeight="1" x14ac:dyDescent="0.15">
      <c r="A2" s="109" t="s">
        <v>0</v>
      </c>
      <c r="B2" s="109" t="s">
        <v>32</v>
      </c>
      <c r="C2" s="199" t="s">
        <v>33</v>
      </c>
      <c r="D2" s="200"/>
      <c r="E2" s="201"/>
      <c r="F2" s="110" t="s">
        <v>34</v>
      </c>
      <c r="G2" s="111" t="s">
        <v>102</v>
      </c>
      <c r="H2" s="111" t="s">
        <v>36</v>
      </c>
    </row>
    <row r="3" spans="1:15" ht="19.5" hidden="1" customHeight="1" x14ac:dyDescent="0.15">
      <c r="A3" s="172" t="s">
        <v>76</v>
      </c>
      <c r="B3" s="172" t="s">
        <v>103</v>
      </c>
      <c r="C3" s="80"/>
      <c r="D3" s="81" t="s">
        <v>104</v>
      </c>
      <c r="E3" s="112"/>
      <c r="F3" s="113" t="s">
        <v>105</v>
      </c>
      <c r="G3" s="114">
        <v>1653621</v>
      </c>
      <c r="H3" s="114">
        <v>37210</v>
      </c>
    </row>
    <row r="4" spans="1:15" ht="19.5" hidden="1" customHeight="1" x14ac:dyDescent="0.15">
      <c r="A4" s="165"/>
      <c r="B4" s="165"/>
      <c r="C4" s="80"/>
      <c r="D4" s="81" t="s">
        <v>106</v>
      </c>
      <c r="E4" s="112"/>
      <c r="F4" s="113" t="s">
        <v>107</v>
      </c>
      <c r="G4" s="114">
        <v>59250</v>
      </c>
      <c r="H4" s="114">
        <v>1425</v>
      </c>
    </row>
    <row r="5" spans="1:15" ht="19.5" hidden="1" customHeight="1" x14ac:dyDescent="0.15">
      <c r="A5" s="165"/>
      <c r="B5" s="166"/>
      <c r="C5" s="80"/>
      <c r="D5" s="81" t="s">
        <v>108</v>
      </c>
      <c r="E5" s="112"/>
      <c r="F5" s="113" t="s">
        <v>109</v>
      </c>
      <c r="G5" s="114">
        <v>297225</v>
      </c>
      <c r="H5" s="114">
        <v>7612</v>
      </c>
    </row>
    <row r="6" spans="1:15" ht="19.5" hidden="1" customHeight="1" x14ac:dyDescent="0.15">
      <c r="A6" s="165"/>
      <c r="B6" s="172" t="s">
        <v>110</v>
      </c>
      <c r="C6" s="80"/>
      <c r="D6" s="81" t="s">
        <v>111</v>
      </c>
      <c r="E6" s="112"/>
      <c r="F6" s="113" t="s">
        <v>112</v>
      </c>
      <c r="G6" s="114">
        <v>145044</v>
      </c>
      <c r="H6" s="114">
        <v>48348</v>
      </c>
    </row>
    <row r="7" spans="1:15" ht="19.5" hidden="1" customHeight="1" x14ac:dyDescent="0.15">
      <c r="A7" s="165"/>
      <c r="B7" s="166"/>
      <c r="C7" s="80"/>
      <c r="D7" s="81" t="s">
        <v>111</v>
      </c>
      <c r="E7" s="112"/>
      <c r="F7" s="113" t="s">
        <v>113</v>
      </c>
      <c r="G7" s="114">
        <v>1296</v>
      </c>
      <c r="H7" s="114">
        <v>432</v>
      </c>
      <c r="N7" s="115"/>
      <c r="O7" s="115"/>
    </row>
    <row r="8" spans="1:15" ht="19.5" hidden="1" customHeight="1" x14ac:dyDescent="0.15">
      <c r="A8" s="165"/>
      <c r="B8" s="172" t="s">
        <v>114</v>
      </c>
      <c r="C8" s="80"/>
      <c r="D8" s="81" t="s">
        <v>115</v>
      </c>
      <c r="E8" s="112"/>
      <c r="F8" s="113" t="s">
        <v>116</v>
      </c>
      <c r="G8" s="114">
        <v>6416</v>
      </c>
      <c r="H8" s="114">
        <v>2138</v>
      </c>
    </row>
    <row r="9" spans="1:15" ht="19.5" hidden="1" customHeight="1" x14ac:dyDescent="0.15">
      <c r="A9" s="165"/>
      <c r="B9" s="166"/>
      <c r="C9" s="80"/>
      <c r="D9" s="81" t="s">
        <v>117</v>
      </c>
      <c r="E9" s="112"/>
      <c r="F9" s="113" t="s">
        <v>118</v>
      </c>
      <c r="G9" s="114">
        <v>755</v>
      </c>
      <c r="H9" s="114">
        <v>251</v>
      </c>
      <c r="M9" s="115"/>
      <c r="N9" s="115"/>
    </row>
    <row r="10" spans="1:15" ht="19.5" hidden="1" customHeight="1" x14ac:dyDescent="0.15">
      <c r="A10" s="165"/>
      <c r="B10" s="172" t="s">
        <v>119</v>
      </c>
      <c r="C10" s="80"/>
      <c r="D10" s="81" t="s">
        <v>120</v>
      </c>
      <c r="E10" s="112"/>
      <c r="F10" s="113" t="s">
        <v>121</v>
      </c>
      <c r="G10" s="114">
        <v>3951</v>
      </c>
      <c r="H10" s="114">
        <v>1317</v>
      </c>
    </row>
    <row r="11" spans="1:15" ht="19.5" hidden="1" customHeight="1" x14ac:dyDescent="0.15">
      <c r="A11" s="165"/>
      <c r="B11" s="165"/>
      <c r="C11" s="80"/>
      <c r="D11" s="81" t="s">
        <v>122</v>
      </c>
      <c r="E11" s="112"/>
      <c r="F11" s="113" t="s">
        <v>121</v>
      </c>
      <c r="G11" s="114">
        <v>1218</v>
      </c>
      <c r="H11" s="114">
        <v>406</v>
      </c>
    </row>
    <row r="12" spans="1:15" ht="19.5" hidden="1" customHeight="1" x14ac:dyDescent="0.15">
      <c r="A12" s="165"/>
      <c r="B12" s="165"/>
      <c r="C12" s="80"/>
      <c r="D12" s="81" t="s">
        <v>120</v>
      </c>
      <c r="E12" s="112"/>
      <c r="F12" s="113" t="s">
        <v>123</v>
      </c>
      <c r="G12" s="114">
        <v>42200</v>
      </c>
      <c r="H12" s="114">
        <v>2800</v>
      </c>
    </row>
    <row r="13" spans="1:15" ht="19.5" hidden="1" customHeight="1" x14ac:dyDescent="0.15">
      <c r="A13" s="165"/>
      <c r="B13" s="165"/>
      <c r="C13" s="80"/>
      <c r="D13" s="81" t="s">
        <v>120</v>
      </c>
      <c r="E13" s="112"/>
      <c r="F13" s="113" t="s">
        <v>124</v>
      </c>
      <c r="G13" s="84">
        <v>2390</v>
      </c>
      <c r="H13" s="84">
        <v>796</v>
      </c>
    </row>
    <row r="14" spans="1:15" ht="19.5" hidden="1" customHeight="1" x14ac:dyDescent="0.15">
      <c r="A14" s="166"/>
      <c r="B14" s="166"/>
      <c r="C14" s="80"/>
      <c r="D14" s="81" t="s">
        <v>125</v>
      </c>
      <c r="E14" s="112"/>
      <c r="F14" s="113" t="s">
        <v>118</v>
      </c>
      <c r="G14" s="84">
        <v>183</v>
      </c>
      <c r="H14" s="84">
        <v>61</v>
      </c>
    </row>
    <row r="15" spans="1:15" ht="19.5" hidden="1" customHeight="1" x14ac:dyDescent="0.15">
      <c r="A15" s="190" t="s">
        <v>126</v>
      </c>
      <c r="B15" s="193" t="s">
        <v>103</v>
      </c>
      <c r="C15" s="116"/>
      <c r="D15" s="117" t="s">
        <v>104</v>
      </c>
      <c r="E15" s="118"/>
      <c r="F15" s="119" t="s">
        <v>127</v>
      </c>
      <c r="G15" s="120">
        <v>1127881</v>
      </c>
      <c r="H15" s="120">
        <v>28140</v>
      </c>
    </row>
    <row r="16" spans="1:15" ht="19.5" hidden="1" customHeight="1" x14ac:dyDescent="0.15">
      <c r="A16" s="165"/>
      <c r="B16" s="194"/>
      <c r="C16" s="116"/>
      <c r="D16" s="117" t="s">
        <v>106</v>
      </c>
      <c r="E16" s="118"/>
      <c r="F16" s="119" t="s">
        <v>107</v>
      </c>
      <c r="G16" s="120">
        <v>59250</v>
      </c>
      <c r="H16" s="120">
        <v>1425</v>
      </c>
    </row>
    <row r="17" spans="1:8" ht="19.5" hidden="1" customHeight="1" x14ac:dyDescent="0.15">
      <c r="A17" s="165"/>
      <c r="B17" s="195"/>
      <c r="C17" s="116"/>
      <c r="D17" s="117" t="s">
        <v>128</v>
      </c>
      <c r="E17" s="118"/>
      <c r="F17" s="119" t="s">
        <v>129</v>
      </c>
      <c r="G17" s="120">
        <v>22000</v>
      </c>
      <c r="H17" s="120">
        <v>1400</v>
      </c>
    </row>
    <row r="18" spans="1:8" ht="19.5" hidden="1" customHeight="1" x14ac:dyDescent="0.15">
      <c r="A18" s="165"/>
      <c r="B18" s="121" t="s">
        <v>114</v>
      </c>
      <c r="C18" s="116"/>
      <c r="D18" s="117" t="s">
        <v>115</v>
      </c>
      <c r="E18" s="118"/>
      <c r="F18" s="119" t="s">
        <v>130</v>
      </c>
      <c r="G18" s="120">
        <v>466500</v>
      </c>
      <c r="H18" s="120">
        <v>28000</v>
      </c>
    </row>
    <row r="19" spans="1:8" ht="19.5" hidden="1" customHeight="1" x14ac:dyDescent="0.15">
      <c r="A19" s="165"/>
      <c r="B19" s="196" t="s">
        <v>119</v>
      </c>
      <c r="C19" s="116"/>
      <c r="D19" s="117" t="s">
        <v>120</v>
      </c>
      <c r="E19" s="118"/>
      <c r="F19" s="119" t="s">
        <v>131</v>
      </c>
      <c r="G19" s="120">
        <v>78472</v>
      </c>
      <c r="H19" s="120">
        <v>5600</v>
      </c>
    </row>
    <row r="20" spans="1:8" ht="19.5" hidden="1" customHeight="1" x14ac:dyDescent="0.15">
      <c r="A20" s="165"/>
      <c r="B20" s="196"/>
      <c r="C20" s="116"/>
      <c r="D20" s="117" t="s">
        <v>120</v>
      </c>
      <c r="E20" s="118"/>
      <c r="F20" s="119" t="s">
        <v>124</v>
      </c>
      <c r="G20" s="122">
        <v>1389</v>
      </c>
      <c r="H20" s="122">
        <v>463</v>
      </c>
    </row>
    <row r="21" spans="1:8" ht="19.5" hidden="1" customHeight="1" x14ac:dyDescent="0.15">
      <c r="A21" s="165"/>
      <c r="B21" s="196"/>
      <c r="C21" s="116"/>
      <c r="D21" s="117" t="s">
        <v>132</v>
      </c>
      <c r="E21" s="118"/>
      <c r="F21" s="119" t="s">
        <v>107</v>
      </c>
      <c r="G21" s="120">
        <v>51600</v>
      </c>
      <c r="H21" s="120">
        <v>2700</v>
      </c>
    </row>
    <row r="22" spans="1:8" ht="19.5" hidden="1" customHeight="1" x14ac:dyDescent="0.15">
      <c r="A22" s="165"/>
      <c r="B22" s="123" t="s">
        <v>64</v>
      </c>
      <c r="C22" s="116"/>
      <c r="D22" s="117" t="s">
        <v>133</v>
      </c>
      <c r="E22" s="118"/>
      <c r="F22" s="119" t="s">
        <v>134</v>
      </c>
      <c r="G22" s="120">
        <v>37850</v>
      </c>
      <c r="H22" s="120">
        <v>1675</v>
      </c>
    </row>
    <row r="23" spans="1:8" ht="19.5" hidden="1" customHeight="1" x14ac:dyDescent="0.15">
      <c r="A23" s="166"/>
      <c r="B23" s="123" t="s">
        <v>50</v>
      </c>
      <c r="C23" s="116"/>
      <c r="D23" s="117" t="s">
        <v>135</v>
      </c>
      <c r="E23" s="118"/>
      <c r="F23" s="119" t="s">
        <v>136</v>
      </c>
      <c r="G23" s="120">
        <v>216453</v>
      </c>
      <c r="H23" s="120">
        <v>8218</v>
      </c>
    </row>
    <row r="24" spans="1:8" ht="19.5" hidden="1" customHeight="1" x14ac:dyDescent="0.15">
      <c r="A24" s="197" t="s">
        <v>77</v>
      </c>
      <c r="B24" s="123" t="s">
        <v>103</v>
      </c>
      <c r="C24" s="116"/>
      <c r="D24" s="117" t="s">
        <v>104</v>
      </c>
      <c r="E24" s="118"/>
      <c r="F24" s="119" t="s">
        <v>137</v>
      </c>
      <c r="G24" s="120">
        <v>932</v>
      </c>
      <c r="H24" s="120">
        <v>310</v>
      </c>
    </row>
    <row r="25" spans="1:8" ht="19.5" hidden="1" customHeight="1" x14ac:dyDescent="0.15">
      <c r="A25" s="198"/>
      <c r="B25" s="196" t="s">
        <v>3</v>
      </c>
      <c r="C25" s="116"/>
      <c r="D25" s="117" t="s">
        <v>106</v>
      </c>
      <c r="E25" s="118"/>
      <c r="F25" s="119" t="s">
        <v>138</v>
      </c>
      <c r="G25" s="120">
        <v>113795</v>
      </c>
      <c r="H25" s="120">
        <v>37909</v>
      </c>
    </row>
    <row r="26" spans="1:8" ht="19.5" hidden="1" customHeight="1" x14ac:dyDescent="0.15">
      <c r="A26" s="198"/>
      <c r="B26" s="196"/>
      <c r="C26" s="116"/>
      <c r="D26" s="117" t="s">
        <v>111</v>
      </c>
      <c r="E26" s="118"/>
      <c r="F26" s="119" t="s">
        <v>139</v>
      </c>
      <c r="G26" s="120">
        <v>17580</v>
      </c>
      <c r="H26" s="120">
        <v>5860</v>
      </c>
    </row>
    <row r="27" spans="1:8" ht="19.149999999999999" hidden="1" customHeight="1" x14ac:dyDescent="0.15">
      <c r="A27" s="198"/>
      <c r="B27" s="196"/>
      <c r="C27" s="116"/>
      <c r="D27" s="117" t="s">
        <v>111</v>
      </c>
      <c r="E27" s="118"/>
      <c r="F27" s="119" t="s">
        <v>140</v>
      </c>
      <c r="G27" s="120">
        <v>9699</v>
      </c>
      <c r="H27" s="120">
        <v>3233</v>
      </c>
    </row>
    <row r="28" spans="1:8" ht="19.5" hidden="1" customHeight="1" x14ac:dyDescent="0.15">
      <c r="A28" s="198"/>
      <c r="B28" s="196"/>
      <c r="C28" s="116"/>
      <c r="D28" s="117" t="s">
        <v>141</v>
      </c>
      <c r="E28" s="118"/>
      <c r="F28" s="119" t="s">
        <v>140</v>
      </c>
      <c r="G28" s="120">
        <v>1364</v>
      </c>
      <c r="H28" s="120">
        <v>454</v>
      </c>
    </row>
    <row r="29" spans="1:8" ht="19.5" hidden="1" customHeight="1" x14ac:dyDescent="0.15">
      <c r="A29" s="198"/>
      <c r="B29" s="123" t="s">
        <v>119</v>
      </c>
      <c r="C29" s="116"/>
      <c r="D29" s="117" t="s">
        <v>122</v>
      </c>
      <c r="E29" s="118"/>
      <c r="F29" s="119" t="s">
        <v>142</v>
      </c>
      <c r="G29" s="120">
        <v>11400</v>
      </c>
      <c r="H29" s="120">
        <v>3800</v>
      </c>
    </row>
    <row r="30" spans="1:8" ht="19.5" hidden="1" customHeight="1" x14ac:dyDescent="0.15">
      <c r="A30" s="198"/>
      <c r="B30" s="196" t="s">
        <v>50</v>
      </c>
      <c r="C30" s="116"/>
      <c r="D30" s="117" t="s">
        <v>143</v>
      </c>
      <c r="E30" s="118"/>
      <c r="F30" s="119" t="s">
        <v>144</v>
      </c>
      <c r="G30" s="120">
        <v>1200</v>
      </c>
      <c r="H30" s="120">
        <v>333</v>
      </c>
    </row>
    <row r="31" spans="1:8" ht="19.5" hidden="1" customHeight="1" x14ac:dyDescent="0.15">
      <c r="A31" s="198"/>
      <c r="B31" s="196"/>
      <c r="C31" s="116"/>
      <c r="D31" s="117" t="s">
        <v>143</v>
      </c>
      <c r="E31" s="118"/>
      <c r="F31" s="119" t="s">
        <v>145</v>
      </c>
      <c r="G31" s="120">
        <v>1252</v>
      </c>
      <c r="H31" s="120">
        <v>417</v>
      </c>
    </row>
    <row r="32" spans="1:8" ht="19.5" customHeight="1" x14ac:dyDescent="0.15">
      <c r="A32" s="190" t="s">
        <v>79</v>
      </c>
      <c r="B32" s="123" t="s">
        <v>146</v>
      </c>
      <c r="C32" s="116"/>
      <c r="D32" s="124" t="s">
        <v>82</v>
      </c>
      <c r="E32" s="118"/>
      <c r="F32" s="119" t="s">
        <v>138</v>
      </c>
      <c r="G32" s="120">
        <v>7755</v>
      </c>
      <c r="H32" s="120">
        <v>2585</v>
      </c>
    </row>
    <row r="33" spans="1:8" ht="19.5" customHeight="1" x14ac:dyDescent="0.15">
      <c r="A33" s="191"/>
      <c r="B33" s="123" t="s">
        <v>146</v>
      </c>
      <c r="C33" s="116"/>
      <c r="D33" s="124" t="s">
        <v>147</v>
      </c>
      <c r="E33" s="118"/>
      <c r="F33" s="119" t="s">
        <v>138</v>
      </c>
      <c r="G33" s="120">
        <v>182127</v>
      </c>
      <c r="H33" s="120">
        <v>60709</v>
      </c>
    </row>
    <row r="34" spans="1:8" ht="33" customHeight="1" x14ac:dyDescent="0.15">
      <c r="A34" s="191"/>
      <c r="B34" s="125" t="s">
        <v>148</v>
      </c>
      <c r="C34" s="116"/>
      <c r="D34" s="124" t="s">
        <v>149</v>
      </c>
      <c r="E34" s="118"/>
      <c r="F34" s="119" t="s">
        <v>150</v>
      </c>
      <c r="G34" s="120">
        <v>5979</v>
      </c>
      <c r="H34" s="120">
        <v>1870</v>
      </c>
    </row>
    <row r="35" spans="1:8" ht="19.5" customHeight="1" x14ac:dyDescent="0.15">
      <c r="A35" s="191"/>
      <c r="B35" s="123" t="s">
        <v>146</v>
      </c>
      <c r="C35" s="116"/>
      <c r="D35" s="124" t="s">
        <v>147</v>
      </c>
      <c r="E35" s="118"/>
      <c r="F35" s="119" t="s">
        <v>150</v>
      </c>
      <c r="G35" s="120">
        <v>5568</v>
      </c>
      <c r="H35" s="120">
        <v>1856</v>
      </c>
    </row>
    <row r="36" spans="1:8" ht="19.5" customHeight="1" x14ac:dyDescent="0.15">
      <c r="A36" s="191"/>
      <c r="B36" s="123" t="s">
        <v>73</v>
      </c>
      <c r="C36" s="116"/>
      <c r="D36" s="124" t="s">
        <v>74</v>
      </c>
      <c r="E36" s="118"/>
      <c r="F36" s="119" t="s">
        <v>150</v>
      </c>
      <c r="G36" s="120">
        <v>79669</v>
      </c>
      <c r="H36" s="120">
        <v>26556</v>
      </c>
    </row>
    <row r="37" spans="1:8" ht="19.5" customHeight="1" x14ac:dyDescent="0.15">
      <c r="A37" s="191"/>
      <c r="B37" s="123" t="s">
        <v>73</v>
      </c>
      <c r="C37" s="116"/>
      <c r="D37" s="124" t="s">
        <v>151</v>
      </c>
      <c r="E37" s="118"/>
      <c r="F37" s="119" t="s">
        <v>150</v>
      </c>
      <c r="G37" s="120">
        <v>48324</v>
      </c>
      <c r="H37" s="120">
        <v>16108</v>
      </c>
    </row>
    <row r="38" spans="1:8" ht="19.5" customHeight="1" x14ac:dyDescent="0.15">
      <c r="A38" s="191"/>
      <c r="B38" s="123" t="s">
        <v>73</v>
      </c>
      <c r="C38" s="116"/>
      <c r="D38" s="124" t="s">
        <v>152</v>
      </c>
      <c r="E38" s="118"/>
      <c r="F38" s="119" t="s">
        <v>150</v>
      </c>
      <c r="G38" s="120">
        <v>28217</v>
      </c>
      <c r="H38" s="120">
        <v>9405</v>
      </c>
    </row>
    <row r="39" spans="1:8" ht="19.5" customHeight="1" x14ac:dyDescent="0.15">
      <c r="A39" s="191"/>
      <c r="B39" s="123" t="s">
        <v>50</v>
      </c>
      <c r="C39" s="116"/>
      <c r="D39" s="124" t="s">
        <v>51</v>
      </c>
      <c r="E39" s="118"/>
      <c r="F39" s="119" t="s">
        <v>150</v>
      </c>
      <c r="G39" s="120">
        <v>26747</v>
      </c>
      <c r="H39" s="120">
        <v>8915</v>
      </c>
    </row>
    <row r="40" spans="1:8" ht="19.5" customHeight="1" x14ac:dyDescent="0.15">
      <c r="A40" s="191"/>
      <c r="B40" s="123" t="s">
        <v>37</v>
      </c>
      <c r="C40" s="116"/>
      <c r="D40" s="124" t="s">
        <v>58</v>
      </c>
      <c r="E40" s="118"/>
      <c r="F40" s="119" t="s">
        <v>153</v>
      </c>
      <c r="G40" s="120">
        <v>539</v>
      </c>
      <c r="H40" s="120">
        <v>179</v>
      </c>
    </row>
    <row r="41" spans="1:8" ht="19.5" customHeight="1" x14ac:dyDescent="0.15">
      <c r="A41" s="191"/>
      <c r="B41" s="123" t="s">
        <v>37</v>
      </c>
      <c r="C41" s="116"/>
      <c r="D41" s="124" t="s">
        <v>71</v>
      </c>
      <c r="E41" s="118"/>
      <c r="F41" s="119" t="s">
        <v>153</v>
      </c>
      <c r="G41" s="120">
        <v>109</v>
      </c>
      <c r="H41" s="120">
        <v>36</v>
      </c>
    </row>
    <row r="42" spans="1:8" ht="39" customHeight="1" x14ac:dyDescent="0.15">
      <c r="A42" s="191"/>
      <c r="B42" s="125" t="s">
        <v>154</v>
      </c>
      <c r="C42" s="116"/>
      <c r="D42" s="124" t="s">
        <v>149</v>
      </c>
      <c r="E42" s="118"/>
      <c r="F42" s="119" t="s">
        <v>153</v>
      </c>
      <c r="G42" s="120">
        <v>300</v>
      </c>
      <c r="H42" s="120">
        <v>99</v>
      </c>
    </row>
    <row r="43" spans="1:8" ht="19.5" customHeight="1" x14ac:dyDescent="0.15">
      <c r="A43" s="191"/>
      <c r="B43" s="123" t="s">
        <v>45</v>
      </c>
      <c r="C43" s="116"/>
      <c r="D43" s="124" t="s">
        <v>155</v>
      </c>
      <c r="E43" s="118"/>
      <c r="F43" s="119" t="s">
        <v>153</v>
      </c>
      <c r="G43" s="120">
        <v>38985</v>
      </c>
      <c r="H43" s="120">
        <v>12995</v>
      </c>
    </row>
    <row r="44" spans="1:8" ht="19.5" customHeight="1" x14ac:dyDescent="0.15">
      <c r="A44" s="192"/>
      <c r="B44" s="123" t="s">
        <v>73</v>
      </c>
      <c r="C44" s="116"/>
      <c r="D44" s="124" t="s">
        <v>151</v>
      </c>
      <c r="E44" s="118"/>
      <c r="F44" s="119" t="s">
        <v>153</v>
      </c>
      <c r="G44" s="120">
        <v>9000</v>
      </c>
      <c r="H44" s="120">
        <v>3000</v>
      </c>
    </row>
    <row r="45" spans="1:8" ht="19.5" customHeight="1" x14ac:dyDescent="0.15">
      <c r="A45" s="172" t="s">
        <v>85</v>
      </c>
      <c r="B45" s="123" t="s">
        <v>37</v>
      </c>
      <c r="C45" s="116"/>
      <c r="D45" s="124" t="s">
        <v>58</v>
      </c>
      <c r="E45" s="118"/>
      <c r="F45" s="119" t="s">
        <v>150</v>
      </c>
      <c r="G45" s="120">
        <v>7365</v>
      </c>
      <c r="H45" s="120">
        <v>2455</v>
      </c>
    </row>
    <row r="46" spans="1:8" ht="19.149999999999999" customHeight="1" x14ac:dyDescent="0.15">
      <c r="A46" s="165"/>
      <c r="B46" s="123" t="s">
        <v>37</v>
      </c>
      <c r="C46" s="116"/>
      <c r="D46" s="124" t="s">
        <v>58</v>
      </c>
      <c r="E46" s="118"/>
      <c r="F46" s="126" t="s">
        <v>156</v>
      </c>
      <c r="G46" s="120">
        <v>970</v>
      </c>
      <c r="H46" s="120">
        <v>323</v>
      </c>
    </row>
    <row r="47" spans="1:8" ht="19.149999999999999" customHeight="1" x14ac:dyDescent="0.15">
      <c r="A47" s="165"/>
      <c r="B47" s="123" t="s">
        <v>45</v>
      </c>
      <c r="C47" s="116"/>
      <c r="D47" s="124" t="s">
        <v>157</v>
      </c>
      <c r="E47" s="118"/>
      <c r="F47" s="126" t="s">
        <v>156</v>
      </c>
      <c r="G47" s="120">
        <v>750</v>
      </c>
      <c r="H47" s="120">
        <v>250</v>
      </c>
    </row>
    <row r="48" spans="1:8" ht="19.5" customHeight="1" x14ac:dyDescent="0.15">
      <c r="A48" s="165"/>
      <c r="B48" s="123" t="s">
        <v>50</v>
      </c>
      <c r="C48" s="116"/>
      <c r="D48" s="124" t="s">
        <v>143</v>
      </c>
      <c r="E48" s="118"/>
      <c r="F48" s="126" t="s">
        <v>156</v>
      </c>
      <c r="G48" s="120">
        <v>5950</v>
      </c>
      <c r="H48" s="120">
        <v>1983</v>
      </c>
    </row>
    <row r="49" spans="1:8" ht="19.5" customHeight="1" x14ac:dyDescent="0.15">
      <c r="A49" s="165"/>
      <c r="B49" s="123" t="s">
        <v>50</v>
      </c>
      <c r="C49" s="116"/>
      <c r="D49" s="124" t="s">
        <v>158</v>
      </c>
      <c r="E49" s="118"/>
      <c r="F49" s="126" t="s">
        <v>156</v>
      </c>
      <c r="G49" s="120">
        <v>850</v>
      </c>
      <c r="H49" s="120">
        <v>283</v>
      </c>
    </row>
    <row r="50" spans="1:8" ht="19.5" customHeight="1" x14ac:dyDescent="0.15">
      <c r="A50" s="166"/>
      <c r="B50" s="123" t="s">
        <v>50</v>
      </c>
      <c r="C50" s="116"/>
      <c r="D50" s="124" t="s">
        <v>159</v>
      </c>
      <c r="E50" s="118"/>
      <c r="F50" s="126" t="s">
        <v>156</v>
      </c>
      <c r="G50" s="120">
        <v>5600</v>
      </c>
      <c r="H50" s="120">
        <v>1866</v>
      </c>
    </row>
    <row r="51" spans="1:8" ht="25.5" customHeight="1" x14ac:dyDescent="0.15">
      <c r="A51" s="127" t="s">
        <v>160</v>
      </c>
      <c r="B51" s="123" t="s">
        <v>37</v>
      </c>
      <c r="C51" s="116"/>
      <c r="D51" s="124" t="s">
        <v>161</v>
      </c>
      <c r="E51" s="118"/>
      <c r="F51" s="119" t="s">
        <v>153</v>
      </c>
      <c r="G51" s="120">
        <v>2000</v>
      </c>
      <c r="H51" s="120">
        <v>666</v>
      </c>
    </row>
    <row r="52" spans="1:8" ht="19.5" customHeight="1" x14ac:dyDescent="0.15">
      <c r="A52" s="172" t="s">
        <v>26</v>
      </c>
      <c r="B52" s="123" t="s">
        <v>37</v>
      </c>
      <c r="C52" s="116"/>
      <c r="D52" s="128" t="s">
        <v>162</v>
      </c>
      <c r="E52" s="118"/>
      <c r="F52" s="119" t="s">
        <v>138</v>
      </c>
      <c r="G52" s="129">
        <v>100692</v>
      </c>
      <c r="H52" s="129">
        <v>33564</v>
      </c>
    </row>
    <row r="53" spans="1:8" ht="19.5" customHeight="1" x14ac:dyDescent="0.15">
      <c r="A53" s="165"/>
      <c r="B53" s="123" t="s">
        <v>37</v>
      </c>
      <c r="C53" s="116"/>
      <c r="D53" s="128" t="s">
        <v>163</v>
      </c>
      <c r="E53" s="118"/>
      <c r="F53" s="119" t="s">
        <v>150</v>
      </c>
      <c r="G53" s="129">
        <v>1679</v>
      </c>
      <c r="H53" s="129">
        <v>449</v>
      </c>
    </row>
    <row r="54" spans="1:8" ht="19.5" customHeight="1" x14ac:dyDescent="0.15">
      <c r="A54" s="165"/>
      <c r="B54" s="123" t="s">
        <v>37</v>
      </c>
      <c r="C54" s="116"/>
      <c r="D54" s="128" t="s">
        <v>163</v>
      </c>
      <c r="E54" s="118"/>
      <c r="F54" s="126" t="s">
        <v>156</v>
      </c>
      <c r="G54" s="129">
        <v>6030</v>
      </c>
      <c r="H54" s="129">
        <v>2010</v>
      </c>
    </row>
    <row r="55" spans="1:8" ht="19.5" customHeight="1" x14ac:dyDescent="0.15">
      <c r="A55" s="165"/>
      <c r="B55" s="123" t="s">
        <v>37</v>
      </c>
      <c r="C55" s="116"/>
      <c r="D55" s="128" t="s">
        <v>163</v>
      </c>
      <c r="E55" s="118"/>
      <c r="F55" s="126" t="s">
        <v>164</v>
      </c>
      <c r="G55" s="129">
        <v>19850</v>
      </c>
      <c r="H55" s="129">
        <v>525</v>
      </c>
    </row>
    <row r="56" spans="1:8" ht="19.5" customHeight="1" x14ac:dyDescent="0.15">
      <c r="A56" s="165"/>
      <c r="B56" s="123" t="s">
        <v>146</v>
      </c>
      <c r="C56" s="116"/>
      <c r="D56" s="128" t="s">
        <v>165</v>
      </c>
      <c r="E56" s="118"/>
      <c r="F56" s="126" t="s">
        <v>156</v>
      </c>
      <c r="G56" s="129">
        <v>79</v>
      </c>
      <c r="H56" s="129">
        <v>39</v>
      </c>
    </row>
    <row r="57" spans="1:8" ht="19.5" customHeight="1" x14ac:dyDescent="0.15">
      <c r="A57" s="165"/>
      <c r="B57" s="123" t="s">
        <v>146</v>
      </c>
      <c r="C57" s="116"/>
      <c r="D57" s="128" t="s">
        <v>166</v>
      </c>
      <c r="E57" s="118"/>
      <c r="F57" s="119" t="s">
        <v>153</v>
      </c>
      <c r="G57" s="129">
        <v>1089</v>
      </c>
      <c r="H57" s="129">
        <v>300</v>
      </c>
    </row>
    <row r="58" spans="1:8" ht="19.5" customHeight="1" x14ac:dyDescent="0.15">
      <c r="A58" s="165"/>
      <c r="B58" s="123" t="s">
        <v>146</v>
      </c>
      <c r="C58" s="116"/>
      <c r="D58" s="128" t="s">
        <v>166</v>
      </c>
      <c r="E58" s="118"/>
      <c r="F58" s="130" t="s">
        <v>167</v>
      </c>
      <c r="G58" s="129">
        <v>39764</v>
      </c>
      <c r="H58" s="129">
        <v>6025</v>
      </c>
    </row>
    <row r="59" spans="1:8" ht="19.149999999999999" customHeight="1" x14ac:dyDescent="0.15">
      <c r="A59" s="165"/>
      <c r="B59" s="123" t="s">
        <v>146</v>
      </c>
      <c r="C59" s="116"/>
      <c r="D59" s="128" t="s">
        <v>168</v>
      </c>
      <c r="E59" s="118"/>
      <c r="F59" s="126" t="s">
        <v>156</v>
      </c>
      <c r="G59" s="129">
        <v>3710</v>
      </c>
      <c r="H59" s="129">
        <v>1236</v>
      </c>
    </row>
    <row r="60" spans="1:8" ht="19.5" customHeight="1" x14ac:dyDescent="0.15">
      <c r="A60" s="165"/>
      <c r="B60" s="123" t="s">
        <v>45</v>
      </c>
      <c r="C60" s="116"/>
      <c r="D60" s="128" t="s">
        <v>169</v>
      </c>
      <c r="E60" s="118"/>
      <c r="F60" s="126" t="s">
        <v>156</v>
      </c>
      <c r="G60" s="129">
        <v>7547</v>
      </c>
      <c r="H60" s="129">
        <v>2490</v>
      </c>
    </row>
    <row r="61" spans="1:8" ht="19.5" customHeight="1" x14ac:dyDescent="0.15">
      <c r="A61" s="165"/>
      <c r="B61" s="123" t="s">
        <v>45</v>
      </c>
      <c r="C61" s="116"/>
      <c r="D61" s="128" t="s">
        <v>170</v>
      </c>
      <c r="E61" s="118"/>
      <c r="F61" s="119" t="s">
        <v>153</v>
      </c>
      <c r="G61" s="129">
        <v>26103</v>
      </c>
      <c r="H61" s="129">
        <v>8701</v>
      </c>
    </row>
    <row r="62" spans="1:8" ht="19.5" customHeight="1" x14ac:dyDescent="0.15">
      <c r="A62" s="165"/>
      <c r="B62" s="123" t="s">
        <v>73</v>
      </c>
      <c r="C62" s="116"/>
      <c r="D62" s="128" t="s">
        <v>171</v>
      </c>
      <c r="E62" s="118"/>
      <c r="F62" s="130" t="s">
        <v>172</v>
      </c>
      <c r="G62" s="129">
        <v>894</v>
      </c>
      <c r="H62" s="129">
        <v>298</v>
      </c>
    </row>
    <row r="63" spans="1:8" ht="19.5" customHeight="1" x14ac:dyDescent="0.15">
      <c r="A63" s="165"/>
      <c r="B63" s="123" t="s">
        <v>64</v>
      </c>
      <c r="C63" s="116"/>
      <c r="D63" s="128" t="s">
        <v>173</v>
      </c>
      <c r="E63" s="118"/>
      <c r="F63" s="126" t="s">
        <v>156</v>
      </c>
      <c r="G63" s="129">
        <v>3267</v>
      </c>
      <c r="H63" s="129">
        <v>1089</v>
      </c>
    </row>
    <row r="64" spans="1:8" ht="19.5" customHeight="1" x14ac:dyDescent="0.15">
      <c r="A64" s="165"/>
      <c r="B64" s="123" t="s">
        <v>64</v>
      </c>
      <c r="C64" s="116"/>
      <c r="D64" s="128" t="s">
        <v>174</v>
      </c>
      <c r="E64" s="118"/>
      <c r="F64" s="131" t="s">
        <v>175</v>
      </c>
      <c r="G64" s="129">
        <v>10500</v>
      </c>
      <c r="H64" s="129">
        <v>3500</v>
      </c>
    </row>
    <row r="65" spans="1:9" ht="19.5" customHeight="1" x14ac:dyDescent="0.15">
      <c r="A65" s="165"/>
      <c r="B65" s="123" t="s">
        <v>50</v>
      </c>
      <c r="C65" s="116"/>
      <c r="D65" s="128" t="s">
        <v>176</v>
      </c>
      <c r="E65" s="118"/>
      <c r="F65" s="119" t="s">
        <v>150</v>
      </c>
      <c r="G65" s="129">
        <v>5140</v>
      </c>
      <c r="H65" s="129">
        <v>833</v>
      </c>
    </row>
    <row r="66" spans="1:9" ht="19.5" customHeight="1" x14ac:dyDescent="0.15">
      <c r="A66" s="165"/>
      <c r="B66" s="123" t="s">
        <v>50</v>
      </c>
      <c r="C66" s="116"/>
      <c r="D66" s="128" t="s">
        <v>176</v>
      </c>
      <c r="E66" s="118"/>
      <c r="F66" s="130" t="s">
        <v>177</v>
      </c>
      <c r="G66" s="129">
        <v>11400</v>
      </c>
      <c r="H66" s="129">
        <v>3800</v>
      </c>
    </row>
    <row r="67" spans="1:9" ht="19.5" customHeight="1" x14ac:dyDescent="0.15">
      <c r="A67" s="165"/>
      <c r="B67" s="123" t="s">
        <v>50</v>
      </c>
      <c r="C67" s="116"/>
      <c r="D67" s="124" t="s">
        <v>176</v>
      </c>
      <c r="E67" s="118"/>
      <c r="F67" s="126" t="s">
        <v>156</v>
      </c>
      <c r="G67" s="129">
        <v>510</v>
      </c>
      <c r="H67" s="129">
        <v>170</v>
      </c>
    </row>
    <row r="68" spans="1:9" ht="19.5" customHeight="1" x14ac:dyDescent="0.15">
      <c r="A68" s="166"/>
      <c r="B68" s="123" t="s">
        <v>50</v>
      </c>
      <c r="C68" s="116"/>
      <c r="D68" s="124" t="s">
        <v>178</v>
      </c>
      <c r="E68" s="118"/>
      <c r="F68" s="119" t="s">
        <v>153</v>
      </c>
      <c r="G68" s="129">
        <v>17500</v>
      </c>
      <c r="H68" s="129">
        <v>5833</v>
      </c>
    </row>
    <row r="69" spans="1:9" ht="19.5" customHeight="1" x14ac:dyDescent="0.15">
      <c r="A69" s="190" t="s">
        <v>179</v>
      </c>
      <c r="B69" s="123" t="s">
        <v>146</v>
      </c>
      <c r="C69" s="116"/>
      <c r="D69" s="124" t="s">
        <v>106</v>
      </c>
      <c r="E69" s="118"/>
      <c r="F69" s="119" t="s">
        <v>150</v>
      </c>
      <c r="G69" s="129">
        <v>9222</v>
      </c>
      <c r="H69" s="129">
        <v>3074</v>
      </c>
    </row>
    <row r="70" spans="1:9" ht="19.5" customHeight="1" x14ac:dyDescent="0.15">
      <c r="A70" s="191"/>
      <c r="B70" s="123" t="s">
        <v>45</v>
      </c>
      <c r="C70" s="116"/>
      <c r="D70" s="124" t="s">
        <v>180</v>
      </c>
      <c r="E70" s="118"/>
      <c r="F70" s="119" t="s">
        <v>181</v>
      </c>
      <c r="G70" s="129">
        <v>21185</v>
      </c>
      <c r="H70" s="129">
        <v>7060</v>
      </c>
    </row>
    <row r="71" spans="1:9" ht="19.5" customHeight="1" x14ac:dyDescent="0.15">
      <c r="A71" s="191"/>
      <c r="B71" s="123" t="s">
        <v>45</v>
      </c>
      <c r="C71" s="116"/>
      <c r="D71" s="124" t="s">
        <v>182</v>
      </c>
      <c r="E71" s="118"/>
      <c r="F71" s="119" t="s">
        <v>183</v>
      </c>
      <c r="G71" s="129">
        <v>31419</v>
      </c>
      <c r="H71" s="129">
        <v>10472</v>
      </c>
    </row>
    <row r="72" spans="1:9" ht="19.5" customHeight="1" x14ac:dyDescent="0.15">
      <c r="A72" s="172" t="s">
        <v>184</v>
      </c>
      <c r="B72" s="123" t="s">
        <v>37</v>
      </c>
      <c r="C72" s="116"/>
      <c r="D72" s="124" t="s">
        <v>185</v>
      </c>
      <c r="E72" s="118"/>
      <c r="F72" s="119" t="s">
        <v>186</v>
      </c>
      <c r="G72" s="129">
        <v>7380</v>
      </c>
      <c r="H72" s="129">
        <v>2460</v>
      </c>
    </row>
    <row r="73" spans="1:9" ht="19.5" customHeight="1" x14ac:dyDescent="0.15">
      <c r="A73" s="165"/>
      <c r="B73" s="123" t="s">
        <v>73</v>
      </c>
      <c r="C73" s="116"/>
      <c r="D73" s="124" t="s">
        <v>187</v>
      </c>
      <c r="E73" s="118"/>
      <c r="F73" s="119" t="s">
        <v>188</v>
      </c>
      <c r="G73" s="129">
        <v>5772</v>
      </c>
      <c r="H73" s="129">
        <v>1924</v>
      </c>
    </row>
    <row r="74" spans="1:9" ht="19.5" customHeight="1" x14ac:dyDescent="0.15">
      <c r="A74" s="166"/>
      <c r="B74" s="123" t="s">
        <v>50</v>
      </c>
      <c r="C74" s="116"/>
      <c r="D74" s="124" t="s">
        <v>178</v>
      </c>
      <c r="E74" s="118"/>
      <c r="F74" s="119" t="s">
        <v>181</v>
      </c>
      <c r="G74" s="129">
        <v>7000</v>
      </c>
      <c r="H74" s="129">
        <v>2333</v>
      </c>
    </row>
    <row r="75" spans="1:9" ht="19.5" customHeight="1" x14ac:dyDescent="0.15">
      <c r="A75" s="188" t="s">
        <v>189</v>
      </c>
      <c r="B75" s="123" t="s">
        <v>37</v>
      </c>
      <c r="C75" s="116"/>
      <c r="D75" s="124" t="s">
        <v>190</v>
      </c>
      <c r="E75" s="118"/>
      <c r="F75" s="119" t="s">
        <v>191</v>
      </c>
      <c r="G75" s="122">
        <v>17070</v>
      </c>
      <c r="H75" s="122">
        <v>1400</v>
      </c>
      <c r="I75" s="132"/>
    </row>
    <row r="76" spans="1:9" ht="19.5" customHeight="1" x14ac:dyDescent="0.15">
      <c r="A76" s="188"/>
      <c r="B76" s="123" t="s">
        <v>45</v>
      </c>
      <c r="C76" s="116"/>
      <c r="D76" s="124" t="s">
        <v>192</v>
      </c>
      <c r="E76" s="118"/>
      <c r="F76" s="119" t="s">
        <v>193</v>
      </c>
      <c r="G76" s="122">
        <v>8799</v>
      </c>
      <c r="H76" s="122">
        <v>1400</v>
      </c>
      <c r="I76" s="132"/>
    </row>
    <row r="77" spans="1:9" ht="19.5" customHeight="1" x14ac:dyDescent="0.15">
      <c r="A77" s="188"/>
      <c r="B77" s="123" t="s">
        <v>45</v>
      </c>
      <c r="C77" s="116"/>
      <c r="D77" s="124" t="s">
        <v>192</v>
      </c>
      <c r="E77" s="118"/>
      <c r="F77" s="119" t="s">
        <v>194</v>
      </c>
      <c r="G77" s="122">
        <v>34</v>
      </c>
      <c r="H77" s="122">
        <v>11</v>
      </c>
      <c r="I77" s="132"/>
    </row>
    <row r="78" spans="1:9" ht="19.5" customHeight="1" x14ac:dyDescent="0.15">
      <c r="A78" s="188"/>
      <c r="B78" s="123" t="s">
        <v>61</v>
      </c>
      <c r="C78" s="116"/>
      <c r="D78" s="124" t="s">
        <v>195</v>
      </c>
      <c r="E78" s="118"/>
      <c r="F78" s="119" t="s">
        <v>191</v>
      </c>
      <c r="G78" s="122">
        <v>18600</v>
      </c>
      <c r="H78" s="122">
        <v>1400</v>
      </c>
      <c r="I78" s="132"/>
    </row>
    <row r="79" spans="1:9" ht="19.5" customHeight="1" x14ac:dyDescent="0.15">
      <c r="A79" s="188"/>
      <c r="B79" s="123" t="s">
        <v>64</v>
      </c>
      <c r="C79" s="116"/>
      <c r="D79" s="124" t="s">
        <v>196</v>
      </c>
      <c r="E79" s="118"/>
      <c r="F79" s="119" t="s">
        <v>197</v>
      </c>
      <c r="G79" s="122">
        <v>86</v>
      </c>
      <c r="H79" s="122">
        <v>43</v>
      </c>
      <c r="I79" s="132"/>
    </row>
    <row r="80" spans="1:9" ht="19.5" customHeight="1" x14ac:dyDescent="0.15">
      <c r="A80" s="188"/>
      <c r="B80" s="123" t="s">
        <v>64</v>
      </c>
      <c r="C80" s="116"/>
      <c r="D80" s="124" t="s">
        <v>198</v>
      </c>
      <c r="E80" s="118"/>
      <c r="F80" s="119" t="s">
        <v>199</v>
      </c>
      <c r="G80" s="122">
        <v>336</v>
      </c>
      <c r="H80" s="122">
        <v>165</v>
      </c>
      <c r="I80" s="132"/>
    </row>
    <row r="81" spans="1:9" ht="19.5" customHeight="1" x14ac:dyDescent="0.15">
      <c r="A81" s="186" t="s">
        <v>95</v>
      </c>
      <c r="B81" s="123" t="s">
        <v>146</v>
      </c>
      <c r="C81" s="116"/>
      <c r="D81" s="124" t="s">
        <v>82</v>
      </c>
      <c r="E81" s="118"/>
      <c r="F81" s="119" t="s">
        <v>200</v>
      </c>
      <c r="G81" s="122">
        <v>7398</v>
      </c>
      <c r="H81" s="122">
        <v>2466</v>
      </c>
      <c r="I81" s="132"/>
    </row>
    <row r="82" spans="1:9" ht="19.5" customHeight="1" x14ac:dyDescent="0.15">
      <c r="A82" s="187"/>
      <c r="B82" s="123" t="s">
        <v>146</v>
      </c>
      <c r="C82" s="116"/>
      <c r="D82" s="124" t="s">
        <v>201</v>
      </c>
      <c r="E82" s="118"/>
      <c r="F82" s="119" t="s">
        <v>202</v>
      </c>
      <c r="G82" s="122">
        <v>29</v>
      </c>
      <c r="H82" s="122">
        <v>9</v>
      </c>
      <c r="I82" s="132"/>
    </row>
    <row r="83" spans="1:9" ht="19.5" customHeight="1" x14ac:dyDescent="0.15">
      <c r="A83" s="187"/>
      <c r="B83" s="123" t="s">
        <v>146</v>
      </c>
      <c r="C83" s="116"/>
      <c r="D83" s="124" t="s">
        <v>201</v>
      </c>
      <c r="E83" s="118"/>
      <c r="F83" s="119" t="s">
        <v>203</v>
      </c>
      <c r="G83" s="122">
        <v>308</v>
      </c>
      <c r="H83" s="122">
        <v>102</v>
      </c>
      <c r="I83" s="132"/>
    </row>
    <row r="84" spans="1:9" ht="19.5" customHeight="1" x14ac:dyDescent="0.15">
      <c r="A84" s="187"/>
      <c r="B84" s="123" t="s">
        <v>146</v>
      </c>
      <c r="C84" s="116"/>
      <c r="D84" s="124" t="s">
        <v>201</v>
      </c>
      <c r="E84" s="118"/>
      <c r="F84" s="119" t="s">
        <v>199</v>
      </c>
      <c r="G84" s="122">
        <v>198</v>
      </c>
      <c r="H84" s="122">
        <v>99</v>
      </c>
      <c r="I84" s="132"/>
    </row>
    <row r="85" spans="1:9" ht="19.5" customHeight="1" x14ac:dyDescent="0.15">
      <c r="A85" s="187"/>
      <c r="B85" s="123" t="s">
        <v>45</v>
      </c>
      <c r="C85" s="116"/>
      <c r="D85" s="124" t="s">
        <v>155</v>
      </c>
      <c r="E85" s="118"/>
      <c r="F85" s="119" t="s">
        <v>204</v>
      </c>
      <c r="G85" s="122">
        <v>4309</v>
      </c>
      <c r="H85" s="122">
        <v>1436</v>
      </c>
      <c r="I85" s="132"/>
    </row>
    <row r="86" spans="1:9" ht="19.5" customHeight="1" x14ac:dyDescent="0.15">
      <c r="A86" s="187"/>
      <c r="B86" s="121" t="s">
        <v>61</v>
      </c>
      <c r="C86" s="133"/>
      <c r="D86" s="134" t="s">
        <v>205</v>
      </c>
      <c r="E86" s="135"/>
      <c r="F86" s="136" t="s">
        <v>197</v>
      </c>
      <c r="G86" s="137">
        <v>386</v>
      </c>
      <c r="H86" s="137">
        <v>193</v>
      </c>
      <c r="I86" s="132"/>
    </row>
    <row r="87" spans="1:9" ht="19.5" customHeight="1" x14ac:dyDescent="0.15">
      <c r="A87" s="187"/>
      <c r="B87" s="123" t="s">
        <v>50</v>
      </c>
      <c r="C87" s="116"/>
      <c r="D87" s="124" t="s">
        <v>159</v>
      </c>
      <c r="E87" s="118"/>
      <c r="F87" s="119" t="s">
        <v>206</v>
      </c>
      <c r="G87" s="122">
        <v>3500</v>
      </c>
      <c r="H87" s="122">
        <v>1166</v>
      </c>
      <c r="I87" s="132"/>
    </row>
    <row r="88" spans="1:9" ht="19.5" customHeight="1" x14ac:dyDescent="0.15">
      <c r="A88" s="187"/>
      <c r="B88" s="123" t="s">
        <v>50</v>
      </c>
      <c r="C88" s="116"/>
      <c r="D88" s="124" t="s">
        <v>207</v>
      </c>
      <c r="E88" s="118"/>
      <c r="F88" s="119" t="s">
        <v>208</v>
      </c>
      <c r="G88" s="122">
        <v>411</v>
      </c>
      <c r="H88" s="122">
        <v>136</v>
      </c>
      <c r="I88" s="132"/>
    </row>
    <row r="89" spans="1:9" ht="19.5" customHeight="1" x14ac:dyDescent="0.15">
      <c r="A89" s="176"/>
      <c r="B89" s="123" t="s">
        <v>50</v>
      </c>
      <c r="C89" s="116"/>
      <c r="D89" s="124" t="s">
        <v>207</v>
      </c>
      <c r="E89" s="118"/>
      <c r="F89" s="119" t="s">
        <v>203</v>
      </c>
      <c r="G89" s="122">
        <v>1948</v>
      </c>
      <c r="H89" s="122">
        <v>600</v>
      </c>
      <c r="I89" s="132"/>
    </row>
    <row r="90" spans="1:9" ht="19.5" customHeight="1" x14ac:dyDescent="0.15">
      <c r="A90" s="188" t="s">
        <v>209</v>
      </c>
      <c r="B90" s="123" t="s">
        <v>37</v>
      </c>
      <c r="C90" s="116"/>
      <c r="D90" s="124" t="s">
        <v>210</v>
      </c>
      <c r="E90" s="118"/>
      <c r="F90" s="119" t="s">
        <v>211</v>
      </c>
      <c r="G90" s="122">
        <v>121987</v>
      </c>
      <c r="H90" s="122">
        <v>40662</v>
      </c>
      <c r="I90" s="138"/>
    </row>
    <row r="91" spans="1:9" ht="19.5" customHeight="1" x14ac:dyDescent="0.15">
      <c r="A91" s="189"/>
      <c r="B91" s="123" t="s">
        <v>37</v>
      </c>
      <c r="C91" s="116"/>
      <c r="D91" s="124" t="s">
        <v>212</v>
      </c>
      <c r="E91" s="118"/>
      <c r="F91" s="119" t="s">
        <v>213</v>
      </c>
      <c r="G91" s="122">
        <v>49154</v>
      </c>
      <c r="H91" s="122">
        <v>4200</v>
      </c>
      <c r="I91" s="138"/>
    </row>
    <row r="92" spans="1:9" ht="19.5" customHeight="1" x14ac:dyDescent="0.15">
      <c r="A92" s="189"/>
      <c r="B92" s="123" t="s">
        <v>37</v>
      </c>
      <c r="C92" s="116"/>
      <c r="D92" s="124" t="s">
        <v>214</v>
      </c>
      <c r="E92" s="118"/>
      <c r="F92" s="119" t="s">
        <v>211</v>
      </c>
      <c r="G92" s="122">
        <v>27023</v>
      </c>
      <c r="H92" s="122">
        <v>9007</v>
      </c>
      <c r="I92" s="138"/>
    </row>
    <row r="93" spans="1:9" ht="19.5" customHeight="1" x14ac:dyDescent="0.15">
      <c r="A93" s="189"/>
      <c r="B93" s="123" t="s">
        <v>37</v>
      </c>
      <c r="C93" s="116"/>
      <c r="D93" s="124" t="s">
        <v>215</v>
      </c>
      <c r="E93" s="118"/>
      <c r="F93" s="119" t="s">
        <v>216</v>
      </c>
      <c r="G93" s="122">
        <v>760</v>
      </c>
      <c r="H93" s="122">
        <v>380</v>
      </c>
      <c r="I93" s="138"/>
    </row>
    <row r="94" spans="1:9" ht="19.5" customHeight="1" x14ac:dyDescent="0.15">
      <c r="A94" s="189"/>
      <c r="B94" s="123" t="s">
        <v>37</v>
      </c>
      <c r="C94" s="116"/>
      <c r="D94" s="124" t="s">
        <v>217</v>
      </c>
      <c r="E94" s="118"/>
      <c r="F94" s="119" t="s">
        <v>218</v>
      </c>
      <c r="G94" s="122">
        <v>1421</v>
      </c>
      <c r="H94" s="122">
        <v>600</v>
      </c>
      <c r="I94" s="138"/>
    </row>
    <row r="95" spans="1:9" ht="19.5" customHeight="1" x14ac:dyDescent="0.15">
      <c r="A95" s="189"/>
      <c r="B95" s="123" t="s">
        <v>146</v>
      </c>
      <c r="C95" s="116"/>
      <c r="D95" s="124" t="s">
        <v>149</v>
      </c>
      <c r="E95" s="118"/>
      <c r="F95" s="119" t="s">
        <v>211</v>
      </c>
      <c r="G95" s="122">
        <v>43595</v>
      </c>
      <c r="H95" s="122">
        <v>14531</v>
      </c>
      <c r="I95" s="138"/>
    </row>
    <row r="96" spans="1:9" ht="19.5" customHeight="1" x14ac:dyDescent="0.15">
      <c r="A96" s="189"/>
      <c r="B96" s="123" t="s">
        <v>146</v>
      </c>
      <c r="C96" s="116"/>
      <c r="D96" s="124" t="s">
        <v>149</v>
      </c>
      <c r="E96" s="118"/>
      <c r="F96" s="119" t="s">
        <v>219</v>
      </c>
      <c r="G96" s="122">
        <v>4912</v>
      </c>
      <c r="H96" s="122">
        <v>1621</v>
      </c>
      <c r="I96" s="138"/>
    </row>
    <row r="97" spans="1:9" ht="19.5" customHeight="1" x14ac:dyDescent="0.15">
      <c r="A97" s="189"/>
      <c r="B97" s="123" t="s">
        <v>146</v>
      </c>
      <c r="C97" s="116"/>
      <c r="D97" s="124" t="s">
        <v>201</v>
      </c>
      <c r="E97" s="118"/>
      <c r="F97" s="119" t="s">
        <v>220</v>
      </c>
      <c r="G97" s="122">
        <v>149</v>
      </c>
      <c r="H97" s="122">
        <v>49</v>
      </c>
      <c r="I97" s="138"/>
    </row>
    <row r="98" spans="1:9" ht="19.5" customHeight="1" x14ac:dyDescent="0.15">
      <c r="A98" s="189"/>
      <c r="B98" s="123" t="s">
        <v>146</v>
      </c>
      <c r="C98" s="116"/>
      <c r="D98" s="124" t="s">
        <v>201</v>
      </c>
      <c r="E98" s="118"/>
      <c r="F98" s="119" t="s">
        <v>221</v>
      </c>
      <c r="G98" s="122">
        <v>1784</v>
      </c>
      <c r="H98" s="122">
        <v>594</v>
      </c>
      <c r="I98" s="138"/>
    </row>
    <row r="99" spans="1:9" ht="19.5" customHeight="1" x14ac:dyDescent="0.15">
      <c r="A99" s="189"/>
      <c r="B99" s="123" t="s">
        <v>146</v>
      </c>
      <c r="C99" s="116"/>
      <c r="D99" s="124" t="s">
        <v>201</v>
      </c>
      <c r="E99" s="118"/>
      <c r="F99" s="119" t="s">
        <v>222</v>
      </c>
      <c r="G99" s="122">
        <v>198</v>
      </c>
      <c r="H99" s="122">
        <v>99</v>
      </c>
      <c r="I99" s="138"/>
    </row>
    <row r="100" spans="1:9" ht="19.5" customHeight="1" x14ac:dyDescent="0.15">
      <c r="A100" s="189"/>
      <c r="B100" s="123" t="s">
        <v>45</v>
      </c>
      <c r="C100" s="116"/>
      <c r="D100" s="124" t="s">
        <v>223</v>
      </c>
      <c r="E100" s="118"/>
      <c r="F100" s="119" t="s">
        <v>224</v>
      </c>
      <c r="G100" s="122">
        <v>78096</v>
      </c>
      <c r="H100" s="122">
        <v>4200</v>
      </c>
      <c r="I100" s="138"/>
    </row>
    <row r="101" spans="1:9" ht="19.5" customHeight="1" x14ac:dyDescent="0.15">
      <c r="A101" s="189"/>
      <c r="B101" s="123" t="s">
        <v>45</v>
      </c>
      <c r="C101" s="116"/>
      <c r="D101" s="124" t="s">
        <v>155</v>
      </c>
      <c r="E101" s="118"/>
      <c r="F101" s="119" t="s">
        <v>225</v>
      </c>
      <c r="G101" s="122">
        <v>10132</v>
      </c>
      <c r="H101" s="122">
        <v>3377</v>
      </c>
      <c r="I101" s="138"/>
    </row>
    <row r="102" spans="1:9" ht="39" customHeight="1" x14ac:dyDescent="0.15">
      <c r="A102" s="189"/>
      <c r="B102" s="123" t="s">
        <v>45</v>
      </c>
      <c r="C102" s="116"/>
      <c r="D102" s="124" t="s">
        <v>226</v>
      </c>
      <c r="E102" s="118"/>
      <c r="F102" s="139" t="s">
        <v>227</v>
      </c>
      <c r="G102" s="122">
        <v>610</v>
      </c>
      <c r="H102" s="122">
        <v>203</v>
      </c>
      <c r="I102" s="138"/>
    </row>
    <row r="103" spans="1:9" ht="19.5" customHeight="1" x14ac:dyDescent="0.15">
      <c r="A103" s="189"/>
      <c r="B103" s="123" t="s">
        <v>45</v>
      </c>
      <c r="C103" s="116"/>
      <c r="D103" s="124" t="s">
        <v>228</v>
      </c>
      <c r="E103" s="118"/>
      <c r="F103" s="119" t="s">
        <v>220</v>
      </c>
      <c r="G103" s="122">
        <v>86</v>
      </c>
      <c r="H103" s="122">
        <v>28</v>
      </c>
      <c r="I103" s="138"/>
    </row>
    <row r="104" spans="1:9" ht="19.5" customHeight="1" x14ac:dyDescent="0.15">
      <c r="A104" s="189"/>
      <c r="B104" s="123" t="s">
        <v>45</v>
      </c>
      <c r="C104" s="116"/>
      <c r="D104" s="124" t="s">
        <v>157</v>
      </c>
      <c r="E104" s="118"/>
      <c r="F104" s="119" t="s">
        <v>224</v>
      </c>
      <c r="G104" s="122">
        <v>67772</v>
      </c>
      <c r="H104" s="122">
        <v>4200</v>
      </c>
      <c r="I104" s="138"/>
    </row>
    <row r="105" spans="1:9" ht="19.5" customHeight="1" x14ac:dyDescent="0.15">
      <c r="A105" s="189"/>
      <c r="B105" s="123" t="s">
        <v>61</v>
      </c>
      <c r="C105" s="116"/>
      <c r="D105" s="124" t="s">
        <v>205</v>
      </c>
      <c r="E105" s="118"/>
      <c r="F105" s="119" t="s">
        <v>216</v>
      </c>
      <c r="G105" s="122">
        <v>278</v>
      </c>
      <c r="H105" s="122">
        <v>139</v>
      </c>
      <c r="I105" s="138"/>
    </row>
    <row r="106" spans="1:9" ht="19.5" customHeight="1" x14ac:dyDescent="0.15">
      <c r="A106" s="189"/>
      <c r="B106" s="123" t="s">
        <v>73</v>
      </c>
      <c r="C106" s="116"/>
      <c r="D106" s="124" t="s">
        <v>229</v>
      </c>
      <c r="E106" s="118"/>
      <c r="F106" s="119" t="s">
        <v>230</v>
      </c>
      <c r="G106" s="122">
        <v>1230</v>
      </c>
      <c r="H106" s="122">
        <v>155</v>
      </c>
      <c r="I106" s="138"/>
    </row>
    <row r="107" spans="1:9" ht="19.5" customHeight="1" x14ac:dyDescent="0.15">
      <c r="A107" s="189"/>
      <c r="B107" s="123" t="s">
        <v>64</v>
      </c>
      <c r="C107" s="116"/>
      <c r="D107" s="124" t="s">
        <v>196</v>
      </c>
      <c r="E107" s="118"/>
      <c r="F107" s="119" t="s">
        <v>216</v>
      </c>
      <c r="G107" s="122">
        <v>172</v>
      </c>
      <c r="H107" s="122">
        <v>86</v>
      </c>
      <c r="I107" s="138"/>
    </row>
    <row r="108" spans="1:9" ht="19.149999999999999" customHeight="1" x14ac:dyDescent="0.15">
      <c r="B108" s="140" t="s">
        <v>231</v>
      </c>
    </row>
    <row r="109" spans="1:9" ht="20.45" customHeight="1" x14ac:dyDescent="0.15">
      <c r="B109" s="141" t="s">
        <v>232</v>
      </c>
    </row>
  </sheetData>
  <mergeCells count="20">
    <mergeCell ref="C2:E2"/>
    <mergeCell ref="A3:A14"/>
    <mergeCell ref="B3:B5"/>
    <mergeCell ref="B6:B7"/>
    <mergeCell ref="B8:B9"/>
    <mergeCell ref="B10:B14"/>
    <mergeCell ref="A15:A23"/>
    <mergeCell ref="B15:B17"/>
    <mergeCell ref="B19:B21"/>
    <mergeCell ref="A24:A31"/>
    <mergeCell ref="B25:B28"/>
    <mergeCell ref="B30:B31"/>
    <mergeCell ref="A81:A89"/>
    <mergeCell ref="A90:A107"/>
    <mergeCell ref="A32:A44"/>
    <mergeCell ref="A45:A50"/>
    <mergeCell ref="A52:A68"/>
    <mergeCell ref="A69:A71"/>
    <mergeCell ref="A72:A74"/>
    <mergeCell ref="A75:A80"/>
  </mergeCells>
  <phoneticPr fontId="2"/>
  <pageMargins left="0.86614173228346458" right="0.51181102362204722" top="0.74803149606299213" bottom="0.31496062992125984" header="0.23622047244094491" footer="0.15748031496062992"/>
  <pageSetup paperSize="9" scale="71" orientation="portrait" r:id="rId1"/>
  <headerFooter alignWithMargins="0"/>
  <rowBreaks count="1" manualBreakCount="1">
    <brk id="68" max="7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491-BD01-4075-9C95-D3ED4043D7D8}">
  <dimension ref="A1:O33"/>
  <sheetViews>
    <sheetView view="pageBreakPreview" zoomScale="89" zoomScaleNormal="100" zoomScaleSheetLayoutView="89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K22" sqref="K22"/>
    </sheetView>
  </sheetViews>
  <sheetFormatPr defaultColWidth="9" defaultRowHeight="26.25" customHeight="1" x14ac:dyDescent="0.15"/>
  <cols>
    <col min="1" max="1" width="7.875" style="76" customWidth="1"/>
    <col min="2" max="2" width="8.625" style="71" customWidth="1"/>
    <col min="3" max="3" width="0.875" style="71" customWidth="1"/>
    <col min="4" max="4" width="24" style="71" customWidth="1"/>
    <col min="5" max="5" width="0.875" style="71" customWidth="1"/>
    <col min="6" max="6" width="45.375" style="71" customWidth="1"/>
    <col min="7" max="7" width="16.875" style="72" customWidth="1"/>
    <col min="8" max="8" width="16.875" style="73" customWidth="1"/>
    <col min="9" max="16384" width="9" style="76"/>
  </cols>
  <sheetData>
    <row r="1" spans="1:15" ht="25.5" customHeight="1" x14ac:dyDescent="0.15">
      <c r="A1" s="75" t="s">
        <v>233</v>
      </c>
    </row>
    <row r="2" spans="1:15" s="71" customFormat="1" ht="32.25" customHeight="1" x14ac:dyDescent="0.15">
      <c r="A2" s="109" t="s">
        <v>0</v>
      </c>
      <c r="B2" s="109" t="s">
        <v>32</v>
      </c>
      <c r="C2" s="199" t="s">
        <v>33</v>
      </c>
      <c r="D2" s="200"/>
      <c r="E2" s="201"/>
      <c r="F2" s="110" t="s">
        <v>34</v>
      </c>
      <c r="G2" s="111" t="s">
        <v>102</v>
      </c>
      <c r="H2" s="111" t="s">
        <v>36</v>
      </c>
    </row>
    <row r="3" spans="1:15" ht="19.5" hidden="1" customHeight="1" x14ac:dyDescent="0.15">
      <c r="A3" s="172" t="s">
        <v>76</v>
      </c>
      <c r="B3" s="172" t="s">
        <v>103</v>
      </c>
      <c r="C3" s="80"/>
      <c r="D3" s="81" t="s">
        <v>104</v>
      </c>
      <c r="E3" s="112"/>
      <c r="F3" s="113" t="s">
        <v>105</v>
      </c>
      <c r="G3" s="114">
        <v>1653621</v>
      </c>
      <c r="H3" s="114">
        <v>37210</v>
      </c>
    </row>
    <row r="4" spans="1:15" ht="19.5" hidden="1" customHeight="1" x14ac:dyDescent="0.15">
      <c r="A4" s="165"/>
      <c r="B4" s="165"/>
      <c r="C4" s="80"/>
      <c r="D4" s="81" t="s">
        <v>106</v>
      </c>
      <c r="E4" s="112"/>
      <c r="F4" s="113" t="s">
        <v>107</v>
      </c>
      <c r="G4" s="114">
        <v>59250</v>
      </c>
      <c r="H4" s="114">
        <v>1425</v>
      </c>
    </row>
    <row r="5" spans="1:15" ht="19.5" hidden="1" customHeight="1" x14ac:dyDescent="0.15">
      <c r="A5" s="165"/>
      <c r="B5" s="166"/>
      <c r="C5" s="80"/>
      <c r="D5" s="81" t="s">
        <v>108</v>
      </c>
      <c r="E5" s="112"/>
      <c r="F5" s="113" t="s">
        <v>109</v>
      </c>
      <c r="G5" s="114">
        <v>297225</v>
      </c>
      <c r="H5" s="114">
        <v>7612</v>
      </c>
    </row>
    <row r="6" spans="1:15" ht="19.5" hidden="1" customHeight="1" x14ac:dyDescent="0.15">
      <c r="A6" s="165"/>
      <c r="B6" s="172" t="s">
        <v>110</v>
      </c>
      <c r="C6" s="80"/>
      <c r="D6" s="81" t="s">
        <v>111</v>
      </c>
      <c r="E6" s="112"/>
      <c r="F6" s="113" t="s">
        <v>112</v>
      </c>
      <c r="G6" s="114">
        <v>145044</v>
      </c>
      <c r="H6" s="114">
        <v>48348</v>
      </c>
    </row>
    <row r="7" spans="1:15" ht="19.5" hidden="1" customHeight="1" x14ac:dyDescent="0.15">
      <c r="A7" s="165"/>
      <c r="B7" s="166"/>
      <c r="C7" s="80"/>
      <c r="D7" s="81" t="s">
        <v>111</v>
      </c>
      <c r="E7" s="112"/>
      <c r="F7" s="113" t="s">
        <v>113</v>
      </c>
      <c r="G7" s="114">
        <v>1296</v>
      </c>
      <c r="H7" s="114">
        <v>432</v>
      </c>
      <c r="N7" s="115"/>
      <c r="O7" s="115"/>
    </row>
    <row r="8" spans="1:15" ht="19.5" hidden="1" customHeight="1" x14ac:dyDescent="0.15">
      <c r="A8" s="165"/>
      <c r="B8" s="172" t="s">
        <v>114</v>
      </c>
      <c r="C8" s="80"/>
      <c r="D8" s="81" t="s">
        <v>115</v>
      </c>
      <c r="E8" s="112"/>
      <c r="F8" s="113" t="s">
        <v>116</v>
      </c>
      <c r="G8" s="114">
        <v>6416</v>
      </c>
      <c r="H8" s="114">
        <v>2138</v>
      </c>
    </row>
    <row r="9" spans="1:15" ht="19.5" hidden="1" customHeight="1" x14ac:dyDescent="0.15">
      <c r="A9" s="165"/>
      <c r="B9" s="166"/>
      <c r="C9" s="80"/>
      <c r="D9" s="81" t="s">
        <v>117</v>
      </c>
      <c r="E9" s="112"/>
      <c r="F9" s="113" t="s">
        <v>118</v>
      </c>
      <c r="G9" s="114">
        <v>755</v>
      </c>
      <c r="H9" s="114">
        <v>251</v>
      </c>
      <c r="M9" s="115"/>
      <c r="N9" s="115"/>
    </row>
    <row r="10" spans="1:15" ht="19.5" hidden="1" customHeight="1" x14ac:dyDescent="0.15">
      <c r="A10" s="165"/>
      <c r="B10" s="172" t="s">
        <v>119</v>
      </c>
      <c r="C10" s="80"/>
      <c r="D10" s="81" t="s">
        <v>120</v>
      </c>
      <c r="E10" s="112"/>
      <c r="F10" s="113" t="s">
        <v>121</v>
      </c>
      <c r="G10" s="114">
        <v>3951</v>
      </c>
      <c r="H10" s="114">
        <v>1317</v>
      </c>
    </row>
    <row r="11" spans="1:15" ht="19.5" hidden="1" customHeight="1" x14ac:dyDescent="0.15">
      <c r="A11" s="165"/>
      <c r="B11" s="165"/>
      <c r="C11" s="80"/>
      <c r="D11" s="81" t="s">
        <v>122</v>
      </c>
      <c r="E11" s="112"/>
      <c r="F11" s="113" t="s">
        <v>121</v>
      </c>
      <c r="G11" s="114">
        <v>1218</v>
      </c>
      <c r="H11" s="114">
        <v>406</v>
      </c>
    </row>
    <row r="12" spans="1:15" ht="19.5" hidden="1" customHeight="1" x14ac:dyDescent="0.15">
      <c r="A12" s="165"/>
      <c r="B12" s="165"/>
      <c r="C12" s="80"/>
      <c r="D12" s="81" t="s">
        <v>120</v>
      </c>
      <c r="E12" s="112"/>
      <c r="F12" s="113" t="s">
        <v>123</v>
      </c>
      <c r="G12" s="114">
        <v>42200</v>
      </c>
      <c r="H12" s="114">
        <v>2800</v>
      </c>
    </row>
    <row r="13" spans="1:15" ht="19.5" hidden="1" customHeight="1" x14ac:dyDescent="0.15">
      <c r="A13" s="165"/>
      <c r="B13" s="165"/>
      <c r="C13" s="80"/>
      <c r="D13" s="81" t="s">
        <v>120</v>
      </c>
      <c r="E13" s="112"/>
      <c r="F13" s="113" t="s">
        <v>124</v>
      </c>
      <c r="G13" s="84">
        <v>2390</v>
      </c>
      <c r="H13" s="84">
        <v>796</v>
      </c>
    </row>
    <row r="14" spans="1:15" ht="19.5" hidden="1" customHeight="1" x14ac:dyDescent="0.15">
      <c r="A14" s="166"/>
      <c r="B14" s="166"/>
      <c r="C14" s="80"/>
      <c r="D14" s="81" t="s">
        <v>125</v>
      </c>
      <c r="E14" s="112"/>
      <c r="F14" s="113" t="s">
        <v>118</v>
      </c>
      <c r="G14" s="84">
        <v>183</v>
      </c>
      <c r="H14" s="84">
        <v>61</v>
      </c>
    </row>
    <row r="15" spans="1:15" ht="34.9" customHeight="1" x14ac:dyDescent="0.15">
      <c r="A15" s="188" t="s">
        <v>209</v>
      </c>
      <c r="B15" s="123" t="s">
        <v>37</v>
      </c>
      <c r="C15" s="116"/>
      <c r="D15" s="124" t="s">
        <v>234</v>
      </c>
      <c r="E15" s="118"/>
      <c r="F15" s="139" t="s">
        <v>235</v>
      </c>
      <c r="G15" s="122">
        <v>6279</v>
      </c>
      <c r="H15" s="122">
        <v>3639</v>
      </c>
      <c r="I15" s="132"/>
    </row>
    <row r="16" spans="1:15" ht="26.25" customHeight="1" x14ac:dyDescent="0.15">
      <c r="A16" s="189"/>
      <c r="B16" s="123" t="s">
        <v>37</v>
      </c>
      <c r="C16" s="116"/>
      <c r="D16" s="124" t="s">
        <v>58</v>
      </c>
      <c r="E16" s="118"/>
      <c r="F16" s="119" t="s">
        <v>236</v>
      </c>
      <c r="G16" s="122">
        <v>1264</v>
      </c>
      <c r="H16" s="122">
        <v>1132</v>
      </c>
      <c r="I16" s="132"/>
    </row>
    <row r="17" spans="1:9" ht="26.25" customHeight="1" x14ac:dyDescent="0.15">
      <c r="A17" s="189"/>
      <c r="B17" s="123" t="s">
        <v>37</v>
      </c>
      <c r="C17" s="116"/>
      <c r="D17" s="124" t="s">
        <v>71</v>
      </c>
      <c r="E17" s="118"/>
      <c r="F17" s="119" t="s">
        <v>236</v>
      </c>
      <c r="G17" s="122">
        <v>897</v>
      </c>
      <c r="H17" s="122">
        <v>897</v>
      </c>
      <c r="I17" s="132"/>
    </row>
    <row r="18" spans="1:9" ht="26.25" customHeight="1" x14ac:dyDescent="0.15">
      <c r="A18" s="189"/>
      <c r="B18" s="123" t="s">
        <v>37</v>
      </c>
      <c r="C18" s="116"/>
      <c r="D18" s="124" t="s">
        <v>237</v>
      </c>
      <c r="E18" s="118"/>
      <c r="F18" s="119" t="s">
        <v>238</v>
      </c>
      <c r="G18" s="122">
        <v>378</v>
      </c>
      <c r="H18" s="122">
        <v>378</v>
      </c>
      <c r="I18" s="132"/>
    </row>
    <row r="19" spans="1:9" ht="33.6" customHeight="1" x14ac:dyDescent="0.15">
      <c r="A19" s="189"/>
      <c r="B19" s="123" t="s">
        <v>37</v>
      </c>
      <c r="C19" s="116"/>
      <c r="D19" s="124" t="s">
        <v>239</v>
      </c>
      <c r="E19" s="118"/>
      <c r="F19" s="139" t="s">
        <v>240</v>
      </c>
      <c r="G19" s="122">
        <v>580</v>
      </c>
      <c r="H19" s="122">
        <v>580</v>
      </c>
      <c r="I19" s="132"/>
    </row>
    <row r="20" spans="1:9" ht="26.25" customHeight="1" x14ac:dyDescent="0.15">
      <c r="A20" s="189"/>
      <c r="B20" s="123" t="s">
        <v>37</v>
      </c>
      <c r="C20" s="116"/>
      <c r="D20" s="124" t="s">
        <v>241</v>
      </c>
      <c r="E20" s="118"/>
      <c r="F20" s="119" t="s">
        <v>242</v>
      </c>
      <c r="G20" s="122">
        <v>680</v>
      </c>
      <c r="H20" s="122">
        <v>680</v>
      </c>
      <c r="I20" s="132"/>
    </row>
    <row r="21" spans="1:9" ht="26.25" customHeight="1" x14ac:dyDescent="0.15">
      <c r="A21" s="189"/>
      <c r="B21" s="123" t="s">
        <v>45</v>
      </c>
      <c r="C21" s="116"/>
      <c r="D21" s="124" t="s">
        <v>155</v>
      </c>
      <c r="E21" s="118"/>
      <c r="F21" s="119" t="s">
        <v>243</v>
      </c>
      <c r="G21" s="122">
        <v>19100</v>
      </c>
      <c r="H21" s="122">
        <v>10050</v>
      </c>
      <c r="I21" s="132"/>
    </row>
    <row r="22" spans="1:9" ht="67.150000000000006" customHeight="1" x14ac:dyDescent="0.15">
      <c r="A22" s="189"/>
      <c r="B22" s="123" t="s">
        <v>45</v>
      </c>
      <c r="C22" s="116"/>
      <c r="D22" s="124" t="s">
        <v>157</v>
      </c>
      <c r="E22" s="118"/>
      <c r="F22" s="139" t="s">
        <v>244</v>
      </c>
      <c r="G22" s="122">
        <v>68936</v>
      </c>
      <c r="H22" s="122">
        <v>29683</v>
      </c>
      <c r="I22" s="132"/>
    </row>
    <row r="23" spans="1:9" ht="26.25" customHeight="1" x14ac:dyDescent="0.15">
      <c r="A23" s="189"/>
      <c r="B23" s="123" t="s">
        <v>45</v>
      </c>
      <c r="C23" s="116"/>
      <c r="D23" s="124" t="s">
        <v>223</v>
      </c>
      <c r="E23" s="118"/>
      <c r="F23" s="119" t="s">
        <v>236</v>
      </c>
      <c r="G23" s="122">
        <v>2986</v>
      </c>
      <c r="H23" s="122">
        <v>1989</v>
      </c>
      <c r="I23" s="132"/>
    </row>
    <row r="24" spans="1:9" ht="26.25" customHeight="1" x14ac:dyDescent="0.15">
      <c r="A24" s="189"/>
      <c r="B24" s="123" t="s">
        <v>45</v>
      </c>
      <c r="C24" s="116"/>
      <c r="D24" s="124" t="s">
        <v>245</v>
      </c>
      <c r="E24" s="118"/>
      <c r="F24" s="119" t="s">
        <v>246</v>
      </c>
      <c r="G24" s="122">
        <v>8250</v>
      </c>
      <c r="H24" s="122">
        <v>2750</v>
      </c>
      <c r="I24" s="132"/>
    </row>
    <row r="25" spans="1:9" ht="48" customHeight="1" x14ac:dyDescent="0.15">
      <c r="A25" s="189"/>
      <c r="B25" s="123" t="s">
        <v>61</v>
      </c>
      <c r="C25" s="116"/>
      <c r="D25" s="124" t="s">
        <v>247</v>
      </c>
      <c r="E25" s="118"/>
      <c r="F25" s="139" t="s">
        <v>248</v>
      </c>
      <c r="G25" s="122">
        <v>35361</v>
      </c>
      <c r="H25" s="122">
        <v>14788</v>
      </c>
      <c r="I25" s="132"/>
    </row>
    <row r="26" spans="1:9" ht="26.25" customHeight="1" x14ac:dyDescent="0.15">
      <c r="A26" s="189"/>
      <c r="B26" s="123" t="s">
        <v>61</v>
      </c>
      <c r="C26" s="116"/>
      <c r="D26" s="124" t="s">
        <v>249</v>
      </c>
      <c r="E26" s="118"/>
      <c r="F26" s="119" t="s">
        <v>246</v>
      </c>
      <c r="G26" s="122">
        <v>29</v>
      </c>
      <c r="H26" s="122">
        <v>9</v>
      </c>
      <c r="I26" s="132"/>
    </row>
    <row r="27" spans="1:9" ht="26.25" customHeight="1" x14ac:dyDescent="0.15">
      <c r="A27" s="189"/>
      <c r="B27" s="123" t="s">
        <v>61</v>
      </c>
      <c r="C27" s="116"/>
      <c r="D27" s="124" t="s">
        <v>250</v>
      </c>
      <c r="E27" s="118"/>
      <c r="F27" s="119" t="s">
        <v>251</v>
      </c>
      <c r="G27" s="122">
        <v>7081</v>
      </c>
      <c r="H27" s="122">
        <v>2360</v>
      </c>
      <c r="I27" s="132"/>
    </row>
    <row r="28" spans="1:9" ht="26.25" customHeight="1" x14ac:dyDescent="0.15">
      <c r="A28" s="189"/>
      <c r="B28" s="123" t="s">
        <v>73</v>
      </c>
      <c r="C28" s="116"/>
      <c r="D28" s="124" t="s">
        <v>252</v>
      </c>
      <c r="E28" s="118"/>
      <c r="F28" s="119" t="s">
        <v>253</v>
      </c>
      <c r="G28" s="122">
        <v>15020</v>
      </c>
      <c r="H28" s="122">
        <v>8010</v>
      </c>
      <c r="I28" s="132"/>
    </row>
    <row r="29" spans="1:9" ht="26.25" customHeight="1" x14ac:dyDescent="0.15">
      <c r="A29" s="189"/>
      <c r="B29" s="123" t="s">
        <v>73</v>
      </c>
      <c r="C29" s="116"/>
      <c r="D29" s="124" t="s">
        <v>74</v>
      </c>
      <c r="E29" s="118"/>
      <c r="F29" s="119" t="s">
        <v>253</v>
      </c>
      <c r="G29" s="122">
        <v>10414</v>
      </c>
      <c r="H29" s="122">
        <v>5707</v>
      </c>
      <c r="I29" s="132"/>
    </row>
    <row r="30" spans="1:9" ht="26.25" customHeight="1" x14ac:dyDescent="0.15">
      <c r="A30" s="189"/>
      <c r="B30" s="121" t="s">
        <v>64</v>
      </c>
      <c r="C30" s="133"/>
      <c r="D30" s="134" t="s">
        <v>65</v>
      </c>
      <c r="E30" s="135"/>
      <c r="F30" s="119" t="s">
        <v>236</v>
      </c>
      <c r="G30" s="122">
        <v>1188</v>
      </c>
      <c r="H30" s="122">
        <v>1094</v>
      </c>
      <c r="I30" s="132"/>
    </row>
    <row r="31" spans="1:9" ht="26.25" customHeight="1" x14ac:dyDescent="0.15">
      <c r="A31" s="189"/>
      <c r="B31" s="123" t="s">
        <v>50</v>
      </c>
      <c r="C31" s="116"/>
      <c r="D31" s="124" t="s">
        <v>159</v>
      </c>
      <c r="E31" s="118"/>
      <c r="F31" s="119" t="s">
        <v>236</v>
      </c>
      <c r="G31" s="122">
        <v>225</v>
      </c>
      <c r="H31" s="122">
        <v>225</v>
      </c>
      <c r="I31" s="132"/>
    </row>
    <row r="32" spans="1:9" ht="19.149999999999999" customHeight="1" x14ac:dyDescent="0.15">
      <c r="B32" s="140"/>
    </row>
    <row r="33" spans="2:2" ht="20.45" customHeight="1" x14ac:dyDescent="0.15">
      <c r="B33" s="141"/>
    </row>
  </sheetData>
  <mergeCells count="7">
    <mergeCell ref="A15:A31"/>
    <mergeCell ref="C2:E2"/>
    <mergeCell ref="A3:A14"/>
    <mergeCell ref="B3:B5"/>
    <mergeCell ref="B6:B7"/>
    <mergeCell ref="B8:B9"/>
    <mergeCell ref="B10:B14"/>
  </mergeCells>
  <phoneticPr fontId="2"/>
  <pageMargins left="0.86614173228346458" right="0.51181102362204722" top="0.74803149606299213" bottom="0.31496062992125984" header="0.23622047244094491" footer="0.15748031496062992"/>
  <pageSetup paperSize="9" scale="71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6〔4〕(1)幹線</vt:lpstr>
      <vt:lpstr>6〔4〕(2)バリア解消</vt:lpstr>
      <vt:lpstr>6〔4〕(3)インバウンド</vt:lpstr>
      <vt:lpstr>6〔4〕(4)デジタル</vt:lpstr>
      <vt:lpstr>'6〔4〕(1)幹線'!Print_Area</vt:lpstr>
      <vt:lpstr>'6〔4〕(2)バリア解消'!Print_Area</vt:lpstr>
      <vt:lpstr>'6〔4〕(3)インバウンド'!Print_Area</vt:lpstr>
      <vt:lpstr>'6〔4〕(4)デジタル'!Print_Area</vt:lpstr>
      <vt:lpstr>'6〔4〕(3)インバウンド'!Print_Titles</vt:lpstr>
      <vt:lpstr>'6〔4〕(4)デジタル'!Print_Titles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sakamoto-m63rp</dc:creator>
  <cp:lastModifiedBy>高倉 浩也</cp:lastModifiedBy>
  <cp:lastPrinted>2024-01-29T08:22:12Z</cp:lastPrinted>
  <dcterms:created xsi:type="dcterms:W3CDTF">2003-10-22T05:23:17Z</dcterms:created>
  <dcterms:modified xsi:type="dcterms:W3CDTF">2024-03-25T07:40:51Z</dcterms:modified>
</cp:coreProperties>
</file>