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11_★データ資料関係寄せ集め\04_○宿泊統計 プレス発表\03_プレス資料エクセル・パワポ\HP本文掲載用表\"/>
    </mc:Choice>
  </mc:AlternateContent>
  <bookViews>
    <workbookView xWindow="0" yWindow="0" windowWidth="20490" windowHeight="7770"/>
  </bookViews>
  <sheets>
    <sheet name="全体" sheetId="1" r:id="rId1"/>
    <sheet name="外国人" sheetId="2" r:id="rId2"/>
    <sheet name="日本人" sheetId="3" r:id="rId3"/>
    <sheet name="客室稼働率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C30" i="4"/>
  <c r="C26" i="4"/>
  <c r="C25" i="4"/>
  <c r="C21" i="4"/>
  <c r="C20" i="4"/>
  <c r="C16" i="4"/>
  <c r="C15" i="4"/>
  <c r="C11" i="4"/>
  <c r="C10" i="4"/>
  <c r="C6" i="4"/>
  <c r="C5" i="4"/>
  <c r="O29" i="3" l="1"/>
  <c r="C29" i="3"/>
  <c r="C31" i="3" s="1"/>
  <c r="N28" i="3"/>
  <c r="M28" i="3"/>
  <c r="L28" i="3"/>
  <c r="K28" i="3"/>
  <c r="J28" i="3"/>
  <c r="I28" i="3"/>
  <c r="H28" i="3"/>
  <c r="G28" i="3"/>
  <c r="F28" i="3"/>
  <c r="E28" i="3"/>
  <c r="D28" i="3"/>
  <c r="C28" i="3"/>
  <c r="O28" i="3" s="1"/>
  <c r="N27" i="3"/>
  <c r="M27" i="3"/>
  <c r="L27" i="3"/>
  <c r="K27" i="3"/>
  <c r="J27" i="3"/>
  <c r="I27" i="3"/>
  <c r="H27" i="3"/>
  <c r="G27" i="3"/>
  <c r="F27" i="3"/>
  <c r="E27" i="3"/>
  <c r="D27" i="3"/>
  <c r="C27" i="3"/>
  <c r="O27" i="3" s="1"/>
  <c r="C24" i="3"/>
  <c r="O24" i="3" s="1"/>
  <c r="N23" i="3"/>
  <c r="M23" i="3"/>
  <c r="L23" i="3"/>
  <c r="K23" i="3"/>
  <c r="J23" i="3"/>
  <c r="I23" i="3"/>
  <c r="H23" i="3"/>
  <c r="G23" i="3"/>
  <c r="F23" i="3"/>
  <c r="E23" i="3"/>
  <c r="D23" i="3"/>
  <c r="C23" i="3"/>
  <c r="O23" i="3" s="1"/>
  <c r="N22" i="3"/>
  <c r="M22" i="3"/>
  <c r="L22" i="3"/>
  <c r="K22" i="3"/>
  <c r="J22" i="3"/>
  <c r="I22" i="3"/>
  <c r="H22" i="3"/>
  <c r="G22" i="3"/>
  <c r="F22" i="3"/>
  <c r="E22" i="3"/>
  <c r="D22" i="3"/>
  <c r="C22" i="3"/>
  <c r="O22" i="3" s="1"/>
  <c r="C20" i="3"/>
  <c r="O19" i="3"/>
  <c r="C19" i="3"/>
  <c r="C21" i="3" s="1"/>
  <c r="N18" i="3"/>
  <c r="M18" i="3"/>
  <c r="L18" i="3"/>
  <c r="K18" i="3"/>
  <c r="J18" i="3"/>
  <c r="I18" i="3"/>
  <c r="H18" i="3"/>
  <c r="G18" i="3"/>
  <c r="F18" i="3"/>
  <c r="E18" i="3"/>
  <c r="D18" i="3"/>
  <c r="C18" i="3"/>
  <c r="O18" i="3" s="1"/>
  <c r="N17" i="3"/>
  <c r="M17" i="3"/>
  <c r="L17" i="3"/>
  <c r="K17" i="3"/>
  <c r="J17" i="3"/>
  <c r="I17" i="3"/>
  <c r="H17" i="3"/>
  <c r="G17" i="3"/>
  <c r="F17" i="3"/>
  <c r="E17" i="3"/>
  <c r="D17" i="3"/>
  <c r="C17" i="3"/>
  <c r="O17" i="3" s="1"/>
  <c r="C14" i="3"/>
  <c r="O14" i="3" s="1"/>
  <c r="N13" i="3"/>
  <c r="M13" i="3"/>
  <c r="L13" i="3"/>
  <c r="K13" i="3"/>
  <c r="J13" i="3"/>
  <c r="I13" i="3"/>
  <c r="H13" i="3"/>
  <c r="G13" i="3"/>
  <c r="F13" i="3"/>
  <c r="E13" i="3"/>
  <c r="D13" i="3"/>
  <c r="C13" i="3"/>
  <c r="O13" i="3" s="1"/>
  <c r="N12" i="3"/>
  <c r="M12" i="3"/>
  <c r="L12" i="3"/>
  <c r="K12" i="3"/>
  <c r="J12" i="3"/>
  <c r="I12" i="3"/>
  <c r="H12" i="3"/>
  <c r="G12" i="3"/>
  <c r="F12" i="3"/>
  <c r="E12" i="3"/>
  <c r="D12" i="3"/>
  <c r="C12" i="3"/>
  <c r="O12" i="3" s="1"/>
  <c r="C10" i="3"/>
  <c r="O9" i="3"/>
  <c r="C9" i="3"/>
  <c r="C11" i="3" s="1"/>
  <c r="N8" i="3"/>
  <c r="M8" i="3"/>
  <c r="L8" i="3"/>
  <c r="K8" i="3"/>
  <c r="J8" i="3"/>
  <c r="I8" i="3"/>
  <c r="H8" i="3"/>
  <c r="G8" i="3"/>
  <c r="F8" i="3"/>
  <c r="E8" i="3"/>
  <c r="D8" i="3"/>
  <c r="C8" i="3"/>
  <c r="O8" i="3" s="1"/>
  <c r="N7" i="3"/>
  <c r="M7" i="3"/>
  <c r="L7" i="3"/>
  <c r="K7" i="3"/>
  <c r="J7" i="3"/>
  <c r="I7" i="3"/>
  <c r="H7" i="3"/>
  <c r="G7" i="3"/>
  <c r="F7" i="3"/>
  <c r="E7" i="3"/>
  <c r="D7" i="3"/>
  <c r="C7" i="3"/>
  <c r="O7" i="3" s="1"/>
  <c r="C4" i="3"/>
  <c r="O4" i="3" s="1"/>
  <c r="N3" i="3"/>
  <c r="M3" i="3"/>
  <c r="L3" i="3"/>
  <c r="K3" i="3"/>
  <c r="J3" i="3"/>
  <c r="I3" i="3"/>
  <c r="H3" i="3"/>
  <c r="G3" i="3"/>
  <c r="F3" i="3"/>
  <c r="E3" i="3"/>
  <c r="D3" i="3"/>
  <c r="C3" i="3"/>
  <c r="O3" i="3" s="1"/>
  <c r="N2" i="3"/>
  <c r="M2" i="3"/>
  <c r="L2" i="3"/>
  <c r="K2" i="3"/>
  <c r="J2" i="3"/>
  <c r="I2" i="3"/>
  <c r="H2" i="3"/>
  <c r="G2" i="3"/>
  <c r="F2" i="3"/>
  <c r="E2" i="3"/>
  <c r="D2" i="3"/>
  <c r="C2" i="3"/>
  <c r="O2" i="3" s="1"/>
  <c r="C31" i="2"/>
  <c r="C30" i="2"/>
  <c r="O29" i="2"/>
  <c r="C26" i="2"/>
  <c r="C25" i="2"/>
  <c r="O24" i="2"/>
  <c r="C21" i="2"/>
  <c r="C20" i="2"/>
  <c r="C16" i="2"/>
  <c r="C15" i="2"/>
  <c r="O14" i="2"/>
  <c r="C11" i="2"/>
  <c r="C10" i="2"/>
  <c r="O9" i="2"/>
  <c r="C6" i="2"/>
  <c r="C5" i="2"/>
  <c r="O4" i="2"/>
  <c r="C31" i="1"/>
  <c r="C30" i="1"/>
  <c r="O29" i="1"/>
  <c r="C26" i="1"/>
  <c r="C25" i="1"/>
  <c r="O24" i="1"/>
  <c r="C21" i="1"/>
  <c r="C20" i="1"/>
  <c r="O19" i="1"/>
  <c r="C16" i="1"/>
  <c r="C15" i="1"/>
  <c r="O14" i="1"/>
  <c r="C11" i="1"/>
  <c r="C10" i="1"/>
  <c r="C6" i="1"/>
  <c r="C5" i="1"/>
  <c r="O4" i="1"/>
  <c r="C5" i="3" l="1"/>
  <c r="C15" i="3"/>
  <c r="C25" i="3"/>
  <c r="C6" i="3"/>
  <c r="C16" i="3"/>
  <c r="C26" i="3"/>
  <c r="C30" i="3"/>
</calcChain>
</file>

<file path=xl/sharedStrings.xml><?xml version="1.0" encoding="utf-8"?>
<sst xmlns="http://schemas.openxmlformats.org/spreadsheetml/2006/main" count="204" uniqueCount="42">
  <si>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</si>
  <si>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</si>
  <si>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</si>
  <si>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</si>
  <si>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</si>
  <si>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</si>
  <si>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</si>
  <si>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</si>
  <si>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</si>
  <si>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</si>
  <si>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</si>
  <si>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</si>
  <si>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</si>
  <si>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</si>
  <si>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</si>
  <si>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</si>
  <si>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</si>
  <si>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</si>
  <si>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</si>
  <si>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対2021年比</t>
    <rPh sb="0" eb="1">
      <t>タイ</t>
    </rPh>
    <rPh sb="5" eb="7">
      <t>ネンヒ</t>
    </rPh>
    <phoneticPr fontId="3"/>
  </si>
  <si>
    <t>対2019年比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</si>
  <si>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</si>
  <si>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</si>
  <si>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</si>
  <si>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</si>
  <si>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</si>
  <si>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</si>
  <si>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</si>
  <si>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</si>
  <si>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</si>
  <si>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</si>
  <si>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</t>
  </si>
  <si>
    <t>2021年</t>
  </si>
  <si>
    <t>2022年</t>
    <phoneticPr fontId="3"/>
  </si>
  <si>
    <t>対2021年ポイント差</t>
    <phoneticPr fontId="3"/>
  </si>
  <si>
    <t>対2019年ポイント差</t>
  </si>
  <si>
    <t>香川県</t>
  </si>
  <si>
    <t>2022年</t>
    <phoneticPr fontId="3"/>
  </si>
  <si>
    <t>愛媛県</t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</si>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</sst>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38" fontId="9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6" xfId="0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177" fontId="10" fillId="0" borderId="6" xfId="0" applyNumberFormat="1" applyFont="1" applyBorder="1" applyAlignment="1">
      <alignment horizontal="right" vertical="center" wrapText="1" readingOrder="1"/>
    </xf>
    <xf numFmtId="0" fontId="10" fillId="0" borderId="8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readingOrder="1"/>
    </xf>
    <xf numFmtId="0" fontId="10" fillId="3" borderId="6" xfId="0" applyFont="1" applyFill="1" applyBorder="1" applyAlignment="1">
      <alignment horizontal="center" vertical="center" readingOrder="1"/>
    </xf>
    <xf numFmtId="177" fontId="10" fillId="3" borderId="6" xfId="1" applyNumberFormat="1" applyFont="1" applyFill="1" applyBorder="1" applyAlignment="1">
      <alignment horizontal="right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177" fontId="10" fillId="3" borderId="6" xfId="0" applyNumberFormat="1" applyFont="1" applyFill="1" applyBorder="1" applyAlignment="1">
      <alignment horizontal="right" vertical="center" wrapText="1" readingOrder="1"/>
    </xf>
  </cellXfs>
  <cellStyles count="5">
    <cellStyle name="パーセント" xfId="2" builtinId="5"/>
    <cellStyle name="桁区切り" xfId="1" builtinId="6"/>
    <cellStyle name="桁区切り 2 3" xfId="4"/>
    <cellStyle name="標準" xfId="0" builtinId="0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11_&#9733;&#12487;&#12540;&#12479;&#36039;&#26009;&#38306;&#20418;&#23492;&#12379;&#38598;&#12417;/04_&#9675;&#23487;&#27850;&#32113;&#35336;%20&#12503;&#12524;&#12473;&#30330;&#34920;/03_&#12503;&#12524;&#12473;&#36039;&#26009;&#12456;&#12463;&#12475;&#12523;&#12539;&#12497;&#12527;&#12509;/&#65288;&#27598;&#26376;&#26356;&#26032;&#65289;&#12503;&#12524;&#12473;&#29992;&#23487;&#27850;&#32113;&#35336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 (2022)"/>
      <sheetName val="外国人 (2022)"/>
      <sheetName val="日本人（2022）"/>
      <sheetName val="客室稼働率 (2022)"/>
      <sheetName val="２年分（全体、外国人）"/>
      <sheetName val="全体（2021）"/>
      <sheetName val="外国人（2021）"/>
      <sheetName val="2019年同月比"/>
      <sheetName val="客室稼働率（2021）"/>
    </sheetNames>
    <sheetDataSet>
      <sheetData sheetId="0" refreshError="1"/>
      <sheetData sheetId="1" refreshError="1"/>
      <sheetData sheetId="2" refreshError="1"/>
      <sheetData sheetId="3">
        <row r="2">
          <cell r="B2">
            <v>2020.1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2021.1</v>
          </cell>
          <cell r="O2">
            <v>2</v>
          </cell>
          <cell r="P2">
            <v>3</v>
          </cell>
          <cell r="Q2">
            <v>4</v>
          </cell>
          <cell r="R2">
            <v>5</v>
          </cell>
          <cell r="S2">
            <v>6</v>
          </cell>
          <cell r="T2">
            <v>7</v>
          </cell>
          <cell r="U2">
            <v>8</v>
          </cell>
          <cell r="V2">
            <v>9</v>
          </cell>
          <cell r="W2">
            <v>10</v>
          </cell>
          <cell r="X2">
            <v>11</v>
          </cell>
        </row>
        <row r="3">
          <cell r="A3" t="str">
            <v>徳島県</v>
          </cell>
          <cell r="B3">
            <v>38</v>
          </cell>
          <cell r="C3">
            <v>40.200000000000003</v>
          </cell>
          <cell r="D3">
            <v>28.7</v>
          </cell>
          <cell r="E3">
            <v>13.9</v>
          </cell>
          <cell r="F3">
            <v>9.6999999999999993</v>
          </cell>
          <cell r="G3">
            <v>20.8</v>
          </cell>
          <cell r="H3">
            <v>29.3</v>
          </cell>
          <cell r="I3">
            <v>33.5</v>
          </cell>
          <cell r="J3">
            <v>33.4</v>
          </cell>
          <cell r="K3">
            <v>38.5</v>
          </cell>
          <cell r="L3">
            <v>47</v>
          </cell>
          <cell r="M3">
            <v>31.3</v>
          </cell>
          <cell r="N3">
            <v>23</v>
          </cell>
          <cell r="O3">
            <v>31.2</v>
          </cell>
          <cell r="P3">
            <v>41.7</v>
          </cell>
          <cell r="Q3">
            <v>37.700000000000003</v>
          </cell>
          <cell r="R3">
            <v>29</v>
          </cell>
          <cell r="S3">
            <v>30</v>
          </cell>
          <cell r="T3">
            <v>41.4</v>
          </cell>
          <cell r="U3">
            <v>40.700000000000003</v>
          </cell>
          <cell r="V3">
            <v>35.200000000000003</v>
          </cell>
          <cell r="W3">
            <v>46.8</v>
          </cell>
          <cell r="X3">
            <v>49.9</v>
          </cell>
        </row>
        <row r="4">
          <cell r="A4" t="str">
            <v>香川県</v>
          </cell>
          <cell r="B4">
            <v>45.6</v>
          </cell>
          <cell r="C4">
            <v>49.2</v>
          </cell>
          <cell r="D4">
            <v>35.799999999999997</v>
          </cell>
          <cell r="E4">
            <v>17.899999999999999</v>
          </cell>
          <cell r="F4">
            <v>12.5</v>
          </cell>
          <cell r="G4">
            <v>22.3</v>
          </cell>
          <cell r="H4">
            <v>31.5</v>
          </cell>
          <cell r="I4">
            <v>33.5</v>
          </cell>
          <cell r="J4">
            <v>38.200000000000003</v>
          </cell>
          <cell r="K4">
            <v>45.1</v>
          </cell>
          <cell r="L4">
            <v>51.2</v>
          </cell>
          <cell r="M4">
            <v>35.299999999999997</v>
          </cell>
          <cell r="N4">
            <v>24.2</v>
          </cell>
          <cell r="O4">
            <v>27.2</v>
          </cell>
          <cell r="P4">
            <v>40</v>
          </cell>
          <cell r="Q4">
            <v>32.799999999999997</v>
          </cell>
          <cell r="R4">
            <v>26</v>
          </cell>
          <cell r="S4">
            <v>26.4</v>
          </cell>
          <cell r="T4">
            <v>36.799999999999997</v>
          </cell>
          <cell r="U4">
            <v>34.6</v>
          </cell>
          <cell r="V4">
            <v>28.3</v>
          </cell>
          <cell r="W4">
            <v>43.3</v>
          </cell>
          <cell r="X4">
            <v>48.8</v>
          </cell>
        </row>
        <row r="5">
          <cell r="A5" t="str">
            <v>愛媛県</v>
          </cell>
          <cell r="B5">
            <v>51</v>
          </cell>
          <cell r="C5">
            <v>55.2</v>
          </cell>
          <cell r="D5">
            <v>41.1</v>
          </cell>
          <cell r="E5">
            <v>19</v>
          </cell>
          <cell r="F5">
            <v>15</v>
          </cell>
          <cell r="G5">
            <v>26.6</v>
          </cell>
          <cell r="H5">
            <v>35.799999999999997</v>
          </cell>
          <cell r="I5">
            <v>37.200000000000003</v>
          </cell>
          <cell r="J5">
            <v>42.1</v>
          </cell>
          <cell r="K5">
            <v>49.9</v>
          </cell>
          <cell r="L5">
            <v>57.3</v>
          </cell>
          <cell r="M5">
            <v>39.200000000000003</v>
          </cell>
          <cell r="N5">
            <v>25.8</v>
          </cell>
          <cell r="O5">
            <v>28.2</v>
          </cell>
          <cell r="P5">
            <v>41.7</v>
          </cell>
          <cell r="Q5">
            <v>30.9</v>
          </cell>
          <cell r="R5">
            <v>25.2</v>
          </cell>
          <cell r="S5">
            <v>33.299999999999997</v>
          </cell>
          <cell r="T5">
            <v>39.799999999999997</v>
          </cell>
          <cell r="U5">
            <v>36.299999999999997</v>
          </cell>
          <cell r="V5">
            <v>29.9</v>
          </cell>
          <cell r="W5">
            <v>42</v>
          </cell>
          <cell r="X5">
            <v>53</v>
          </cell>
        </row>
        <row r="6">
          <cell r="A6" t="str">
            <v>高知県</v>
          </cell>
          <cell r="B6">
            <v>40.5</v>
          </cell>
          <cell r="C6">
            <v>48.3</v>
          </cell>
          <cell r="D6">
            <v>32.299999999999997</v>
          </cell>
          <cell r="E6">
            <v>15</v>
          </cell>
          <cell r="F6">
            <v>10.6</v>
          </cell>
          <cell r="G6">
            <v>22.6</v>
          </cell>
          <cell r="H6">
            <v>34.1</v>
          </cell>
          <cell r="I6">
            <v>40.6</v>
          </cell>
          <cell r="J6">
            <v>38.700000000000003</v>
          </cell>
          <cell r="K6">
            <v>43.6</v>
          </cell>
          <cell r="L6">
            <v>47.5</v>
          </cell>
          <cell r="M6">
            <v>33.9</v>
          </cell>
          <cell r="N6">
            <v>21.9</v>
          </cell>
          <cell r="O6">
            <v>28.4</v>
          </cell>
          <cell r="P6">
            <v>35.4</v>
          </cell>
          <cell r="Q6">
            <v>31.1</v>
          </cell>
          <cell r="R6">
            <v>29.4</v>
          </cell>
          <cell r="S6">
            <v>23.5</v>
          </cell>
          <cell r="T6">
            <v>35.6</v>
          </cell>
          <cell r="U6">
            <v>36.1</v>
          </cell>
          <cell r="V6">
            <v>28.9</v>
          </cell>
          <cell r="W6">
            <v>40.5</v>
          </cell>
          <cell r="X6">
            <v>49.2</v>
          </cell>
        </row>
        <row r="7">
          <cell r="A7" t="str">
            <v>全国</v>
          </cell>
          <cell r="B7">
            <v>54.1</v>
          </cell>
          <cell r="C7">
            <v>52.5</v>
          </cell>
          <cell r="D7">
            <v>32.1</v>
          </cell>
          <cell r="E7">
            <v>16.5</v>
          </cell>
          <cell r="F7">
            <v>13.2</v>
          </cell>
          <cell r="G7">
            <v>22.7</v>
          </cell>
          <cell r="H7">
            <v>29.3</v>
          </cell>
          <cell r="I7">
            <v>31.5</v>
          </cell>
          <cell r="J7">
            <v>35.9</v>
          </cell>
          <cell r="K7">
            <v>42</v>
          </cell>
          <cell r="L7">
            <v>45.3</v>
          </cell>
          <cell r="M7">
            <v>34.299999999999997</v>
          </cell>
          <cell r="N7">
            <v>23.4</v>
          </cell>
          <cell r="O7">
            <v>26.9</v>
          </cell>
          <cell r="P7">
            <v>34.9</v>
          </cell>
          <cell r="Q7">
            <v>31.7</v>
          </cell>
          <cell r="R7">
            <v>26.8</v>
          </cell>
          <cell r="S7">
            <v>28.7</v>
          </cell>
          <cell r="T7">
            <v>38.200000000000003</v>
          </cell>
          <cell r="U7">
            <v>36.200000000000003</v>
          </cell>
          <cell r="V7">
            <v>31.2</v>
          </cell>
          <cell r="W7">
            <v>41.2</v>
          </cell>
          <cell r="X7">
            <v>47.4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3.5"/>
  <cols>
    <col min="1" max="1" width="7.125" style="15" customWidth="1"/>
    <col min="2" max="2" width="11.625" style="16" customWidth="1"/>
    <col min="3" max="15" width="11.125" style="15" customWidth="1"/>
  </cols>
  <sheetData>
    <row r="1" spans="1: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>
      <c r="A2" s="31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>
      <c r="A3" s="32"/>
      <c r="B3" s="2" t="s">
        <v>17</v>
      </c>
      <c r="C3" s="5">
        <v>64230</v>
      </c>
      <c r="D3" s="5">
        <v>86680</v>
      </c>
      <c r="E3" s="5">
        <v>142190</v>
      </c>
      <c r="F3" s="5">
        <v>117040</v>
      </c>
      <c r="G3" s="5">
        <v>100700</v>
      </c>
      <c r="H3" s="5">
        <v>96320</v>
      </c>
      <c r="I3" s="5">
        <v>157110</v>
      </c>
      <c r="J3" s="5">
        <v>156960</v>
      </c>
      <c r="K3" s="5">
        <v>111170</v>
      </c>
      <c r="L3" s="5">
        <v>154680</v>
      </c>
      <c r="M3" s="5">
        <v>157430</v>
      </c>
      <c r="N3" s="5">
        <v>166830</v>
      </c>
      <c r="O3" s="5">
        <v>1511340</v>
      </c>
    </row>
    <row r="4" spans="1:15">
      <c r="A4" s="32"/>
      <c r="B4" s="2" t="s">
        <v>18</v>
      </c>
      <c r="C4" s="5">
        <v>115670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>
        <f>SUM(C4:N4)</f>
        <v>115670</v>
      </c>
    </row>
    <row r="5" spans="1:15">
      <c r="A5" s="32"/>
      <c r="B5" s="6" t="s">
        <v>19</v>
      </c>
      <c r="C5" s="7">
        <f>C4/C3</f>
        <v>1.8008718667289429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>
      <c r="A6" s="33"/>
      <c r="B6" s="6" t="s">
        <v>20</v>
      </c>
      <c r="C6" s="7">
        <f>C4/C2</f>
        <v>0.7279879161684184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>
      <c r="A7" s="31" t="s">
        <v>21</v>
      </c>
      <c r="B7" s="2" t="s">
        <v>16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>
      <c r="A8" s="32"/>
      <c r="B8" s="2" t="s">
        <v>17</v>
      </c>
      <c r="C8" s="4">
        <v>116280</v>
      </c>
      <c r="D8" s="4">
        <v>112990</v>
      </c>
      <c r="E8" s="4">
        <v>217170</v>
      </c>
      <c r="F8" s="4">
        <v>147830</v>
      </c>
      <c r="G8" s="5">
        <v>130880</v>
      </c>
      <c r="H8" s="5">
        <v>118380</v>
      </c>
      <c r="I8" s="5">
        <v>210070</v>
      </c>
      <c r="J8" s="5">
        <v>223160</v>
      </c>
      <c r="K8" s="5">
        <v>144350</v>
      </c>
      <c r="L8" s="5">
        <v>220950</v>
      </c>
      <c r="M8" s="5">
        <v>259250</v>
      </c>
      <c r="N8" s="5">
        <v>271910</v>
      </c>
      <c r="O8" s="5">
        <v>2173220</v>
      </c>
    </row>
    <row r="9" spans="1:15">
      <c r="A9" s="32"/>
      <c r="B9" s="2" t="s">
        <v>18</v>
      </c>
      <c r="C9" s="5">
        <v>194160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32"/>
      <c r="B10" s="6" t="s">
        <v>19</v>
      </c>
      <c r="C10" s="7">
        <f>C9/C8</f>
        <v>1.6697626418988649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>
      <c r="A11" s="33"/>
      <c r="B11" s="6" t="s">
        <v>20</v>
      </c>
      <c r="C11" s="7">
        <f>C9/C7</f>
        <v>0.70931209586088484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31" t="s">
        <v>22</v>
      </c>
      <c r="B12" s="2" t="s">
        <v>16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>
      <c r="A13" s="32"/>
      <c r="B13" s="2" t="s">
        <v>17</v>
      </c>
      <c r="C13" s="5">
        <v>145100</v>
      </c>
      <c r="D13" s="5">
        <v>145990</v>
      </c>
      <c r="E13" s="5">
        <v>248230</v>
      </c>
      <c r="F13" s="5">
        <v>163850</v>
      </c>
      <c r="G13" s="5">
        <v>142660</v>
      </c>
      <c r="H13" s="5">
        <v>177410</v>
      </c>
      <c r="I13" s="5">
        <v>254400</v>
      </c>
      <c r="J13" s="5">
        <v>241380</v>
      </c>
      <c r="K13" s="5">
        <v>161200</v>
      </c>
      <c r="L13" s="5">
        <v>254770</v>
      </c>
      <c r="M13" s="5">
        <v>319800</v>
      </c>
      <c r="N13" s="5">
        <v>319730</v>
      </c>
      <c r="O13" s="5">
        <v>2574520</v>
      </c>
    </row>
    <row r="14" spans="1:15">
      <c r="A14" s="32"/>
      <c r="B14" s="2" t="s">
        <v>18</v>
      </c>
      <c r="C14" s="5">
        <v>202840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SUM(C14:N14)</f>
        <v>202840</v>
      </c>
    </row>
    <row r="15" spans="1:15">
      <c r="A15" s="32"/>
      <c r="B15" s="6" t="s">
        <v>19</v>
      </c>
      <c r="C15" s="7">
        <f>C14/C13</f>
        <v>1.3979324603721572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33"/>
      <c r="B16" s="6" t="s">
        <v>20</v>
      </c>
      <c r="C16" s="7">
        <f>C14/C12</f>
        <v>0.68209025489272979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>
      <c r="A17" s="31" t="s">
        <v>23</v>
      </c>
      <c r="B17" s="2" t="s">
        <v>16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>
      <c r="A18" s="32"/>
      <c r="B18" s="2" t="s">
        <v>17</v>
      </c>
      <c r="C18" s="5">
        <v>92850</v>
      </c>
      <c r="D18" s="5">
        <v>114370</v>
      </c>
      <c r="E18" s="5">
        <v>177810</v>
      </c>
      <c r="F18" s="5">
        <v>131010</v>
      </c>
      <c r="G18" s="5">
        <v>138720</v>
      </c>
      <c r="H18" s="5">
        <v>91320</v>
      </c>
      <c r="I18" s="5">
        <v>175050</v>
      </c>
      <c r="J18" s="5">
        <v>205930</v>
      </c>
      <c r="K18" s="5">
        <v>140740</v>
      </c>
      <c r="L18" s="5">
        <v>192070</v>
      </c>
      <c r="M18" s="5">
        <v>230660</v>
      </c>
      <c r="N18" s="5">
        <v>221560</v>
      </c>
      <c r="O18" s="5">
        <v>1912090</v>
      </c>
    </row>
    <row r="19" spans="1:15">
      <c r="A19" s="32"/>
      <c r="B19" s="2" t="s">
        <v>18</v>
      </c>
      <c r="C19" s="5">
        <v>185100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>SUM(C19:N19)</f>
        <v>185100</v>
      </c>
    </row>
    <row r="20" spans="1:15">
      <c r="A20" s="32"/>
      <c r="B20" s="6" t="s">
        <v>19</v>
      </c>
      <c r="C20" s="7">
        <f>C19/C18</f>
        <v>1.9935379644588045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33"/>
      <c r="B21" s="6" t="s">
        <v>20</v>
      </c>
      <c r="C21" s="7">
        <f>C19/C17</f>
        <v>1.1188346228239845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>
      <c r="A22" s="31" t="s">
        <v>24</v>
      </c>
      <c r="B22" s="2" t="s">
        <v>16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>
      <c r="A23" s="32"/>
      <c r="B23" s="2" t="s">
        <v>17</v>
      </c>
      <c r="C23" s="4">
        <v>418450</v>
      </c>
      <c r="D23" s="4">
        <v>460030</v>
      </c>
      <c r="E23" s="4">
        <v>785390</v>
      </c>
      <c r="F23" s="4">
        <v>559730</v>
      </c>
      <c r="G23" s="5">
        <v>512970</v>
      </c>
      <c r="H23" s="5">
        <v>483430</v>
      </c>
      <c r="I23" s="5">
        <v>796630</v>
      </c>
      <c r="J23" s="5">
        <v>827440</v>
      </c>
      <c r="K23" s="5">
        <v>557460</v>
      </c>
      <c r="L23" s="5">
        <v>822470</v>
      </c>
      <c r="M23" s="5">
        <v>967140</v>
      </c>
      <c r="N23" s="5">
        <v>980030</v>
      </c>
      <c r="O23" s="5">
        <v>8171170</v>
      </c>
    </row>
    <row r="24" spans="1:15">
      <c r="A24" s="32"/>
      <c r="B24" s="2" t="s">
        <v>18</v>
      </c>
      <c r="C24" s="5">
        <v>697770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>SUM(C24:N24)</f>
        <v>697770</v>
      </c>
    </row>
    <row r="25" spans="1:15">
      <c r="A25" s="32"/>
      <c r="B25" s="6" t="s">
        <v>19</v>
      </c>
      <c r="C25" s="7">
        <f>C24/C23</f>
        <v>1.6675110526944676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33"/>
      <c r="B26" s="6" t="s">
        <v>20</v>
      </c>
      <c r="C26" s="7">
        <f>C24/C22</f>
        <v>0.77923948852532243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>
      <c r="A27" s="31" t="s">
        <v>25</v>
      </c>
      <c r="B27" s="2" t="s">
        <v>16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>
      <c r="A28" s="32"/>
      <c r="B28" s="2" t="s">
        <v>17</v>
      </c>
      <c r="C28" s="8">
        <v>17289120</v>
      </c>
      <c r="D28" s="8">
        <v>17634050</v>
      </c>
      <c r="E28" s="10">
        <v>27292910</v>
      </c>
      <c r="F28" s="8">
        <v>22444480</v>
      </c>
      <c r="G28" s="11">
        <v>20474110</v>
      </c>
      <c r="H28" s="11">
        <v>19596640</v>
      </c>
      <c r="I28" s="11">
        <v>29907380</v>
      </c>
      <c r="J28" s="11">
        <v>30975520</v>
      </c>
      <c r="K28" s="11">
        <v>22427250</v>
      </c>
      <c r="L28" s="12">
        <v>31567150</v>
      </c>
      <c r="M28" s="11">
        <v>36357970</v>
      </c>
      <c r="N28" s="11">
        <v>39002060</v>
      </c>
      <c r="O28" s="5">
        <v>314968640</v>
      </c>
    </row>
    <row r="29" spans="1:15">
      <c r="A29" s="32"/>
      <c r="B29" s="2" t="s">
        <v>18</v>
      </c>
      <c r="C29" s="8">
        <v>28435800</v>
      </c>
      <c r="D29" s="13"/>
      <c r="E29" s="14"/>
      <c r="F29" s="8"/>
      <c r="G29" s="9"/>
      <c r="H29" s="9"/>
      <c r="I29" s="9"/>
      <c r="J29" s="9"/>
      <c r="K29" s="9"/>
      <c r="L29" s="12"/>
      <c r="M29" s="9"/>
      <c r="N29" s="9"/>
      <c r="O29" s="5">
        <f>SUM(C29:N29)</f>
        <v>28435800</v>
      </c>
    </row>
    <row r="30" spans="1:15">
      <c r="A30" s="32"/>
      <c r="B30" s="6" t="s">
        <v>19</v>
      </c>
      <c r="C30" s="7">
        <f>C29/C28</f>
        <v>1.6447222299342015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>
      <c r="A31" s="33"/>
      <c r="B31" s="6" t="s">
        <v>20</v>
      </c>
      <c r="C31" s="7">
        <f>C29/C27</f>
        <v>0.66618234023377454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29" customWidth="1"/>
    <col min="2" max="2" width="11.625" style="29" customWidth="1"/>
    <col min="3" max="15" width="11.125" style="29" customWidth="1"/>
  </cols>
  <sheetData>
    <row r="1" spans="1:1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>
      <c r="A2" s="34" t="s">
        <v>15</v>
      </c>
      <c r="B2" s="19" t="s">
        <v>16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>
      <c r="A3" s="34"/>
      <c r="B3" s="19" t="s">
        <v>17</v>
      </c>
      <c r="C3" s="20">
        <v>100</v>
      </c>
      <c r="D3" s="20">
        <v>240</v>
      </c>
      <c r="E3" s="20">
        <v>3830</v>
      </c>
      <c r="F3" s="20">
        <v>310</v>
      </c>
      <c r="G3" s="20">
        <v>550</v>
      </c>
      <c r="H3" s="20">
        <v>270</v>
      </c>
      <c r="I3" s="20">
        <v>1300</v>
      </c>
      <c r="J3" s="20">
        <v>550</v>
      </c>
      <c r="K3" s="20">
        <v>430</v>
      </c>
      <c r="L3" s="20">
        <v>410</v>
      </c>
      <c r="M3" s="20">
        <v>1010</v>
      </c>
      <c r="N3" s="20">
        <v>360</v>
      </c>
      <c r="O3" s="20">
        <v>9360</v>
      </c>
    </row>
    <row r="4" spans="1:15">
      <c r="A4" s="34"/>
      <c r="B4" s="19" t="s">
        <v>18</v>
      </c>
      <c r="C4" s="20">
        <v>180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>
        <f>SUM(C4:N4)</f>
        <v>180</v>
      </c>
    </row>
    <row r="5" spans="1:15">
      <c r="A5" s="34"/>
      <c r="B5" s="21" t="s">
        <v>19</v>
      </c>
      <c r="C5" s="22">
        <f>C4/C3</f>
        <v>1.8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4"/>
      <c r="B6" s="21" t="s">
        <v>20</v>
      </c>
      <c r="C6" s="22">
        <f>C4/C2</f>
        <v>2.5677603423680456E-2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34" t="s">
        <v>21</v>
      </c>
      <c r="B7" s="19" t="s">
        <v>16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>
      <c r="A8" s="34"/>
      <c r="B8" s="19" t="s">
        <v>17</v>
      </c>
      <c r="C8" s="20">
        <v>1620</v>
      </c>
      <c r="D8" s="20">
        <v>1360</v>
      </c>
      <c r="E8" s="20">
        <v>1420</v>
      </c>
      <c r="F8" s="20">
        <v>710</v>
      </c>
      <c r="G8" s="20">
        <v>1410</v>
      </c>
      <c r="H8" s="20">
        <v>2120</v>
      </c>
      <c r="I8" s="20">
        <v>1910</v>
      </c>
      <c r="J8" s="20">
        <v>1720</v>
      </c>
      <c r="K8" s="20">
        <v>270</v>
      </c>
      <c r="L8" s="20">
        <v>510</v>
      </c>
      <c r="M8" s="20">
        <v>350</v>
      </c>
      <c r="N8" s="20">
        <v>470</v>
      </c>
      <c r="O8" s="20">
        <v>13870</v>
      </c>
    </row>
    <row r="9" spans="1:15">
      <c r="A9" s="34"/>
      <c r="B9" s="19" t="s">
        <v>18</v>
      </c>
      <c r="C9" s="20">
        <v>250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f>SUM(C9:N9)</f>
        <v>250</v>
      </c>
    </row>
    <row r="10" spans="1:15">
      <c r="A10" s="34"/>
      <c r="B10" s="21" t="s">
        <v>19</v>
      </c>
      <c r="C10" s="22">
        <f>C9/C8</f>
        <v>0.15432098765432098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>
      <c r="A11" s="34"/>
      <c r="B11" s="21" t="s">
        <v>20</v>
      </c>
      <c r="C11" s="22">
        <f>C9/C7</f>
        <v>6.9812901424183187E-3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>
      <c r="A12" s="34" t="s">
        <v>22</v>
      </c>
      <c r="B12" s="19" t="s">
        <v>16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>
      <c r="A13" s="34"/>
      <c r="B13" s="19" t="s">
        <v>17</v>
      </c>
      <c r="C13" s="20">
        <v>3740</v>
      </c>
      <c r="D13" s="20">
        <v>2930</v>
      </c>
      <c r="E13" s="20">
        <v>2790</v>
      </c>
      <c r="F13" s="20">
        <v>1810</v>
      </c>
      <c r="G13" s="20">
        <v>3110</v>
      </c>
      <c r="H13" s="20">
        <v>2210</v>
      </c>
      <c r="I13" s="20">
        <v>2710</v>
      </c>
      <c r="J13" s="20">
        <v>2200</v>
      </c>
      <c r="K13" s="20">
        <v>860</v>
      </c>
      <c r="L13" s="20">
        <v>2780</v>
      </c>
      <c r="M13" s="20">
        <v>2320</v>
      </c>
      <c r="N13" s="20">
        <v>8610</v>
      </c>
      <c r="O13" s="20">
        <v>36070</v>
      </c>
    </row>
    <row r="14" spans="1:15">
      <c r="A14" s="34"/>
      <c r="B14" s="19" t="s">
        <v>18</v>
      </c>
      <c r="C14" s="20">
        <v>1810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>SUM(C14:N14)</f>
        <v>1810</v>
      </c>
    </row>
    <row r="15" spans="1:15">
      <c r="A15" s="34"/>
      <c r="B15" s="21" t="s">
        <v>19</v>
      </c>
      <c r="C15" s="22">
        <f>C14/C13</f>
        <v>0.48395721925133689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34"/>
      <c r="B16" s="21" t="s">
        <v>20</v>
      </c>
      <c r="C16" s="22">
        <f>C14/C12</f>
        <v>0.10877403846153846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34" t="s">
        <v>23</v>
      </c>
      <c r="B17" s="19" t="s">
        <v>16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>
      <c r="A18" s="34"/>
      <c r="B18" s="19" t="s">
        <v>17</v>
      </c>
      <c r="C18" s="20">
        <v>200</v>
      </c>
      <c r="D18" s="20">
        <v>140</v>
      </c>
      <c r="E18" s="20">
        <v>450</v>
      </c>
      <c r="F18" s="20">
        <v>430</v>
      </c>
      <c r="G18" s="20">
        <v>490</v>
      </c>
      <c r="H18" s="20">
        <v>80</v>
      </c>
      <c r="I18" s="20">
        <v>940</v>
      </c>
      <c r="J18" s="20">
        <v>260</v>
      </c>
      <c r="K18" s="20">
        <v>120</v>
      </c>
      <c r="L18" s="20">
        <v>180</v>
      </c>
      <c r="M18" s="20">
        <v>280</v>
      </c>
      <c r="N18" s="20">
        <v>1100</v>
      </c>
      <c r="O18" s="20">
        <v>4670</v>
      </c>
    </row>
    <row r="19" spans="1:15">
      <c r="A19" s="34"/>
      <c r="B19" s="19" t="s">
        <v>18</v>
      </c>
      <c r="C19" s="20">
        <v>70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>
      <c r="A20" s="34"/>
      <c r="B20" s="21" t="s">
        <v>19</v>
      </c>
      <c r="C20" s="22">
        <f>C19/C18</f>
        <v>0.35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34"/>
      <c r="B21" s="21" t="s">
        <v>20</v>
      </c>
      <c r="C21" s="22">
        <f>C19/C17</f>
        <v>1.6393442622950821E-2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>
      <c r="A22" s="34" t="s">
        <v>24</v>
      </c>
      <c r="B22" s="19" t="s">
        <v>16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>
      <c r="A23" s="34"/>
      <c r="B23" s="19" t="s">
        <v>17</v>
      </c>
      <c r="C23" s="20">
        <v>5660</v>
      </c>
      <c r="D23" s="20">
        <v>4680</v>
      </c>
      <c r="E23" s="20">
        <v>8490</v>
      </c>
      <c r="F23" s="20">
        <v>3250</v>
      </c>
      <c r="G23" s="20">
        <v>5560</v>
      </c>
      <c r="H23" s="20">
        <v>4680</v>
      </c>
      <c r="I23" s="20">
        <v>6860</v>
      </c>
      <c r="J23" s="20">
        <v>4730</v>
      </c>
      <c r="K23" s="20">
        <v>1670</v>
      </c>
      <c r="L23" s="20">
        <v>3890</v>
      </c>
      <c r="M23" s="20">
        <v>3970</v>
      </c>
      <c r="N23" s="20">
        <v>10540</v>
      </c>
      <c r="O23" s="20">
        <v>63980</v>
      </c>
    </row>
    <row r="24" spans="1:15">
      <c r="A24" s="34"/>
      <c r="B24" s="19" t="s">
        <v>18</v>
      </c>
      <c r="C24" s="20">
        <v>2310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f>SUM(C24:N24)</f>
        <v>2310</v>
      </c>
    </row>
    <row r="25" spans="1:15">
      <c r="A25" s="34"/>
      <c r="B25" s="21" t="s">
        <v>19</v>
      </c>
      <c r="C25" s="22">
        <f>C24/C23</f>
        <v>0.40812720848056538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34"/>
      <c r="B26" s="21" t="s">
        <v>20</v>
      </c>
      <c r="C26" s="22">
        <f>C24/C22</f>
        <v>3.624666562058685E-2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34" t="s">
        <v>25</v>
      </c>
      <c r="B27" s="17" t="s">
        <v>16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>
      <c r="A28" s="34"/>
      <c r="B28" s="19" t="s">
        <v>17</v>
      </c>
      <c r="C28" s="25">
        <v>457580</v>
      </c>
      <c r="D28" s="25">
        <v>206900</v>
      </c>
      <c r="E28" s="26">
        <v>264350</v>
      </c>
      <c r="F28" s="26">
        <v>224680</v>
      </c>
      <c r="G28" s="26">
        <v>242170</v>
      </c>
      <c r="H28" s="26">
        <v>244920</v>
      </c>
      <c r="I28" s="26">
        <v>750390</v>
      </c>
      <c r="J28" s="24">
        <v>587490</v>
      </c>
      <c r="K28" s="24">
        <v>274100</v>
      </c>
      <c r="L28" s="27">
        <v>298750</v>
      </c>
      <c r="M28" s="24">
        <v>340550</v>
      </c>
      <c r="N28" s="24">
        <v>319980</v>
      </c>
      <c r="O28" s="20">
        <v>4211860</v>
      </c>
    </row>
    <row r="29" spans="1:15">
      <c r="A29" s="34"/>
      <c r="B29" s="19" t="s">
        <v>18</v>
      </c>
      <c r="C29" s="25">
        <v>219780</v>
      </c>
      <c r="D29" s="25"/>
      <c r="E29" s="28"/>
      <c r="F29" s="26"/>
      <c r="G29" s="26"/>
      <c r="H29" s="26"/>
      <c r="I29" s="26"/>
      <c r="J29" s="24"/>
      <c r="K29" s="24"/>
      <c r="L29" s="27"/>
      <c r="M29" s="24"/>
      <c r="N29" s="24"/>
      <c r="O29" s="20">
        <f>SUM(C29:N29)</f>
        <v>219780</v>
      </c>
    </row>
    <row r="30" spans="1:15">
      <c r="A30" s="34"/>
      <c r="B30" s="21" t="s">
        <v>19</v>
      </c>
      <c r="C30" s="22">
        <f>C29/C28</f>
        <v>0.48030945408453168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34"/>
      <c r="B31" s="21" t="s">
        <v>20</v>
      </c>
      <c r="C31" s="22">
        <f>C29/C27</f>
        <v>2.3866353632077213E-2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29" customWidth="1"/>
    <col min="2" max="2" width="11.625" style="29" customWidth="1"/>
    <col min="3" max="15" width="11.125" style="29" customWidth="1"/>
  </cols>
  <sheetData>
    <row r="1" spans="1:1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>
      <c r="A2" s="35" t="s">
        <v>15</v>
      </c>
      <c r="B2" s="19" t="s">
        <v>16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>
      <c r="A3" s="36"/>
      <c r="B3" s="19" t="s">
        <v>17</v>
      </c>
      <c r="C3" s="20">
        <f>全体!C3-外国人!C3</f>
        <v>64130</v>
      </c>
      <c r="D3" s="20">
        <f>全体!D3-外国人!D3</f>
        <v>86440</v>
      </c>
      <c r="E3" s="20">
        <f>全体!E3-外国人!E3</f>
        <v>138360</v>
      </c>
      <c r="F3" s="20">
        <f>全体!F3-外国人!F3</f>
        <v>116730</v>
      </c>
      <c r="G3" s="20">
        <f>全体!G3-外国人!G3</f>
        <v>100150</v>
      </c>
      <c r="H3" s="20">
        <f>全体!H3-外国人!H3</f>
        <v>96050</v>
      </c>
      <c r="I3" s="20">
        <f>全体!I3-外国人!I3</f>
        <v>155810</v>
      </c>
      <c r="J3" s="20">
        <f>全体!J3-外国人!J3</f>
        <v>156410</v>
      </c>
      <c r="K3" s="20">
        <f>全体!K3-外国人!K3</f>
        <v>110740</v>
      </c>
      <c r="L3" s="20">
        <f>全体!L3-外国人!L3</f>
        <v>154270</v>
      </c>
      <c r="M3" s="20">
        <f>全体!M3-外国人!M3</f>
        <v>156420</v>
      </c>
      <c r="N3" s="20">
        <f>全体!N3-外国人!N3</f>
        <v>166470</v>
      </c>
      <c r="O3" s="20">
        <f t="shared" si="0"/>
        <v>1501980</v>
      </c>
    </row>
    <row r="4" spans="1:15">
      <c r="A4" s="36"/>
      <c r="B4" s="19" t="s">
        <v>18</v>
      </c>
      <c r="C4" s="20">
        <f>全体!C4-外国人!C4</f>
        <v>115490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>
        <f t="shared" si="0"/>
        <v>115490</v>
      </c>
    </row>
    <row r="5" spans="1:15">
      <c r="A5" s="36"/>
      <c r="B5" s="21" t="s">
        <v>19</v>
      </c>
      <c r="C5" s="22">
        <f>C4/C3</f>
        <v>1.8008732262591611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7"/>
      <c r="B6" s="21" t="s">
        <v>20</v>
      </c>
      <c r="C6" s="22">
        <f>C4/C2</f>
        <v>0.76040294969712929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35" t="s">
        <v>21</v>
      </c>
      <c r="B7" s="19" t="s">
        <v>16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>
      <c r="A8" s="36"/>
      <c r="B8" s="19" t="s">
        <v>17</v>
      </c>
      <c r="C8" s="20">
        <f>全体!C8-外国人!C8</f>
        <v>114660</v>
      </c>
      <c r="D8" s="20">
        <f>全体!D8-外国人!D8</f>
        <v>111630</v>
      </c>
      <c r="E8" s="20">
        <f>全体!E8-外国人!E8</f>
        <v>215750</v>
      </c>
      <c r="F8" s="20">
        <f>全体!F8-外国人!F8</f>
        <v>147120</v>
      </c>
      <c r="G8" s="20">
        <f>全体!G8-外国人!G8</f>
        <v>129470</v>
      </c>
      <c r="H8" s="20">
        <f>全体!H8-外国人!H8</f>
        <v>116260</v>
      </c>
      <c r="I8" s="20">
        <f>全体!I8-外国人!I8</f>
        <v>208160</v>
      </c>
      <c r="J8" s="20">
        <f>全体!J8-外国人!J8</f>
        <v>221440</v>
      </c>
      <c r="K8" s="20">
        <f>全体!K8-外国人!K8</f>
        <v>144080</v>
      </c>
      <c r="L8" s="20">
        <f>全体!L8-外国人!L8</f>
        <v>220440</v>
      </c>
      <c r="M8" s="20">
        <f>全体!M8-外国人!M8</f>
        <v>258900</v>
      </c>
      <c r="N8" s="20">
        <f>全体!N8-外国人!N8</f>
        <v>271440</v>
      </c>
      <c r="O8" s="20">
        <f t="shared" si="0"/>
        <v>2159350</v>
      </c>
    </row>
    <row r="9" spans="1:15">
      <c r="A9" s="36"/>
      <c r="B9" s="19" t="s">
        <v>18</v>
      </c>
      <c r="C9" s="20">
        <f>全体!C9-外国人!C9</f>
        <v>193910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f t="shared" si="0"/>
        <v>193910</v>
      </c>
    </row>
    <row r="10" spans="1:15">
      <c r="A10" s="36"/>
      <c r="B10" s="21" t="s">
        <v>19</v>
      </c>
      <c r="C10" s="22">
        <f>C9/C8</f>
        <v>1.6911739054596198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>
      <c r="A11" s="37"/>
      <c r="B11" s="21" t="s">
        <v>20</v>
      </c>
      <c r="C11" s="22">
        <f>C9/C7</f>
        <v>0.81502185608607935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>
      <c r="A12" s="35" t="s">
        <v>22</v>
      </c>
      <c r="B12" s="19" t="s">
        <v>16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>
      <c r="A13" s="36"/>
      <c r="B13" s="19" t="s">
        <v>17</v>
      </c>
      <c r="C13" s="20">
        <f>全体!C13-外国人!C13</f>
        <v>141360</v>
      </c>
      <c r="D13" s="20">
        <f>全体!D13-外国人!D13</f>
        <v>143060</v>
      </c>
      <c r="E13" s="20">
        <f>全体!E13-外国人!E13</f>
        <v>245440</v>
      </c>
      <c r="F13" s="20">
        <f>全体!F13-外国人!F13</f>
        <v>162040</v>
      </c>
      <c r="G13" s="20">
        <f>全体!G13-外国人!G13</f>
        <v>139550</v>
      </c>
      <c r="H13" s="20">
        <f>全体!H13-外国人!H13</f>
        <v>175200</v>
      </c>
      <c r="I13" s="20">
        <f>全体!I13-外国人!I13</f>
        <v>251690</v>
      </c>
      <c r="J13" s="20">
        <f>全体!J13-外国人!J13</f>
        <v>239180</v>
      </c>
      <c r="K13" s="20">
        <f>全体!K13-外国人!K13</f>
        <v>160340</v>
      </c>
      <c r="L13" s="20">
        <f>全体!L13-外国人!L13</f>
        <v>251990</v>
      </c>
      <c r="M13" s="20">
        <f>全体!M13-外国人!M13</f>
        <v>317480</v>
      </c>
      <c r="N13" s="20">
        <f>全体!N13-外国人!N13</f>
        <v>311120</v>
      </c>
      <c r="O13" s="20">
        <f t="shared" si="0"/>
        <v>2538450</v>
      </c>
    </row>
    <row r="14" spans="1:15">
      <c r="A14" s="36"/>
      <c r="B14" s="19" t="s">
        <v>18</v>
      </c>
      <c r="C14" s="20">
        <f>全体!C14-外国人!C14</f>
        <v>201030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201030</v>
      </c>
    </row>
    <row r="15" spans="1:15">
      <c r="A15" s="36"/>
      <c r="B15" s="21" t="s">
        <v>19</v>
      </c>
      <c r="C15" s="22">
        <f>C14/C13</f>
        <v>1.4221137521222411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37"/>
      <c r="B16" s="21" t="s">
        <v>20</v>
      </c>
      <c r="C16" s="22">
        <f>C14/C12</f>
        <v>0.71607181021585808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34" t="s">
        <v>23</v>
      </c>
      <c r="B17" s="19" t="s">
        <v>16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>
      <c r="A18" s="34"/>
      <c r="B18" s="19" t="s">
        <v>17</v>
      </c>
      <c r="C18" s="20">
        <f>全体!C18-外国人!C18</f>
        <v>92650</v>
      </c>
      <c r="D18" s="20">
        <f>全体!D18-外国人!D18</f>
        <v>114230</v>
      </c>
      <c r="E18" s="20">
        <f>全体!E18-外国人!E18</f>
        <v>177360</v>
      </c>
      <c r="F18" s="20">
        <f>全体!F18-外国人!F18</f>
        <v>130580</v>
      </c>
      <c r="G18" s="20">
        <f>全体!G18-外国人!G18</f>
        <v>138230</v>
      </c>
      <c r="H18" s="20">
        <f>全体!H18-外国人!H18</f>
        <v>91240</v>
      </c>
      <c r="I18" s="20">
        <f>全体!I18-外国人!I18</f>
        <v>174110</v>
      </c>
      <c r="J18" s="20">
        <f>全体!J18-外国人!J18</f>
        <v>205670</v>
      </c>
      <c r="K18" s="20">
        <f>全体!K18-外国人!K18</f>
        <v>140620</v>
      </c>
      <c r="L18" s="20">
        <f>全体!L18-外国人!L18</f>
        <v>191890</v>
      </c>
      <c r="M18" s="20">
        <f>全体!M18-外国人!M18</f>
        <v>230380</v>
      </c>
      <c r="N18" s="20">
        <f>全体!N18-外国人!N18</f>
        <v>220460</v>
      </c>
      <c r="O18" s="20">
        <f t="shared" si="0"/>
        <v>1907420</v>
      </c>
    </row>
    <row r="19" spans="1:15">
      <c r="A19" s="34"/>
      <c r="B19" s="19" t="s">
        <v>18</v>
      </c>
      <c r="C19" s="20">
        <f>全体!C19-外国人!C19</f>
        <v>185030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f t="shared" si="0"/>
        <v>185030</v>
      </c>
    </row>
    <row r="20" spans="1:15">
      <c r="A20" s="34"/>
      <c r="B20" s="21" t="s">
        <v>19</v>
      </c>
      <c r="C20" s="22">
        <f>C19/C18</f>
        <v>1.9970858067997841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34"/>
      <c r="B21" s="21" t="s">
        <v>20</v>
      </c>
      <c r="C21" s="22">
        <f>C19/C17</f>
        <v>1.1480424396599864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>
      <c r="A22" s="35" t="s">
        <v>24</v>
      </c>
      <c r="B22" s="19" t="s">
        <v>16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>
      <c r="A23" s="36"/>
      <c r="B23" s="19" t="s">
        <v>17</v>
      </c>
      <c r="C23" s="20">
        <f>全体!C23-外国人!C23</f>
        <v>412790</v>
      </c>
      <c r="D23" s="20">
        <f>全体!D23-外国人!D23</f>
        <v>455350</v>
      </c>
      <c r="E23" s="20">
        <f>全体!E23-外国人!E23</f>
        <v>776900</v>
      </c>
      <c r="F23" s="20">
        <f>全体!F23-外国人!F23</f>
        <v>556480</v>
      </c>
      <c r="G23" s="20">
        <f>全体!G23-外国人!G23</f>
        <v>507410</v>
      </c>
      <c r="H23" s="20">
        <f>全体!H23-外国人!H23</f>
        <v>478750</v>
      </c>
      <c r="I23" s="20">
        <f>全体!I23-外国人!I23</f>
        <v>789770</v>
      </c>
      <c r="J23" s="20">
        <f>全体!J23-外国人!J23</f>
        <v>822710</v>
      </c>
      <c r="K23" s="20">
        <f>全体!K23-外国人!K23</f>
        <v>555790</v>
      </c>
      <c r="L23" s="20">
        <f>全体!L23-外国人!L23</f>
        <v>818580</v>
      </c>
      <c r="M23" s="20">
        <f>全体!M23-外国人!M23</f>
        <v>963170</v>
      </c>
      <c r="N23" s="20">
        <f>全体!N23-外国人!N23</f>
        <v>969490</v>
      </c>
      <c r="O23" s="20">
        <f>SUM(C23:N23)</f>
        <v>8107190</v>
      </c>
    </row>
    <row r="24" spans="1:15">
      <c r="A24" s="36"/>
      <c r="B24" s="19" t="s">
        <v>18</v>
      </c>
      <c r="C24" s="20">
        <f>全体!C24-外国人!C24</f>
        <v>695460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f>SUM(C24:N24)</f>
        <v>695460</v>
      </c>
    </row>
    <row r="25" spans="1:15">
      <c r="A25" s="36"/>
      <c r="B25" s="21" t="s">
        <v>19</v>
      </c>
      <c r="C25" s="22">
        <f>C24/C23</f>
        <v>1.6847791855422853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37"/>
      <c r="B26" s="21" t="s">
        <v>20</v>
      </c>
      <c r="C26" s="22">
        <f>C24/C22</f>
        <v>0.836170826720531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34" t="s">
        <v>25</v>
      </c>
      <c r="B27" s="30" t="s">
        <v>16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>
      <c r="A28" s="34"/>
      <c r="B28" s="19" t="s">
        <v>17</v>
      </c>
      <c r="C28" s="23">
        <f>全体!C28-外国人!C28</f>
        <v>16831540</v>
      </c>
      <c r="D28" s="23">
        <f>全体!D28-外国人!D28</f>
        <v>17427150</v>
      </c>
      <c r="E28" s="23">
        <f>全体!E28-外国人!E28</f>
        <v>27028560</v>
      </c>
      <c r="F28" s="23">
        <f>全体!F28-外国人!F28</f>
        <v>22219800</v>
      </c>
      <c r="G28" s="23">
        <f>全体!G28-外国人!G28</f>
        <v>20231940</v>
      </c>
      <c r="H28" s="23">
        <f>全体!H28-外国人!H28</f>
        <v>19351720</v>
      </c>
      <c r="I28" s="23">
        <f>全体!I28-外国人!I28</f>
        <v>29156990</v>
      </c>
      <c r="J28" s="23">
        <f>全体!J28-外国人!J28</f>
        <v>30388030</v>
      </c>
      <c r="K28" s="23">
        <f>全体!K28-外国人!K28</f>
        <v>22153150</v>
      </c>
      <c r="L28" s="23">
        <f>全体!L28-外国人!L28</f>
        <v>31268400</v>
      </c>
      <c r="M28" s="23">
        <f>全体!M28-外国人!M28</f>
        <v>36017420</v>
      </c>
      <c r="N28" s="23">
        <f>全体!N28-外国人!N28</f>
        <v>38682080</v>
      </c>
      <c r="O28" s="20">
        <f>SUM(C28:N28)</f>
        <v>310756780</v>
      </c>
    </row>
    <row r="29" spans="1:15">
      <c r="A29" s="34"/>
      <c r="B29" s="19" t="s">
        <v>18</v>
      </c>
      <c r="C29" s="23">
        <f>全体!C29-外国人!C29</f>
        <v>28216020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0">
        <f>SUM(C29:N29)</f>
        <v>28216020</v>
      </c>
    </row>
    <row r="30" spans="1:15">
      <c r="A30" s="34"/>
      <c r="B30" s="21" t="s">
        <v>19</v>
      </c>
      <c r="C30" s="22">
        <f>C29/C28</f>
        <v>1.6763778002488186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34"/>
      <c r="B31" s="21" t="s">
        <v>20</v>
      </c>
      <c r="C31" s="22">
        <f>C29/C27</f>
        <v>0.84287486561239677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pane xSplit="1" topLeftCell="B1" activePane="topRight" state="frozen"/>
      <selection pane="topRight"/>
    </sheetView>
  </sheetViews>
  <sheetFormatPr defaultColWidth="9" defaultRowHeight="13.5"/>
  <cols>
    <col min="1" max="1" width="7.125" style="38" customWidth="1"/>
    <col min="2" max="2" width="18" style="38" bestFit="1" customWidth="1"/>
    <col min="3" max="15" width="9.625" style="38" customWidth="1"/>
    <col min="16" max="22" width="9" style="38"/>
    <col min="23" max="23" width="8.125" style="38" bestFit="1" customWidth="1"/>
    <col min="24" max="16384" width="9" style="38"/>
  </cols>
  <sheetData>
    <row r="1" spans="1:15">
      <c r="A1" s="39" t="s">
        <v>26</v>
      </c>
      <c r="B1" s="39" t="s">
        <v>27</v>
      </c>
      <c r="C1" s="39" t="s">
        <v>28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9" t="s">
        <v>29</v>
      </c>
    </row>
    <row r="2" spans="1:15">
      <c r="A2" s="40" t="s">
        <v>30</v>
      </c>
      <c r="B2" s="39" t="s">
        <v>31</v>
      </c>
      <c r="C2" s="41">
        <v>42.5</v>
      </c>
      <c r="D2" s="41">
        <v>46.8</v>
      </c>
      <c r="E2" s="41">
        <v>54.3</v>
      </c>
      <c r="F2" s="41">
        <v>55.6</v>
      </c>
      <c r="G2" s="41">
        <v>57.9</v>
      </c>
      <c r="H2" s="41">
        <v>48</v>
      </c>
      <c r="I2" s="41">
        <v>49.3</v>
      </c>
      <c r="J2" s="41">
        <v>58.7</v>
      </c>
      <c r="K2" s="41">
        <v>51.3</v>
      </c>
      <c r="L2" s="41">
        <v>56.2</v>
      </c>
      <c r="M2" s="41">
        <v>57.3</v>
      </c>
      <c r="N2" s="41">
        <v>45.2</v>
      </c>
      <c r="O2" s="41">
        <v>52</v>
      </c>
    </row>
    <row r="3" spans="1:15">
      <c r="A3" s="42"/>
      <c r="B3" s="43" t="s">
        <v>32</v>
      </c>
      <c r="C3" s="41">
        <v>23</v>
      </c>
      <c r="D3" s="41">
        <v>31.2</v>
      </c>
      <c r="E3" s="41">
        <v>41.7</v>
      </c>
      <c r="F3" s="41">
        <v>37.700000000000003</v>
      </c>
      <c r="G3" s="41">
        <v>29</v>
      </c>
      <c r="H3" s="41">
        <v>30</v>
      </c>
      <c r="I3" s="41">
        <v>41.4</v>
      </c>
      <c r="J3" s="41">
        <v>40.700000000000003</v>
      </c>
      <c r="K3" s="41">
        <v>35.200000000000003</v>
      </c>
      <c r="L3" s="41">
        <v>46.8</v>
      </c>
      <c r="M3" s="41">
        <v>49.9</v>
      </c>
      <c r="N3" s="41">
        <v>51.3</v>
      </c>
      <c r="O3" s="41">
        <v>38.1</v>
      </c>
    </row>
    <row r="4" spans="1:15">
      <c r="A4" s="42"/>
      <c r="B4" s="43" t="s">
        <v>33</v>
      </c>
      <c r="C4" s="41">
        <v>35.200000000000003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42"/>
      <c r="B5" s="44" t="s">
        <v>34</v>
      </c>
      <c r="C5" s="45">
        <f>C4-C3</f>
        <v>12.200000000000003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>
      <c r="A6" s="46"/>
      <c r="B6" s="44" t="s">
        <v>35</v>
      </c>
      <c r="C6" s="47">
        <f>C4-C2</f>
        <v>-7.2999999999999972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>
      <c r="A7" s="40" t="s">
        <v>36</v>
      </c>
      <c r="B7" s="43" t="s">
        <v>31</v>
      </c>
      <c r="C7" s="41">
        <v>44.7</v>
      </c>
      <c r="D7" s="41">
        <v>53</v>
      </c>
      <c r="E7" s="41">
        <v>58.9</v>
      </c>
      <c r="F7" s="41">
        <v>60.2</v>
      </c>
      <c r="G7" s="41">
        <v>62.4</v>
      </c>
      <c r="H7" s="41">
        <v>53.4</v>
      </c>
      <c r="I7" s="41">
        <v>59.7</v>
      </c>
      <c r="J7" s="41">
        <v>70.599999999999994</v>
      </c>
      <c r="K7" s="41">
        <v>61.5</v>
      </c>
      <c r="L7" s="41">
        <v>68.7</v>
      </c>
      <c r="M7" s="41">
        <v>64.599999999999994</v>
      </c>
      <c r="N7" s="41">
        <v>50.9</v>
      </c>
      <c r="O7" s="41">
        <v>59.3</v>
      </c>
    </row>
    <row r="8" spans="1:15">
      <c r="A8" s="42"/>
      <c r="B8" s="43" t="s">
        <v>32</v>
      </c>
      <c r="C8" s="41">
        <v>24.2</v>
      </c>
      <c r="D8" s="41">
        <v>27.2</v>
      </c>
      <c r="E8" s="41">
        <v>40</v>
      </c>
      <c r="F8" s="41">
        <v>32.799999999999997</v>
      </c>
      <c r="G8" s="41">
        <v>26</v>
      </c>
      <c r="H8" s="41">
        <v>26.4</v>
      </c>
      <c r="I8" s="41">
        <v>36.799999999999997</v>
      </c>
      <c r="J8" s="41">
        <v>34.6</v>
      </c>
      <c r="K8" s="41">
        <v>28.3</v>
      </c>
      <c r="L8" s="41">
        <v>43.3</v>
      </c>
      <c r="M8" s="41">
        <v>48.8</v>
      </c>
      <c r="N8" s="41">
        <v>48</v>
      </c>
      <c r="O8" s="41">
        <v>34.700000000000003</v>
      </c>
    </row>
    <row r="9" spans="1:15">
      <c r="A9" s="42"/>
      <c r="B9" s="43" t="s">
        <v>37</v>
      </c>
      <c r="C9" s="41">
        <v>32.1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>
      <c r="A10" s="42"/>
      <c r="B10" s="44" t="s">
        <v>34</v>
      </c>
      <c r="C10" s="47">
        <f>C9-C8</f>
        <v>7.9000000000000021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>
      <c r="A11" s="46"/>
      <c r="B11" s="44" t="s">
        <v>35</v>
      </c>
      <c r="C11" s="47">
        <f>C9-C7</f>
        <v>-12.600000000000001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>
      <c r="A12" s="40" t="s">
        <v>38</v>
      </c>
      <c r="B12" s="43" t="s">
        <v>31</v>
      </c>
      <c r="C12" s="41">
        <v>47.4</v>
      </c>
      <c r="D12" s="41">
        <v>52.3</v>
      </c>
      <c r="E12" s="41">
        <v>60.6</v>
      </c>
      <c r="F12" s="41">
        <v>58.3</v>
      </c>
      <c r="G12" s="41">
        <v>56.3</v>
      </c>
      <c r="H12" s="41">
        <v>50.6</v>
      </c>
      <c r="I12" s="41">
        <v>54.2</v>
      </c>
      <c r="J12" s="41">
        <v>60.3</v>
      </c>
      <c r="K12" s="41">
        <v>54</v>
      </c>
      <c r="L12" s="41">
        <v>59.9</v>
      </c>
      <c r="M12" s="41">
        <v>66.400000000000006</v>
      </c>
      <c r="N12" s="41">
        <v>52</v>
      </c>
      <c r="O12" s="41">
        <v>56.1</v>
      </c>
    </row>
    <row r="13" spans="1:15">
      <c r="A13" s="42"/>
      <c r="B13" s="43" t="s">
        <v>32</v>
      </c>
      <c r="C13" s="41">
        <v>25.8</v>
      </c>
      <c r="D13" s="41">
        <v>28.2</v>
      </c>
      <c r="E13" s="41">
        <v>41.7</v>
      </c>
      <c r="F13" s="41">
        <v>30.9</v>
      </c>
      <c r="G13" s="41">
        <v>25.2</v>
      </c>
      <c r="H13" s="41">
        <v>33.299999999999997</v>
      </c>
      <c r="I13" s="41">
        <v>39.799999999999997</v>
      </c>
      <c r="J13" s="41">
        <v>36.299999999999997</v>
      </c>
      <c r="K13" s="41">
        <v>29.9</v>
      </c>
      <c r="L13" s="41">
        <v>42</v>
      </c>
      <c r="M13" s="41">
        <v>53</v>
      </c>
      <c r="N13" s="41">
        <v>47.9</v>
      </c>
      <c r="O13" s="41">
        <v>36.4</v>
      </c>
    </row>
    <row r="14" spans="1:15">
      <c r="A14" s="42"/>
      <c r="B14" s="43" t="s">
        <v>37</v>
      </c>
      <c r="C14" s="41">
        <v>31.2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>
      <c r="A15" s="42"/>
      <c r="B15" s="44" t="s">
        <v>34</v>
      </c>
      <c r="C15" s="47">
        <f>C14-C13</f>
        <v>5.3999999999999986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>
      <c r="A16" s="46"/>
      <c r="B16" s="44" t="s">
        <v>35</v>
      </c>
      <c r="C16" s="45">
        <f>C14-C12</f>
        <v>-16.2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>
      <c r="A17" s="40" t="s">
        <v>39</v>
      </c>
      <c r="B17" s="43" t="s">
        <v>31</v>
      </c>
      <c r="C17" s="41">
        <v>37.799999999999997</v>
      </c>
      <c r="D17" s="41">
        <v>47.9</v>
      </c>
      <c r="E17" s="41">
        <v>52.3</v>
      </c>
      <c r="F17" s="41">
        <v>54.9</v>
      </c>
      <c r="G17" s="41">
        <v>55.9</v>
      </c>
      <c r="H17" s="41">
        <v>46.7</v>
      </c>
      <c r="I17" s="41">
        <v>48.9</v>
      </c>
      <c r="J17" s="41">
        <v>60.4</v>
      </c>
      <c r="K17" s="41">
        <v>49.6</v>
      </c>
      <c r="L17" s="41">
        <v>54.4</v>
      </c>
      <c r="M17" s="41">
        <v>59</v>
      </c>
      <c r="N17" s="41">
        <v>44.9</v>
      </c>
      <c r="O17" s="41">
        <v>51.1</v>
      </c>
    </row>
    <row r="18" spans="1:15">
      <c r="A18" s="42"/>
      <c r="B18" s="43" t="s">
        <v>32</v>
      </c>
      <c r="C18" s="41">
        <v>21.9</v>
      </c>
      <c r="D18" s="41">
        <v>28.4</v>
      </c>
      <c r="E18" s="41">
        <v>35.4</v>
      </c>
      <c r="F18" s="41">
        <v>31.1</v>
      </c>
      <c r="G18" s="41">
        <v>29.4</v>
      </c>
      <c r="H18" s="41">
        <v>23.5</v>
      </c>
      <c r="I18" s="41">
        <v>35.6</v>
      </c>
      <c r="J18" s="41">
        <v>36.1</v>
      </c>
      <c r="K18" s="41">
        <v>28.9</v>
      </c>
      <c r="L18" s="41">
        <v>40.5</v>
      </c>
      <c r="M18" s="41">
        <v>49.2</v>
      </c>
      <c r="N18" s="41">
        <v>42.7</v>
      </c>
      <c r="O18" s="41">
        <v>33.700000000000003</v>
      </c>
    </row>
    <row r="19" spans="1:15">
      <c r="A19" s="42"/>
      <c r="B19" s="43" t="s">
        <v>33</v>
      </c>
      <c r="C19" s="41">
        <v>40.299999999999997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>
      <c r="A20" s="42"/>
      <c r="B20" s="44" t="s">
        <v>34</v>
      </c>
      <c r="C20" s="47">
        <f>C19-C18</f>
        <v>18.399999999999999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>
      <c r="A21" s="46"/>
      <c r="B21" s="44" t="s">
        <v>35</v>
      </c>
      <c r="C21" s="47">
        <f>C19-C17</f>
        <v>2.5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>
      <c r="A22" s="40" t="s">
        <v>40</v>
      </c>
      <c r="B22" s="43" t="s">
        <v>31</v>
      </c>
      <c r="C22" s="41">
        <v>43.7</v>
      </c>
      <c r="D22" s="41">
        <v>50.5</v>
      </c>
      <c r="E22" s="41">
        <v>57.1</v>
      </c>
      <c r="F22" s="41">
        <v>57.5</v>
      </c>
      <c r="G22" s="41">
        <v>58.2</v>
      </c>
      <c r="H22" s="41">
        <v>50</v>
      </c>
      <c r="I22" s="41">
        <v>53.7</v>
      </c>
      <c r="J22" s="41">
        <v>62.9</v>
      </c>
      <c r="K22" s="41">
        <v>54.7</v>
      </c>
      <c r="L22" s="41">
        <v>60.6</v>
      </c>
      <c r="M22" s="41">
        <v>62.6</v>
      </c>
      <c r="N22" s="41">
        <v>48.9</v>
      </c>
      <c r="O22" s="41">
        <v>55.1</v>
      </c>
    </row>
    <row r="23" spans="1:15">
      <c r="A23" s="42"/>
      <c r="B23" s="43" t="s">
        <v>32</v>
      </c>
      <c r="C23" s="41">
        <v>24</v>
      </c>
      <c r="D23" s="41">
        <v>28.4</v>
      </c>
      <c r="E23" s="41">
        <v>39.700000000000003</v>
      </c>
      <c r="F23" s="41">
        <v>32.6</v>
      </c>
      <c r="G23" s="41">
        <v>27.1</v>
      </c>
      <c r="H23" s="41">
        <v>28.7</v>
      </c>
      <c r="I23" s="41">
        <v>38.299999999999997</v>
      </c>
      <c r="J23" s="41">
        <v>36.5</v>
      </c>
      <c r="K23" s="41">
        <v>30.1</v>
      </c>
      <c r="L23" s="41">
        <v>42.8</v>
      </c>
      <c r="M23" s="41">
        <v>50.5</v>
      </c>
      <c r="N23" s="41">
        <v>47.1</v>
      </c>
      <c r="O23" s="41">
        <v>35.6</v>
      </c>
    </row>
    <row r="24" spans="1:15">
      <c r="A24" s="42"/>
      <c r="B24" s="43" t="s">
        <v>33</v>
      </c>
      <c r="C24" s="41">
        <v>34.299999999999997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>
      <c r="A25" s="42"/>
      <c r="B25" s="44" t="s">
        <v>34</v>
      </c>
      <c r="C25" s="47">
        <f>C24-C23</f>
        <v>10.299999999999997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>
      <c r="A26" s="46"/>
      <c r="B26" s="44" t="s">
        <v>35</v>
      </c>
      <c r="C26" s="47">
        <f>C24-C22</f>
        <v>-9.4000000000000057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>
      <c r="A27" s="40" t="s">
        <v>41</v>
      </c>
      <c r="B27" s="43" t="s">
        <v>31</v>
      </c>
      <c r="C27" s="41">
        <v>54</v>
      </c>
      <c r="D27" s="41">
        <v>61.9</v>
      </c>
      <c r="E27" s="41">
        <v>63.4</v>
      </c>
      <c r="F27" s="41">
        <v>65</v>
      </c>
      <c r="G27" s="41">
        <v>63.2</v>
      </c>
      <c r="H27" s="41">
        <v>60.6</v>
      </c>
      <c r="I27" s="41">
        <v>63.3</v>
      </c>
      <c r="J27" s="41">
        <v>69.400000000000006</v>
      </c>
      <c r="K27" s="41">
        <v>63.4</v>
      </c>
      <c r="L27" s="41">
        <v>63.6</v>
      </c>
      <c r="M27" s="41">
        <v>65.599999999999994</v>
      </c>
      <c r="N27" s="41">
        <v>58.7</v>
      </c>
      <c r="O27" s="41">
        <v>62.7</v>
      </c>
    </row>
    <row r="28" spans="1:15">
      <c r="A28" s="42"/>
      <c r="B28" s="43" t="s">
        <v>32</v>
      </c>
      <c r="C28" s="41">
        <v>23.4</v>
      </c>
      <c r="D28" s="41">
        <v>26.9</v>
      </c>
      <c r="E28" s="41">
        <v>34.9</v>
      </c>
      <c r="F28" s="41">
        <v>31.7</v>
      </c>
      <c r="G28" s="41">
        <v>26.8</v>
      </c>
      <c r="H28" s="41">
        <v>28.7</v>
      </c>
      <c r="I28" s="41">
        <v>38.200000000000003</v>
      </c>
      <c r="J28" s="41">
        <v>36.200000000000003</v>
      </c>
      <c r="K28" s="41">
        <v>31.2</v>
      </c>
      <c r="L28" s="41">
        <v>41.2</v>
      </c>
      <c r="M28" s="41">
        <v>47.4</v>
      </c>
      <c r="N28" s="41">
        <v>47.1</v>
      </c>
      <c r="O28" s="41">
        <v>34.5</v>
      </c>
    </row>
    <row r="29" spans="1:15">
      <c r="A29" s="42"/>
      <c r="B29" s="43" t="s">
        <v>37</v>
      </c>
      <c r="C29" s="41">
        <v>34.799999999999997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>
      <c r="A30" s="42"/>
      <c r="B30" s="44" t="s">
        <v>34</v>
      </c>
      <c r="C30" s="47">
        <f>C29-C28</f>
        <v>11.399999999999999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>
      <c r="A31" s="46"/>
      <c r="B31" s="44" t="s">
        <v>35</v>
      </c>
      <c r="C31" s="47">
        <f>C29-C27</f>
        <v>-19.200000000000003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</sheetData>
  <mergeCells count="6">
    <mergeCell ref="A2:A6"/>
    <mergeCell ref="A7:A11"/>
    <mergeCell ref="A12:A16"/>
    <mergeCell ref="A17:A21"/>
    <mergeCell ref="A22:A26"/>
    <mergeCell ref="A27:A31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2022-04-18T05:24:30Z</dcterms:created>
  <dcterms:modified xsi:type="dcterms:W3CDTF">2022-04-18T07:16:35Z</dcterms:modified>
</cp:coreProperties>
</file>