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X:\!03 検討中フォルダ（保存期間1年未満）\02_11_★データ資料関係寄せ集め\04_○宿泊統計 プレス発表\03_プレス資料エクセル・パワポ\パワポ貼付用&amp;HP本文掲載用表\"/>
    </mc:Choice>
  </mc:AlternateContent>
  <xr:revisionPtr revIDLastSave="0" documentId="13_ncr:1_{C5EF33F4-7B64-42E2-8F71-DEB1B660E0F3}" xr6:coauthVersionLast="47" xr6:coauthVersionMax="47" xr10:uidLastSave="{00000000-0000-0000-0000-000000000000}"/>
  <bookViews>
    <workbookView xWindow="-28920" yWindow="1050" windowWidth="29040" windowHeight="15720" activeTab="2" xr2:uid="{00000000-000D-0000-FFFF-FFFF00000000}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4" l="1"/>
  <c r="E30" i="4"/>
  <c r="E26" i="4"/>
  <c r="E25" i="4"/>
  <c r="E21" i="4"/>
  <c r="E20" i="4"/>
  <c r="E16" i="4"/>
  <c r="E15" i="4"/>
  <c r="E11" i="4"/>
  <c r="E10" i="4"/>
  <c r="D10" i="4"/>
  <c r="E6" i="4"/>
  <c r="E5" i="4"/>
  <c r="E31" i="3"/>
  <c r="E30" i="3"/>
  <c r="E26" i="3"/>
  <c r="E25" i="3"/>
  <c r="E21" i="3"/>
  <c r="E20" i="3"/>
  <c r="E16" i="3"/>
  <c r="E15" i="3"/>
  <c r="E11" i="3"/>
  <c r="E10" i="3"/>
  <c r="E6" i="3"/>
  <c r="E5" i="3"/>
  <c r="E31" i="2"/>
  <c r="E30" i="2"/>
  <c r="E26" i="2"/>
  <c r="E25" i="2"/>
  <c r="E21" i="2"/>
  <c r="E20" i="2"/>
  <c r="E16" i="2"/>
  <c r="E15" i="2"/>
  <c r="E11" i="2"/>
  <c r="E10" i="2"/>
  <c r="E6" i="2"/>
  <c r="E5" i="2"/>
  <c r="E31" i="1"/>
  <c r="E30" i="1"/>
  <c r="E26" i="1"/>
  <c r="E25" i="1"/>
  <c r="E21" i="1"/>
  <c r="E20" i="1"/>
  <c r="E16" i="1"/>
  <c r="E15" i="1"/>
  <c r="E11" i="1"/>
  <c r="E10" i="1"/>
  <c r="E6" i="1"/>
  <c r="E5" i="1"/>
  <c r="D31" i="4"/>
  <c r="D30" i="4"/>
  <c r="D26" i="4"/>
  <c r="D25" i="4"/>
  <c r="D21" i="4"/>
  <c r="D20" i="4"/>
  <c r="D16" i="4"/>
  <c r="D15" i="4"/>
  <c r="D11" i="4"/>
  <c r="D6" i="4"/>
  <c r="D5" i="4"/>
  <c r="D31" i="2"/>
  <c r="D30" i="2"/>
  <c r="D26" i="2"/>
  <c r="D25" i="2"/>
  <c r="D21" i="2"/>
  <c r="D20" i="2"/>
  <c r="D16" i="2"/>
  <c r="C20" i="2"/>
  <c r="C21" i="2"/>
  <c r="C25" i="2"/>
  <c r="C26" i="2"/>
  <c r="C30" i="2"/>
  <c r="C31" i="2"/>
  <c r="D15" i="2"/>
  <c r="D11" i="2"/>
  <c r="D10" i="2"/>
  <c r="D6" i="2"/>
  <c r="D5" i="2"/>
  <c r="D31" i="1"/>
  <c r="D30" i="1"/>
  <c r="D26" i="1"/>
  <c r="D25" i="1"/>
  <c r="D21" i="1"/>
  <c r="D20" i="1"/>
  <c r="D16" i="1"/>
  <c r="D15" i="1"/>
  <c r="D11" i="1"/>
  <c r="D10" i="1"/>
  <c r="D6" i="1"/>
  <c r="D5" i="1"/>
  <c r="C6" i="4"/>
  <c r="C31" i="4"/>
  <c r="C30" i="4"/>
  <c r="C26" i="4"/>
  <c r="C25" i="4"/>
  <c r="C21" i="4"/>
  <c r="C20" i="4"/>
  <c r="C16" i="4"/>
  <c r="C15" i="4"/>
  <c r="C11" i="4"/>
  <c r="C10" i="4"/>
  <c r="C5" i="4"/>
  <c r="C16" i="2"/>
  <c r="C15" i="2"/>
  <c r="C11" i="2"/>
  <c r="C10" i="2"/>
  <c r="C6" i="2"/>
  <c r="C5" i="2"/>
  <c r="O14" i="2"/>
  <c r="O9" i="2"/>
  <c r="O4" i="2"/>
  <c r="C31" i="1"/>
  <c r="C30" i="1"/>
  <c r="C25" i="1"/>
  <c r="C26" i="1"/>
  <c r="C21" i="1"/>
  <c r="C20" i="1"/>
  <c r="C16" i="1"/>
  <c r="C15" i="1"/>
  <c r="C11" i="1"/>
  <c r="C10" i="1"/>
  <c r="C6" i="1"/>
  <c r="C5" i="1"/>
  <c r="O29" i="1"/>
  <c r="O24" i="1"/>
  <c r="O19" i="1"/>
  <c r="O14" i="1"/>
  <c r="O9" i="1"/>
  <c r="O4" i="1"/>
  <c r="O19" i="2" l="1"/>
  <c r="O24" i="2" l="1"/>
  <c r="O29" i="2" l="1"/>
  <c r="E29" i="3" l="1"/>
  <c r="D29" i="3"/>
  <c r="C29" i="3"/>
  <c r="N28" i="3"/>
  <c r="M28" i="3"/>
  <c r="L28" i="3"/>
  <c r="K28" i="3"/>
  <c r="J28" i="3"/>
  <c r="I28" i="3"/>
  <c r="H28" i="3"/>
  <c r="G28" i="3"/>
  <c r="F28" i="3"/>
  <c r="E28" i="3"/>
  <c r="D28" i="3"/>
  <c r="C28" i="3"/>
  <c r="N27" i="3"/>
  <c r="M27" i="3"/>
  <c r="L27" i="3"/>
  <c r="K27" i="3"/>
  <c r="J27" i="3"/>
  <c r="I27" i="3"/>
  <c r="H27" i="3"/>
  <c r="G27" i="3"/>
  <c r="F27" i="3"/>
  <c r="E27" i="3"/>
  <c r="D27" i="3"/>
  <c r="C27" i="3"/>
  <c r="E24" i="3"/>
  <c r="D24" i="3"/>
  <c r="C24" i="3"/>
  <c r="N23" i="3"/>
  <c r="M23" i="3"/>
  <c r="L23" i="3"/>
  <c r="K23" i="3"/>
  <c r="J23" i="3"/>
  <c r="I23" i="3"/>
  <c r="H23" i="3"/>
  <c r="G23" i="3"/>
  <c r="F23" i="3"/>
  <c r="E23" i="3"/>
  <c r="D23" i="3"/>
  <c r="C23" i="3"/>
  <c r="N22" i="3"/>
  <c r="M22" i="3"/>
  <c r="L22" i="3"/>
  <c r="K22" i="3"/>
  <c r="J22" i="3"/>
  <c r="I22" i="3"/>
  <c r="H22" i="3"/>
  <c r="G22" i="3"/>
  <c r="F22" i="3"/>
  <c r="E22" i="3"/>
  <c r="D22" i="3"/>
  <c r="C22" i="3"/>
  <c r="E19" i="3"/>
  <c r="D19" i="3"/>
  <c r="C19" i="3"/>
  <c r="N18" i="3"/>
  <c r="M18" i="3"/>
  <c r="L18" i="3"/>
  <c r="K18" i="3"/>
  <c r="J18" i="3"/>
  <c r="I18" i="3"/>
  <c r="H18" i="3"/>
  <c r="G18" i="3"/>
  <c r="F18" i="3"/>
  <c r="E18" i="3"/>
  <c r="D18" i="3"/>
  <c r="C18" i="3"/>
  <c r="N17" i="3"/>
  <c r="M17" i="3"/>
  <c r="L17" i="3"/>
  <c r="K17" i="3"/>
  <c r="J17" i="3"/>
  <c r="I17" i="3"/>
  <c r="H17" i="3"/>
  <c r="G17" i="3"/>
  <c r="F17" i="3"/>
  <c r="E17" i="3"/>
  <c r="D17" i="3"/>
  <c r="C17" i="3"/>
  <c r="E14" i="3"/>
  <c r="D14" i="3"/>
  <c r="C14" i="3"/>
  <c r="N13" i="3"/>
  <c r="M13" i="3"/>
  <c r="L13" i="3"/>
  <c r="K13" i="3"/>
  <c r="J13" i="3"/>
  <c r="I13" i="3"/>
  <c r="H13" i="3"/>
  <c r="G13" i="3"/>
  <c r="F13" i="3"/>
  <c r="E13" i="3"/>
  <c r="D13" i="3"/>
  <c r="C13" i="3"/>
  <c r="N12" i="3"/>
  <c r="M12" i="3"/>
  <c r="L12" i="3"/>
  <c r="K12" i="3"/>
  <c r="J12" i="3"/>
  <c r="I12" i="3"/>
  <c r="H12" i="3"/>
  <c r="G12" i="3"/>
  <c r="F12" i="3"/>
  <c r="E12" i="3"/>
  <c r="D12" i="3"/>
  <c r="C12" i="3"/>
  <c r="E9" i="3"/>
  <c r="D9" i="3"/>
  <c r="C9" i="3"/>
  <c r="N8" i="3"/>
  <c r="M8" i="3"/>
  <c r="L8" i="3"/>
  <c r="K8" i="3"/>
  <c r="J8" i="3"/>
  <c r="I8" i="3"/>
  <c r="H8" i="3"/>
  <c r="G8" i="3"/>
  <c r="F8" i="3"/>
  <c r="E8" i="3"/>
  <c r="D8" i="3"/>
  <c r="C8" i="3"/>
  <c r="N7" i="3"/>
  <c r="M7" i="3"/>
  <c r="L7" i="3"/>
  <c r="K7" i="3"/>
  <c r="J7" i="3"/>
  <c r="I7" i="3"/>
  <c r="H7" i="3"/>
  <c r="G7" i="3"/>
  <c r="F7" i="3"/>
  <c r="E7" i="3"/>
  <c r="D7" i="3"/>
  <c r="C7" i="3"/>
  <c r="E4" i="3"/>
  <c r="D4" i="3"/>
  <c r="C4" i="3"/>
  <c r="N3" i="3"/>
  <c r="M3" i="3"/>
  <c r="L3" i="3"/>
  <c r="K3" i="3"/>
  <c r="J3" i="3"/>
  <c r="I3" i="3"/>
  <c r="H3" i="3"/>
  <c r="G3" i="3"/>
  <c r="F3" i="3"/>
  <c r="E3" i="3"/>
  <c r="D3" i="3"/>
  <c r="C3" i="3"/>
  <c r="N2" i="3"/>
  <c r="M2" i="3"/>
  <c r="L2" i="3"/>
  <c r="K2" i="3"/>
  <c r="J2" i="3"/>
  <c r="I2" i="3"/>
  <c r="H2" i="3"/>
  <c r="G2" i="3"/>
  <c r="F2" i="3"/>
  <c r="E2" i="3"/>
  <c r="D2" i="3"/>
  <c r="C2" i="3"/>
  <c r="D10" i="3" l="1"/>
  <c r="D11" i="3"/>
  <c r="D25" i="3"/>
  <c r="D26" i="3"/>
  <c r="D5" i="3"/>
  <c r="D6" i="3"/>
  <c r="D31" i="3"/>
  <c r="D30" i="3"/>
  <c r="D16" i="3"/>
  <c r="D15" i="3"/>
  <c r="D21" i="3"/>
  <c r="D20" i="3"/>
  <c r="C21" i="3"/>
  <c r="C20" i="3"/>
  <c r="C15" i="3"/>
  <c r="C16" i="3"/>
  <c r="C11" i="3"/>
  <c r="C10" i="3"/>
  <c r="C6" i="3"/>
  <c r="C5" i="3"/>
  <c r="C26" i="3"/>
  <c r="C25" i="3"/>
  <c r="C31" i="3"/>
  <c r="C30" i="3"/>
  <c r="O27" i="3"/>
  <c r="O29" i="3"/>
  <c r="O17" i="3"/>
  <c r="O19" i="3"/>
  <c r="O22" i="3"/>
  <c r="O23" i="3"/>
  <c r="O7" i="3"/>
  <c r="O9" i="3"/>
  <c r="O12" i="3"/>
  <c r="O13" i="3"/>
  <c r="O2" i="3"/>
  <c r="O3" i="3"/>
  <c r="O8" i="3"/>
  <c r="O28" i="3"/>
  <c r="O4" i="3"/>
  <c r="O14" i="3"/>
  <c r="O18" i="3"/>
  <c r="O24" i="3"/>
</calcChain>
</file>

<file path=xl/sharedStrings.xml><?xml version="1.0" encoding="utf-8"?>
<sst xmlns="http://schemas.openxmlformats.org/spreadsheetml/2006/main" count="204" uniqueCount="48">
  <si>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</si>
  <si>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</si>
  <si>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</si>
  <si>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</si>
  <si>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</si>
  <si>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</si>
  <si>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</si>
  <si>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</si>
  <si>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</si>
  <si>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</si>
  <si>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</si>
  <si>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</si>
  <si>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</si>
  <si>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</si>
  <si>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</si>
  <si>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</si>
  <si>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2019年（人泊）</t>
    <rPh sb="4" eb="5">
      <t>ネン</t>
    </rPh>
    <rPh sb="6" eb="8">
      <t>ニンハク</t>
    </rPh>
    <phoneticPr fontId="3"/>
  </si>
  <si>
    <t>2022年（人泊）</t>
    <rPh sb="4" eb="5">
      <t>ネン</t>
    </rPh>
    <phoneticPr fontId="3"/>
  </si>
  <si>
    <t>対2019年比（％）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</si>
  <si>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</si>
  <si>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</si>
  <si>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</si>
  <si>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</si>
  <si>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</si>
  <si>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</si>
  <si>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</si>
  <si>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</si>
  <si>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</si>
  <si>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</si>
  <si>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</si>
  <si>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2019年（％）</t>
    <phoneticPr fontId="3"/>
  </si>
  <si>
    <t>2022年（％）</t>
    <phoneticPr fontId="3"/>
  </si>
  <si>
    <t>対2019年差（ポイント）</t>
    <phoneticPr fontId="3"/>
  </si>
  <si>
    <t>香川県</t>
  </si>
  <si>
    <t>2019年（％）</t>
    <phoneticPr fontId="3"/>
  </si>
  <si>
    <t>愛媛県</t>
  </si>
  <si>
    <t>高知県</t>
  </si>
  <si>
    <t>四国</t>
  </si>
  <si>
    <t>全国</t>
  </si>
  <si>
    <t>2022年（人泊）</t>
    <phoneticPr fontId="3"/>
  </si>
  <si>
    <t>2023年（人泊）</t>
    <phoneticPr fontId="3"/>
  </si>
  <si>
    <t>対2019年比（％）</t>
    <rPh sb="0" eb="1">
      <t>タイ</t>
    </rPh>
    <phoneticPr fontId="3"/>
  </si>
  <si>
    <t>対2022年比（％）</t>
    <rPh sb="0" eb="1">
      <t>タイ</t>
    </rPh>
    <rPh sb="5" eb="7">
      <t>ネンヒ</t>
    </rPh>
    <phoneticPr fontId="3"/>
  </si>
  <si>
    <t>2023年（人泊）</t>
    <rPh sb="4" eb="5">
      <t>ネン</t>
    </rPh>
    <phoneticPr fontId="3"/>
  </si>
  <si>
    <t>2022年（％）</t>
  </si>
  <si>
    <t>2023年（％）</t>
  </si>
  <si>
    <t>2023年（％）</t>
    <phoneticPr fontId="3"/>
  </si>
  <si>
    <t>対2022年差（ポイント）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</si>
</sst>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+0.0;\-0.0"/>
    <numFmt numFmtId="177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7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176" fontId="7" fillId="2" borderId="6" xfId="0" applyNumberFormat="1" applyFont="1" applyFill="1" applyBorder="1" applyAlignment="1">
      <alignment horizontal="right" vertical="center" wrapText="1" readingOrder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zoomScaleNormal="100" workbookViewId="0">
      <selection activeCell="E30" sqref="E30"/>
    </sheetView>
  </sheetViews>
  <sheetFormatPr defaultRowHeight="13.2" x14ac:dyDescent="0.2"/>
  <cols>
    <col min="1" max="1" width="7.109375" style="15" customWidth="1"/>
    <col min="2" max="2" width="15.44140625" style="16" customWidth="1"/>
    <col min="3" max="14" width="11.109375" style="15" customWidth="1"/>
    <col min="15" max="15" width="12.6640625" style="15" bestFit="1" customWidth="1"/>
  </cols>
  <sheetData>
    <row r="1" spans="1:15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</row>
    <row r="2" spans="1:15" x14ac:dyDescent="0.2">
      <c r="A2" s="39" t="s">
        <v>15</v>
      </c>
      <c r="B2" s="2" t="s">
        <v>16</v>
      </c>
      <c r="C2" s="4">
        <v>158890</v>
      </c>
      <c r="D2" s="4">
        <v>157730</v>
      </c>
      <c r="E2" s="4">
        <v>219230</v>
      </c>
      <c r="F2" s="4">
        <v>227470</v>
      </c>
      <c r="G2" s="4">
        <v>252050</v>
      </c>
      <c r="H2" s="4">
        <v>184890</v>
      </c>
      <c r="I2" s="4">
        <v>209720</v>
      </c>
      <c r="J2" s="5">
        <v>289220</v>
      </c>
      <c r="K2" s="5">
        <v>206710</v>
      </c>
      <c r="L2" s="5">
        <v>241110</v>
      </c>
      <c r="M2" s="5">
        <v>236140</v>
      </c>
      <c r="N2" s="5">
        <v>185380</v>
      </c>
      <c r="O2" s="5">
        <v>2568550</v>
      </c>
    </row>
    <row r="3" spans="1:15" x14ac:dyDescent="0.2">
      <c r="A3" s="40"/>
      <c r="B3" s="2" t="s">
        <v>39</v>
      </c>
      <c r="C3" s="5">
        <v>115670</v>
      </c>
      <c r="D3" s="5">
        <v>91300</v>
      </c>
      <c r="E3" s="5">
        <v>128020</v>
      </c>
      <c r="F3" s="5">
        <v>139780</v>
      </c>
      <c r="G3" s="5">
        <v>169920</v>
      </c>
      <c r="H3" s="5">
        <v>125780</v>
      </c>
      <c r="I3" s="5">
        <v>216230</v>
      </c>
      <c r="J3" s="5">
        <v>261800</v>
      </c>
      <c r="K3" s="5">
        <v>127540</v>
      </c>
      <c r="L3" s="5">
        <v>162850</v>
      </c>
      <c r="M3" s="5">
        <v>168060</v>
      </c>
      <c r="N3" s="5">
        <v>156700</v>
      </c>
      <c r="O3" s="5">
        <v>1863650</v>
      </c>
    </row>
    <row r="4" spans="1:15" x14ac:dyDescent="0.2">
      <c r="A4" s="40"/>
      <c r="B4" s="2" t="s">
        <v>40</v>
      </c>
      <c r="C4" s="5">
        <v>131730</v>
      </c>
      <c r="D4" s="5">
        <v>152460</v>
      </c>
      <c r="E4" s="5">
        <v>225140</v>
      </c>
      <c r="F4" s="5"/>
      <c r="G4" s="5"/>
      <c r="H4" s="5"/>
      <c r="I4" s="5"/>
      <c r="J4" s="5"/>
      <c r="K4" s="5"/>
      <c r="L4" s="5"/>
      <c r="M4" s="5"/>
      <c r="N4" s="5"/>
      <c r="O4" s="5">
        <f>SUM(C4:N4)</f>
        <v>509330</v>
      </c>
    </row>
    <row r="5" spans="1:15" x14ac:dyDescent="0.2">
      <c r="A5" s="40"/>
      <c r="B5" s="6" t="s">
        <v>41</v>
      </c>
      <c r="C5" s="7">
        <f>C4/C2*100-100</f>
        <v>-17.093586758134563</v>
      </c>
      <c r="D5" s="7">
        <f>D4/D2*100-100</f>
        <v>-3.3411526025486609</v>
      </c>
      <c r="E5" s="7">
        <f>E4/E2*100-100</f>
        <v>2.695798932627838</v>
      </c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41"/>
      <c r="B6" s="6" t="s">
        <v>42</v>
      </c>
      <c r="C6" s="7">
        <f>C4/C3*100-100</f>
        <v>13.884326100112389</v>
      </c>
      <c r="D6" s="7">
        <f>D4/D3*100-100</f>
        <v>66.98795180722891</v>
      </c>
      <c r="E6" s="7">
        <f>E4/E3*100-100</f>
        <v>75.863146383377597</v>
      </c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39" t="s">
        <v>19</v>
      </c>
      <c r="B7" s="2" t="s">
        <v>20</v>
      </c>
      <c r="C7" s="4">
        <v>273730</v>
      </c>
      <c r="D7" s="4">
        <v>293710</v>
      </c>
      <c r="E7" s="4">
        <v>397340</v>
      </c>
      <c r="F7" s="4">
        <v>379360</v>
      </c>
      <c r="G7" s="4">
        <v>418610</v>
      </c>
      <c r="H7" s="4">
        <v>323550</v>
      </c>
      <c r="I7" s="5">
        <v>393090</v>
      </c>
      <c r="J7" s="5">
        <v>540650</v>
      </c>
      <c r="K7" s="5">
        <v>405490</v>
      </c>
      <c r="L7" s="5">
        <v>466600</v>
      </c>
      <c r="M7" s="5">
        <v>427490</v>
      </c>
      <c r="N7" s="5">
        <v>339630</v>
      </c>
      <c r="O7" s="5">
        <v>4659250</v>
      </c>
    </row>
    <row r="8" spans="1:15" x14ac:dyDescent="0.2">
      <c r="A8" s="40"/>
      <c r="B8" s="2" t="s">
        <v>39</v>
      </c>
      <c r="C8" s="5">
        <v>194160</v>
      </c>
      <c r="D8" s="5">
        <v>145940</v>
      </c>
      <c r="E8" s="5">
        <v>272630</v>
      </c>
      <c r="F8" s="5">
        <v>219660</v>
      </c>
      <c r="G8" s="5">
        <v>264850</v>
      </c>
      <c r="H8" s="5">
        <v>223110</v>
      </c>
      <c r="I8" s="5">
        <v>298410</v>
      </c>
      <c r="J8" s="5">
        <v>428490</v>
      </c>
      <c r="K8" s="5">
        <v>267560</v>
      </c>
      <c r="L8" s="5">
        <v>319820</v>
      </c>
      <c r="M8" s="5">
        <v>344880</v>
      </c>
      <c r="N8" s="5">
        <v>301540</v>
      </c>
      <c r="O8" s="5">
        <v>3281070</v>
      </c>
    </row>
    <row r="9" spans="1:15" x14ac:dyDescent="0.2">
      <c r="A9" s="40"/>
      <c r="B9" s="2" t="s">
        <v>40</v>
      </c>
      <c r="C9" s="5">
        <v>235900</v>
      </c>
      <c r="D9" s="5">
        <v>269160</v>
      </c>
      <c r="E9" s="5">
        <v>384700</v>
      </c>
      <c r="F9" s="5"/>
      <c r="G9" s="5"/>
      <c r="H9" s="5"/>
      <c r="I9" s="5"/>
      <c r="J9" s="5"/>
      <c r="K9" s="5"/>
      <c r="L9" s="5"/>
      <c r="M9" s="5"/>
      <c r="N9" s="5"/>
      <c r="O9" s="5">
        <f>SUM(C9:N9)</f>
        <v>889760</v>
      </c>
    </row>
    <row r="10" spans="1:15" x14ac:dyDescent="0.2">
      <c r="A10" s="40"/>
      <c r="B10" s="6" t="s">
        <v>41</v>
      </c>
      <c r="C10" s="7">
        <f>C9/C7*100-100</f>
        <v>-13.820187776275901</v>
      </c>
      <c r="D10" s="7">
        <f>D9/D7*100-100</f>
        <v>-8.3585849988083538</v>
      </c>
      <c r="E10" s="7">
        <f>E9/E7*100-100</f>
        <v>-3.1811546786127707</v>
      </c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2">
      <c r="A11" s="41"/>
      <c r="B11" s="6" t="s">
        <v>42</v>
      </c>
      <c r="C11" s="7">
        <f>C9/C8*100-100</f>
        <v>21.497733827770915</v>
      </c>
      <c r="D11" s="7">
        <f>D9/D8*100-100</f>
        <v>84.431958339043433</v>
      </c>
      <c r="E11" s="7">
        <f>E9/E8*100-100</f>
        <v>41.106994828155393</v>
      </c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">
      <c r="A12" s="39" t="s">
        <v>21</v>
      </c>
      <c r="B12" s="2" t="s">
        <v>20</v>
      </c>
      <c r="C12" s="4">
        <v>297380</v>
      </c>
      <c r="D12" s="4">
        <v>295660</v>
      </c>
      <c r="E12" s="4">
        <v>391220</v>
      </c>
      <c r="F12" s="4">
        <v>380620</v>
      </c>
      <c r="G12" s="4">
        <v>381230</v>
      </c>
      <c r="H12" s="4">
        <v>310630</v>
      </c>
      <c r="I12" s="5">
        <v>364170</v>
      </c>
      <c r="J12" s="5">
        <v>466490</v>
      </c>
      <c r="K12" s="5">
        <v>343930</v>
      </c>
      <c r="L12" s="5">
        <v>394710</v>
      </c>
      <c r="M12" s="5">
        <v>423560</v>
      </c>
      <c r="N12" s="5">
        <v>335910</v>
      </c>
      <c r="O12" s="5">
        <v>4385520</v>
      </c>
    </row>
    <row r="13" spans="1:15" x14ac:dyDescent="0.2">
      <c r="A13" s="40"/>
      <c r="B13" s="2" t="s">
        <v>39</v>
      </c>
      <c r="C13" s="5">
        <v>202840</v>
      </c>
      <c r="D13" s="5">
        <v>176150</v>
      </c>
      <c r="E13" s="5">
        <v>313820</v>
      </c>
      <c r="F13" s="5">
        <v>281340</v>
      </c>
      <c r="G13" s="5">
        <v>330420</v>
      </c>
      <c r="H13" s="5">
        <v>307330</v>
      </c>
      <c r="I13" s="5">
        <v>337110</v>
      </c>
      <c r="J13" s="5">
        <v>402440</v>
      </c>
      <c r="K13" s="5">
        <v>294440</v>
      </c>
      <c r="L13" s="5">
        <v>361090</v>
      </c>
      <c r="M13" s="5">
        <v>441020</v>
      </c>
      <c r="N13" s="5">
        <v>403480</v>
      </c>
      <c r="O13" s="5">
        <v>3851480</v>
      </c>
    </row>
    <row r="14" spans="1:15" x14ac:dyDescent="0.2">
      <c r="A14" s="40"/>
      <c r="B14" s="2" t="s">
        <v>40</v>
      </c>
      <c r="C14" s="5">
        <v>299650</v>
      </c>
      <c r="D14" s="5">
        <v>323660</v>
      </c>
      <c r="E14" s="5">
        <v>441780</v>
      </c>
      <c r="F14" s="5"/>
      <c r="G14" s="5"/>
      <c r="H14" s="5"/>
      <c r="I14" s="5"/>
      <c r="J14" s="5"/>
      <c r="K14" s="5"/>
      <c r="L14" s="5"/>
      <c r="M14" s="5"/>
      <c r="N14" s="5"/>
      <c r="O14" s="5">
        <f>SUM(C14:N14)</f>
        <v>1065090</v>
      </c>
    </row>
    <row r="15" spans="1:15" x14ac:dyDescent="0.2">
      <c r="A15" s="40"/>
      <c r="B15" s="6" t="s">
        <v>41</v>
      </c>
      <c r="C15" s="7">
        <f>C14/C12*100-100</f>
        <v>0.76333310915326535</v>
      </c>
      <c r="D15" s="7">
        <f>D14/D12*100-100</f>
        <v>9.4703375498883702</v>
      </c>
      <c r="E15" s="7">
        <f>E14/E12*100-100</f>
        <v>12.923674658759793</v>
      </c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2">
      <c r="A16" s="41"/>
      <c r="B16" s="6" t="s">
        <v>42</v>
      </c>
      <c r="C16" s="7">
        <f>C14/C13*100-100</f>
        <v>47.72727272727272</v>
      </c>
      <c r="D16" s="7">
        <f>D14/D13*100-100</f>
        <v>83.741129718989498</v>
      </c>
      <c r="E16" s="7">
        <f>E14/E13*100-100</f>
        <v>40.774966541329405</v>
      </c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x14ac:dyDescent="0.2">
      <c r="A17" s="39" t="s">
        <v>22</v>
      </c>
      <c r="B17" s="2" t="s">
        <v>20</v>
      </c>
      <c r="C17" s="4">
        <v>165440</v>
      </c>
      <c r="D17" s="4">
        <v>192980</v>
      </c>
      <c r="E17" s="4">
        <v>266290</v>
      </c>
      <c r="F17" s="4">
        <v>272600</v>
      </c>
      <c r="G17" s="4">
        <v>287010</v>
      </c>
      <c r="H17" s="4">
        <v>206790</v>
      </c>
      <c r="I17" s="5">
        <v>238330</v>
      </c>
      <c r="J17" s="5">
        <v>347870</v>
      </c>
      <c r="K17" s="5">
        <v>223690</v>
      </c>
      <c r="L17" s="5">
        <v>243410</v>
      </c>
      <c r="M17" s="5">
        <v>262330</v>
      </c>
      <c r="N17" s="5">
        <v>196370</v>
      </c>
      <c r="O17" s="5">
        <v>2903110</v>
      </c>
    </row>
    <row r="18" spans="1:15" x14ac:dyDescent="0.2">
      <c r="A18" s="40"/>
      <c r="B18" s="2" t="s">
        <v>39</v>
      </c>
      <c r="C18" s="5">
        <v>185100</v>
      </c>
      <c r="D18" s="5">
        <v>159270</v>
      </c>
      <c r="E18" s="5">
        <v>193080</v>
      </c>
      <c r="F18" s="5">
        <v>205570</v>
      </c>
      <c r="G18" s="5">
        <v>240060</v>
      </c>
      <c r="H18" s="5">
        <v>189560</v>
      </c>
      <c r="I18" s="5">
        <v>248880</v>
      </c>
      <c r="J18" s="5">
        <v>317870</v>
      </c>
      <c r="K18" s="5">
        <v>213980</v>
      </c>
      <c r="L18" s="5">
        <v>244920</v>
      </c>
      <c r="M18" s="5">
        <v>256830</v>
      </c>
      <c r="N18" s="5">
        <v>235870</v>
      </c>
      <c r="O18" s="5">
        <v>2690980</v>
      </c>
    </row>
    <row r="19" spans="1:15" x14ac:dyDescent="0.2">
      <c r="A19" s="40"/>
      <c r="B19" s="2" t="s">
        <v>40</v>
      </c>
      <c r="C19" s="5">
        <v>199140</v>
      </c>
      <c r="D19" s="5">
        <v>214900</v>
      </c>
      <c r="E19" s="5">
        <v>315790</v>
      </c>
      <c r="F19" s="5"/>
      <c r="G19" s="5"/>
      <c r="H19" s="5"/>
      <c r="I19" s="5"/>
      <c r="J19" s="5"/>
      <c r="K19" s="5"/>
      <c r="L19" s="5"/>
      <c r="M19" s="5"/>
      <c r="N19" s="5"/>
      <c r="O19" s="5">
        <f>SUM(C19:N19)</f>
        <v>729830</v>
      </c>
    </row>
    <row r="20" spans="1:15" x14ac:dyDescent="0.2">
      <c r="A20" s="40"/>
      <c r="B20" s="6" t="s">
        <v>41</v>
      </c>
      <c r="C20" s="7">
        <f>C19/C17*100-100</f>
        <v>20.369922630560922</v>
      </c>
      <c r="D20" s="7">
        <f>D19/D17*100-100</f>
        <v>11.358690019691167</v>
      </c>
      <c r="E20" s="7">
        <f>E19/E17*100-100</f>
        <v>18.588756618723949</v>
      </c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41"/>
      <c r="B21" s="6" t="s">
        <v>42</v>
      </c>
      <c r="C21" s="7">
        <f>C19/C18*100-100</f>
        <v>7.5850891410048575</v>
      </c>
      <c r="D21" s="7">
        <f>D19/D18*100-100</f>
        <v>34.928109499591898</v>
      </c>
      <c r="E21" s="7">
        <f>E19/E18*100-100</f>
        <v>63.553967267453913</v>
      </c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2">
      <c r="A22" s="39" t="s">
        <v>23</v>
      </c>
      <c r="B22" s="2" t="s">
        <v>20</v>
      </c>
      <c r="C22" s="4">
        <v>895450</v>
      </c>
      <c r="D22" s="4">
        <v>940090</v>
      </c>
      <c r="E22" s="4">
        <v>1274080</v>
      </c>
      <c r="F22" s="4">
        <v>1260060</v>
      </c>
      <c r="G22" s="4">
        <v>1338890</v>
      </c>
      <c r="H22" s="4">
        <v>1025860</v>
      </c>
      <c r="I22" s="5">
        <v>1205310</v>
      </c>
      <c r="J22" s="5">
        <v>1644230</v>
      </c>
      <c r="K22" s="5">
        <v>1179830</v>
      </c>
      <c r="L22" s="5">
        <v>1345830</v>
      </c>
      <c r="M22" s="5">
        <v>1349520</v>
      </c>
      <c r="N22" s="5">
        <v>1057290</v>
      </c>
      <c r="O22" s="5">
        <v>14516430</v>
      </c>
    </row>
    <row r="23" spans="1:15" x14ac:dyDescent="0.2">
      <c r="A23" s="40"/>
      <c r="B23" s="2" t="s">
        <v>39</v>
      </c>
      <c r="C23" s="4">
        <v>697770</v>
      </c>
      <c r="D23" s="4">
        <v>572660</v>
      </c>
      <c r="E23" s="4">
        <v>907540</v>
      </c>
      <c r="F23" s="4">
        <v>846350</v>
      </c>
      <c r="G23" s="5">
        <v>1005260</v>
      </c>
      <c r="H23" s="5">
        <v>845780</v>
      </c>
      <c r="I23" s="5">
        <v>1100640</v>
      </c>
      <c r="J23" s="5">
        <v>1410610</v>
      </c>
      <c r="K23" s="5">
        <v>903510</v>
      </c>
      <c r="L23" s="5">
        <v>1088670</v>
      </c>
      <c r="M23" s="5">
        <v>1210800</v>
      </c>
      <c r="N23" s="5">
        <v>1097590</v>
      </c>
      <c r="O23" s="5">
        <v>11687180</v>
      </c>
    </row>
    <row r="24" spans="1:15" x14ac:dyDescent="0.2">
      <c r="A24" s="40"/>
      <c r="B24" s="2" t="s">
        <v>40</v>
      </c>
      <c r="C24" s="5">
        <v>866420</v>
      </c>
      <c r="D24" s="5">
        <v>960180</v>
      </c>
      <c r="E24" s="5">
        <v>1367410</v>
      </c>
      <c r="F24" s="5"/>
      <c r="G24" s="5"/>
      <c r="H24" s="5"/>
      <c r="I24" s="5"/>
      <c r="J24" s="5"/>
      <c r="K24" s="5"/>
      <c r="L24" s="5"/>
      <c r="M24" s="5"/>
      <c r="N24" s="5"/>
      <c r="O24" s="5">
        <f>SUM(C24:N24)</f>
        <v>3194010</v>
      </c>
    </row>
    <row r="25" spans="1:15" x14ac:dyDescent="0.2">
      <c r="A25" s="40"/>
      <c r="B25" s="6" t="s">
        <v>41</v>
      </c>
      <c r="C25" s="7">
        <f>C24/C22*100-100</f>
        <v>-3.2419453905857409</v>
      </c>
      <c r="D25" s="7">
        <f>D24/D22*100-100</f>
        <v>2.1370294333521258</v>
      </c>
      <c r="E25" s="7">
        <f>E24/E22*100-100</f>
        <v>7.3252856963456026</v>
      </c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41"/>
      <c r="B26" s="6" t="s">
        <v>42</v>
      </c>
      <c r="C26" s="7">
        <f>C24/C23*100-100</f>
        <v>24.169855396477359</v>
      </c>
      <c r="D26" s="7">
        <f>D24/D23*100-100</f>
        <v>67.670170781964856</v>
      </c>
      <c r="E26" s="7">
        <f>E24/E23*100-100</f>
        <v>50.672146682239884</v>
      </c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">
      <c r="A27" s="39" t="s">
        <v>24</v>
      </c>
      <c r="B27" s="2" t="s">
        <v>20</v>
      </c>
      <c r="C27" s="8">
        <v>42684710</v>
      </c>
      <c r="D27" s="8">
        <v>43539370</v>
      </c>
      <c r="E27" s="8">
        <v>51147600</v>
      </c>
      <c r="F27" s="8">
        <v>50718730</v>
      </c>
      <c r="G27" s="9">
        <v>51402690</v>
      </c>
      <c r="H27" s="9">
        <v>45810390</v>
      </c>
      <c r="I27" s="9">
        <v>51780530</v>
      </c>
      <c r="J27" s="9">
        <v>63234040</v>
      </c>
      <c r="K27" s="9">
        <v>48761240</v>
      </c>
      <c r="L27" s="9">
        <v>50052850</v>
      </c>
      <c r="M27" s="9">
        <v>49659370</v>
      </c>
      <c r="N27" s="9">
        <v>47129960</v>
      </c>
      <c r="O27" s="5">
        <v>595921480</v>
      </c>
    </row>
    <row r="28" spans="1:15" x14ac:dyDescent="0.2">
      <c r="A28" s="40"/>
      <c r="B28" s="2" t="s">
        <v>39</v>
      </c>
      <c r="C28" s="8">
        <v>28435800</v>
      </c>
      <c r="D28" s="8">
        <v>23276980</v>
      </c>
      <c r="E28" s="10">
        <v>33455760</v>
      </c>
      <c r="F28" s="8">
        <v>33633270</v>
      </c>
      <c r="G28" s="11">
        <v>36740330</v>
      </c>
      <c r="H28" s="11">
        <v>34472460</v>
      </c>
      <c r="I28" s="11">
        <v>39824180</v>
      </c>
      <c r="J28" s="11">
        <v>47450390</v>
      </c>
      <c r="K28" s="11">
        <v>39415840</v>
      </c>
      <c r="L28" s="12">
        <v>44271420</v>
      </c>
      <c r="M28" s="11">
        <v>46092730</v>
      </c>
      <c r="N28" s="11">
        <v>46904090</v>
      </c>
      <c r="O28" s="5">
        <v>453973230</v>
      </c>
    </row>
    <row r="29" spans="1:15" x14ac:dyDescent="0.2">
      <c r="A29" s="40"/>
      <c r="B29" s="2" t="s">
        <v>40</v>
      </c>
      <c r="C29" s="8">
        <v>39494940</v>
      </c>
      <c r="D29" s="13">
        <v>41139780</v>
      </c>
      <c r="E29" s="14">
        <v>50678060</v>
      </c>
      <c r="F29" s="8"/>
      <c r="G29" s="9"/>
      <c r="H29" s="9"/>
      <c r="I29" s="9"/>
      <c r="J29" s="9"/>
      <c r="K29" s="9"/>
      <c r="L29" s="12"/>
      <c r="M29" s="9"/>
      <c r="N29" s="9"/>
      <c r="O29" s="5">
        <f>SUM(C29:N29)</f>
        <v>131312780</v>
      </c>
    </row>
    <row r="30" spans="1:15" x14ac:dyDescent="0.2">
      <c r="A30" s="40"/>
      <c r="B30" s="6" t="s">
        <v>41</v>
      </c>
      <c r="C30" s="7">
        <f>C29/C27*100-100</f>
        <v>-7.4728632336965575</v>
      </c>
      <c r="D30" s="7">
        <f>D29/D27*100-100</f>
        <v>-5.5113107975609239</v>
      </c>
      <c r="E30" s="7">
        <f>E29/E27*100-100</f>
        <v>-0.91800983819378246</v>
      </c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41"/>
      <c r="B31" s="6" t="s">
        <v>42</v>
      </c>
      <c r="C31" s="7">
        <f>C29/C28*100-100</f>
        <v>38.891608465385161</v>
      </c>
      <c r="D31" s="7">
        <f>D29/D28*100-100</f>
        <v>76.740195678305355</v>
      </c>
      <c r="E31" s="7">
        <f>E29/E28*100-100</f>
        <v>51.477832217830354</v>
      </c>
      <c r="F31" s="7"/>
      <c r="G31" s="7"/>
      <c r="H31" s="7"/>
      <c r="I31" s="7"/>
      <c r="J31" s="7"/>
      <c r="K31" s="7"/>
      <c r="L31" s="7"/>
      <c r="M31" s="7"/>
      <c r="N31" s="7"/>
      <c r="O31" s="7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zoomScaleNormal="100" workbookViewId="0">
      <selection activeCell="F14" sqref="F14"/>
    </sheetView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x14ac:dyDescent="0.2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8" t="s">
        <v>14</v>
      </c>
    </row>
    <row r="2" spans="1:15" x14ac:dyDescent="0.2">
      <c r="A2" s="42" t="s">
        <v>15</v>
      </c>
      <c r="B2" s="19" t="s">
        <v>20</v>
      </c>
      <c r="C2" s="20">
        <v>7010</v>
      </c>
      <c r="D2" s="20">
        <v>8850</v>
      </c>
      <c r="E2" s="20">
        <v>12030</v>
      </c>
      <c r="F2" s="20">
        <v>13220</v>
      </c>
      <c r="G2" s="20">
        <v>11410</v>
      </c>
      <c r="H2" s="20">
        <v>9710</v>
      </c>
      <c r="I2" s="20">
        <v>9540</v>
      </c>
      <c r="J2" s="20">
        <v>12750</v>
      </c>
      <c r="K2" s="20">
        <v>9630</v>
      </c>
      <c r="L2" s="20">
        <v>13860</v>
      </c>
      <c r="M2" s="20">
        <v>15290</v>
      </c>
      <c r="N2" s="20">
        <v>10280</v>
      </c>
      <c r="O2" s="20">
        <v>133560</v>
      </c>
    </row>
    <row r="3" spans="1:15" x14ac:dyDescent="0.2">
      <c r="A3" s="42"/>
      <c r="B3" s="19" t="s">
        <v>17</v>
      </c>
      <c r="C3" s="20">
        <v>180</v>
      </c>
      <c r="D3" s="20">
        <v>190</v>
      </c>
      <c r="E3" s="20">
        <v>420</v>
      </c>
      <c r="F3" s="20">
        <v>740</v>
      </c>
      <c r="G3" s="20">
        <v>1180</v>
      </c>
      <c r="H3" s="20">
        <v>1120</v>
      </c>
      <c r="I3" s="20">
        <v>1060</v>
      </c>
      <c r="J3" s="20">
        <v>790</v>
      </c>
      <c r="K3" s="20">
        <v>960</v>
      </c>
      <c r="L3" s="20">
        <v>2420</v>
      </c>
      <c r="M3" s="20">
        <v>4390</v>
      </c>
      <c r="N3" s="20">
        <v>4540</v>
      </c>
      <c r="O3" s="20">
        <v>17990</v>
      </c>
    </row>
    <row r="4" spans="1:15" x14ac:dyDescent="0.2">
      <c r="A4" s="42"/>
      <c r="B4" s="19" t="s">
        <v>43</v>
      </c>
      <c r="C4" s="20">
        <v>3830</v>
      </c>
      <c r="D4" s="20">
        <v>4310</v>
      </c>
      <c r="E4" s="20">
        <v>12320</v>
      </c>
      <c r="F4" s="20"/>
      <c r="G4" s="20"/>
      <c r="H4" s="20"/>
      <c r="I4" s="20"/>
      <c r="J4" s="20"/>
      <c r="K4" s="20"/>
      <c r="L4" s="20"/>
      <c r="M4" s="20"/>
      <c r="N4" s="20"/>
      <c r="O4" s="20">
        <f>SUM(C4:N4)</f>
        <v>20460</v>
      </c>
    </row>
    <row r="5" spans="1:15" x14ac:dyDescent="0.2">
      <c r="A5" s="42"/>
      <c r="B5" s="21" t="s">
        <v>18</v>
      </c>
      <c r="C5" s="22">
        <f>C4/C2*100-100</f>
        <v>-45.363766048502143</v>
      </c>
      <c r="D5" s="22">
        <f>D4/D2*100-100</f>
        <v>-51.299435028248588</v>
      </c>
      <c r="E5" s="22">
        <f>E4/E2*100-100</f>
        <v>2.4106400665004202</v>
      </c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x14ac:dyDescent="0.2">
      <c r="A6" s="42"/>
      <c r="B6" s="21" t="s">
        <v>42</v>
      </c>
      <c r="C6" s="22">
        <f>C4/C3*100-100</f>
        <v>2027.7777777777778</v>
      </c>
      <c r="D6" s="22">
        <f>D4/D3*100-100</f>
        <v>2168.4210526315792</v>
      </c>
      <c r="E6" s="22">
        <f>E4/E3*100-100</f>
        <v>2833.333333333333</v>
      </c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x14ac:dyDescent="0.2">
      <c r="A7" s="42" t="s">
        <v>19</v>
      </c>
      <c r="B7" s="19" t="s">
        <v>20</v>
      </c>
      <c r="C7" s="20">
        <v>35810</v>
      </c>
      <c r="D7" s="20">
        <v>46660</v>
      </c>
      <c r="E7" s="20">
        <v>63030</v>
      </c>
      <c r="F7" s="20">
        <v>62640</v>
      </c>
      <c r="G7" s="20">
        <v>79840</v>
      </c>
      <c r="H7" s="20">
        <v>52760</v>
      </c>
      <c r="I7" s="20">
        <v>73180</v>
      </c>
      <c r="J7" s="20">
        <v>70660</v>
      </c>
      <c r="K7" s="20">
        <v>62200</v>
      </c>
      <c r="L7" s="20">
        <v>112630</v>
      </c>
      <c r="M7" s="20">
        <v>69630</v>
      </c>
      <c r="N7" s="20">
        <v>42670</v>
      </c>
      <c r="O7" s="20">
        <v>771730</v>
      </c>
    </row>
    <row r="8" spans="1:15" x14ac:dyDescent="0.2">
      <c r="A8" s="42"/>
      <c r="B8" s="19" t="s">
        <v>17</v>
      </c>
      <c r="C8" s="20">
        <v>250</v>
      </c>
      <c r="D8" s="20">
        <v>320</v>
      </c>
      <c r="E8" s="20">
        <v>720</v>
      </c>
      <c r="F8" s="20">
        <v>940</v>
      </c>
      <c r="G8" s="20">
        <v>1080</v>
      </c>
      <c r="H8" s="20">
        <v>640</v>
      </c>
      <c r="I8" s="20">
        <v>1830</v>
      </c>
      <c r="J8" s="20">
        <v>2800</v>
      </c>
      <c r="K8" s="20">
        <v>1850</v>
      </c>
      <c r="L8" s="20">
        <v>5890</v>
      </c>
      <c r="M8" s="20">
        <v>9700</v>
      </c>
      <c r="N8" s="20">
        <v>9150</v>
      </c>
      <c r="O8" s="20">
        <v>35170</v>
      </c>
    </row>
    <row r="9" spans="1:15" x14ac:dyDescent="0.2">
      <c r="A9" s="42"/>
      <c r="B9" s="19" t="s">
        <v>43</v>
      </c>
      <c r="C9" s="20">
        <v>11060</v>
      </c>
      <c r="D9" s="20">
        <v>11920</v>
      </c>
      <c r="E9" s="20">
        <v>19970</v>
      </c>
      <c r="F9" s="20"/>
      <c r="G9" s="20"/>
      <c r="H9" s="20"/>
      <c r="I9" s="20"/>
      <c r="J9" s="20"/>
      <c r="K9" s="20"/>
      <c r="L9" s="20"/>
      <c r="M9" s="20"/>
      <c r="N9" s="20"/>
      <c r="O9" s="20">
        <f>SUM(C9:N9)</f>
        <v>42950</v>
      </c>
    </row>
    <row r="10" spans="1:15" x14ac:dyDescent="0.2">
      <c r="A10" s="42"/>
      <c r="B10" s="21" t="s">
        <v>18</v>
      </c>
      <c r="C10" s="22">
        <f>C9/C7*100-100</f>
        <v>-69.114772409941352</v>
      </c>
      <c r="D10" s="22">
        <f>D9/D7*100-100</f>
        <v>-74.453493356193746</v>
      </c>
      <c r="E10" s="22">
        <f>E9/E7*100-100</f>
        <v>-68.316674599397118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x14ac:dyDescent="0.2">
      <c r="A11" s="42"/>
      <c r="B11" s="21" t="s">
        <v>42</v>
      </c>
      <c r="C11" s="22">
        <f>C9/C8*100-100</f>
        <v>4324</v>
      </c>
      <c r="D11" s="22">
        <f>D9/D8*100-100</f>
        <v>3625</v>
      </c>
      <c r="E11" s="22">
        <f>E9/E8*100-100</f>
        <v>2673.6111111111109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x14ac:dyDescent="0.2">
      <c r="A12" s="42" t="s">
        <v>21</v>
      </c>
      <c r="B12" s="19" t="s">
        <v>20</v>
      </c>
      <c r="C12" s="20">
        <v>16640</v>
      </c>
      <c r="D12" s="20">
        <v>16540</v>
      </c>
      <c r="E12" s="20">
        <v>20080</v>
      </c>
      <c r="F12" s="20">
        <v>22730</v>
      </c>
      <c r="G12" s="20">
        <v>18280</v>
      </c>
      <c r="H12" s="20">
        <v>13910</v>
      </c>
      <c r="I12" s="20">
        <v>18200</v>
      </c>
      <c r="J12" s="20">
        <v>17120</v>
      </c>
      <c r="K12" s="20">
        <v>13590</v>
      </c>
      <c r="L12" s="20">
        <v>21550</v>
      </c>
      <c r="M12" s="20">
        <v>22520</v>
      </c>
      <c r="N12" s="20">
        <v>15110</v>
      </c>
      <c r="O12" s="20">
        <v>216270</v>
      </c>
    </row>
    <row r="13" spans="1:15" x14ac:dyDescent="0.2">
      <c r="A13" s="42"/>
      <c r="B13" s="19" t="s">
        <v>17</v>
      </c>
      <c r="C13" s="20">
        <v>1810</v>
      </c>
      <c r="D13" s="20">
        <v>1080</v>
      </c>
      <c r="E13" s="20">
        <v>1370</v>
      </c>
      <c r="F13" s="20">
        <v>910</v>
      </c>
      <c r="G13" s="20">
        <v>3830</v>
      </c>
      <c r="H13" s="20">
        <v>1970</v>
      </c>
      <c r="I13" s="20">
        <v>1030</v>
      </c>
      <c r="J13" s="20">
        <v>1780</v>
      </c>
      <c r="K13" s="20">
        <v>2010</v>
      </c>
      <c r="L13" s="20">
        <v>4000</v>
      </c>
      <c r="M13" s="20">
        <v>8640</v>
      </c>
      <c r="N13" s="20">
        <v>6430</v>
      </c>
      <c r="O13" s="20">
        <v>34860</v>
      </c>
    </row>
    <row r="14" spans="1:15" x14ac:dyDescent="0.2">
      <c r="A14" s="42"/>
      <c r="B14" s="19" t="s">
        <v>43</v>
      </c>
      <c r="C14" s="20">
        <v>5020</v>
      </c>
      <c r="D14" s="20">
        <v>5800</v>
      </c>
      <c r="E14" s="20">
        <v>13390</v>
      </c>
      <c r="F14" s="20"/>
      <c r="G14" s="20"/>
      <c r="H14" s="20"/>
      <c r="I14" s="20"/>
      <c r="J14" s="20"/>
      <c r="K14" s="20"/>
      <c r="L14" s="20"/>
      <c r="M14" s="20"/>
      <c r="N14" s="20"/>
      <c r="O14" s="20">
        <f>SUM(C14:N14)</f>
        <v>24210</v>
      </c>
    </row>
    <row r="15" spans="1:15" x14ac:dyDescent="0.2">
      <c r="A15" s="42"/>
      <c r="B15" s="21" t="s">
        <v>18</v>
      </c>
      <c r="C15" s="22">
        <f>C14/C12*100-100</f>
        <v>-69.831730769230774</v>
      </c>
      <c r="D15" s="22">
        <f>D14/D12*100-100</f>
        <v>-64.933494558645705</v>
      </c>
      <c r="E15" s="22">
        <f>E14/E12*100-100</f>
        <v>-33.316733067729089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x14ac:dyDescent="0.2">
      <c r="A16" s="42"/>
      <c r="B16" s="21" t="s">
        <v>42</v>
      </c>
      <c r="C16" s="22">
        <f>C14/C13*100-100</f>
        <v>177.34806629834253</v>
      </c>
      <c r="D16" s="22">
        <f>D14/D13*100-100</f>
        <v>437.03703703703707</v>
      </c>
      <c r="E16" s="22">
        <f>E14/E13*100-100</f>
        <v>877.3722627737227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x14ac:dyDescent="0.2">
      <c r="A17" s="42" t="s">
        <v>22</v>
      </c>
      <c r="B17" s="19" t="s">
        <v>20</v>
      </c>
      <c r="C17" s="20">
        <v>4270</v>
      </c>
      <c r="D17" s="20">
        <v>7220</v>
      </c>
      <c r="E17" s="20">
        <v>10750</v>
      </c>
      <c r="F17" s="20">
        <v>7870</v>
      </c>
      <c r="G17" s="20">
        <v>7250</v>
      </c>
      <c r="H17" s="20">
        <v>6990</v>
      </c>
      <c r="I17" s="20">
        <v>7980</v>
      </c>
      <c r="J17" s="20">
        <v>9150</v>
      </c>
      <c r="K17" s="20">
        <v>6670</v>
      </c>
      <c r="L17" s="20">
        <v>10220</v>
      </c>
      <c r="M17" s="20">
        <v>10490</v>
      </c>
      <c r="N17" s="20">
        <v>6510</v>
      </c>
      <c r="O17" s="20">
        <v>95360</v>
      </c>
    </row>
    <row r="18" spans="1:15" x14ac:dyDescent="0.2">
      <c r="A18" s="42"/>
      <c r="B18" s="19" t="s">
        <v>17</v>
      </c>
      <c r="C18" s="20">
        <v>70</v>
      </c>
      <c r="D18" s="20">
        <v>180</v>
      </c>
      <c r="E18" s="20">
        <v>220</v>
      </c>
      <c r="F18" s="20">
        <v>110</v>
      </c>
      <c r="G18" s="20">
        <v>420</v>
      </c>
      <c r="H18" s="20">
        <v>400</v>
      </c>
      <c r="I18" s="20">
        <v>220</v>
      </c>
      <c r="J18" s="20">
        <v>840</v>
      </c>
      <c r="K18" s="20">
        <v>1440</v>
      </c>
      <c r="L18" s="20">
        <v>1620</v>
      </c>
      <c r="M18" s="20">
        <v>2880</v>
      </c>
      <c r="N18" s="20">
        <v>2010</v>
      </c>
      <c r="O18" s="20">
        <v>10420</v>
      </c>
    </row>
    <row r="19" spans="1:15" x14ac:dyDescent="0.2">
      <c r="A19" s="42"/>
      <c r="B19" s="19" t="s">
        <v>43</v>
      </c>
      <c r="C19" s="20">
        <v>2930</v>
      </c>
      <c r="D19" s="20">
        <v>4850</v>
      </c>
      <c r="E19" s="20">
        <v>9090</v>
      </c>
      <c r="F19" s="20"/>
      <c r="G19" s="20"/>
      <c r="H19" s="20"/>
      <c r="I19" s="20"/>
      <c r="J19" s="20"/>
      <c r="K19" s="20"/>
      <c r="L19" s="20"/>
      <c r="M19" s="20"/>
      <c r="N19" s="20"/>
      <c r="O19" s="20">
        <f>SUM(C19:N19)</f>
        <v>16870</v>
      </c>
    </row>
    <row r="20" spans="1:15" x14ac:dyDescent="0.2">
      <c r="A20" s="42"/>
      <c r="B20" s="21" t="s">
        <v>18</v>
      </c>
      <c r="C20" s="22">
        <f>C19/C17*100-100</f>
        <v>-31.381733021077281</v>
      </c>
      <c r="D20" s="22">
        <f>D19/D17*100-100</f>
        <v>-32.825484764542935</v>
      </c>
      <c r="E20" s="22">
        <f>E19/E17*100-100</f>
        <v>-15.441860465116278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x14ac:dyDescent="0.2">
      <c r="A21" s="42"/>
      <c r="B21" s="21" t="s">
        <v>42</v>
      </c>
      <c r="C21" s="22">
        <f>C19/C18*100-100</f>
        <v>4085.7142857142853</v>
      </c>
      <c r="D21" s="22">
        <f>D19/D18*100-100</f>
        <v>2594.4444444444443</v>
      </c>
      <c r="E21" s="22">
        <f>E19/E18*100-100</f>
        <v>4031.818181818182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x14ac:dyDescent="0.2">
      <c r="A22" s="42" t="s">
        <v>23</v>
      </c>
      <c r="B22" s="19" t="s">
        <v>20</v>
      </c>
      <c r="C22" s="20">
        <v>63730</v>
      </c>
      <c r="D22" s="20">
        <v>79270</v>
      </c>
      <c r="E22" s="20">
        <v>105890</v>
      </c>
      <c r="F22" s="20">
        <v>106470</v>
      </c>
      <c r="G22" s="20">
        <v>116780</v>
      </c>
      <c r="H22" s="20">
        <v>83360</v>
      </c>
      <c r="I22" s="20">
        <v>108900</v>
      </c>
      <c r="J22" s="20">
        <v>109680</v>
      </c>
      <c r="K22" s="20">
        <v>92090</v>
      </c>
      <c r="L22" s="20">
        <v>158260</v>
      </c>
      <c r="M22" s="20">
        <v>117930</v>
      </c>
      <c r="N22" s="20">
        <v>74560</v>
      </c>
      <c r="O22" s="20">
        <v>1216920</v>
      </c>
    </row>
    <row r="23" spans="1:15" x14ac:dyDescent="0.2">
      <c r="A23" s="42"/>
      <c r="B23" s="19" t="s">
        <v>17</v>
      </c>
      <c r="C23" s="20">
        <v>2310</v>
      </c>
      <c r="D23" s="20">
        <v>1770</v>
      </c>
      <c r="E23" s="20">
        <v>2730</v>
      </c>
      <c r="F23" s="20">
        <v>2700</v>
      </c>
      <c r="G23" s="20">
        <v>6520</v>
      </c>
      <c r="H23" s="20">
        <v>4130</v>
      </c>
      <c r="I23" s="20">
        <v>4130</v>
      </c>
      <c r="J23" s="20">
        <v>6210</v>
      </c>
      <c r="K23" s="20">
        <v>6270</v>
      </c>
      <c r="L23" s="20">
        <v>13930</v>
      </c>
      <c r="M23" s="20">
        <v>25610</v>
      </c>
      <c r="N23" s="20">
        <v>22130</v>
      </c>
      <c r="O23" s="20">
        <v>98430</v>
      </c>
    </row>
    <row r="24" spans="1:15" x14ac:dyDescent="0.2">
      <c r="A24" s="42"/>
      <c r="B24" s="19" t="s">
        <v>43</v>
      </c>
      <c r="C24" s="20">
        <v>22840</v>
      </c>
      <c r="D24" s="20">
        <v>26890</v>
      </c>
      <c r="E24" s="20">
        <v>54770</v>
      </c>
      <c r="F24" s="20"/>
      <c r="G24" s="20"/>
      <c r="H24" s="20"/>
      <c r="I24" s="20"/>
      <c r="J24" s="20"/>
      <c r="K24" s="20"/>
      <c r="L24" s="20"/>
      <c r="M24" s="20"/>
      <c r="N24" s="20"/>
      <c r="O24" s="20">
        <f>SUM(C24:N24)</f>
        <v>104500</v>
      </c>
    </row>
    <row r="25" spans="1:15" x14ac:dyDescent="0.2">
      <c r="A25" s="42"/>
      <c r="B25" s="21" t="s">
        <v>18</v>
      </c>
      <c r="C25" s="22">
        <f>C24/C22*100-100</f>
        <v>-64.161305507610237</v>
      </c>
      <c r="D25" s="22">
        <f>D24/D22*100-100</f>
        <v>-66.077961397754507</v>
      </c>
      <c r="E25" s="22">
        <f>E24/E22*100-100</f>
        <v>-48.276513362923787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x14ac:dyDescent="0.2">
      <c r="A26" s="42"/>
      <c r="B26" s="21" t="s">
        <v>42</v>
      </c>
      <c r="C26" s="22">
        <f>C24/C23*100-100</f>
        <v>888.74458874458867</v>
      </c>
      <c r="D26" s="22">
        <f>D24/D23*100-100</f>
        <v>1419.2090395480227</v>
      </c>
      <c r="E26" s="22">
        <f>E24/E23*100-100</f>
        <v>1906.2271062271061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x14ac:dyDescent="0.2">
      <c r="A27" s="42" t="s">
        <v>24</v>
      </c>
      <c r="B27" s="17" t="s">
        <v>20</v>
      </c>
      <c r="C27" s="23">
        <v>9208780</v>
      </c>
      <c r="D27" s="23">
        <v>9276270</v>
      </c>
      <c r="E27" s="23">
        <v>9515070</v>
      </c>
      <c r="F27" s="23">
        <v>11284480</v>
      </c>
      <c r="G27" s="24">
        <v>9727570</v>
      </c>
      <c r="H27" s="24">
        <v>9586990</v>
      </c>
      <c r="I27" s="24">
        <v>10801410</v>
      </c>
      <c r="J27" s="24">
        <v>9486460</v>
      </c>
      <c r="K27" s="24">
        <v>8260400</v>
      </c>
      <c r="L27" s="24">
        <v>10262020</v>
      </c>
      <c r="M27" s="24">
        <v>9064070</v>
      </c>
      <c r="N27" s="24">
        <v>9182820</v>
      </c>
      <c r="O27" s="20">
        <v>115656350</v>
      </c>
    </row>
    <row r="28" spans="1:15" x14ac:dyDescent="0.2">
      <c r="A28" s="42"/>
      <c r="B28" s="19" t="s">
        <v>17</v>
      </c>
      <c r="C28" s="25">
        <v>219780</v>
      </c>
      <c r="D28" s="25">
        <v>205390</v>
      </c>
      <c r="E28" s="26">
        <v>330560</v>
      </c>
      <c r="F28" s="26">
        <v>531310</v>
      </c>
      <c r="G28" s="26">
        <v>674310</v>
      </c>
      <c r="H28" s="26">
        <v>636200</v>
      </c>
      <c r="I28" s="26">
        <v>695690</v>
      </c>
      <c r="J28" s="24">
        <v>728230</v>
      </c>
      <c r="K28" s="24">
        <v>815750</v>
      </c>
      <c r="L28" s="27">
        <v>2118330</v>
      </c>
      <c r="M28" s="24">
        <v>3824330</v>
      </c>
      <c r="N28" s="24">
        <v>5980580</v>
      </c>
      <c r="O28" s="20">
        <v>16760470</v>
      </c>
    </row>
    <row r="29" spans="1:15" x14ac:dyDescent="0.2">
      <c r="A29" s="42"/>
      <c r="B29" s="19" t="s">
        <v>43</v>
      </c>
      <c r="C29" s="25">
        <v>6058130</v>
      </c>
      <c r="D29" s="25">
        <v>5929850</v>
      </c>
      <c r="E29" s="28">
        <v>7547120</v>
      </c>
      <c r="F29" s="26"/>
      <c r="G29" s="26"/>
      <c r="H29" s="26"/>
      <c r="I29" s="26"/>
      <c r="J29" s="24"/>
      <c r="K29" s="24"/>
      <c r="L29" s="27"/>
      <c r="M29" s="24"/>
      <c r="N29" s="24"/>
      <c r="O29" s="20">
        <f>SUM(C29:N29)</f>
        <v>19535100</v>
      </c>
    </row>
    <row r="30" spans="1:15" x14ac:dyDescent="0.2">
      <c r="A30" s="42"/>
      <c r="B30" s="21" t="s">
        <v>18</v>
      </c>
      <c r="C30" s="22">
        <f>C29/C27*100-100</f>
        <v>-34.213544030805394</v>
      </c>
      <c r="D30" s="22">
        <f>D29/D27*100-100</f>
        <v>-36.075060342141832</v>
      </c>
      <c r="E30" s="22">
        <f>E29/E27*100-100</f>
        <v>-20.682454254146322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x14ac:dyDescent="0.2">
      <c r="A31" s="42"/>
      <c r="B31" s="21" t="s">
        <v>42</v>
      </c>
      <c r="C31" s="22">
        <f>C29/C28*100-100</f>
        <v>2656.4519064519063</v>
      </c>
      <c r="D31" s="22">
        <f>D29/D28*100-100</f>
        <v>2787.1171916841131</v>
      </c>
      <c r="E31" s="22">
        <f>E29/E28*100-100</f>
        <v>2183.1316553727011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1"/>
  <sheetViews>
    <sheetView tabSelected="1" zoomScaleNormal="100" workbookViewId="0">
      <selection activeCell="I35" sqref="I35"/>
    </sheetView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x14ac:dyDescent="0.2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18" t="s">
        <v>14</v>
      </c>
    </row>
    <row r="2" spans="1:15" x14ac:dyDescent="0.2">
      <c r="A2" s="43" t="s">
        <v>15</v>
      </c>
      <c r="B2" s="19" t="s">
        <v>20</v>
      </c>
      <c r="C2" s="20">
        <f>全体!C2-外国人!C2</f>
        <v>151880</v>
      </c>
      <c r="D2" s="20">
        <f>全体!D2-外国人!D2</f>
        <v>148880</v>
      </c>
      <c r="E2" s="20">
        <f>全体!E2-外国人!E2</f>
        <v>207200</v>
      </c>
      <c r="F2" s="20">
        <f>全体!F2-外国人!F2</f>
        <v>214250</v>
      </c>
      <c r="G2" s="20">
        <f>全体!G2-外国人!G2</f>
        <v>240640</v>
      </c>
      <c r="H2" s="20">
        <f>全体!H2-外国人!H2</f>
        <v>175180</v>
      </c>
      <c r="I2" s="20">
        <f>全体!I2-外国人!I2</f>
        <v>200180</v>
      </c>
      <c r="J2" s="20">
        <f>全体!J2-外国人!J2</f>
        <v>276470</v>
      </c>
      <c r="K2" s="20">
        <f>全体!K2-外国人!K2</f>
        <v>197080</v>
      </c>
      <c r="L2" s="20">
        <f>全体!L2-外国人!L2</f>
        <v>227250</v>
      </c>
      <c r="M2" s="20">
        <f>全体!M2-外国人!M2</f>
        <v>220850</v>
      </c>
      <c r="N2" s="20">
        <f>全体!N2-外国人!N2</f>
        <v>175100</v>
      </c>
      <c r="O2" s="20">
        <f t="shared" ref="O2:O19" si="0">SUM(C2:N2)</f>
        <v>2434960</v>
      </c>
    </row>
    <row r="3" spans="1:15" x14ac:dyDescent="0.2">
      <c r="A3" s="44"/>
      <c r="B3" s="19" t="s">
        <v>17</v>
      </c>
      <c r="C3" s="20">
        <f>全体!C3-外国人!C3</f>
        <v>115490</v>
      </c>
      <c r="D3" s="20">
        <f>全体!D3-外国人!D3</f>
        <v>91110</v>
      </c>
      <c r="E3" s="20">
        <f>全体!E3-外国人!E3</f>
        <v>127600</v>
      </c>
      <c r="F3" s="20">
        <f>全体!F3-外国人!F3</f>
        <v>139040</v>
      </c>
      <c r="G3" s="20">
        <f>全体!G3-外国人!G3</f>
        <v>168740</v>
      </c>
      <c r="H3" s="20">
        <f>全体!H3-外国人!H3</f>
        <v>124660</v>
      </c>
      <c r="I3" s="20">
        <f>全体!I3-外国人!I3</f>
        <v>215170</v>
      </c>
      <c r="J3" s="20">
        <f>全体!J3-外国人!J3</f>
        <v>261010</v>
      </c>
      <c r="K3" s="20">
        <f>全体!K3-外国人!K3</f>
        <v>126580</v>
      </c>
      <c r="L3" s="20">
        <f>全体!L3-外国人!L3</f>
        <v>160430</v>
      </c>
      <c r="M3" s="20">
        <f>全体!M3-外国人!M3</f>
        <v>163670</v>
      </c>
      <c r="N3" s="20">
        <f>全体!N3-外国人!N3</f>
        <v>152160</v>
      </c>
      <c r="O3" s="20">
        <f t="shared" si="0"/>
        <v>1845660</v>
      </c>
    </row>
    <row r="4" spans="1:15" x14ac:dyDescent="0.2">
      <c r="A4" s="44"/>
      <c r="B4" s="19" t="s">
        <v>43</v>
      </c>
      <c r="C4" s="20">
        <f>全体!C4-外国人!C4</f>
        <v>127900</v>
      </c>
      <c r="D4" s="20">
        <f>全体!D4-外国人!D4</f>
        <v>148150</v>
      </c>
      <c r="E4" s="20">
        <f>全体!E4-外国人!E4</f>
        <v>212820</v>
      </c>
      <c r="F4" s="20"/>
      <c r="G4" s="20"/>
      <c r="H4" s="20"/>
      <c r="I4" s="20"/>
      <c r="J4" s="20"/>
      <c r="K4" s="20"/>
      <c r="L4" s="20"/>
      <c r="M4" s="20"/>
      <c r="N4" s="20"/>
      <c r="O4" s="20">
        <f>SUM(C4:N4)</f>
        <v>488870</v>
      </c>
    </row>
    <row r="5" spans="1:15" x14ac:dyDescent="0.2">
      <c r="A5" s="44"/>
      <c r="B5" s="21" t="s">
        <v>18</v>
      </c>
      <c r="C5" s="22">
        <f>C4/C2*100-100</f>
        <v>-15.788780616276014</v>
      </c>
      <c r="D5" s="22">
        <f>D4/D2*100-100</f>
        <v>-0.49032778076303885</v>
      </c>
      <c r="E5" s="22">
        <f>E4/E2*100-100</f>
        <v>2.7123552123552201</v>
      </c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x14ac:dyDescent="0.2">
      <c r="A6" s="45"/>
      <c r="B6" s="21" t="s">
        <v>42</v>
      </c>
      <c r="C6" s="22">
        <f>C4/C3*100-100</f>
        <v>10.74551909256212</v>
      </c>
      <c r="D6" s="22">
        <f>D4/D3*100-100</f>
        <v>62.605641532213809</v>
      </c>
      <c r="E6" s="22">
        <f>E4/E3*100-100</f>
        <v>66.786833855799387</v>
      </c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x14ac:dyDescent="0.2">
      <c r="A7" s="43" t="s">
        <v>19</v>
      </c>
      <c r="B7" s="19" t="s">
        <v>20</v>
      </c>
      <c r="C7" s="20">
        <f>全体!C7-外国人!C7</f>
        <v>237920</v>
      </c>
      <c r="D7" s="20">
        <f>全体!D7-外国人!D7</f>
        <v>247050</v>
      </c>
      <c r="E7" s="20">
        <f>全体!E7-外国人!E7</f>
        <v>334310</v>
      </c>
      <c r="F7" s="20">
        <f>全体!F7-外国人!F7</f>
        <v>316720</v>
      </c>
      <c r="G7" s="20">
        <f>全体!G7-外国人!G7</f>
        <v>338770</v>
      </c>
      <c r="H7" s="20">
        <f>全体!H7-外国人!H7</f>
        <v>270790</v>
      </c>
      <c r="I7" s="20">
        <f>全体!I7-外国人!I7</f>
        <v>319910</v>
      </c>
      <c r="J7" s="20">
        <f>全体!J7-外国人!J7</f>
        <v>469990</v>
      </c>
      <c r="K7" s="20">
        <f>全体!K7-外国人!K7</f>
        <v>343290</v>
      </c>
      <c r="L7" s="20">
        <f>全体!L7-外国人!L7</f>
        <v>353970</v>
      </c>
      <c r="M7" s="20">
        <f>全体!M7-外国人!M7</f>
        <v>357860</v>
      </c>
      <c r="N7" s="20">
        <f>全体!N7-外国人!N7</f>
        <v>296960</v>
      </c>
      <c r="O7" s="20">
        <f t="shared" si="0"/>
        <v>3887540</v>
      </c>
    </row>
    <row r="8" spans="1:15" x14ac:dyDescent="0.2">
      <c r="A8" s="44"/>
      <c r="B8" s="19" t="s">
        <v>17</v>
      </c>
      <c r="C8" s="20">
        <f>全体!C8-外国人!C8</f>
        <v>193910</v>
      </c>
      <c r="D8" s="20">
        <f>全体!D8-外国人!D8</f>
        <v>145620</v>
      </c>
      <c r="E8" s="20">
        <f>全体!E8-外国人!E8</f>
        <v>271910</v>
      </c>
      <c r="F8" s="20">
        <f>全体!F8-外国人!F8</f>
        <v>218720</v>
      </c>
      <c r="G8" s="20">
        <f>全体!G8-外国人!G8</f>
        <v>263770</v>
      </c>
      <c r="H8" s="20">
        <f>全体!H8-外国人!H8</f>
        <v>222470</v>
      </c>
      <c r="I8" s="20">
        <f>全体!I8-外国人!I8</f>
        <v>296580</v>
      </c>
      <c r="J8" s="20">
        <f>全体!J8-外国人!J8</f>
        <v>425690</v>
      </c>
      <c r="K8" s="20">
        <f>全体!K8-外国人!K8</f>
        <v>265710</v>
      </c>
      <c r="L8" s="20">
        <f>全体!L8-外国人!L8</f>
        <v>313930</v>
      </c>
      <c r="M8" s="20">
        <f>全体!M8-外国人!M8</f>
        <v>335180</v>
      </c>
      <c r="N8" s="20">
        <f>全体!N8-外国人!N8</f>
        <v>292390</v>
      </c>
      <c r="O8" s="20">
        <f t="shared" si="0"/>
        <v>3245880</v>
      </c>
    </row>
    <row r="9" spans="1:15" x14ac:dyDescent="0.2">
      <c r="A9" s="44"/>
      <c r="B9" s="19" t="s">
        <v>43</v>
      </c>
      <c r="C9" s="20">
        <f>全体!C9-外国人!C9</f>
        <v>224840</v>
      </c>
      <c r="D9" s="20">
        <f>全体!D9-外国人!D9</f>
        <v>257240</v>
      </c>
      <c r="E9" s="20">
        <f>全体!E9-外国人!E9</f>
        <v>364730</v>
      </c>
      <c r="F9" s="20"/>
      <c r="G9" s="20"/>
      <c r="H9" s="20"/>
      <c r="I9" s="20"/>
      <c r="J9" s="20"/>
      <c r="K9" s="20"/>
      <c r="L9" s="20"/>
      <c r="M9" s="20"/>
      <c r="N9" s="20"/>
      <c r="O9" s="20">
        <f t="shared" si="0"/>
        <v>846810</v>
      </c>
    </row>
    <row r="10" spans="1:15" x14ac:dyDescent="0.2">
      <c r="A10" s="44"/>
      <c r="B10" s="21" t="s">
        <v>18</v>
      </c>
      <c r="C10" s="22">
        <f>C9/C7*100-100</f>
        <v>-5.497646267652982</v>
      </c>
      <c r="D10" s="22">
        <f>D9/D7*100-100</f>
        <v>4.1246711192066527</v>
      </c>
      <c r="E10" s="22">
        <f>E9/E7*100-100</f>
        <v>9.0993389369148332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x14ac:dyDescent="0.2">
      <c r="A11" s="45"/>
      <c r="B11" s="21" t="s">
        <v>42</v>
      </c>
      <c r="C11" s="22">
        <f>C9/C8*100-100</f>
        <v>15.950698777783501</v>
      </c>
      <c r="D11" s="22">
        <f>D9/D8*100-100</f>
        <v>76.651558851806072</v>
      </c>
      <c r="E11" s="22">
        <f>E9/E8*100-100</f>
        <v>34.136295097642602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x14ac:dyDescent="0.2">
      <c r="A12" s="43" t="s">
        <v>21</v>
      </c>
      <c r="B12" s="19" t="s">
        <v>20</v>
      </c>
      <c r="C12" s="20">
        <f>全体!C12-外国人!C12</f>
        <v>280740</v>
      </c>
      <c r="D12" s="20">
        <f>全体!D12-外国人!D12</f>
        <v>279120</v>
      </c>
      <c r="E12" s="20">
        <f>全体!E12-外国人!E12</f>
        <v>371140</v>
      </c>
      <c r="F12" s="20">
        <f>全体!F12-外国人!F12</f>
        <v>357890</v>
      </c>
      <c r="G12" s="20">
        <f>全体!G12-外国人!G12</f>
        <v>362950</v>
      </c>
      <c r="H12" s="20">
        <f>全体!H12-外国人!H12</f>
        <v>296720</v>
      </c>
      <c r="I12" s="20">
        <f>全体!I12-外国人!I12</f>
        <v>345970</v>
      </c>
      <c r="J12" s="20">
        <f>全体!J12-外国人!J12</f>
        <v>449370</v>
      </c>
      <c r="K12" s="20">
        <f>全体!K12-外国人!K12</f>
        <v>330340</v>
      </c>
      <c r="L12" s="20">
        <f>全体!L12-外国人!L12</f>
        <v>373160</v>
      </c>
      <c r="M12" s="20">
        <f>全体!M12-外国人!M12</f>
        <v>401040</v>
      </c>
      <c r="N12" s="20">
        <f>全体!N12-外国人!N12</f>
        <v>320800</v>
      </c>
      <c r="O12" s="20">
        <f t="shared" si="0"/>
        <v>4169240</v>
      </c>
    </row>
    <row r="13" spans="1:15" x14ac:dyDescent="0.2">
      <c r="A13" s="44"/>
      <c r="B13" s="19" t="s">
        <v>17</v>
      </c>
      <c r="C13" s="20">
        <f>全体!C13-外国人!C13</f>
        <v>201030</v>
      </c>
      <c r="D13" s="20">
        <f>全体!D13-外国人!D13</f>
        <v>175070</v>
      </c>
      <c r="E13" s="20">
        <f>全体!E13-外国人!E13</f>
        <v>312450</v>
      </c>
      <c r="F13" s="20">
        <f>全体!F13-外国人!F13</f>
        <v>280430</v>
      </c>
      <c r="G13" s="20">
        <f>全体!G13-外国人!G13</f>
        <v>326590</v>
      </c>
      <c r="H13" s="20">
        <f>全体!H13-外国人!H13</f>
        <v>305360</v>
      </c>
      <c r="I13" s="20">
        <f>全体!I13-外国人!I13</f>
        <v>336080</v>
      </c>
      <c r="J13" s="20">
        <f>全体!J13-外国人!J13</f>
        <v>400660</v>
      </c>
      <c r="K13" s="20">
        <f>全体!K13-外国人!K13</f>
        <v>292430</v>
      </c>
      <c r="L13" s="20">
        <f>全体!L13-外国人!L13</f>
        <v>357090</v>
      </c>
      <c r="M13" s="20">
        <f>全体!M13-外国人!M13</f>
        <v>432380</v>
      </c>
      <c r="N13" s="20">
        <f>全体!N13-外国人!N13</f>
        <v>397050</v>
      </c>
      <c r="O13" s="20">
        <f t="shared" si="0"/>
        <v>3816620</v>
      </c>
    </row>
    <row r="14" spans="1:15" x14ac:dyDescent="0.2">
      <c r="A14" s="44"/>
      <c r="B14" s="19" t="s">
        <v>43</v>
      </c>
      <c r="C14" s="20">
        <f>全体!C14-外国人!C14</f>
        <v>294630</v>
      </c>
      <c r="D14" s="20">
        <f>全体!D14-外国人!D14</f>
        <v>317860</v>
      </c>
      <c r="E14" s="20">
        <f>全体!E14-外国人!E14</f>
        <v>428390</v>
      </c>
      <c r="F14" s="20"/>
      <c r="G14" s="20"/>
      <c r="H14" s="20"/>
      <c r="I14" s="20"/>
      <c r="J14" s="20"/>
      <c r="K14" s="20"/>
      <c r="L14" s="20"/>
      <c r="M14" s="20"/>
      <c r="N14" s="20"/>
      <c r="O14" s="20">
        <f t="shared" si="0"/>
        <v>1040880</v>
      </c>
    </row>
    <row r="15" spans="1:15" x14ac:dyDescent="0.2">
      <c r="A15" s="44"/>
      <c r="B15" s="21" t="s">
        <v>18</v>
      </c>
      <c r="C15" s="22">
        <f>C14/C12*100-100</f>
        <v>4.9476383842701495</v>
      </c>
      <c r="D15" s="22">
        <f>D14/D12*100-100</f>
        <v>13.879335053023794</v>
      </c>
      <c r="E15" s="22">
        <f>E14/E12*100-100</f>
        <v>15.425445923371228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x14ac:dyDescent="0.2">
      <c r="A16" s="45"/>
      <c r="B16" s="21" t="s">
        <v>42</v>
      </c>
      <c r="C16" s="22">
        <f>C14/C13*100-100</f>
        <v>46.560214893299502</v>
      </c>
      <c r="D16" s="22">
        <f>D14/D13*100-100</f>
        <v>81.561661049865762</v>
      </c>
      <c r="E16" s="22">
        <f>E14/E13*100-100</f>
        <v>37.106737077932451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x14ac:dyDescent="0.2">
      <c r="A17" s="42" t="s">
        <v>22</v>
      </c>
      <c r="B17" s="19" t="s">
        <v>20</v>
      </c>
      <c r="C17" s="20">
        <f>全体!C17-外国人!C17</f>
        <v>161170</v>
      </c>
      <c r="D17" s="20">
        <f>全体!D17-外国人!D17</f>
        <v>185760</v>
      </c>
      <c r="E17" s="20">
        <f>全体!E17-外国人!E17</f>
        <v>255540</v>
      </c>
      <c r="F17" s="20">
        <f>全体!F17-外国人!F17</f>
        <v>264730</v>
      </c>
      <c r="G17" s="20">
        <f>全体!G17-外国人!G17</f>
        <v>279760</v>
      </c>
      <c r="H17" s="20">
        <f>全体!H17-外国人!H17</f>
        <v>199800</v>
      </c>
      <c r="I17" s="20">
        <f>全体!I17-外国人!I17</f>
        <v>230350</v>
      </c>
      <c r="J17" s="20">
        <f>全体!J17-外国人!J17</f>
        <v>338720</v>
      </c>
      <c r="K17" s="20">
        <f>全体!K17-外国人!K17</f>
        <v>217020</v>
      </c>
      <c r="L17" s="20">
        <f>全体!L17-外国人!L17</f>
        <v>233190</v>
      </c>
      <c r="M17" s="20">
        <f>全体!M17-外国人!M17</f>
        <v>251840</v>
      </c>
      <c r="N17" s="20">
        <f>全体!N17-外国人!N17</f>
        <v>189860</v>
      </c>
      <c r="O17" s="20">
        <f t="shared" si="0"/>
        <v>2807740</v>
      </c>
    </row>
    <row r="18" spans="1:15" x14ac:dyDescent="0.2">
      <c r="A18" s="42"/>
      <c r="B18" s="19" t="s">
        <v>17</v>
      </c>
      <c r="C18" s="20">
        <f>全体!C18-外国人!C18</f>
        <v>185030</v>
      </c>
      <c r="D18" s="20">
        <f>全体!D18-外国人!D18</f>
        <v>159090</v>
      </c>
      <c r="E18" s="20">
        <f>全体!E18-外国人!E18</f>
        <v>192860</v>
      </c>
      <c r="F18" s="20">
        <f>全体!F18-外国人!F18</f>
        <v>205460</v>
      </c>
      <c r="G18" s="20">
        <f>全体!G18-外国人!G18</f>
        <v>239640</v>
      </c>
      <c r="H18" s="20">
        <f>全体!H18-外国人!H18</f>
        <v>189160</v>
      </c>
      <c r="I18" s="20">
        <f>全体!I18-外国人!I18</f>
        <v>248660</v>
      </c>
      <c r="J18" s="20">
        <f>全体!J18-外国人!J18</f>
        <v>317030</v>
      </c>
      <c r="K18" s="20">
        <f>全体!K18-外国人!K18</f>
        <v>212540</v>
      </c>
      <c r="L18" s="20">
        <f>全体!L18-外国人!L18</f>
        <v>243300</v>
      </c>
      <c r="M18" s="20">
        <f>全体!M18-外国人!M18</f>
        <v>253950</v>
      </c>
      <c r="N18" s="20">
        <f>全体!N18-外国人!N18</f>
        <v>233860</v>
      </c>
      <c r="O18" s="20">
        <f t="shared" si="0"/>
        <v>2680580</v>
      </c>
    </row>
    <row r="19" spans="1:15" x14ac:dyDescent="0.2">
      <c r="A19" s="42"/>
      <c r="B19" s="19" t="s">
        <v>43</v>
      </c>
      <c r="C19" s="20">
        <f>全体!C19-外国人!C19</f>
        <v>196210</v>
      </c>
      <c r="D19" s="20">
        <f>全体!D19-外国人!D19</f>
        <v>210050</v>
      </c>
      <c r="E19" s="20">
        <f>全体!E19-外国人!E19</f>
        <v>306700</v>
      </c>
      <c r="F19" s="20"/>
      <c r="G19" s="20"/>
      <c r="H19" s="20"/>
      <c r="I19" s="20"/>
      <c r="J19" s="20"/>
      <c r="K19" s="20"/>
      <c r="L19" s="20"/>
      <c r="M19" s="20"/>
      <c r="N19" s="20"/>
      <c r="O19" s="20">
        <f t="shared" si="0"/>
        <v>712960</v>
      </c>
    </row>
    <row r="20" spans="1:15" x14ac:dyDescent="0.2">
      <c r="A20" s="42"/>
      <c r="B20" s="21" t="s">
        <v>18</v>
      </c>
      <c r="C20" s="22">
        <f>C19/C17*100-100</f>
        <v>21.741018800024818</v>
      </c>
      <c r="D20" s="22">
        <f>D19/D17*100-100</f>
        <v>13.076012058570214</v>
      </c>
      <c r="E20" s="22">
        <f>E19/E17*100-100</f>
        <v>20.020349064725679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x14ac:dyDescent="0.2">
      <c r="A21" s="42"/>
      <c r="B21" s="21" t="s">
        <v>42</v>
      </c>
      <c r="C21" s="22">
        <f>C19/C18*100-100</f>
        <v>6.042263416743225</v>
      </c>
      <c r="D21" s="22">
        <f>D19/D18*100-100</f>
        <v>32.032183041045954</v>
      </c>
      <c r="E21" s="22">
        <f>E19/E18*100-100</f>
        <v>59.027273670019696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x14ac:dyDescent="0.2">
      <c r="A22" s="43" t="s">
        <v>23</v>
      </c>
      <c r="B22" s="19" t="s">
        <v>20</v>
      </c>
      <c r="C22" s="20">
        <f>全体!C22-外国人!C22</f>
        <v>831720</v>
      </c>
      <c r="D22" s="20">
        <f>全体!D22-外国人!D22</f>
        <v>860820</v>
      </c>
      <c r="E22" s="20">
        <f>全体!E22-外国人!E22</f>
        <v>1168190</v>
      </c>
      <c r="F22" s="20">
        <f>全体!F22-外国人!F22</f>
        <v>1153590</v>
      </c>
      <c r="G22" s="20">
        <f>全体!G22-外国人!G22</f>
        <v>1222110</v>
      </c>
      <c r="H22" s="20">
        <f>全体!H22-外国人!H22</f>
        <v>942500</v>
      </c>
      <c r="I22" s="20">
        <f>全体!I22-外国人!I22</f>
        <v>1096410</v>
      </c>
      <c r="J22" s="20">
        <f>全体!J22-外国人!J22</f>
        <v>1534550</v>
      </c>
      <c r="K22" s="20">
        <f>全体!K22-外国人!K22</f>
        <v>1087740</v>
      </c>
      <c r="L22" s="20">
        <f>全体!L22-外国人!L22</f>
        <v>1187570</v>
      </c>
      <c r="M22" s="20">
        <f>全体!M22-外国人!M22</f>
        <v>1231590</v>
      </c>
      <c r="N22" s="20">
        <f>全体!N22-外国人!N22</f>
        <v>982730</v>
      </c>
      <c r="O22" s="20">
        <f>SUM(C22:N22)</f>
        <v>13299520</v>
      </c>
    </row>
    <row r="23" spans="1:15" x14ac:dyDescent="0.2">
      <c r="A23" s="44"/>
      <c r="B23" s="19" t="s">
        <v>17</v>
      </c>
      <c r="C23" s="20">
        <f>全体!C23-外国人!C23</f>
        <v>695460</v>
      </c>
      <c r="D23" s="20">
        <f>全体!D23-外国人!D23</f>
        <v>570890</v>
      </c>
      <c r="E23" s="20">
        <f>全体!E23-外国人!E23</f>
        <v>904810</v>
      </c>
      <c r="F23" s="20">
        <f>全体!F23-外国人!F23</f>
        <v>843650</v>
      </c>
      <c r="G23" s="20">
        <f>全体!G23-外国人!G23</f>
        <v>998740</v>
      </c>
      <c r="H23" s="20">
        <f>全体!H23-外国人!H23</f>
        <v>841650</v>
      </c>
      <c r="I23" s="20">
        <f>全体!I23-外国人!I23</f>
        <v>1096510</v>
      </c>
      <c r="J23" s="20">
        <f>全体!J23-外国人!J23</f>
        <v>1404400</v>
      </c>
      <c r="K23" s="20">
        <f>全体!K23-外国人!K23</f>
        <v>897240</v>
      </c>
      <c r="L23" s="20">
        <f>全体!L23-外国人!L23</f>
        <v>1074740</v>
      </c>
      <c r="M23" s="20">
        <f>全体!M23-外国人!M23</f>
        <v>1185190</v>
      </c>
      <c r="N23" s="20">
        <f>全体!N23-外国人!N23</f>
        <v>1075460</v>
      </c>
      <c r="O23" s="20">
        <f>SUM(C23:N23)</f>
        <v>11588740</v>
      </c>
    </row>
    <row r="24" spans="1:15" x14ac:dyDescent="0.2">
      <c r="A24" s="44"/>
      <c r="B24" s="19" t="s">
        <v>43</v>
      </c>
      <c r="C24" s="20">
        <f>全体!C24-外国人!C24</f>
        <v>843580</v>
      </c>
      <c r="D24" s="20">
        <f>全体!D24-外国人!D24</f>
        <v>933290</v>
      </c>
      <c r="E24" s="20">
        <f>全体!E24-外国人!E24</f>
        <v>1312640</v>
      </c>
      <c r="F24" s="20"/>
      <c r="G24" s="20"/>
      <c r="H24" s="20"/>
      <c r="I24" s="20"/>
      <c r="J24" s="20"/>
      <c r="K24" s="20"/>
      <c r="L24" s="20"/>
      <c r="M24" s="20"/>
      <c r="N24" s="20"/>
      <c r="O24" s="20">
        <f>SUM(C24:N24)</f>
        <v>3089510</v>
      </c>
    </row>
    <row r="25" spans="1:15" x14ac:dyDescent="0.2">
      <c r="A25" s="44"/>
      <c r="B25" s="21" t="s">
        <v>18</v>
      </c>
      <c r="C25" s="22">
        <f>C24/C22*100-100</f>
        <v>1.4259606598374432</v>
      </c>
      <c r="D25" s="22">
        <f>D24/D22*100-100</f>
        <v>8.4187170372435531</v>
      </c>
      <c r="E25" s="22">
        <f>E24/E22*100-100</f>
        <v>12.365283044710182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x14ac:dyDescent="0.2">
      <c r="A26" s="45"/>
      <c r="B26" s="21" t="s">
        <v>42</v>
      </c>
      <c r="C26" s="22">
        <f>C24/C23*100-100</f>
        <v>21.298133609409604</v>
      </c>
      <c r="D26" s="22">
        <f>D24/D23*100-100</f>
        <v>63.479829739529492</v>
      </c>
      <c r="E26" s="22">
        <f>E24/E23*100-100</f>
        <v>45.073551353322813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x14ac:dyDescent="0.2">
      <c r="A27" s="42" t="s">
        <v>24</v>
      </c>
      <c r="B27" s="30" t="s">
        <v>20</v>
      </c>
      <c r="C27" s="23">
        <f>全体!C27-外国人!C27</f>
        <v>33475930</v>
      </c>
      <c r="D27" s="23">
        <f>全体!D27-外国人!D27</f>
        <v>34263100</v>
      </c>
      <c r="E27" s="23">
        <f>全体!E27-外国人!E27</f>
        <v>41632530</v>
      </c>
      <c r="F27" s="23">
        <f>全体!F27-外国人!F27</f>
        <v>39434250</v>
      </c>
      <c r="G27" s="23">
        <f>全体!G27-外国人!G27</f>
        <v>41675120</v>
      </c>
      <c r="H27" s="23">
        <f>全体!H27-外国人!H27</f>
        <v>36223400</v>
      </c>
      <c r="I27" s="23">
        <f>全体!I27-外国人!I27</f>
        <v>40979120</v>
      </c>
      <c r="J27" s="23">
        <f>全体!J27-外国人!J27</f>
        <v>53747580</v>
      </c>
      <c r="K27" s="23">
        <f>全体!K27-外国人!K27</f>
        <v>40500840</v>
      </c>
      <c r="L27" s="23">
        <f>全体!L27-外国人!L27</f>
        <v>39790830</v>
      </c>
      <c r="M27" s="23">
        <f>全体!M27-外国人!M27</f>
        <v>40595300</v>
      </c>
      <c r="N27" s="23">
        <f>全体!N27-外国人!N27</f>
        <v>37947140</v>
      </c>
      <c r="O27" s="20">
        <f>SUM(C27:N27)</f>
        <v>480265140</v>
      </c>
    </row>
    <row r="28" spans="1:15" x14ac:dyDescent="0.2">
      <c r="A28" s="42"/>
      <c r="B28" s="19" t="s">
        <v>17</v>
      </c>
      <c r="C28" s="23">
        <f>全体!C28-外国人!C28</f>
        <v>28216020</v>
      </c>
      <c r="D28" s="23">
        <f>全体!D28-外国人!D28</f>
        <v>23071590</v>
      </c>
      <c r="E28" s="23">
        <f>全体!E28-外国人!E28</f>
        <v>33125200</v>
      </c>
      <c r="F28" s="23">
        <f>全体!F28-外国人!F28</f>
        <v>33101960</v>
      </c>
      <c r="G28" s="23">
        <f>全体!G28-外国人!G28</f>
        <v>36066020</v>
      </c>
      <c r="H28" s="23">
        <f>全体!H28-外国人!H28</f>
        <v>33836260</v>
      </c>
      <c r="I28" s="23">
        <f>全体!I28-外国人!I28</f>
        <v>39128490</v>
      </c>
      <c r="J28" s="23">
        <f>全体!J28-外国人!J28</f>
        <v>46722160</v>
      </c>
      <c r="K28" s="23">
        <f>全体!K28-外国人!K28</f>
        <v>38600090</v>
      </c>
      <c r="L28" s="23">
        <f>全体!L28-外国人!L28</f>
        <v>42153090</v>
      </c>
      <c r="M28" s="23">
        <f>全体!M28-外国人!M28</f>
        <v>42268400</v>
      </c>
      <c r="N28" s="23">
        <f>全体!N28-外国人!N28</f>
        <v>40923510</v>
      </c>
      <c r="O28" s="20">
        <f>SUM(C28:N28)</f>
        <v>437212790</v>
      </c>
    </row>
    <row r="29" spans="1:15" x14ac:dyDescent="0.2">
      <c r="A29" s="42"/>
      <c r="B29" s="19" t="s">
        <v>43</v>
      </c>
      <c r="C29" s="23">
        <f>全体!C29-外国人!C29</f>
        <v>33436810</v>
      </c>
      <c r="D29" s="23">
        <f>全体!D29-外国人!D29</f>
        <v>35209930</v>
      </c>
      <c r="E29" s="23">
        <f>全体!E29-外国人!E29</f>
        <v>43130940</v>
      </c>
      <c r="F29" s="20"/>
      <c r="G29" s="20"/>
      <c r="H29" s="20"/>
      <c r="I29" s="20"/>
      <c r="J29" s="20"/>
      <c r="K29" s="20"/>
      <c r="L29" s="20"/>
      <c r="M29" s="20"/>
      <c r="N29" s="20"/>
      <c r="O29" s="20">
        <f>SUM(C29:N29)</f>
        <v>111777680</v>
      </c>
    </row>
    <row r="30" spans="1:15" x14ac:dyDescent="0.2">
      <c r="A30" s="42"/>
      <c r="B30" s="21" t="s">
        <v>18</v>
      </c>
      <c r="C30" s="22">
        <f>C29/C27*100-100</f>
        <v>-0.11686008424560157</v>
      </c>
      <c r="D30" s="22">
        <f>D29/D27*100-100</f>
        <v>2.7634101993106412</v>
      </c>
      <c r="E30" s="22">
        <f>E29/E27*100-100</f>
        <v>3.599132697436346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x14ac:dyDescent="0.2">
      <c r="A31" s="42"/>
      <c r="B31" s="21" t="s">
        <v>42</v>
      </c>
      <c r="C31" s="22">
        <f>C29/C28*100-100</f>
        <v>18.502928478219104</v>
      </c>
      <c r="D31" s="22">
        <f>D29/D28*100-100</f>
        <v>52.611631881461136</v>
      </c>
      <c r="E31" s="22">
        <f>E29/E28*100-100</f>
        <v>30.205825172376308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1"/>
  <sheetViews>
    <sheetView zoomScaleNormal="100" workbookViewId="0">
      <selection activeCell="E29" sqref="E29"/>
    </sheetView>
  </sheetViews>
  <sheetFormatPr defaultColWidth="9" defaultRowHeight="13.2" x14ac:dyDescent="0.2"/>
  <cols>
    <col min="1" max="1" width="7.109375" style="32" customWidth="1"/>
    <col min="2" max="2" width="20.21875" style="32" bestFit="1" customWidth="1"/>
    <col min="3" max="15" width="9.6640625" style="32" customWidth="1"/>
    <col min="16" max="22" width="9" style="32"/>
    <col min="23" max="23" width="8.109375" style="32" bestFit="1" customWidth="1"/>
    <col min="24" max="16384" width="9" style="32"/>
  </cols>
  <sheetData>
    <row r="1" spans="1:15" x14ac:dyDescent="0.2">
      <c r="A1" s="31" t="s">
        <v>25</v>
      </c>
      <c r="B1" s="31" t="s">
        <v>26</v>
      </c>
      <c r="C1" s="31" t="s">
        <v>27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28</v>
      </c>
    </row>
    <row r="2" spans="1:15" x14ac:dyDescent="0.2">
      <c r="A2" s="46" t="s">
        <v>29</v>
      </c>
      <c r="B2" s="31" t="s">
        <v>30</v>
      </c>
      <c r="C2" s="33">
        <v>42.5</v>
      </c>
      <c r="D2" s="33">
        <v>46.8</v>
      </c>
      <c r="E2" s="33">
        <v>54.3</v>
      </c>
      <c r="F2" s="33">
        <v>55.6</v>
      </c>
      <c r="G2" s="33">
        <v>57.9</v>
      </c>
      <c r="H2" s="33">
        <v>48</v>
      </c>
      <c r="I2" s="33">
        <v>49.3</v>
      </c>
      <c r="J2" s="33">
        <v>58.7</v>
      </c>
      <c r="K2" s="33">
        <v>51.3</v>
      </c>
      <c r="L2" s="33">
        <v>56.2</v>
      </c>
      <c r="M2" s="33">
        <v>57.3</v>
      </c>
      <c r="N2" s="33">
        <v>45.2</v>
      </c>
      <c r="O2" s="33">
        <v>52</v>
      </c>
    </row>
    <row r="3" spans="1:15" x14ac:dyDescent="0.2">
      <c r="A3" s="47"/>
      <c r="B3" s="34" t="s">
        <v>31</v>
      </c>
      <c r="C3" s="33">
        <v>35.200000000000003</v>
      </c>
      <c r="D3" s="33">
        <v>33.4</v>
      </c>
      <c r="E3" s="33">
        <v>38.6</v>
      </c>
      <c r="F3" s="33">
        <v>48.3</v>
      </c>
      <c r="G3" s="33">
        <v>48.1</v>
      </c>
      <c r="H3" s="33">
        <v>41.8</v>
      </c>
      <c r="I3" s="33">
        <v>56.5</v>
      </c>
      <c r="J3" s="33">
        <v>56.9</v>
      </c>
      <c r="K3" s="33">
        <v>40.9</v>
      </c>
      <c r="L3" s="33">
        <v>50.4</v>
      </c>
      <c r="M3" s="33">
        <v>52.5</v>
      </c>
      <c r="N3" s="33">
        <v>40.1</v>
      </c>
      <c r="O3" s="33">
        <v>45.512927335149165</v>
      </c>
    </row>
    <row r="4" spans="1:15" x14ac:dyDescent="0.2">
      <c r="A4" s="47"/>
      <c r="B4" s="34" t="s">
        <v>46</v>
      </c>
      <c r="C4" s="33">
        <v>38.4</v>
      </c>
      <c r="D4" s="33">
        <v>51.2</v>
      </c>
      <c r="E4" s="33">
        <v>58.6</v>
      </c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x14ac:dyDescent="0.2">
      <c r="A5" s="47"/>
      <c r="B5" s="35" t="s">
        <v>32</v>
      </c>
      <c r="C5" s="36">
        <f>C4-C2</f>
        <v>-4.1000000000000014</v>
      </c>
      <c r="D5" s="36">
        <f>D4-D2</f>
        <v>4.4000000000000057</v>
      </c>
      <c r="E5" s="36">
        <f>E4-E2</f>
        <v>4.3000000000000043</v>
      </c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x14ac:dyDescent="0.2">
      <c r="A6" s="48"/>
      <c r="B6" s="35" t="s">
        <v>47</v>
      </c>
      <c r="C6" s="38">
        <f>C4-C3</f>
        <v>3.1999999999999957</v>
      </c>
      <c r="D6" s="38">
        <f>D4-D3</f>
        <v>17.800000000000004</v>
      </c>
      <c r="E6" s="38">
        <f>E4-E3</f>
        <v>20</v>
      </c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x14ac:dyDescent="0.2">
      <c r="A7" s="46" t="s">
        <v>33</v>
      </c>
      <c r="B7" s="34" t="s">
        <v>34</v>
      </c>
      <c r="C7" s="33">
        <v>44.7</v>
      </c>
      <c r="D7" s="33">
        <v>53</v>
      </c>
      <c r="E7" s="33">
        <v>58.9</v>
      </c>
      <c r="F7" s="33">
        <v>60.2</v>
      </c>
      <c r="G7" s="33">
        <v>62.4</v>
      </c>
      <c r="H7" s="33">
        <v>53.4</v>
      </c>
      <c r="I7" s="33">
        <v>59.7</v>
      </c>
      <c r="J7" s="33">
        <v>70.599999999999994</v>
      </c>
      <c r="K7" s="33">
        <v>61.5</v>
      </c>
      <c r="L7" s="33">
        <v>68.7</v>
      </c>
      <c r="M7" s="33">
        <v>64.599999999999994</v>
      </c>
      <c r="N7" s="33">
        <v>50.9</v>
      </c>
      <c r="O7" s="33">
        <v>59.3</v>
      </c>
    </row>
    <row r="8" spans="1:15" x14ac:dyDescent="0.2">
      <c r="A8" s="47"/>
      <c r="B8" s="34" t="s">
        <v>44</v>
      </c>
      <c r="C8" s="33">
        <v>32.1</v>
      </c>
      <c r="D8" s="33">
        <v>31.9</v>
      </c>
      <c r="E8" s="33">
        <v>42.7</v>
      </c>
      <c r="F8" s="33">
        <v>41.6</v>
      </c>
      <c r="G8" s="33">
        <v>46.6</v>
      </c>
      <c r="H8" s="33">
        <v>43.8</v>
      </c>
      <c r="I8" s="33">
        <v>48.9</v>
      </c>
      <c r="J8" s="33">
        <v>59.5</v>
      </c>
      <c r="K8" s="33">
        <v>44</v>
      </c>
      <c r="L8" s="33">
        <v>54.2</v>
      </c>
      <c r="M8" s="33">
        <v>59.7</v>
      </c>
      <c r="N8" s="33">
        <v>52.4</v>
      </c>
      <c r="O8" s="33">
        <v>46.53894403671115</v>
      </c>
    </row>
    <row r="9" spans="1:15" x14ac:dyDescent="0.2">
      <c r="A9" s="47"/>
      <c r="B9" s="34" t="s">
        <v>45</v>
      </c>
      <c r="C9" s="33">
        <v>39.299999999999997</v>
      </c>
      <c r="D9" s="33">
        <v>48.2</v>
      </c>
      <c r="E9" s="33">
        <v>56.2</v>
      </c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x14ac:dyDescent="0.2">
      <c r="A10" s="47"/>
      <c r="B10" s="35" t="s">
        <v>32</v>
      </c>
      <c r="C10" s="37">
        <f>C9-C7</f>
        <v>-5.4000000000000057</v>
      </c>
      <c r="D10" s="37">
        <f>D9-D7</f>
        <v>-4.7999999999999972</v>
      </c>
      <c r="E10" s="37">
        <f>E9-E7</f>
        <v>-2.6999999999999957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x14ac:dyDescent="0.2">
      <c r="A11" s="48"/>
      <c r="B11" s="35" t="s">
        <v>47</v>
      </c>
      <c r="C11" s="37">
        <f>C9-C8</f>
        <v>7.1999999999999957</v>
      </c>
      <c r="D11" s="37">
        <f>D9-D8</f>
        <v>16.300000000000004</v>
      </c>
      <c r="E11" s="37">
        <f>E9-E8</f>
        <v>13.5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x14ac:dyDescent="0.2">
      <c r="A12" s="46" t="s">
        <v>35</v>
      </c>
      <c r="B12" s="34" t="s">
        <v>34</v>
      </c>
      <c r="C12" s="33">
        <v>47.4</v>
      </c>
      <c r="D12" s="33">
        <v>52.3</v>
      </c>
      <c r="E12" s="33">
        <v>60.6</v>
      </c>
      <c r="F12" s="33">
        <v>58.3</v>
      </c>
      <c r="G12" s="33">
        <v>56.3</v>
      </c>
      <c r="H12" s="33">
        <v>50.6</v>
      </c>
      <c r="I12" s="33">
        <v>54.2</v>
      </c>
      <c r="J12" s="33">
        <v>60.3</v>
      </c>
      <c r="K12" s="33">
        <v>54</v>
      </c>
      <c r="L12" s="33">
        <v>59.9</v>
      </c>
      <c r="M12" s="33">
        <v>66.400000000000006</v>
      </c>
      <c r="N12" s="33">
        <v>52</v>
      </c>
      <c r="O12" s="33">
        <v>56.1</v>
      </c>
    </row>
    <row r="13" spans="1:15" x14ac:dyDescent="0.2">
      <c r="A13" s="47"/>
      <c r="B13" s="34" t="s">
        <v>44</v>
      </c>
      <c r="C13" s="33">
        <v>31.2</v>
      </c>
      <c r="D13" s="33">
        <v>31.7</v>
      </c>
      <c r="E13" s="33">
        <v>46.2</v>
      </c>
      <c r="F13" s="33">
        <v>41.3</v>
      </c>
      <c r="G13" s="33">
        <v>44.5</v>
      </c>
      <c r="H13" s="33">
        <v>47.8</v>
      </c>
      <c r="I13" s="33">
        <v>50.2</v>
      </c>
      <c r="J13" s="33">
        <v>53.6</v>
      </c>
      <c r="K13" s="33">
        <v>47.4</v>
      </c>
      <c r="L13" s="33">
        <v>54.1</v>
      </c>
      <c r="M13" s="33">
        <v>61.8</v>
      </c>
      <c r="N13" s="33">
        <v>55.5</v>
      </c>
      <c r="O13" s="33">
        <v>47.256883684351706</v>
      </c>
    </row>
    <row r="14" spans="1:15" x14ac:dyDescent="0.2">
      <c r="A14" s="47"/>
      <c r="B14" s="34" t="s">
        <v>45</v>
      </c>
      <c r="C14" s="33">
        <v>45.9</v>
      </c>
      <c r="D14" s="33">
        <v>52.4</v>
      </c>
      <c r="E14" s="33">
        <v>62.4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x14ac:dyDescent="0.2">
      <c r="A15" s="47"/>
      <c r="B15" s="35" t="s">
        <v>32</v>
      </c>
      <c r="C15" s="38">
        <f>C14-C12</f>
        <v>-1.5</v>
      </c>
      <c r="D15" s="38">
        <f>D14-D12</f>
        <v>0.10000000000000142</v>
      </c>
      <c r="E15" s="38">
        <f>E14-E12</f>
        <v>1.7999999999999972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x14ac:dyDescent="0.2">
      <c r="A16" s="48"/>
      <c r="B16" s="35" t="s">
        <v>47</v>
      </c>
      <c r="C16" s="36">
        <f>C14-C13</f>
        <v>14.7</v>
      </c>
      <c r="D16" s="36">
        <f>D14-D13</f>
        <v>20.7</v>
      </c>
      <c r="E16" s="36">
        <f>E14-E13</f>
        <v>16.199999999999996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x14ac:dyDescent="0.2">
      <c r="A17" s="46" t="s">
        <v>36</v>
      </c>
      <c r="B17" s="34" t="s">
        <v>30</v>
      </c>
      <c r="C17" s="33">
        <v>37.799999999999997</v>
      </c>
      <c r="D17" s="33">
        <v>47.9</v>
      </c>
      <c r="E17" s="33">
        <v>52.3</v>
      </c>
      <c r="F17" s="33">
        <v>54.9</v>
      </c>
      <c r="G17" s="33">
        <v>55.9</v>
      </c>
      <c r="H17" s="33">
        <v>46.7</v>
      </c>
      <c r="I17" s="33">
        <v>48.9</v>
      </c>
      <c r="J17" s="33">
        <v>60.4</v>
      </c>
      <c r="K17" s="33">
        <v>49.6</v>
      </c>
      <c r="L17" s="33">
        <v>54.4</v>
      </c>
      <c r="M17" s="33">
        <v>59</v>
      </c>
      <c r="N17" s="33">
        <v>44.9</v>
      </c>
      <c r="O17" s="33">
        <v>51.1</v>
      </c>
    </row>
    <row r="18" spans="1:15" x14ac:dyDescent="0.2">
      <c r="A18" s="47"/>
      <c r="B18" s="34" t="s">
        <v>44</v>
      </c>
      <c r="C18" s="33">
        <v>40.299999999999997</v>
      </c>
      <c r="D18" s="33">
        <v>38.9</v>
      </c>
      <c r="E18" s="33">
        <v>42.1</v>
      </c>
      <c r="F18" s="33">
        <v>45.7</v>
      </c>
      <c r="G18" s="33">
        <v>50</v>
      </c>
      <c r="H18" s="33">
        <v>44.1</v>
      </c>
      <c r="I18" s="33">
        <v>49</v>
      </c>
      <c r="J18" s="33">
        <v>58.1</v>
      </c>
      <c r="K18" s="33">
        <v>47</v>
      </c>
      <c r="L18" s="33">
        <v>52.8</v>
      </c>
      <c r="M18" s="33">
        <v>57.9</v>
      </c>
      <c r="N18" s="33">
        <v>48.8</v>
      </c>
      <c r="O18" s="33">
        <v>47.815356973312397</v>
      </c>
    </row>
    <row r="19" spans="1:15" x14ac:dyDescent="0.2">
      <c r="A19" s="47"/>
      <c r="B19" s="34" t="s">
        <v>45</v>
      </c>
      <c r="C19" s="33">
        <v>39.299999999999997</v>
      </c>
      <c r="D19" s="33">
        <v>48.3</v>
      </c>
      <c r="E19" s="33">
        <v>55.1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x14ac:dyDescent="0.2">
      <c r="A20" s="47"/>
      <c r="B20" s="35" t="s">
        <v>32</v>
      </c>
      <c r="C20" s="38">
        <f>C19-C17</f>
        <v>1.5</v>
      </c>
      <c r="D20" s="38">
        <f>D19-D17</f>
        <v>0.39999999999999858</v>
      </c>
      <c r="E20" s="38">
        <f>E19-E17</f>
        <v>2.8000000000000043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x14ac:dyDescent="0.2">
      <c r="A21" s="48"/>
      <c r="B21" s="35" t="s">
        <v>47</v>
      </c>
      <c r="C21" s="38">
        <f>C19-C18</f>
        <v>-1</v>
      </c>
      <c r="D21" s="38">
        <f>D19-D18</f>
        <v>9.3999999999999986</v>
      </c>
      <c r="E21" s="38">
        <f>E19-E18</f>
        <v>13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x14ac:dyDescent="0.2">
      <c r="A22" s="46" t="s">
        <v>37</v>
      </c>
      <c r="B22" s="34" t="s">
        <v>34</v>
      </c>
      <c r="C22" s="33">
        <v>43.7</v>
      </c>
      <c r="D22" s="33">
        <v>50.5</v>
      </c>
      <c r="E22" s="33">
        <v>57.1</v>
      </c>
      <c r="F22" s="33">
        <v>57.5</v>
      </c>
      <c r="G22" s="33">
        <v>58.2</v>
      </c>
      <c r="H22" s="33">
        <v>50</v>
      </c>
      <c r="I22" s="33">
        <v>53.7</v>
      </c>
      <c r="J22" s="33">
        <v>62.9</v>
      </c>
      <c r="K22" s="33">
        <v>54.7</v>
      </c>
      <c r="L22" s="33">
        <v>60.6</v>
      </c>
      <c r="M22" s="33">
        <v>62.6</v>
      </c>
      <c r="N22" s="33">
        <v>48.9</v>
      </c>
      <c r="O22" s="33">
        <v>55.1</v>
      </c>
    </row>
    <row r="23" spans="1:15" x14ac:dyDescent="0.2">
      <c r="A23" s="47"/>
      <c r="B23" s="34" t="s">
        <v>44</v>
      </c>
      <c r="C23" s="33">
        <v>34.299999999999997</v>
      </c>
      <c r="D23" s="33">
        <v>33.9</v>
      </c>
      <c r="E23" s="33">
        <v>43.1</v>
      </c>
      <c r="F23" s="33">
        <v>43.4</v>
      </c>
      <c r="G23" s="33">
        <v>46.9</v>
      </c>
      <c r="H23" s="33">
        <v>45</v>
      </c>
      <c r="I23" s="33">
        <v>50.8</v>
      </c>
      <c r="J23" s="33">
        <v>56.8</v>
      </c>
      <c r="K23" s="33">
        <v>45.4</v>
      </c>
      <c r="L23" s="33">
        <v>53.2</v>
      </c>
      <c r="M23" s="33">
        <v>58.9</v>
      </c>
      <c r="N23" s="33">
        <v>50.8</v>
      </c>
      <c r="O23" s="33">
        <v>46.931999871442969</v>
      </c>
    </row>
    <row r="24" spans="1:15" x14ac:dyDescent="0.2">
      <c r="A24" s="47"/>
      <c r="B24" s="34" t="s">
        <v>45</v>
      </c>
      <c r="C24" s="33">
        <v>41.3</v>
      </c>
      <c r="D24" s="33">
        <v>50.1</v>
      </c>
      <c r="E24" s="33">
        <v>58.3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x14ac:dyDescent="0.2">
      <c r="A25" s="47"/>
      <c r="B25" s="35" t="s">
        <v>32</v>
      </c>
      <c r="C25" s="37">
        <f>C24-C22</f>
        <v>-2.4000000000000057</v>
      </c>
      <c r="D25" s="37">
        <f>D24-D22</f>
        <v>-0.39999999999999858</v>
      </c>
      <c r="E25" s="37">
        <f>E24-E22</f>
        <v>1.1999999999999957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x14ac:dyDescent="0.2">
      <c r="A26" s="48"/>
      <c r="B26" s="35" t="s">
        <v>47</v>
      </c>
      <c r="C26" s="37">
        <f>C24-C23</f>
        <v>7</v>
      </c>
      <c r="D26" s="37">
        <f>D24-D23</f>
        <v>16.200000000000003</v>
      </c>
      <c r="E26" s="37">
        <f>E24-E23</f>
        <v>15.199999999999996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x14ac:dyDescent="0.2">
      <c r="A27" s="46" t="s">
        <v>38</v>
      </c>
      <c r="B27" s="34" t="s">
        <v>30</v>
      </c>
      <c r="C27" s="33">
        <v>54</v>
      </c>
      <c r="D27" s="33">
        <v>61.9</v>
      </c>
      <c r="E27" s="33">
        <v>63.4</v>
      </c>
      <c r="F27" s="33">
        <v>65</v>
      </c>
      <c r="G27" s="33">
        <v>63.2</v>
      </c>
      <c r="H27" s="33">
        <v>60.6</v>
      </c>
      <c r="I27" s="33">
        <v>63.3</v>
      </c>
      <c r="J27" s="33">
        <v>69.400000000000006</v>
      </c>
      <c r="K27" s="33">
        <v>63.4</v>
      </c>
      <c r="L27" s="33">
        <v>63.6</v>
      </c>
      <c r="M27" s="33">
        <v>65.599999999999994</v>
      </c>
      <c r="N27" s="33">
        <v>58.7</v>
      </c>
      <c r="O27" s="33">
        <v>62.7</v>
      </c>
    </row>
    <row r="28" spans="1:15" x14ac:dyDescent="0.2">
      <c r="A28" s="47"/>
      <c r="B28" s="34" t="s">
        <v>44</v>
      </c>
      <c r="C28" s="33">
        <v>34.799999999999997</v>
      </c>
      <c r="D28" s="33">
        <v>34.299999999999997</v>
      </c>
      <c r="E28" s="33">
        <v>41.1</v>
      </c>
      <c r="F28" s="33">
        <v>43.4</v>
      </c>
      <c r="G28" s="33">
        <v>44.4</v>
      </c>
      <c r="H28" s="33">
        <v>45.3</v>
      </c>
      <c r="I28" s="33">
        <v>47.8</v>
      </c>
      <c r="J28" s="33">
        <v>51.3</v>
      </c>
      <c r="K28" s="33">
        <v>49.5</v>
      </c>
      <c r="L28" s="33">
        <v>53.8</v>
      </c>
      <c r="M28" s="33">
        <v>57.4</v>
      </c>
      <c r="N28" s="33">
        <v>54.3</v>
      </c>
      <c r="O28" s="33">
        <v>46.51736021294878</v>
      </c>
    </row>
    <row r="29" spans="1:15" x14ac:dyDescent="0.2">
      <c r="A29" s="47"/>
      <c r="B29" s="34" t="s">
        <v>45</v>
      </c>
      <c r="C29" s="33">
        <v>46.3</v>
      </c>
      <c r="D29" s="33">
        <v>53.4</v>
      </c>
      <c r="E29" s="33">
        <v>57.3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x14ac:dyDescent="0.2">
      <c r="A30" s="47"/>
      <c r="B30" s="35" t="s">
        <v>32</v>
      </c>
      <c r="C30" s="37">
        <f>C29-C27</f>
        <v>-7.7000000000000028</v>
      </c>
      <c r="D30" s="37">
        <f>D29-D27</f>
        <v>-8.5</v>
      </c>
      <c r="E30" s="37">
        <f>E29-E27</f>
        <v>-6.1000000000000014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x14ac:dyDescent="0.2">
      <c r="A31" s="48"/>
      <c r="B31" s="35" t="s">
        <v>47</v>
      </c>
      <c r="C31" s="37">
        <f>C29-C28</f>
        <v>11.5</v>
      </c>
      <c r="D31" s="37">
        <f>D29-D28</f>
        <v>19.100000000000001</v>
      </c>
      <c r="E31" s="37">
        <f>E29-E28</f>
        <v>16.199999999999996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dcterms:created xsi:type="dcterms:W3CDTF">2022-07-22T02:04:53Z</dcterms:created>
  <dcterms:modified xsi:type="dcterms:W3CDTF">2023-06-19T08:33:28Z</dcterms:modified>
</cp:coreProperties>
</file>