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(2)品目別海上貨物取扱量" sheetId="1" r:id="rId1"/>
  </sheets>
  <definedNames>
    <definedName name="_xlnm.Print_Area" localSheetId="0">'(2)品目別海上貨物取扱量'!$A$1:$N$34</definedName>
  </definedNames>
  <calcPr fullCalcOnLoad="1"/>
</workbook>
</file>

<file path=xl/sharedStrings.xml><?xml version="1.0" encoding="utf-8"?>
<sst xmlns="http://schemas.openxmlformats.org/spreadsheetml/2006/main" count="45" uniqueCount="32">
  <si>
    <t>品目別</t>
  </si>
  <si>
    <t>塩釜港区</t>
  </si>
  <si>
    <t>仙台港区</t>
  </si>
  <si>
    <t>相馬港</t>
  </si>
  <si>
    <t>小名浜港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</si>
  <si>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</si>
  <si>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</si>
  <si>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</si>
  <si>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</si>
  <si>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</si>
  <si>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</si>
  <si>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</si>
  <si>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</si>
  <si>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</si>
  <si>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自動車（ﾌｪﾘｰ分）</t>
  </si>
  <si>
    <t>合計</t>
  </si>
  <si>
    <t>能代港</t>
  </si>
  <si>
    <t>船川港</t>
  </si>
  <si>
    <t>秋田港</t>
  </si>
  <si>
    <t>酒田港</t>
  </si>
  <si>
    <t>割合</t>
  </si>
  <si>
    <t>単位：千トン</t>
  </si>
  <si>
    <t>資料：各県港湾統計</t>
  </si>
  <si>
    <t>青森港</t>
  </si>
  <si>
    <t>大湊港</t>
  </si>
  <si>
    <t>八戸港</t>
  </si>
  <si>
    <t>久慈港</t>
  </si>
  <si>
    <t>宮古港</t>
  </si>
  <si>
    <t>釜石港</t>
  </si>
  <si>
    <t>大船渡港</t>
  </si>
  <si>
    <t>石巻港</t>
  </si>
  <si>
    <t>（２）品目別海上貨物取扱量－平成29年・主要港の合計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</si>
</sst>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#,##0_ ;[Red]\-#,##0\ "/>
    <numFmt numFmtId="181" formatCode="#,##0.000;\-#,##0.000"/>
    <numFmt numFmtId="182" formatCode="0.0%"/>
    <numFmt numFmtId="183" formatCode="#,##0.0;\-#,##0.0"/>
    <numFmt numFmtId="184" formatCode="#,##0.0000;\-#,##0.0000"/>
    <numFmt numFmtId="185" formatCode="0.0000000"/>
    <numFmt numFmtId="186" formatCode="0.00000000"/>
    <numFmt numFmtId="187" formatCode="0.000000"/>
    <numFmt numFmtId="188" formatCode="0.00000"/>
    <numFmt numFmtId="189" formatCode="#,##0.000;[Red]\-#,##0.000"/>
    <numFmt numFmtId="190" formatCode="#,##0.0000;[Red]\-#,##0.000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vertical="center"/>
      <protection locked="0"/>
    </xf>
    <xf numFmtId="38" fontId="7" fillId="0" borderId="0" xfId="49" applyFont="1" applyFill="1" applyAlignment="1" applyProtection="1">
      <alignment vertical="top"/>
      <protection locked="0"/>
    </xf>
    <xf numFmtId="38" fontId="9" fillId="0" borderId="11" xfId="49" applyFont="1" applyFill="1" applyBorder="1" applyAlignment="1" applyProtection="1">
      <alignment/>
      <protection/>
    </xf>
    <xf numFmtId="176" fontId="7" fillId="0" borderId="13" xfId="49" applyNumberFormat="1" applyFont="1" applyFill="1" applyBorder="1" applyAlignment="1" applyProtection="1">
      <alignment vertical="center"/>
      <protection/>
    </xf>
    <xf numFmtId="38" fontId="9" fillId="0" borderId="10" xfId="49" applyFont="1" applyFill="1" applyBorder="1" applyAlignment="1" applyProtection="1">
      <alignment vertical="center"/>
      <protection/>
    </xf>
    <xf numFmtId="38" fontId="7" fillId="0" borderId="10" xfId="49" applyNumberFormat="1" applyFont="1" applyFill="1" applyBorder="1" applyAlignment="1" applyProtection="1">
      <alignment vertical="center"/>
      <protection/>
    </xf>
    <xf numFmtId="40" fontId="7" fillId="0" borderId="13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/>
      <protection locked="0"/>
    </xf>
    <xf numFmtId="38" fontId="7" fillId="0" borderId="0" xfId="49" applyFont="1" applyFill="1" applyAlignment="1" applyProtection="1">
      <alignment vertical="center"/>
      <protection locked="0"/>
    </xf>
    <xf numFmtId="38" fontId="7" fillId="0" borderId="0" xfId="49" applyFont="1" applyFill="1" applyAlignment="1" applyProtection="1">
      <alignment horizontal="right" vertical="center"/>
      <protection locked="0"/>
    </xf>
    <xf numFmtId="38" fontId="7" fillId="0" borderId="0" xfId="49" applyFont="1" applyFill="1" applyAlignment="1" applyProtection="1">
      <alignment horizontal="center" vertical="center"/>
      <protection locked="0"/>
    </xf>
    <xf numFmtId="38" fontId="7" fillId="0" borderId="10" xfId="49" applyFont="1" applyFill="1" applyBorder="1" applyAlignment="1" applyProtection="1">
      <alignment horizontal="center" vertical="center"/>
      <protection locked="0"/>
    </xf>
    <xf numFmtId="38" fontId="7" fillId="0" borderId="13" xfId="49" applyFont="1" applyFill="1" applyBorder="1" applyAlignment="1" applyProtection="1">
      <alignment horizontal="distributed" vertical="center" indent="1"/>
      <protection locked="0"/>
    </xf>
    <xf numFmtId="38" fontId="7" fillId="0" borderId="13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horizontal="distributed" vertical="center" indent="1"/>
      <protection locked="0"/>
    </xf>
    <xf numFmtId="38" fontId="7" fillId="0" borderId="14" xfId="49" applyFont="1" applyFill="1" applyBorder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horizontal="distributed" vertical="center" indent="1"/>
      <protection locked="0"/>
    </xf>
    <xf numFmtId="38" fontId="7" fillId="0" borderId="15" xfId="49" applyFont="1" applyFill="1" applyBorder="1" applyAlignment="1" applyProtection="1">
      <alignment vertical="center"/>
      <protection locked="0"/>
    </xf>
    <xf numFmtId="38" fontId="7" fillId="0" borderId="16" xfId="49" applyFont="1" applyFill="1" applyBorder="1" applyAlignment="1" applyProtection="1">
      <alignment horizontal="center" vertical="center"/>
      <protection locked="0"/>
    </xf>
    <xf numFmtId="38" fontId="7" fillId="0" borderId="0" xfId="49" applyFont="1" applyFill="1" applyBorder="1" applyAlignment="1" applyProtection="1">
      <alignment horizontal="center" vertical="center"/>
      <protection locked="0"/>
    </xf>
    <xf numFmtId="38" fontId="7" fillId="0" borderId="11" xfId="49" applyFont="1" applyFill="1" applyBorder="1" applyAlignment="1" applyProtection="1">
      <alignment horizontal="distributed" vertical="center" indent="1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 vertical="center"/>
      <protection locked="0"/>
    </xf>
    <xf numFmtId="38" fontId="7" fillId="0" borderId="17" xfId="49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1428750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6200"/>
          <a:ext cx="15240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海上貨物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tabSelected="1" view="pageBreakPreview" zoomScale="85" zoomScaleSheetLayoutView="85" zoomScalePageLayoutView="0" workbookViewId="0" topLeftCell="A1">
      <selection activeCell="I25" sqref="I25"/>
    </sheetView>
  </sheetViews>
  <sheetFormatPr defaultColWidth="8.796875" defaultRowHeight="15" customHeight="1"/>
  <cols>
    <col min="1" max="1" width="2.09765625" style="11" customWidth="1"/>
    <col min="2" max="2" width="21.3984375" style="11" customWidth="1"/>
    <col min="3" max="8" width="10.59765625" style="11" customWidth="1"/>
    <col min="9" max="9" width="11.19921875" style="11" bestFit="1" customWidth="1"/>
    <col min="10" max="17" width="10.59765625" style="11" customWidth="1"/>
    <col min="18" max="19" width="10.09765625" style="11" customWidth="1"/>
    <col min="20" max="16384" width="9" style="11" customWidth="1"/>
  </cols>
  <sheetData>
    <row r="1" ht="30" customHeight="1"/>
    <row r="2" ht="15.75" customHeight="1">
      <c r="C2" s="5"/>
    </row>
    <row r="3" ht="15" customHeight="1">
      <c r="B3" s="12" t="s">
        <v>31</v>
      </c>
    </row>
    <row r="4" s="13" customFormat="1" ht="18" customHeight="1">
      <c r="N4" s="14" t="s">
        <v>21</v>
      </c>
    </row>
    <row r="5" spans="2:14" s="15" customFormat="1" ht="18" customHeight="1">
      <c r="B5" s="16" t="s">
        <v>0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6" t="s">
        <v>1</v>
      </c>
      <c r="L5" s="16" t="s">
        <v>2</v>
      </c>
      <c r="M5" s="16" t="s">
        <v>3</v>
      </c>
      <c r="N5" s="16" t="s">
        <v>4</v>
      </c>
    </row>
    <row r="6" spans="2:14" s="13" customFormat="1" ht="18" customHeight="1">
      <c r="B6" s="17" t="s">
        <v>5</v>
      </c>
      <c r="C6" s="18">
        <v>6.8</v>
      </c>
      <c r="D6" s="18"/>
      <c r="E6" s="18">
        <v>1452.5</v>
      </c>
      <c r="F6" s="18">
        <v>4.4</v>
      </c>
      <c r="G6" s="18">
        <v>17.2</v>
      </c>
      <c r="H6" s="18">
        <v>143</v>
      </c>
      <c r="I6" s="18">
        <v>2.5</v>
      </c>
      <c r="J6" s="18">
        <v>460.9</v>
      </c>
      <c r="K6" s="18">
        <v>32.1</v>
      </c>
      <c r="L6" s="18">
        <v>634.5</v>
      </c>
      <c r="M6" s="18">
        <v>1.3</v>
      </c>
      <c r="N6" s="18">
        <v>7.5</v>
      </c>
    </row>
    <row r="7" spans="2:14" s="13" customFormat="1" ht="18" customHeight="1">
      <c r="B7" s="17" t="s">
        <v>6</v>
      </c>
      <c r="C7" s="18"/>
      <c r="D7" s="18">
        <v>60.9</v>
      </c>
      <c r="E7" s="18">
        <v>1513.2</v>
      </c>
      <c r="F7" s="18">
        <v>69.7</v>
      </c>
      <c r="G7" s="18">
        <v>19.4</v>
      </c>
      <c r="H7" s="18">
        <v>7.3</v>
      </c>
      <c r="I7" s="18">
        <v>9.2</v>
      </c>
      <c r="J7" s="18">
        <v>1042.3</v>
      </c>
      <c r="K7" s="18"/>
      <c r="L7" s="18">
        <v>335.8</v>
      </c>
      <c r="M7" s="18">
        <v>79.1</v>
      </c>
      <c r="N7" s="18">
        <v>146.7</v>
      </c>
    </row>
    <row r="8" spans="2:14" s="13" customFormat="1" ht="18" customHeight="1">
      <c r="B8" s="17" t="s">
        <v>7</v>
      </c>
      <c r="C8" s="18">
        <v>312.8</v>
      </c>
      <c r="D8" s="18">
        <v>11.1</v>
      </c>
      <c r="E8" s="18">
        <v>5982.6</v>
      </c>
      <c r="F8" s="18">
        <v>179.2</v>
      </c>
      <c r="G8" s="18">
        <v>545.2</v>
      </c>
      <c r="H8" s="18">
        <v>936.7</v>
      </c>
      <c r="I8" s="18">
        <v>299.4</v>
      </c>
      <c r="J8" s="18">
        <v>1013.2</v>
      </c>
      <c r="K8" s="18">
        <v>40.9</v>
      </c>
      <c r="L8" s="18">
        <v>6673.6</v>
      </c>
      <c r="M8" s="18">
        <v>6118.4</v>
      </c>
      <c r="N8" s="18">
        <v>12486.6</v>
      </c>
    </row>
    <row r="9" spans="2:14" s="13" customFormat="1" ht="18" customHeight="1">
      <c r="B9" s="17" t="s">
        <v>8</v>
      </c>
      <c r="C9" s="18">
        <v>0.6</v>
      </c>
      <c r="D9" s="18"/>
      <c r="E9" s="18">
        <v>1255.3</v>
      </c>
      <c r="F9" s="18">
        <v>66.9</v>
      </c>
      <c r="G9" s="18">
        <v>2</v>
      </c>
      <c r="H9" s="18">
        <v>843.4</v>
      </c>
      <c r="I9" s="18">
        <v>1.6</v>
      </c>
      <c r="J9" s="18">
        <v>99.1</v>
      </c>
      <c r="K9" s="18">
        <v>7.9</v>
      </c>
      <c r="L9" s="18">
        <v>11943.8</v>
      </c>
      <c r="M9" s="18">
        <v>39</v>
      </c>
      <c r="N9" s="18">
        <v>81.4</v>
      </c>
    </row>
    <row r="10" spans="2:14" s="13" customFormat="1" ht="18" customHeight="1">
      <c r="B10" s="17" t="s">
        <v>9</v>
      </c>
      <c r="C10" s="18">
        <v>2155.5</v>
      </c>
      <c r="D10" s="18">
        <v>16.1</v>
      </c>
      <c r="E10" s="18">
        <v>4203.2</v>
      </c>
      <c r="F10" s="18">
        <v>46.4</v>
      </c>
      <c r="G10" s="18">
        <v>24</v>
      </c>
      <c r="H10" s="18">
        <v>338.3</v>
      </c>
      <c r="I10" s="18">
        <v>1981.9</v>
      </c>
      <c r="J10" s="18">
        <v>180</v>
      </c>
      <c r="K10" s="18">
        <v>1969.6</v>
      </c>
      <c r="L10" s="18">
        <v>8211.7</v>
      </c>
      <c r="M10" s="18">
        <v>252</v>
      </c>
      <c r="N10" s="18">
        <v>3141.4</v>
      </c>
    </row>
    <row r="11" spans="2:14" s="13" customFormat="1" ht="18" customHeight="1">
      <c r="B11" s="17" t="s">
        <v>10</v>
      </c>
      <c r="C11" s="18">
        <v>22.9</v>
      </c>
      <c r="D11" s="18"/>
      <c r="E11" s="18">
        <v>418</v>
      </c>
      <c r="F11" s="18">
        <v>2.4</v>
      </c>
      <c r="G11" s="18"/>
      <c r="H11" s="18">
        <v>4.2</v>
      </c>
      <c r="I11" s="18">
        <v>6.9</v>
      </c>
      <c r="J11" s="18">
        <v>28.7</v>
      </c>
      <c r="K11" s="18">
        <v>3</v>
      </c>
      <c r="L11" s="18">
        <v>1880.5</v>
      </c>
      <c r="M11" s="18">
        <v>16</v>
      </c>
      <c r="N11" s="18">
        <v>60.4</v>
      </c>
    </row>
    <row r="12" spans="2:14" s="13" customFormat="1" ht="18" customHeight="1">
      <c r="B12" s="17" t="s">
        <v>11</v>
      </c>
      <c r="C12" s="18"/>
      <c r="D12" s="18"/>
      <c r="E12" s="18">
        <v>90.5</v>
      </c>
      <c r="F12" s="18"/>
      <c r="G12" s="18"/>
      <c r="H12" s="18">
        <v>0.6</v>
      </c>
      <c r="I12" s="18">
        <v>3.7</v>
      </c>
      <c r="J12" s="18">
        <v>145.3</v>
      </c>
      <c r="K12" s="18">
        <v>36.7</v>
      </c>
      <c r="L12" s="18">
        <v>1416.5</v>
      </c>
      <c r="M12" s="18"/>
      <c r="N12" s="18">
        <v>51.5</v>
      </c>
    </row>
    <row r="13" spans="2:14" s="13" customFormat="1" ht="18" customHeight="1">
      <c r="B13" s="17" t="s">
        <v>12</v>
      </c>
      <c r="C13" s="18">
        <v>92.6</v>
      </c>
      <c r="D13" s="18">
        <v>3.9</v>
      </c>
      <c r="E13" s="18">
        <v>770.5</v>
      </c>
      <c r="F13" s="18"/>
      <c r="G13" s="18">
        <v>9.2</v>
      </c>
      <c r="H13" s="18">
        <v>54.2</v>
      </c>
      <c r="I13" s="18">
        <v>339.6</v>
      </c>
      <c r="J13" s="18">
        <v>463.4</v>
      </c>
      <c r="K13" s="18">
        <v>196.2</v>
      </c>
      <c r="L13" s="18">
        <v>642.2</v>
      </c>
      <c r="M13" s="18">
        <v>2</v>
      </c>
      <c r="N13" s="18">
        <v>649.5</v>
      </c>
    </row>
    <row r="14" spans="2:14" s="13" customFormat="1" ht="18" customHeight="1">
      <c r="B14" s="17" t="s">
        <v>13</v>
      </c>
      <c r="C14" s="18"/>
      <c r="D14" s="18"/>
      <c r="E14" s="18">
        <v>25.5</v>
      </c>
      <c r="F14" s="18"/>
      <c r="G14" s="18">
        <v>0.1</v>
      </c>
      <c r="H14" s="18">
        <v>0.5</v>
      </c>
      <c r="I14" s="18"/>
      <c r="J14" s="18"/>
      <c r="K14" s="18"/>
      <c r="L14" s="18"/>
      <c r="M14" s="18"/>
      <c r="N14" s="18"/>
    </row>
    <row r="15" spans="2:14" s="13" customFormat="1" ht="18" customHeight="1">
      <c r="B15" s="19" t="s">
        <v>14</v>
      </c>
      <c r="C15" s="20">
        <v>22186.2</v>
      </c>
      <c r="D15" s="20"/>
      <c r="E15" s="20">
        <v>12457.8</v>
      </c>
      <c r="F15" s="20"/>
      <c r="G15" s="20"/>
      <c r="H15" s="20"/>
      <c r="I15" s="20"/>
      <c r="J15" s="20">
        <v>4.1</v>
      </c>
      <c r="K15" s="20"/>
      <c r="L15" s="20">
        <v>9203.2</v>
      </c>
      <c r="M15" s="20"/>
      <c r="N15" s="20"/>
    </row>
    <row r="16" spans="2:14" s="13" customFormat="1" ht="18" customHeight="1">
      <c r="B16" s="21" t="s">
        <v>15</v>
      </c>
      <c r="C16" s="1">
        <f>SUM(C6:C15)</f>
        <v>24777.4</v>
      </c>
      <c r="D16" s="1">
        <f aca="true" t="shared" si="0" ref="D16:N16">SUM(D6:D15)</f>
        <v>92</v>
      </c>
      <c r="E16" s="1">
        <f t="shared" si="0"/>
        <v>28169.1</v>
      </c>
      <c r="F16" s="1">
        <f t="shared" si="0"/>
        <v>369</v>
      </c>
      <c r="G16" s="1">
        <f t="shared" si="0"/>
        <v>617.1000000000001</v>
      </c>
      <c r="H16" s="1">
        <f t="shared" si="0"/>
        <v>2328.2</v>
      </c>
      <c r="I16" s="1">
        <f t="shared" si="0"/>
        <v>2644.7999999999997</v>
      </c>
      <c r="J16" s="1">
        <f t="shared" si="0"/>
        <v>3436.9999999999995</v>
      </c>
      <c r="K16" s="1">
        <f t="shared" si="0"/>
        <v>2286.3999999999996</v>
      </c>
      <c r="L16" s="1">
        <f t="shared" si="0"/>
        <v>40941.8</v>
      </c>
      <c r="M16" s="1">
        <f t="shared" si="0"/>
        <v>6507.799999999999</v>
      </c>
      <c r="N16" s="1">
        <f t="shared" si="0"/>
        <v>16625</v>
      </c>
    </row>
    <row r="17" spans="6:14" s="13" customFormat="1" ht="18" customHeight="1">
      <c r="F17" s="30"/>
      <c r="G17" s="31"/>
      <c r="L17" s="22"/>
      <c r="M17" s="22"/>
      <c r="N17" s="22"/>
    </row>
    <row r="18" spans="2:13" s="15" customFormat="1" ht="18" customHeight="1">
      <c r="B18" s="23" t="s">
        <v>0</v>
      </c>
      <c r="C18" s="23" t="s">
        <v>16</v>
      </c>
      <c r="D18" s="23" t="s">
        <v>17</v>
      </c>
      <c r="E18" s="23" t="s">
        <v>18</v>
      </c>
      <c r="F18" s="23" t="s">
        <v>19</v>
      </c>
      <c r="G18" s="23"/>
      <c r="H18" s="23" t="s">
        <v>15</v>
      </c>
      <c r="I18" s="23"/>
      <c r="J18" s="16" t="s">
        <v>20</v>
      </c>
      <c r="K18" s="24"/>
      <c r="L18" s="24"/>
      <c r="M18" s="24"/>
    </row>
    <row r="19" spans="2:13" s="13" customFormat="1" ht="18" customHeight="1">
      <c r="B19" s="25" t="s">
        <v>5</v>
      </c>
      <c r="C19" s="2"/>
      <c r="D19" s="2">
        <v>0.8</v>
      </c>
      <c r="E19" s="2">
        <v>9.9</v>
      </c>
      <c r="F19" s="2">
        <v>13.6</v>
      </c>
      <c r="G19" s="2"/>
      <c r="H19" s="6">
        <f>SUM(C6:N6,C19:F19)</f>
        <v>2787.0000000000005</v>
      </c>
      <c r="I19" s="2"/>
      <c r="J19" s="7">
        <f>SUM(H19/H29*100)</f>
        <v>1.9414581067892516</v>
      </c>
      <c r="K19" s="26"/>
      <c r="L19" s="27"/>
      <c r="M19" s="26"/>
    </row>
    <row r="20" spans="2:13" s="13" customFormat="1" ht="18" customHeight="1">
      <c r="B20" s="25" t="s">
        <v>6</v>
      </c>
      <c r="C20" s="2">
        <v>17.1</v>
      </c>
      <c r="D20" s="2">
        <v>73.2</v>
      </c>
      <c r="E20" s="2">
        <v>820.6</v>
      </c>
      <c r="F20" s="2">
        <v>8.8</v>
      </c>
      <c r="G20" s="2"/>
      <c r="H20" s="6">
        <f aca="true" t="shared" si="1" ref="H20:H28">SUM(C7:N7,C20:F20)</f>
        <v>4203.3</v>
      </c>
      <c r="I20" s="2"/>
      <c r="J20" s="7">
        <f>SUM(H20/H29*100)</f>
        <v>2.928069917569881</v>
      </c>
      <c r="K20" s="26"/>
      <c r="L20" s="27"/>
      <c r="M20" s="26"/>
    </row>
    <row r="21" spans="2:13" s="13" customFormat="1" ht="18" customHeight="1">
      <c r="B21" s="25" t="s">
        <v>7</v>
      </c>
      <c r="C21" s="2">
        <v>2903</v>
      </c>
      <c r="D21" s="2">
        <v>242.6</v>
      </c>
      <c r="E21" s="2">
        <v>1024.8</v>
      </c>
      <c r="F21" s="2">
        <v>2261.6</v>
      </c>
      <c r="G21" s="2"/>
      <c r="H21" s="6">
        <f t="shared" si="1"/>
        <v>41031.7</v>
      </c>
      <c r="I21" s="2"/>
      <c r="J21" s="7">
        <f>SUM(H21/H29*100)</f>
        <v>28.583181413830104</v>
      </c>
      <c r="K21" s="26"/>
      <c r="L21" s="27"/>
      <c r="M21" s="26"/>
    </row>
    <row r="22" spans="2:13" s="13" customFormat="1" ht="18" customHeight="1">
      <c r="B22" s="25" t="s">
        <v>8</v>
      </c>
      <c r="C22" s="2">
        <v>26</v>
      </c>
      <c r="D22" s="2">
        <v>0.2</v>
      </c>
      <c r="E22" s="2">
        <v>178.1</v>
      </c>
      <c r="F22" s="2">
        <v>37.2</v>
      </c>
      <c r="G22" s="2"/>
      <c r="H22" s="6">
        <f t="shared" si="1"/>
        <v>14582.5</v>
      </c>
      <c r="I22" s="2"/>
      <c r="J22" s="7">
        <f>SUM(H22/H29*100)</f>
        <v>10.158346911465465</v>
      </c>
      <c r="K22" s="26"/>
      <c r="L22" s="27"/>
      <c r="M22" s="26"/>
    </row>
    <row r="23" spans="2:13" s="13" customFormat="1" ht="18" customHeight="1">
      <c r="B23" s="25" t="s">
        <v>9</v>
      </c>
      <c r="C23" s="2">
        <v>243</v>
      </c>
      <c r="D23" s="2"/>
      <c r="E23" s="2">
        <v>2622.9</v>
      </c>
      <c r="F23" s="2">
        <v>878.9</v>
      </c>
      <c r="G23" s="2"/>
      <c r="H23" s="6">
        <f t="shared" si="1"/>
        <v>26264.900000000005</v>
      </c>
      <c r="I23" s="2"/>
      <c r="J23" s="7">
        <f>SUM(H23/H29*100)</f>
        <v>18.29644888016111</v>
      </c>
      <c r="K23" s="26"/>
      <c r="L23" s="27"/>
      <c r="M23" s="26"/>
    </row>
    <row r="24" spans="2:13" s="13" customFormat="1" ht="18" customHeight="1">
      <c r="B24" s="25" t="s">
        <v>10</v>
      </c>
      <c r="C24" s="2">
        <v>2.1</v>
      </c>
      <c r="D24" s="2">
        <v>3.1</v>
      </c>
      <c r="E24" s="2">
        <v>277.9</v>
      </c>
      <c r="F24" s="2">
        <v>64.9</v>
      </c>
      <c r="G24" s="2"/>
      <c r="H24" s="6">
        <f t="shared" si="1"/>
        <v>2791</v>
      </c>
      <c r="I24" s="2"/>
      <c r="J24" s="7">
        <f>SUM(H24/H29*100)</f>
        <v>1.9442445554534626</v>
      </c>
      <c r="K24" s="26"/>
      <c r="L24" s="27"/>
      <c r="M24" s="26"/>
    </row>
    <row r="25" spans="2:13" s="13" customFormat="1" ht="18" customHeight="1">
      <c r="B25" s="25" t="s">
        <v>11</v>
      </c>
      <c r="C25" s="2"/>
      <c r="D25" s="2"/>
      <c r="E25" s="2">
        <v>158</v>
      </c>
      <c r="F25" s="2">
        <v>171.6</v>
      </c>
      <c r="G25" s="2"/>
      <c r="H25" s="6">
        <f t="shared" si="1"/>
        <v>2074.4</v>
      </c>
      <c r="I25" s="2"/>
      <c r="J25" s="7">
        <f>SUM(H25/H29*100)</f>
        <v>1.445052277260001</v>
      </c>
      <c r="K25" s="26"/>
      <c r="L25" s="27"/>
      <c r="M25" s="26"/>
    </row>
    <row r="26" spans="2:13" s="13" customFormat="1" ht="18" customHeight="1">
      <c r="B26" s="25" t="s">
        <v>12</v>
      </c>
      <c r="C26" s="2">
        <v>25</v>
      </c>
      <c r="D26" s="2">
        <v>34.3</v>
      </c>
      <c r="E26" s="2">
        <v>125</v>
      </c>
      <c r="F26" s="2">
        <v>120</v>
      </c>
      <c r="G26" s="2"/>
      <c r="H26" s="6">
        <f t="shared" si="1"/>
        <v>3527.6000000000004</v>
      </c>
      <c r="I26" s="2"/>
      <c r="J26" s="7">
        <f>SUM(H26/H29*100)</f>
        <v>2.457369076967981</v>
      </c>
      <c r="K26" s="26"/>
      <c r="L26" s="27"/>
      <c r="M26" s="26"/>
    </row>
    <row r="27" spans="2:13" s="13" customFormat="1" ht="18" customHeight="1">
      <c r="B27" s="25" t="s">
        <v>13</v>
      </c>
      <c r="C27" s="2"/>
      <c r="D27" s="2"/>
      <c r="E27" s="2"/>
      <c r="F27" s="2">
        <v>0.1</v>
      </c>
      <c r="G27" s="2"/>
      <c r="H27" s="6">
        <f t="shared" si="1"/>
        <v>26.200000000000003</v>
      </c>
      <c r="I27" s="2"/>
      <c r="J27" s="10">
        <f>SUM(H27/H29*100)</f>
        <v>0.018251238750584278</v>
      </c>
      <c r="K27" s="26"/>
      <c r="L27" s="27"/>
      <c r="M27" s="26"/>
    </row>
    <row r="28" spans="2:13" s="13" customFormat="1" ht="18" customHeight="1">
      <c r="B28" s="19" t="s">
        <v>14</v>
      </c>
      <c r="C28" s="3"/>
      <c r="D28" s="3"/>
      <c r="E28" s="3">
        <v>2412</v>
      </c>
      <c r="F28" s="3"/>
      <c r="G28" s="3"/>
      <c r="H28" s="6">
        <f t="shared" si="1"/>
        <v>46263.3</v>
      </c>
      <c r="I28" s="3"/>
      <c r="J28" s="7">
        <f>SUM(H28/H29*100)</f>
        <v>32.227577621752125</v>
      </c>
      <c r="K28" s="26"/>
      <c r="L28" s="27"/>
      <c r="M28" s="26"/>
    </row>
    <row r="29" spans="2:13" s="13" customFormat="1" ht="18" customHeight="1">
      <c r="B29" s="21" t="s">
        <v>15</v>
      </c>
      <c r="C29" s="1">
        <f>SUM(C19:C28)</f>
        <v>3216.2</v>
      </c>
      <c r="D29" s="1">
        <f>SUM(D19:D28)</f>
        <v>354.20000000000005</v>
      </c>
      <c r="E29" s="1">
        <f>SUM(E19:E28)</f>
        <v>7629.2</v>
      </c>
      <c r="F29" s="1">
        <f>SUM(F19:F28)</f>
        <v>3556.7</v>
      </c>
      <c r="G29" s="1"/>
      <c r="H29" s="8">
        <f>C16+D16+E16+F16+G16+H16+I16+J16+K16+L16+M16+N16+C29+D29+E29+F29</f>
        <v>143551.90000000005</v>
      </c>
      <c r="I29" s="4"/>
      <c r="J29" s="9">
        <f>SUM(J19:J28)</f>
        <v>99.99999999999997</v>
      </c>
      <c r="K29" s="26"/>
      <c r="L29" s="28"/>
      <c r="M29" s="26"/>
    </row>
    <row r="30" spans="12:14" ht="15" customHeight="1">
      <c r="L30" s="29"/>
      <c r="M30" s="29"/>
      <c r="N30" s="29"/>
    </row>
    <row r="31" spans="2:14" ht="15" customHeight="1">
      <c r="B31" s="11" t="s">
        <v>22</v>
      </c>
      <c r="L31" s="29"/>
      <c r="M31" s="29"/>
      <c r="N31" s="29"/>
    </row>
    <row r="32" spans="12:14" ht="15" customHeight="1">
      <c r="L32" s="29"/>
      <c r="M32" s="29"/>
      <c r="N32" s="29"/>
    </row>
    <row r="33" spans="12:14" ht="15" customHeight="1">
      <c r="L33" s="29"/>
      <c r="M33" s="29"/>
      <c r="N33" s="29"/>
    </row>
  </sheetData>
  <sheetProtection/>
  <printOptions/>
  <pageMargins left="0.3937007874015748" right="0.1968503937007874" top="0.7874015748031497" bottom="0.6299212598425197" header="0.5118110236220472" footer="0.5118110236220472"/>
  <pageSetup fitToHeight="1" fitToWidth="1" horizontalDpi="600" verticalDpi="600" orientation="landscape" paperSize="9" scale="9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2018-02-22T08:44:22Z</cp:lastPrinted>
  <dcterms:created xsi:type="dcterms:W3CDTF">2004-11-17T02:13:32Z</dcterms:created>
  <dcterms:modified xsi:type="dcterms:W3CDTF">2020-03-19T08:07:14Z</dcterms:modified>
  <cp:category/>
  <cp:version/>
  <cp:contentType/>
  <cp:contentStatus/>
</cp:coreProperties>
</file>