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60" windowHeight="11760" tabRatio="623" activeTab="0"/>
  </bookViews>
  <sheets>
    <sheet name="27-1.事業者数ほか" sheetId="1" r:id="rId1"/>
    <sheet name="27-2.船員法事務取扱実績" sheetId="2" r:id="rId2"/>
  </sheets>
  <definedNames>
    <definedName name="_Regression_Int" localSheetId="1" hidden="1">1</definedName>
    <definedName name="_xlnm.Print_Area" localSheetId="0">'27-1.事業者数ほか'!$B$1:$Q$62</definedName>
    <definedName name="_xlnm.Print_Area" localSheetId="1">'27-2.船員法事務取扱実績'!$B$1:$X$41</definedName>
    <definedName name="Print_Area_MI" localSheetId="1">'27-2.船員法事務取扱実績'!$B$1:$X$47</definedName>
    <definedName name="Print_Area_MI">#REF!</definedName>
    <definedName name="一覧表" localSheetId="1">'27-2.船員法事務取扱実績'!$B$1:$X$46</definedName>
    <definedName name="一覧表">#REF!</definedName>
    <definedName name="一覧表1" localSheetId="0">#REF!</definedName>
    <definedName name="一覧表1" localSheetId="1">'27-2.船員法事務取扱実績'!#REF!</definedName>
    <definedName name="一覧表1">#REF!</definedName>
    <definedName name="一覧表2" localSheetId="0">#REF!</definedName>
    <definedName name="一覧表2" localSheetId="1">'27-2.船員法事務取扱実績'!#REF!</definedName>
    <definedName name="一覧表2">#REF!</definedName>
    <definedName name="一覧表3" localSheetId="0">#REF!</definedName>
    <definedName name="一覧表3" localSheetId="1">'27-2.船員法事務取扱実績'!#REF!</definedName>
    <definedName name="一覧表3">#REF!</definedName>
    <definedName name="一覧表4" localSheetId="0">#REF!</definedName>
    <definedName name="一覧表4" localSheetId="1">'27-2.船員法事務取扱実績'!#REF!</definedName>
    <definedName name="一覧表4">#REF!</definedName>
    <definedName name="一覧表5" localSheetId="0">#REF!</definedName>
    <definedName name="一覧表5" localSheetId="1">'27-2.船員法事務取扱実績'!#REF!</definedName>
    <definedName name="一覧表5">#REF!</definedName>
  </definedNames>
  <calcPr fullCalcOnLoad="1"/>
</workbook>
</file>

<file path=xl/comments1.xml><?xml version="1.0" encoding="utf-8"?>
<comments xmlns="http://schemas.openxmlformats.org/spreadsheetml/2006/main">
  <authors>
    <author>hatakeyama-y538r</author>
  </authors>
  <commentList>
    <comment ref="D3" authorId="0">
      <text>
        <r>
          <rPr>
            <b/>
            <sz val="9"/>
            <rFont val="ＭＳ Ｐゴシック"/>
            <family val="3"/>
          </rPr>
          <t xml:space="preserve">
・船員法第111条事業状況報告書より引用。
平成21年度分については、未提出事業者の分は計上していない。</t>
        </r>
      </text>
    </comment>
  </commentList>
</comments>
</file>

<file path=xl/comments2.xml><?xml version="1.0" encoding="utf-8"?>
<comments xmlns="http://schemas.openxmlformats.org/spreadsheetml/2006/main">
  <authors>
    <author>hatakeyama-y538r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
・船員法事務半期報告書より引用。</t>
        </r>
      </text>
    </comment>
  </commentList>
</comments>
</file>

<file path=xl/sharedStrings.xml><?xml version="1.0" encoding="utf-8"?>
<sst xmlns="http://schemas.openxmlformats.org/spreadsheetml/2006/main" count="305" uniqueCount="97">
  <si>
    <t>気仙沼</t>
  </si>
  <si>
    <t>計</t>
  </si>
  <si>
    <t>（％）</t>
  </si>
  <si>
    <t>事業者数</t>
  </si>
  <si>
    <t>船員数</t>
  </si>
  <si>
    <t>船舶数</t>
  </si>
  <si>
    <t>総トン数</t>
  </si>
  <si>
    <t>用途別</t>
  </si>
  <si>
    <t xml:space="preserve"> 区分</t>
  </si>
  <si>
    <t>前年10月1日</t>
  </si>
  <si>
    <t>その他</t>
  </si>
  <si>
    <t>予備船員数</t>
  </si>
  <si>
    <t>計</t>
  </si>
  <si>
    <t>青　森</t>
  </si>
  <si>
    <t>八　戸</t>
  </si>
  <si>
    <t>岩　手</t>
  </si>
  <si>
    <t>石　巻</t>
  </si>
  <si>
    <t>秋　田</t>
  </si>
  <si>
    <t>山　形</t>
  </si>
  <si>
    <t>福　島</t>
  </si>
  <si>
    <t>外国船員内数</t>
  </si>
  <si>
    <t>２７．船員の労働環境の現況</t>
  </si>
  <si>
    <t>本　局</t>
  </si>
  <si>
    <t>前年比</t>
  </si>
  <si>
    <t>現在の計</t>
  </si>
  <si>
    <t>汽船</t>
  </si>
  <si>
    <t>漁船</t>
  </si>
  <si>
    <t>汽船・漁船</t>
  </si>
  <si>
    <t>汽船･その他</t>
  </si>
  <si>
    <t>漁船・その他</t>
  </si>
  <si>
    <t>　(1)船員法適用事業者数・船員数・船舶数</t>
  </si>
  <si>
    <t>平成30年10月1日現在</t>
  </si>
  <si>
    <t xml:space="preserve"> (2) 船員法事務取扱実績</t>
  </si>
  <si>
    <t>平成30年度</t>
  </si>
  <si>
    <t>船  員  手  帳  交  付</t>
  </si>
  <si>
    <t>船員手帳</t>
  </si>
  <si>
    <t>雇　入　契　約　届　出</t>
  </si>
  <si>
    <t>第１９条関係</t>
  </si>
  <si>
    <t>船長就退証明</t>
  </si>
  <si>
    <t>船員手帳記載</t>
  </si>
  <si>
    <t>航海当直部員証印数</t>
  </si>
  <si>
    <t>危険物等取扱責任者証印数</t>
  </si>
  <si>
    <t>新交付</t>
  </si>
  <si>
    <t>再交付</t>
  </si>
  <si>
    <t>書換え</t>
  </si>
  <si>
    <t>訂正</t>
  </si>
  <si>
    <t>写真
はり
かえ</t>
  </si>
  <si>
    <t>雇 入</t>
  </si>
  <si>
    <t>雇 止</t>
  </si>
  <si>
    <t>更 新</t>
  </si>
  <si>
    <t>変 更</t>
  </si>
  <si>
    <t>受理</t>
  </si>
  <si>
    <t>証　明</t>
  </si>
  <si>
    <t>事 項 証 明</t>
  </si>
  <si>
    <t>件数</t>
  </si>
  <si>
    <t>通数</t>
  </si>
  <si>
    <t>本 ・ 支 局 等</t>
  </si>
  <si>
    <t>本　　局</t>
  </si>
  <si>
    <t>青    森</t>
  </si>
  <si>
    <t>八    戸</t>
  </si>
  <si>
    <t>岩　　手</t>
  </si>
  <si>
    <t>気仙沼</t>
  </si>
  <si>
    <t>石　　巻</t>
  </si>
  <si>
    <t>秋　　田</t>
  </si>
  <si>
    <t>山　　形</t>
  </si>
  <si>
    <t>福　　島</t>
  </si>
  <si>
    <t>小    計</t>
  </si>
  <si>
    <t>指　　定　　市　　町　　村</t>
  </si>
  <si>
    <t>む　つ　市</t>
  </si>
  <si>
    <t>-</t>
  </si>
  <si>
    <t>-</t>
  </si>
  <si>
    <t>-</t>
  </si>
  <si>
    <t>中　泊　町</t>
  </si>
  <si>
    <t>鰺ヶ沢町</t>
  </si>
  <si>
    <t>深　浦　町</t>
  </si>
  <si>
    <t>洋　野　町</t>
  </si>
  <si>
    <t>久　慈　市</t>
  </si>
  <si>
    <t>山　田　町</t>
  </si>
  <si>
    <t>大　槌　町</t>
  </si>
  <si>
    <t>釜　石　市</t>
  </si>
  <si>
    <t>大船渡市</t>
  </si>
  <si>
    <t>陸前高田市</t>
  </si>
  <si>
    <t>気仙沼市</t>
  </si>
  <si>
    <t>南三陸町</t>
  </si>
  <si>
    <t>石巻市</t>
  </si>
  <si>
    <t>女　川　町</t>
  </si>
  <si>
    <t>七ヶ浜町</t>
  </si>
  <si>
    <t>塩　釜　市</t>
  </si>
  <si>
    <t>名　取　市</t>
  </si>
  <si>
    <t>亘　理　町</t>
  </si>
  <si>
    <t>八　峰　町</t>
  </si>
  <si>
    <t>男　鹿　市</t>
  </si>
  <si>
    <t>にかほ市</t>
  </si>
  <si>
    <t>鶴　岡　市</t>
  </si>
  <si>
    <t>相　馬　市</t>
  </si>
  <si>
    <t>いわき市</t>
  </si>
  <si>
    <t>合       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</si>
</sst>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"/>
    <numFmt numFmtId="178" formatCode="\(0\)\ "/>
    <numFmt numFmtId="179" formatCode="0.0%"/>
    <numFmt numFmtId="180" formatCode="0.0_ "/>
    <numFmt numFmtId="181" formatCode="0.000"/>
    <numFmt numFmtId="182" formatCode="0.0"/>
    <numFmt numFmtId="183" formatCode="#,##0_);[Red]\(#,##0\)"/>
    <numFmt numFmtId="184" formatCode="#,##0.00_ "/>
    <numFmt numFmtId="185" formatCode="#,##0.00_);[Red]\(#,##0.00\)"/>
    <numFmt numFmtId="186" formatCode="[&lt;=999]000;000\-00"/>
    <numFmt numFmtId="187" formatCode="0_ "/>
    <numFmt numFmtId="188" formatCode="0.00_);[Red]\(0.00\)"/>
    <numFmt numFmtId="189" formatCode="0.00_ "/>
    <numFmt numFmtId="190" formatCode="0_);[Red]\(0\)"/>
    <numFmt numFmtId="191" formatCode="#,##0.0_ "/>
    <numFmt numFmtId="192" formatCode="[&lt;=999]000;000\-0000"/>
    <numFmt numFmtId="193" formatCode="#,##0.0_);[Red]\(#,##0.0\)"/>
    <numFmt numFmtId="194" formatCode="0.0_);[Red]\(0.0\)"/>
    <numFmt numFmtId="195" formatCode="#,##0.0;[Red]\-#,##0.0"/>
    <numFmt numFmtId="196" formatCode="#,##0.000;[Red]\-#,##0.000"/>
    <numFmt numFmtId="197" formatCode="#,##0.0000;[Red]\-#,##0.0000"/>
    <numFmt numFmtId="198" formatCode="#,##0_);\(#,##0\)"/>
    <numFmt numFmtId="199" formatCode="#,##0;[Red]#,##0"/>
    <numFmt numFmtId="200" formatCode="#,##0_ ;[Red]\-#,##0\ 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&quot;　&quot;"/>
    <numFmt numFmtId="206" formatCode="#,##0&quot;　&quot;"/>
    <numFmt numFmtId="207" formatCode="0_);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Protection="0">
      <alignment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38" fontId="52" fillId="0" borderId="0" xfId="49" applyFont="1" applyFill="1" applyAlignment="1">
      <alignment vertical="center"/>
    </xf>
    <xf numFmtId="38" fontId="53" fillId="0" borderId="0" xfId="49" applyFont="1" applyFill="1" applyAlignment="1">
      <alignment vertical="center"/>
    </xf>
    <xf numFmtId="38" fontId="54" fillId="0" borderId="0" xfId="49" applyFont="1" applyFill="1" applyAlignment="1">
      <alignment vertical="center"/>
    </xf>
    <xf numFmtId="38" fontId="53" fillId="0" borderId="10" xfId="49" applyFont="1" applyFill="1" applyBorder="1" applyAlignment="1">
      <alignment horizontal="center" textRotation="255"/>
    </xf>
    <xf numFmtId="38" fontId="53" fillId="0" borderId="10" xfId="49" applyFont="1" applyFill="1" applyBorder="1" applyAlignment="1">
      <alignment vertical="center"/>
    </xf>
    <xf numFmtId="38" fontId="53" fillId="0" borderId="11" xfId="49" applyFont="1" applyFill="1" applyBorder="1" applyAlignment="1">
      <alignment vertical="center"/>
    </xf>
    <xf numFmtId="38" fontId="55" fillId="0" borderId="11" xfId="49" applyFont="1" applyFill="1" applyBorder="1" applyAlignment="1">
      <alignment horizontal="center" vertical="center"/>
    </xf>
    <xf numFmtId="38" fontId="56" fillId="0" borderId="12" xfId="49" applyFont="1" applyFill="1" applyBorder="1" applyAlignment="1">
      <alignment horizontal="center" vertical="center"/>
    </xf>
    <xf numFmtId="38" fontId="53" fillId="0" borderId="0" xfId="49" applyFont="1" applyFill="1" applyBorder="1" applyAlignment="1">
      <alignment horizontal="center" textRotation="255"/>
    </xf>
    <xf numFmtId="38" fontId="53" fillId="0" borderId="13" xfId="49" applyFont="1" applyFill="1" applyBorder="1" applyAlignment="1">
      <alignment vertical="center"/>
    </xf>
    <xf numFmtId="38" fontId="53" fillId="0" borderId="14" xfId="49" applyFont="1" applyFill="1" applyBorder="1" applyAlignment="1">
      <alignment/>
    </xf>
    <xf numFmtId="38" fontId="55" fillId="0" borderId="14" xfId="49" applyFont="1" applyFill="1" applyBorder="1" applyAlignment="1">
      <alignment horizontal="center" vertical="center"/>
    </xf>
    <xf numFmtId="38" fontId="56" fillId="0" borderId="15" xfId="49" applyFont="1" applyFill="1" applyBorder="1" applyAlignment="1">
      <alignment horizontal="right" vertical="center"/>
    </xf>
    <xf numFmtId="38" fontId="53" fillId="0" borderId="16" xfId="49" applyFont="1" applyFill="1" applyBorder="1" applyAlignment="1">
      <alignment horizontal="center" vertical="center" textRotation="255"/>
    </xf>
    <xf numFmtId="38" fontId="56" fillId="0" borderId="17" xfId="49" applyFont="1" applyFill="1" applyBorder="1" applyAlignment="1">
      <alignment horizontal="center" vertical="center"/>
    </xf>
    <xf numFmtId="177" fontId="57" fillId="0" borderId="18" xfId="49" applyNumberFormat="1" applyFont="1" applyFill="1" applyBorder="1" applyAlignment="1" applyProtection="1">
      <alignment vertical="center"/>
      <protection locked="0"/>
    </xf>
    <xf numFmtId="177" fontId="57" fillId="0" borderId="17" xfId="49" applyNumberFormat="1" applyFont="1" applyFill="1" applyBorder="1" applyAlignment="1" applyProtection="1">
      <alignment vertical="center"/>
      <protection locked="0"/>
    </xf>
    <xf numFmtId="177" fontId="57" fillId="0" borderId="16" xfId="49" applyNumberFormat="1" applyFont="1" applyFill="1" applyBorder="1" applyAlignment="1" applyProtection="1">
      <alignment vertical="center"/>
      <protection locked="0"/>
    </xf>
    <xf numFmtId="177" fontId="57" fillId="0" borderId="19" xfId="49" applyNumberFormat="1" applyFont="1" applyFill="1" applyBorder="1" applyAlignment="1">
      <alignment vertical="center"/>
    </xf>
    <xf numFmtId="177" fontId="57" fillId="0" borderId="17" xfId="49" applyNumberFormat="1" applyFont="1" applyFill="1" applyBorder="1" applyAlignment="1">
      <alignment vertical="center"/>
    </xf>
    <xf numFmtId="38" fontId="56" fillId="0" borderId="20" xfId="49" applyFont="1" applyFill="1" applyBorder="1" applyAlignment="1">
      <alignment vertical="center"/>
    </xf>
    <xf numFmtId="38" fontId="53" fillId="0" borderId="21" xfId="49" applyFont="1" applyFill="1" applyBorder="1" applyAlignment="1">
      <alignment horizontal="center" vertical="center" textRotation="255"/>
    </xf>
    <xf numFmtId="38" fontId="56" fillId="0" borderId="22" xfId="49" applyFont="1" applyFill="1" applyBorder="1" applyAlignment="1">
      <alignment horizontal="center" vertical="center"/>
    </xf>
    <xf numFmtId="38" fontId="57" fillId="0" borderId="22" xfId="49" applyFont="1" applyFill="1" applyBorder="1" applyAlignment="1" applyProtection="1">
      <alignment vertical="center"/>
      <protection locked="0"/>
    </xf>
    <xf numFmtId="38" fontId="57" fillId="0" borderId="23" xfId="49" applyFont="1" applyFill="1" applyBorder="1" applyAlignment="1" applyProtection="1">
      <alignment vertical="center"/>
      <protection locked="0"/>
    </xf>
    <xf numFmtId="38" fontId="57" fillId="0" borderId="24" xfId="49" applyFont="1" applyFill="1" applyBorder="1" applyAlignment="1">
      <alignment vertical="center"/>
    </xf>
    <xf numFmtId="38" fontId="57" fillId="0" borderId="25" xfId="49" applyFont="1" applyFill="1" applyBorder="1" applyAlignment="1">
      <alignment vertical="center"/>
    </xf>
    <xf numFmtId="182" fontId="57" fillId="0" borderId="26" xfId="49" applyNumberFormat="1" applyFont="1" applyFill="1" applyBorder="1" applyAlignment="1">
      <alignment vertical="center"/>
    </xf>
    <xf numFmtId="38" fontId="53" fillId="0" borderId="27" xfId="49" applyFont="1" applyFill="1" applyBorder="1" applyAlignment="1">
      <alignment horizontal="center" vertical="center" textRotation="255"/>
    </xf>
    <xf numFmtId="38" fontId="56" fillId="0" borderId="28" xfId="49" applyFont="1" applyFill="1" applyBorder="1" applyAlignment="1">
      <alignment horizontal="center" vertical="center"/>
    </xf>
    <xf numFmtId="38" fontId="57" fillId="0" borderId="29" xfId="49" applyFont="1" applyFill="1" applyBorder="1" applyAlignment="1" applyProtection="1">
      <alignment vertical="center"/>
      <protection locked="0"/>
    </xf>
    <xf numFmtId="38" fontId="57" fillId="0" borderId="30" xfId="49" applyFont="1" applyFill="1" applyBorder="1" applyAlignment="1" applyProtection="1">
      <alignment vertical="center"/>
      <protection locked="0"/>
    </xf>
    <xf numFmtId="38" fontId="57" fillId="0" borderId="31" xfId="49" applyFont="1" applyFill="1" applyBorder="1" applyAlignment="1">
      <alignment vertical="center"/>
    </xf>
    <xf numFmtId="38" fontId="57" fillId="0" borderId="32" xfId="49" applyFont="1" applyFill="1" applyBorder="1" applyAlignment="1">
      <alignment vertical="center"/>
    </xf>
    <xf numFmtId="182" fontId="57" fillId="0" borderId="33" xfId="49" applyNumberFormat="1" applyFont="1" applyFill="1" applyBorder="1" applyAlignment="1">
      <alignment vertical="center"/>
    </xf>
    <xf numFmtId="38" fontId="57" fillId="0" borderId="34" xfId="49" applyFont="1" applyFill="1" applyBorder="1" applyAlignment="1" applyProtection="1">
      <alignment vertical="center"/>
      <protection locked="0"/>
    </xf>
    <xf numFmtId="38" fontId="57" fillId="0" borderId="21" xfId="49" applyFont="1" applyFill="1" applyBorder="1" applyAlignment="1" applyProtection="1">
      <alignment vertical="center"/>
      <protection locked="0"/>
    </xf>
    <xf numFmtId="38" fontId="53" fillId="0" borderId="35" xfId="49" applyFont="1" applyFill="1" applyBorder="1" applyAlignment="1">
      <alignment vertical="center"/>
    </xf>
    <xf numFmtId="38" fontId="53" fillId="0" borderId="36" xfId="49" applyFont="1" applyFill="1" applyBorder="1" applyAlignment="1">
      <alignment horizontal="center" vertical="center" textRotation="255"/>
    </xf>
    <xf numFmtId="38" fontId="56" fillId="0" borderId="37" xfId="49" applyFont="1" applyFill="1" applyBorder="1" applyAlignment="1">
      <alignment horizontal="center" vertical="center"/>
    </xf>
    <xf numFmtId="38" fontId="57" fillId="0" borderId="38" xfId="49" applyFont="1" applyFill="1" applyBorder="1" applyAlignment="1" applyProtection="1">
      <alignment vertical="center"/>
      <protection locked="0"/>
    </xf>
    <xf numFmtId="38" fontId="57" fillId="0" borderId="36" xfId="49" applyFont="1" applyFill="1" applyBorder="1" applyAlignment="1" applyProtection="1">
      <alignment vertical="center"/>
      <protection locked="0"/>
    </xf>
    <xf numFmtId="38" fontId="57" fillId="0" borderId="39" xfId="49" applyFont="1" applyFill="1" applyBorder="1" applyAlignment="1">
      <alignment vertical="center"/>
    </xf>
    <xf numFmtId="38" fontId="57" fillId="0" borderId="40" xfId="49" applyFont="1" applyFill="1" applyBorder="1" applyAlignment="1">
      <alignment vertical="center"/>
    </xf>
    <xf numFmtId="182" fontId="57" fillId="0" borderId="41" xfId="49" applyNumberFormat="1" applyFont="1" applyFill="1" applyBorder="1" applyAlignment="1">
      <alignment vertical="center"/>
    </xf>
    <xf numFmtId="38" fontId="53" fillId="0" borderId="42" xfId="49" applyFont="1" applyFill="1" applyBorder="1" applyAlignment="1">
      <alignment horizontal="center" vertical="center" textRotation="255"/>
    </xf>
    <xf numFmtId="177" fontId="57" fillId="0" borderId="42" xfId="49" applyNumberFormat="1" applyFont="1" applyFill="1" applyBorder="1" applyAlignment="1" applyProtection="1">
      <alignment vertical="center"/>
      <protection locked="0"/>
    </xf>
    <xf numFmtId="177" fontId="57" fillId="0" borderId="43" xfId="49" applyNumberFormat="1" applyFont="1" applyFill="1" applyBorder="1" applyAlignment="1">
      <alignment vertical="center"/>
    </xf>
    <xf numFmtId="38" fontId="56" fillId="0" borderId="44" xfId="49" applyFont="1" applyFill="1" applyBorder="1" applyAlignment="1">
      <alignment vertical="center"/>
    </xf>
    <xf numFmtId="38" fontId="53" fillId="0" borderId="23" xfId="49" applyFont="1" applyFill="1" applyBorder="1" applyAlignment="1">
      <alignment horizontal="center" vertical="center" textRotation="255"/>
    </xf>
    <xf numFmtId="38" fontId="53" fillId="0" borderId="30" xfId="49" applyFont="1" applyFill="1" applyBorder="1" applyAlignment="1">
      <alignment horizontal="center" vertical="center" textRotation="255"/>
    </xf>
    <xf numFmtId="38" fontId="53" fillId="0" borderId="13" xfId="49" applyFont="1" applyFill="1" applyBorder="1" applyAlignment="1">
      <alignment horizontal="center" vertical="center" textRotation="255"/>
    </xf>
    <xf numFmtId="38" fontId="53" fillId="0" borderId="29" xfId="49" applyFont="1" applyFill="1" applyBorder="1" applyAlignment="1" applyProtection="1">
      <alignment vertical="center"/>
      <protection locked="0"/>
    </xf>
    <xf numFmtId="38" fontId="53" fillId="0" borderId="30" xfId="49" applyFont="1" applyFill="1" applyBorder="1" applyAlignment="1" applyProtection="1">
      <alignment vertical="center"/>
      <protection locked="0"/>
    </xf>
    <xf numFmtId="182" fontId="57" fillId="0" borderId="45" xfId="49" applyNumberFormat="1" applyFont="1" applyFill="1" applyBorder="1" applyAlignment="1">
      <alignment vertical="center"/>
    </xf>
    <xf numFmtId="38" fontId="57" fillId="0" borderId="28" xfId="49" applyFont="1" applyFill="1" applyBorder="1" applyAlignment="1">
      <alignment vertical="center"/>
    </xf>
    <xf numFmtId="38" fontId="57" fillId="0" borderId="37" xfId="49" applyFont="1" applyFill="1" applyBorder="1" applyAlignment="1">
      <alignment vertical="center"/>
    </xf>
    <xf numFmtId="38" fontId="57" fillId="0" borderId="46" xfId="49" applyFont="1" applyFill="1" applyBorder="1" applyAlignment="1" applyProtection="1">
      <alignment vertical="center"/>
      <protection locked="0"/>
    </xf>
    <xf numFmtId="38" fontId="57" fillId="0" borderId="47" xfId="49" applyFont="1" applyFill="1" applyBorder="1" applyAlignment="1" applyProtection="1">
      <alignment vertical="center"/>
      <protection locked="0"/>
    </xf>
    <xf numFmtId="38" fontId="57" fillId="0" borderId="48" xfId="49" applyFont="1" applyFill="1" applyBorder="1" applyAlignment="1">
      <alignment vertical="center"/>
    </xf>
    <xf numFmtId="38" fontId="57" fillId="0" borderId="49" xfId="49" applyFont="1" applyFill="1" applyBorder="1" applyAlignment="1">
      <alignment vertical="center"/>
    </xf>
    <xf numFmtId="38" fontId="57" fillId="0" borderId="42" xfId="49" applyFont="1" applyFill="1" applyBorder="1" applyAlignment="1">
      <alignment horizontal="center" vertical="center" textRotation="255"/>
    </xf>
    <xf numFmtId="177" fontId="57" fillId="0" borderId="18" xfId="49" applyNumberFormat="1" applyFont="1" applyFill="1" applyBorder="1" applyAlignment="1">
      <alignment vertical="center"/>
    </xf>
    <xf numFmtId="177" fontId="57" fillId="0" borderId="42" xfId="49" applyNumberFormat="1" applyFont="1" applyFill="1" applyBorder="1" applyAlignment="1">
      <alignment vertical="center"/>
    </xf>
    <xf numFmtId="38" fontId="57" fillId="0" borderId="21" xfId="49" applyFont="1" applyFill="1" applyBorder="1" applyAlignment="1">
      <alignment horizontal="center" vertical="center" textRotation="255"/>
    </xf>
    <xf numFmtId="38" fontId="57" fillId="0" borderId="34" xfId="49" applyFont="1" applyFill="1" applyBorder="1" applyAlignment="1">
      <alignment vertical="center"/>
    </xf>
    <xf numFmtId="38" fontId="57" fillId="0" borderId="30" xfId="49" applyFont="1" applyFill="1" applyBorder="1" applyAlignment="1">
      <alignment horizontal="center" vertical="center" textRotation="255"/>
    </xf>
    <xf numFmtId="38" fontId="57" fillId="0" borderId="29" xfId="49" applyFont="1" applyFill="1" applyBorder="1" applyAlignment="1">
      <alignment vertical="center"/>
    </xf>
    <xf numFmtId="38" fontId="57" fillId="0" borderId="30" xfId="49" applyFont="1" applyFill="1" applyBorder="1" applyAlignment="1">
      <alignment vertical="center"/>
    </xf>
    <xf numFmtId="38" fontId="56" fillId="0" borderId="28" xfId="49" applyFont="1" applyFill="1" applyBorder="1" applyAlignment="1">
      <alignment horizontal="center" vertical="center" wrapText="1"/>
    </xf>
    <xf numFmtId="38" fontId="56" fillId="0" borderId="22" xfId="49" applyFont="1" applyFill="1" applyBorder="1" applyAlignment="1">
      <alignment horizontal="center" vertical="center" wrapText="1"/>
    </xf>
    <xf numFmtId="38" fontId="57" fillId="0" borderId="50" xfId="49" applyFont="1" applyFill="1" applyBorder="1" applyAlignment="1">
      <alignment horizontal="center" vertical="center" textRotation="255"/>
    </xf>
    <xf numFmtId="38" fontId="56" fillId="0" borderId="51" xfId="49" applyFont="1" applyFill="1" applyBorder="1" applyAlignment="1">
      <alignment horizontal="center" vertical="center"/>
    </xf>
    <xf numFmtId="38" fontId="57" fillId="0" borderId="52" xfId="49" applyFont="1" applyFill="1" applyBorder="1" applyAlignment="1">
      <alignment vertical="center"/>
    </xf>
    <xf numFmtId="38" fontId="57" fillId="0" borderId="53" xfId="49" applyFont="1" applyFill="1" applyBorder="1" applyAlignment="1">
      <alignment vertical="center"/>
    </xf>
    <xf numFmtId="38" fontId="57" fillId="0" borderId="54" xfId="49" applyFont="1" applyFill="1" applyBorder="1" applyAlignment="1">
      <alignment vertical="center"/>
    </xf>
    <xf numFmtId="182" fontId="57" fillId="0" borderId="55" xfId="49" applyNumberFormat="1" applyFont="1" applyFill="1" applyBorder="1" applyAlignment="1">
      <alignment vertical="center"/>
    </xf>
    <xf numFmtId="38" fontId="57" fillId="0" borderId="56" xfId="49" applyFont="1" applyFill="1" applyBorder="1" applyAlignment="1">
      <alignment horizontal="center" vertical="center" textRotation="255" shrinkToFit="1"/>
    </xf>
    <xf numFmtId="38" fontId="56" fillId="0" borderId="14" xfId="49" applyFont="1" applyFill="1" applyBorder="1" applyAlignment="1">
      <alignment horizontal="center" vertical="center"/>
    </xf>
    <xf numFmtId="38" fontId="57" fillId="0" borderId="57" xfId="49" applyFont="1" applyFill="1" applyBorder="1" applyAlignment="1">
      <alignment vertical="center"/>
    </xf>
    <xf numFmtId="38" fontId="57" fillId="0" borderId="58" xfId="49" applyFont="1" applyFill="1" applyBorder="1" applyAlignment="1">
      <alignment horizontal="center" vertical="center" textRotation="255" shrinkToFit="1"/>
    </xf>
    <xf numFmtId="38" fontId="57" fillId="0" borderId="59" xfId="49" applyFont="1" applyFill="1" applyBorder="1" applyAlignment="1">
      <alignment horizontal="center" vertical="center" textRotation="255"/>
    </xf>
    <xf numFmtId="38" fontId="53" fillId="0" borderId="0" xfId="49" applyFont="1" applyFill="1" applyAlignment="1">
      <alignment/>
    </xf>
    <xf numFmtId="38" fontId="57" fillId="0" borderId="21" xfId="49" applyFont="1" applyFill="1" applyBorder="1" applyAlignment="1">
      <alignment vertical="center"/>
    </xf>
    <xf numFmtId="183" fontId="54" fillId="0" borderId="0" xfId="61" applyNumberFormat="1" applyFont="1" applyBorder="1" applyAlignment="1" applyProtection="1">
      <alignment vertical="top"/>
      <protection/>
    </xf>
    <xf numFmtId="183" fontId="53" fillId="0" borderId="0" xfId="61" applyNumberFormat="1" applyFont="1" applyBorder="1" applyProtection="1">
      <alignment/>
      <protection/>
    </xf>
    <xf numFmtId="183" fontId="58" fillId="0" borderId="0" xfId="61" applyNumberFormat="1" applyFont="1" applyBorder="1" applyProtection="1">
      <alignment/>
      <protection/>
    </xf>
    <xf numFmtId="183" fontId="58" fillId="0" borderId="0" xfId="61" applyNumberFormat="1" applyFont="1" applyBorder="1" applyAlignment="1" applyProtection="1">
      <alignment horizontal="right"/>
      <protection/>
    </xf>
    <xf numFmtId="183" fontId="53" fillId="0" borderId="0" xfId="61" applyNumberFormat="1" applyFont="1" applyProtection="1">
      <alignment/>
      <protection/>
    </xf>
    <xf numFmtId="183" fontId="59" fillId="0" borderId="60" xfId="61" applyNumberFormat="1" applyFont="1" applyBorder="1" applyAlignment="1" applyProtection="1">
      <alignment horizontal="center" vertical="center"/>
      <protection/>
    </xf>
    <xf numFmtId="183" fontId="59" fillId="0" borderId="10" xfId="61" applyNumberFormat="1" applyFont="1" applyBorder="1" applyAlignment="1" applyProtection="1">
      <alignment horizontal="center" vertical="center"/>
      <protection/>
    </xf>
    <xf numFmtId="183" fontId="59" fillId="0" borderId="10" xfId="61" applyNumberFormat="1" applyFont="1" applyBorder="1" applyAlignment="1" applyProtection="1">
      <alignment horizontal="right" vertical="center"/>
      <protection/>
    </xf>
    <xf numFmtId="183" fontId="59" fillId="0" borderId="0" xfId="61" applyNumberFormat="1" applyFont="1" applyProtection="1">
      <alignment/>
      <protection/>
    </xf>
    <xf numFmtId="183" fontId="59" fillId="0" borderId="61" xfId="61" applyNumberFormat="1" applyFont="1" applyBorder="1" applyAlignment="1" applyProtection="1">
      <alignment vertical="center"/>
      <protection/>
    </xf>
    <xf numFmtId="183" fontId="59" fillId="0" borderId="0" xfId="61" applyNumberFormat="1" applyFont="1" applyBorder="1" applyAlignment="1" applyProtection="1">
      <alignment vertical="center"/>
      <protection/>
    </xf>
    <xf numFmtId="183" fontId="59" fillId="0" borderId="0" xfId="61" applyNumberFormat="1" applyFont="1" applyBorder="1" applyAlignment="1" applyProtection="1">
      <alignment horizontal="center" vertical="center"/>
      <protection/>
    </xf>
    <xf numFmtId="183" fontId="59" fillId="0" borderId="0" xfId="61" applyNumberFormat="1" applyFont="1" applyFill="1" applyProtection="1">
      <alignment/>
      <protection/>
    </xf>
    <xf numFmtId="183" fontId="59" fillId="0" borderId="62" xfId="61" applyNumberFormat="1" applyFont="1" applyBorder="1" applyAlignment="1" applyProtection="1">
      <alignment horizontal="left" vertical="center"/>
      <protection/>
    </xf>
    <xf numFmtId="183" fontId="59" fillId="0" borderId="13" xfId="61" applyNumberFormat="1" applyFont="1" applyBorder="1" applyAlignment="1" applyProtection="1">
      <alignment horizontal="left" vertical="center"/>
      <protection/>
    </xf>
    <xf numFmtId="183" fontId="59" fillId="0" borderId="13" xfId="61" applyNumberFormat="1" applyFont="1" applyBorder="1" applyAlignment="1" applyProtection="1">
      <alignment horizontal="center" vertical="center"/>
      <protection/>
    </xf>
    <xf numFmtId="183" fontId="59" fillId="0" borderId="63" xfId="61" applyNumberFormat="1" applyFont="1" applyFill="1" applyBorder="1" applyAlignment="1" applyProtection="1">
      <alignment horizontal="center" vertical="center"/>
      <protection/>
    </xf>
    <xf numFmtId="183" fontId="59" fillId="0" borderId="64" xfId="61" applyNumberFormat="1" applyFont="1" applyFill="1" applyBorder="1" applyAlignment="1" applyProtection="1">
      <alignment horizontal="center" vertical="center"/>
      <protection/>
    </xf>
    <xf numFmtId="183" fontId="59" fillId="0" borderId="65" xfId="61" applyNumberFormat="1" applyFont="1" applyBorder="1" applyAlignment="1" applyProtection="1">
      <alignment horizontal="center" vertical="center" textRotation="255"/>
      <protection/>
    </xf>
    <xf numFmtId="183" fontId="59" fillId="0" borderId="65" xfId="61" applyNumberFormat="1" applyFont="1" applyFill="1" applyBorder="1" applyAlignment="1" applyProtection="1">
      <alignment horizontal="distributed" vertical="center"/>
      <protection/>
    </xf>
    <xf numFmtId="183" fontId="59" fillId="0" borderId="23" xfId="61" applyNumberFormat="1" applyFont="1" applyBorder="1" applyAlignment="1" applyProtection="1">
      <alignment horizontal="center" vertical="center"/>
      <protection/>
    </xf>
    <xf numFmtId="183" fontId="60" fillId="0" borderId="25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34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66" xfId="61" applyNumberFormat="1" applyFont="1" applyFill="1" applyBorder="1" applyAlignment="1" applyProtection="1">
      <alignment horizontal="right" vertical="center" shrinkToFit="1"/>
      <protection/>
    </xf>
    <xf numFmtId="183" fontId="60" fillId="0" borderId="22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21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66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67" xfId="61" applyNumberFormat="1" applyFont="1" applyFill="1" applyBorder="1" applyAlignment="1" applyProtection="1">
      <alignment horizontal="right" vertical="center" shrinkToFit="1"/>
      <protection locked="0"/>
    </xf>
    <xf numFmtId="183" fontId="59" fillId="0" borderId="68" xfId="61" applyNumberFormat="1" applyFont="1" applyBorder="1" applyAlignment="1" applyProtection="1">
      <alignment horizontal="center" vertical="center" textRotation="255"/>
      <protection/>
    </xf>
    <xf numFmtId="183" fontId="59" fillId="0" borderId="68" xfId="61" applyNumberFormat="1" applyFont="1" applyFill="1" applyBorder="1" applyAlignment="1" applyProtection="1">
      <alignment horizontal="distributed" vertical="center"/>
      <protection/>
    </xf>
    <xf numFmtId="183" fontId="59" fillId="0" borderId="68" xfId="61" applyNumberFormat="1" applyFont="1" applyBorder="1" applyAlignment="1" applyProtection="1">
      <alignment horizontal="center" vertical="center"/>
      <protection/>
    </xf>
    <xf numFmtId="183" fontId="60" fillId="0" borderId="69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70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71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72" xfId="61" applyNumberFormat="1" applyFont="1" applyFill="1" applyBorder="1" applyAlignment="1" applyProtection="1">
      <alignment horizontal="right" vertical="center" shrinkToFit="1"/>
      <protection/>
    </xf>
    <xf numFmtId="183" fontId="60" fillId="0" borderId="72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73" xfId="61" applyNumberFormat="1" applyFont="1" applyFill="1" applyBorder="1" applyAlignment="1" applyProtection="1">
      <alignment horizontal="right" vertical="center" shrinkToFit="1"/>
      <protection locked="0"/>
    </xf>
    <xf numFmtId="183" fontId="59" fillId="0" borderId="74" xfId="61" applyNumberFormat="1" applyFont="1" applyBorder="1" applyAlignment="1" applyProtection="1">
      <alignment horizontal="center" vertical="center" textRotation="255"/>
      <protection/>
    </xf>
    <xf numFmtId="183" fontId="59" fillId="0" borderId="74" xfId="61" applyNumberFormat="1" applyFont="1" applyFill="1" applyBorder="1" applyAlignment="1" applyProtection="1">
      <alignment horizontal="distributed" vertical="center"/>
      <protection/>
    </xf>
    <xf numFmtId="183" fontId="59" fillId="0" borderId="74" xfId="61" applyNumberFormat="1" applyFont="1" applyBorder="1" applyAlignment="1" applyProtection="1">
      <alignment horizontal="center" vertical="center"/>
      <protection/>
    </xf>
    <xf numFmtId="183" fontId="60" fillId="0" borderId="75" xfId="61" applyNumberFormat="1" applyFont="1" applyFill="1" applyBorder="1" applyAlignment="1" applyProtection="1">
      <alignment horizontal="right" vertical="center" shrinkToFit="1"/>
      <protection/>
    </xf>
    <xf numFmtId="183" fontId="60" fillId="0" borderId="63" xfId="61" applyNumberFormat="1" applyFont="1" applyFill="1" applyBorder="1" applyAlignment="1" applyProtection="1">
      <alignment horizontal="right" vertical="center" shrinkToFit="1"/>
      <protection/>
    </xf>
    <xf numFmtId="183" fontId="60" fillId="0" borderId="64" xfId="61" applyNumberFormat="1" applyFont="1" applyFill="1" applyBorder="1" applyAlignment="1" applyProtection="1">
      <alignment horizontal="right" vertical="center" shrinkToFit="1"/>
      <protection/>
    </xf>
    <xf numFmtId="183" fontId="60" fillId="0" borderId="76" xfId="61" applyNumberFormat="1" applyFont="1" applyFill="1" applyBorder="1" applyAlignment="1" applyProtection="1">
      <alignment horizontal="right" vertical="center" shrinkToFit="1"/>
      <protection/>
    </xf>
    <xf numFmtId="183" fontId="60" fillId="0" borderId="77" xfId="61" applyNumberFormat="1" applyFont="1" applyFill="1" applyBorder="1" applyAlignment="1" applyProtection="1">
      <alignment horizontal="right" vertical="center" shrinkToFit="1"/>
      <protection/>
    </xf>
    <xf numFmtId="183" fontId="60" fillId="0" borderId="78" xfId="61" applyNumberFormat="1" applyFont="1" applyFill="1" applyBorder="1" applyAlignment="1" applyProtection="1">
      <alignment horizontal="right" vertical="center" shrinkToFit="1"/>
      <protection/>
    </xf>
    <xf numFmtId="183" fontId="60" fillId="0" borderId="79" xfId="61" applyNumberFormat="1" applyFont="1" applyFill="1" applyBorder="1" applyAlignment="1" applyProtection="1">
      <alignment horizontal="right" vertical="center" shrinkToFit="1"/>
      <protection locked="0"/>
    </xf>
    <xf numFmtId="183" fontId="60" fillId="0" borderId="70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72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71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73" xfId="61" applyNumberFormat="1" applyFont="1" applyFill="1" applyBorder="1" applyAlignment="1" applyProtection="1" quotePrefix="1">
      <alignment horizontal="right" vertical="center" shrinkToFit="1"/>
      <protection/>
    </xf>
    <xf numFmtId="183" fontId="59" fillId="0" borderId="27" xfId="61" applyNumberFormat="1" applyFont="1" applyBorder="1" applyAlignment="1" applyProtection="1">
      <alignment horizontal="center" vertical="center" textRotation="255"/>
      <protection/>
    </xf>
    <xf numFmtId="183" fontId="59" fillId="0" borderId="27" xfId="61" applyNumberFormat="1" applyFont="1" applyBorder="1" applyAlignment="1" applyProtection="1">
      <alignment horizontal="center" vertical="center"/>
      <protection/>
    </xf>
    <xf numFmtId="183" fontId="60" fillId="0" borderId="32" xfId="61" applyNumberFormat="1" applyFont="1" applyFill="1" applyBorder="1" applyAlignment="1" applyProtection="1">
      <alignment horizontal="right" vertical="center" shrinkToFit="1"/>
      <protection/>
    </xf>
    <xf numFmtId="183" fontId="60" fillId="0" borderId="29" xfId="61" applyNumberFormat="1" applyFont="1" applyFill="1" applyBorder="1" applyAlignment="1" applyProtection="1">
      <alignment horizontal="right" vertical="center" shrinkToFit="1"/>
      <protection/>
    </xf>
    <xf numFmtId="183" fontId="60" fillId="0" borderId="80" xfId="61" applyNumberFormat="1" applyFont="1" applyFill="1" applyBorder="1" applyAlignment="1" applyProtection="1">
      <alignment horizontal="right" vertical="center" shrinkToFit="1"/>
      <protection/>
    </xf>
    <xf numFmtId="183" fontId="60" fillId="0" borderId="28" xfId="61" applyNumberFormat="1" applyFont="1" applyFill="1" applyBorder="1" applyAlignment="1" applyProtection="1">
      <alignment horizontal="right" vertical="center" shrinkToFit="1"/>
      <protection/>
    </xf>
    <xf numFmtId="183" fontId="60" fillId="0" borderId="30" xfId="61" applyNumberFormat="1" applyFont="1" applyFill="1" applyBorder="1" applyAlignment="1" applyProtection="1">
      <alignment horizontal="right" vertical="center" shrinkToFit="1"/>
      <protection/>
    </xf>
    <xf numFmtId="183" fontId="60" fillId="0" borderId="81" xfId="61" applyNumberFormat="1" applyFont="1" applyFill="1" applyBorder="1" applyAlignment="1" applyProtection="1">
      <alignment horizontal="right" vertical="center" shrinkToFit="1"/>
      <protection/>
    </xf>
    <xf numFmtId="183" fontId="60" fillId="0" borderId="29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80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28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33" xfId="61" applyNumberFormat="1" applyFont="1" applyFill="1" applyBorder="1" applyAlignment="1" applyProtection="1" quotePrefix="1">
      <alignment horizontal="right" vertical="center" shrinkToFit="1"/>
      <protection/>
    </xf>
    <xf numFmtId="183" fontId="60" fillId="0" borderId="82" xfId="61" applyNumberFormat="1" applyFont="1" applyBorder="1" applyAlignment="1" applyProtection="1">
      <alignment horizontal="right" vertical="center" shrinkToFit="1"/>
      <protection/>
    </xf>
    <xf numFmtId="183" fontId="60" fillId="0" borderId="83" xfId="61" applyNumberFormat="1" applyFont="1" applyBorder="1" applyAlignment="1" applyProtection="1">
      <alignment horizontal="right" vertical="center" shrinkToFit="1"/>
      <protection/>
    </xf>
    <xf numFmtId="183" fontId="60" fillId="0" borderId="84" xfId="61" applyNumberFormat="1" applyFont="1" applyBorder="1" applyAlignment="1" applyProtection="1">
      <alignment horizontal="right" vertical="center" shrinkToFit="1"/>
      <protection/>
    </xf>
    <xf numFmtId="183" fontId="60" fillId="0" borderId="85" xfId="61" applyNumberFormat="1" applyFont="1" applyBorder="1" applyAlignment="1" applyProtection="1">
      <alignment horizontal="right" vertical="center" shrinkToFit="1"/>
      <protection/>
    </xf>
    <xf numFmtId="183" fontId="60" fillId="0" borderId="86" xfId="61" applyNumberFormat="1" applyFont="1" applyBorder="1" applyAlignment="1" applyProtection="1">
      <alignment horizontal="right" vertical="center" shrinkToFit="1"/>
      <protection/>
    </xf>
    <xf numFmtId="183" fontId="60" fillId="0" borderId="87" xfId="61" applyNumberFormat="1" applyFont="1" applyBorder="1" applyAlignment="1" applyProtection="1">
      <alignment horizontal="right" vertical="center" shrinkToFit="1"/>
      <protection/>
    </xf>
    <xf numFmtId="183" fontId="59" fillId="0" borderId="0" xfId="61" applyNumberFormat="1" applyFont="1" applyAlignment="1" applyProtection="1">
      <alignment vertical="center"/>
      <protection/>
    </xf>
    <xf numFmtId="183" fontId="55" fillId="0" borderId="0" xfId="61" applyNumberFormat="1" applyFont="1" applyAlignment="1" applyProtection="1">
      <alignment vertical="center"/>
      <protection/>
    </xf>
    <xf numFmtId="183" fontId="55" fillId="0" borderId="0" xfId="61" applyNumberFormat="1" applyFont="1" applyProtection="1">
      <alignment/>
      <protection/>
    </xf>
    <xf numFmtId="38" fontId="57" fillId="0" borderId="88" xfId="49" applyFont="1" applyFill="1" applyBorder="1" applyAlignment="1">
      <alignment horizontal="center" vertical="center" textRotation="255" shrinkToFit="1"/>
    </xf>
    <xf numFmtId="0" fontId="61" fillId="0" borderId="56" xfId="0" applyFont="1" applyBorder="1" applyAlignment="1">
      <alignment horizontal="center" vertical="center" textRotation="255" shrinkToFit="1"/>
    </xf>
    <xf numFmtId="0" fontId="61" fillId="0" borderId="58" xfId="0" applyFont="1" applyBorder="1" applyAlignment="1">
      <alignment horizontal="center" vertical="center" textRotation="255" shrinkToFit="1"/>
    </xf>
    <xf numFmtId="38" fontId="56" fillId="0" borderId="16" xfId="49" applyFont="1" applyFill="1" applyBorder="1" applyAlignment="1">
      <alignment horizontal="distributed" vertical="center"/>
    </xf>
    <xf numFmtId="38" fontId="56" fillId="0" borderId="23" xfId="49" applyFont="1" applyFill="1" applyBorder="1" applyAlignment="1">
      <alignment horizontal="distributed" vertical="center"/>
    </xf>
    <xf numFmtId="38" fontId="56" fillId="0" borderId="27" xfId="49" applyFont="1" applyFill="1" applyBorder="1" applyAlignment="1">
      <alignment horizontal="distributed" vertical="center"/>
    </xf>
    <xf numFmtId="38" fontId="56" fillId="0" borderId="27" xfId="49" applyFont="1" applyFill="1" applyBorder="1" applyAlignment="1">
      <alignment horizontal="distributed" vertical="center" wrapText="1"/>
    </xf>
    <xf numFmtId="38" fontId="56" fillId="0" borderId="23" xfId="49" applyFont="1" applyFill="1" applyBorder="1" applyAlignment="1">
      <alignment horizontal="distributed" vertical="center" wrapText="1"/>
    </xf>
    <xf numFmtId="38" fontId="56" fillId="0" borderId="89" xfId="49" applyFont="1" applyFill="1" applyBorder="1" applyAlignment="1">
      <alignment horizontal="distributed" vertical="center"/>
    </xf>
    <xf numFmtId="38" fontId="56" fillId="0" borderId="0" xfId="49" applyFont="1" applyFill="1" applyBorder="1" applyAlignment="1">
      <alignment horizontal="distributed" vertical="center"/>
    </xf>
    <xf numFmtId="38" fontId="53" fillId="0" borderId="90" xfId="49" applyFont="1" applyFill="1" applyBorder="1" applyAlignment="1">
      <alignment horizontal="center" vertical="center" textRotation="255" shrinkToFit="1"/>
    </xf>
    <xf numFmtId="38" fontId="53" fillId="0" borderId="91" xfId="49" applyFont="1" applyFill="1" applyBorder="1" applyAlignment="1">
      <alignment horizontal="center" vertical="center" textRotation="255" shrinkToFit="1"/>
    </xf>
    <xf numFmtId="38" fontId="53" fillId="0" borderId="92" xfId="49" applyFont="1" applyFill="1" applyBorder="1" applyAlignment="1">
      <alignment horizontal="center" vertical="center" textRotation="255" shrinkToFit="1"/>
    </xf>
    <xf numFmtId="38" fontId="56" fillId="0" borderId="65" xfId="49" applyFont="1" applyFill="1" applyBorder="1" applyAlignment="1">
      <alignment horizontal="distributed" vertical="center"/>
    </xf>
    <xf numFmtId="38" fontId="56" fillId="0" borderId="68" xfId="49" applyFont="1" applyFill="1" applyBorder="1" applyAlignment="1">
      <alignment horizontal="distributed" vertical="center"/>
    </xf>
    <xf numFmtId="38" fontId="56" fillId="0" borderId="74" xfId="49" applyFont="1" applyFill="1" applyBorder="1" applyAlignment="1">
      <alignment horizontal="distributed" vertical="center"/>
    </xf>
    <xf numFmtId="38" fontId="56" fillId="0" borderId="93" xfId="49" applyFont="1" applyFill="1" applyBorder="1" applyAlignment="1">
      <alignment horizontal="center" vertical="center"/>
    </xf>
    <xf numFmtId="38" fontId="56" fillId="0" borderId="94" xfId="49" applyFont="1" applyFill="1" applyBorder="1" applyAlignment="1">
      <alignment horizontal="center" vertical="center"/>
    </xf>
    <xf numFmtId="38" fontId="56" fillId="0" borderId="49" xfId="49" applyFont="1" applyFill="1" applyBorder="1" applyAlignment="1">
      <alignment horizontal="center" vertical="center"/>
    </xf>
    <xf numFmtId="38" fontId="56" fillId="0" borderId="95" xfId="49" applyFont="1" applyFill="1" applyBorder="1" applyAlignment="1">
      <alignment horizontal="center" vertical="center"/>
    </xf>
    <xf numFmtId="38" fontId="56" fillId="0" borderId="50" xfId="49" applyFont="1" applyFill="1" applyBorder="1" applyAlignment="1">
      <alignment horizontal="center" vertical="center"/>
    </xf>
    <xf numFmtId="38" fontId="56" fillId="0" borderId="96" xfId="49" applyFont="1" applyFill="1" applyBorder="1" applyAlignment="1">
      <alignment horizontal="center" vertical="center"/>
    </xf>
    <xf numFmtId="38" fontId="56" fillId="0" borderId="97" xfId="49" applyFont="1" applyFill="1" applyBorder="1" applyAlignment="1">
      <alignment horizontal="center" vertical="center"/>
    </xf>
    <xf numFmtId="38" fontId="57" fillId="0" borderId="89" xfId="49" applyFont="1" applyFill="1" applyBorder="1" applyAlignment="1">
      <alignment horizontal="center" vertical="center"/>
    </xf>
    <xf numFmtId="38" fontId="53" fillId="0" borderId="60" xfId="49" applyFont="1" applyFill="1" applyBorder="1" applyAlignment="1">
      <alignment horizontal="center" textRotation="255"/>
    </xf>
    <xf numFmtId="38" fontId="53" fillId="0" borderId="61" xfId="49" applyFont="1" applyFill="1" applyBorder="1" applyAlignment="1">
      <alignment horizontal="center" textRotation="255"/>
    </xf>
    <xf numFmtId="38" fontId="56" fillId="0" borderId="98" xfId="49" applyFont="1" applyFill="1" applyBorder="1" applyAlignment="1">
      <alignment horizontal="center" vertical="center"/>
    </xf>
    <xf numFmtId="38" fontId="56" fillId="0" borderId="57" xfId="49" applyFont="1" applyFill="1" applyBorder="1" applyAlignment="1">
      <alignment horizontal="center" vertical="center"/>
    </xf>
    <xf numFmtId="183" fontId="59" fillId="0" borderId="70" xfId="61" applyNumberFormat="1" applyFont="1" applyFill="1" applyBorder="1" applyAlignment="1" applyProtection="1">
      <alignment horizontal="center" vertical="center"/>
      <protection/>
    </xf>
    <xf numFmtId="183" fontId="59" fillId="0" borderId="72" xfId="61" applyNumberFormat="1" applyFont="1" applyFill="1" applyBorder="1" applyAlignment="1" applyProtection="1">
      <alignment horizontal="center" vertical="center"/>
      <protection/>
    </xf>
    <xf numFmtId="183" fontId="59" fillId="0" borderId="21" xfId="61" applyNumberFormat="1" applyFont="1" applyFill="1" applyBorder="1" applyAlignment="1" applyProtection="1">
      <alignment horizontal="center" vertical="top" shrinkToFit="1"/>
      <protection/>
    </xf>
    <xf numFmtId="183" fontId="59" fillId="0" borderId="22" xfId="61" applyNumberFormat="1" applyFont="1" applyFill="1" applyBorder="1" applyAlignment="1" applyProtection="1">
      <alignment horizontal="center" vertical="top" shrinkToFit="1"/>
      <protection/>
    </xf>
    <xf numFmtId="183" fontId="59" fillId="0" borderId="90" xfId="61" applyNumberFormat="1" applyFont="1" applyBorder="1" applyAlignment="1" applyProtection="1">
      <alignment horizontal="center" vertical="center" textRotation="255"/>
      <protection/>
    </xf>
    <xf numFmtId="183" fontId="59" fillId="0" borderId="91" xfId="61" applyNumberFormat="1" applyFont="1" applyBorder="1" applyAlignment="1" applyProtection="1">
      <alignment horizontal="center" vertical="center" textRotation="255"/>
      <protection/>
    </xf>
    <xf numFmtId="183" fontId="59" fillId="0" borderId="92" xfId="61" applyNumberFormat="1" applyFont="1" applyBorder="1" applyAlignment="1" applyProtection="1">
      <alignment horizontal="center" vertical="center" textRotation="255"/>
      <protection/>
    </xf>
    <xf numFmtId="183" fontId="59" fillId="0" borderId="99" xfId="61" applyNumberFormat="1" applyFont="1" applyBorder="1" applyAlignment="1" applyProtection="1">
      <alignment horizontal="center" vertical="center" textRotation="255"/>
      <protection/>
    </xf>
    <xf numFmtId="183" fontId="59" fillId="0" borderId="100" xfId="61" applyNumberFormat="1" applyFont="1" applyBorder="1" applyAlignment="1" applyProtection="1">
      <alignment horizontal="center" vertical="center"/>
      <protection/>
    </xf>
    <xf numFmtId="183" fontId="59" fillId="0" borderId="101" xfId="61" applyNumberFormat="1" applyFont="1" applyBorder="1" applyAlignment="1" applyProtection="1">
      <alignment horizontal="center" vertical="center"/>
      <protection/>
    </xf>
    <xf numFmtId="183" fontId="59" fillId="0" borderId="102" xfId="61" applyNumberFormat="1" applyFont="1" applyBorder="1" applyAlignment="1" applyProtection="1">
      <alignment horizontal="center" vertical="center"/>
      <protection/>
    </xf>
    <xf numFmtId="183" fontId="59" fillId="0" borderId="98" xfId="61" applyNumberFormat="1" applyFont="1" applyFill="1" applyBorder="1" applyAlignment="1" applyProtection="1">
      <alignment horizontal="center" vertical="top" textRotation="255" wrapText="1"/>
      <protection/>
    </xf>
    <xf numFmtId="183" fontId="59" fillId="0" borderId="57" xfId="61" applyNumberFormat="1" applyFont="1" applyFill="1" applyBorder="1" applyAlignment="1" applyProtection="1">
      <alignment horizontal="center" vertical="top" textRotation="255" wrapText="1"/>
      <protection/>
    </xf>
    <xf numFmtId="183" fontId="59" fillId="0" borderId="38" xfId="61" applyNumberFormat="1" applyFont="1" applyFill="1" applyBorder="1" applyAlignment="1" applyProtection="1">
      <alignment horizontal="center" vertical="top" textRotation="255" wrapText="1"/>
      <protection/>
    </xf>
    <xf numFmtId="183" fontId="59" fillId="0" borderId="12" xfId="61" applyNumberFormat="1" applyFont="1" applyFill="1" applyBorder="1" applyAlignment="1" applyProtection="1">
      <alignment horizontal="center" vertical="top" textRotation="255" wrapText="1"/>
      <protection/>
    </xf>
    <xf numFmtId="183" fontId="59" fillId="0" borderId="15" xfId="61" applyNumberFormat="1" applyFont="1" applyFill="1" applyBorder="1" applyAlignment="1" applyProtection="1">
      <alignment horizontal="center" vertical="top" textRotation="255" wrapText="1"/>
      <protection/>
    </xf>
    <xf numFmtId="183" fontId="59" fillId="0" borderId="45" xfId="61" applyNumberFormat="1" applyFont="1" applyFill="1" applyBorder="1" applyAlignment="1" applyProtection="1">
      <alignment horizontal="center" vertical="top" textRotation="255" wrapText="1"/>
      <protection/>
    </xf>
    <xf numFmtId="183" fontId="59" fillId="0" borderId="69" xfId="61" applyNumberFormat="1" applyFont="1" applyFill="1" applyBorder="1" applyAlignment="1" applyProtection="1">
      <alignment horizontal="center" vertical="center" shrinkToFit="1"/>
      <protection/>
    </xf>
    <xf numFmtId="183" fontId="59" fillId="0" borderId="75" xfId="61" applyNumberFormat="1" applyFont="1" applyFill="1" applyBorder="1" applyAlignment="1" applyProtection="1">
      <alignment horizontal="center" vertical="center" shrinkToFit="1"/>
      <protection/>
    </xf>
    <xf numFmtId="183" fontId="59" fillId="0" borderId="70" xfId="61" applyNumberFormat="1" applyFont="1" applyFill="1" applyBorder="1" applyAlignment="1" applyProtection="1">
      <alignment horizontal="center" vertical="center" shrinkToFit="1"/>
      <protection/>
    </xf>
    <xf numFmtId="183" fontId="59" fillId="0" borderId="63" xfId="61" applyNumberFormat="1" applyFont="1" applyFill="1" applyBorder="1" applyAlignment="1" applyProtection="1">
      <alignment horizontal="center" vertical="center" shrinkToFit="1"/>
      <protection/>
    </xf>
    <xf numFmtId="183" fontId="59" fillId="0" borderId="72" xfId="61" applyNumberFormat="1" applyFont="1" applyFill="1" applyBorder="1" applyAlignment="1" applyProtection="1">
      <alignment horizontal="center" vertical="center" shrinkToFit="1"/>
      <protection/>
    </xf>
    <xf numFmtId="183" fontId="59" fillId="0" borderId="64" xfId="61" applyNumberFormat="1" applyFont="1" applyFill="1" applyBorder="1" applyAlignment="1" applyProtection="1">
      <alignment horizontal="center" vertical="center" shrinkToFit="1"/>
      <protection/>
    </xf>
    <xf numFmtId="183" fontId="59" fillId="0" borderId="32" xfId="61" applyNumberFormat="1" applyFont="1" applyFill="1" applyBorder="1" applyAlignment="1" applyProtection="1">
      <alignment horizontal="center" vertical="center" shrinkToFit="1"/>
      <protection/>
    </xf>
    <xf numFmtId="183" fontId="59" fillId="0" borderId="40" xfId="61" applyNumberFormat="1" applyFont="1" applyFill="1" applyBorder="1" applyAlignment="1" applyProtection="1">
      <alignment horizontal="center" vertical="center" shrinkToFit="1"/>
      <protection/>
    </xf>
    <xf numFmtId="183" fontId="59" fillId="0" borderId="80" xfId="61" applyNumberFormat="1" applyFont="1" applyFill="1" applyBorder="1" applyAlignment="1" applyProtection="1">
      <alignment horizontal="center" vertical="center" wrapText="1"/>
      <protection/>
    </xf>
    <xf numFmtId="183" fontId="59" fillId="0" borderId="103" xfId="61" applyNumberFormat="1" applyFont="1" applyFill="1" applyBorder="1" applyAlignment="1" applyProtection="1">
      <alignment horizontal="center" vertical="center" wrapText="1"/>
      <protection/>
    </xf>
    <xf numFmtId="183" fontId="59" fillId="0" borderId="104" xfId="61" applyNumberFormat="1" applyFont="1" applyFill="1" applyBorder="1" applyAlignment="1" applyProtection="1">
      <alignment horizontal="center" vertical="center"/>
      <protection/>
    </xf>
    <xf numFmtId="183" fontId="59" fillId="0" borderId="105" xfId="61" applyNumberFormat="1" applyFont="1" applyFill="1" applyBorder="1" applyAlignment="1" applyProtection="1">
      <alignment horizontal="center" vertical="center"/>
      <protection/>
    </xf>
    <xf numFmtId="183" fontId="59" fillId="0" borderId="106" xfId="61" applyNumberFormat="1" applyFont="1" applyFill="1" applyBorder="1" applyAlignment="1" applyProtection="1">
      <alignment horizontal="center" vertical="center"/>
      <protection/>
    </xf>
    <xf numFmtId="183" fontId="59" fillId="0" borderId="107" xfId="61" applyNumberFormat="1" applyFont="1" applyFill="1" applyBorder="1" applyAlignment="1" applyProtection="1">
      <alignment horizontal="center" vertical="center" textRotation="255" shrinkToFit="1"/>
      <protection/>
    </xf>
    <xf numFmtId="0" fontId="61" fillId="0" borderId="108" xfId="0" applyFont="1" applyFill="1" applyBorder="1" applyAlignment="1">
      <alignment horizontal="center" vertical="center" textRotation="255" shrinkToFit="1"/>
    </xf>
    <xf numFmtId="0" fontId="61" fillId="0" borderId="40" xfId="0" applyFont="1" applyFill="1" applyBorder="1" applyAlignment="1">
      <alignment horizontal="center" vertical="center" textRotation="255" shrinkToFit="1"/>
    </xf>
    <xf numFmtId="183" fontId="59" fillId="0" borderId="95" xfId="61" applyNumberFormat="1" applyFont="1" applyFill="1" applyBorder="1" applyAlignment="1" applyProtection="1">
      <alignment horizontal="center" shrinkToFit="1"/>
      <protection/>
    </xf>
    <xf numFmtId="183" fontId="59" fillId="0" borderId="11" xfId="61" applyNumberFormat="1" applyFont="1" applyFill="1" applyBorder="1" applyAlignment="1" applyProtection="1">
      <alignment horizontal="center" shrinkToFit="1"/>
      <protection/>
    </xf>
    <xf numFmtId="183" fontId="59" fillId="0" borderId="64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~653660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</xdr:row>
      <xdr:rowOff>76200</xdr:rowOff>
    </xdr:from>
    <xdr:to>
      <xdr:col>3</xdr:col>
      <xdr:colOff>571500</xdr:colOff>
      <xdr:row>3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" y="5905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局別</a:t>
          </a:r>
        </a:p>
      </xdr:txBody>
    </xdr:sp>
    <xdr:clientData/>
  </xdr:twoCellAnchor>
  <xdr:twoCellAnchor>
    <xdr:from>
      <xdr:col>3</xdr:col>
      <xdr:colOff>85725</xdr:colOff>
      <xdr:row>3</xdr:row>
      <xdr:rowOff>142875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00100" y="657225"/>
          <a:ext cx="5048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180975</xdr:rowOff>
    </xdr:from>
    <xdr:to>
      <xdr:col>2</xdr:col>
      <xdr:colOff>0</xdr:colOff>
      <xdr:row>4</xdr:row>
      <xdr:rowOff>285750</xdr:rowOff>
    </xdr:to>
    <xdr:sp>
      <xdr:nvSpPr>
        <xdr:cNvPr id="3" name="Line 3"/>
        <xdr:cNvSpPr>
          <a:spLocks/>
        </xdr:cNvSpPr>
      </xdr:nvSpPr>
      <xdr:spPr>
        <a:xfrm flipV="1">
          <a:off x="695325" y="6953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3</xdr:row>
      <xdr:rowOff>171450</xdr:rowOff>
    </xdr:to>
    <xdr:sp>
      <xdr:nvSpPr>
        <xdr:cNvPr id="4" name="Line 4"/>
        <xdr:cNvSpPr>
          <a:spLocks/>
        </xdr:cNvSpPr>
      </xdr:nvSpPr>
      <xdr:spPr>
        <a:xfrm flipH="1" flipV="1">
          <a:off x="504825" y="523875"/>
          <a:ext cx="1905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85725</xdr:colOff>
      <xdr:row>3</xdr:row>
      <xdr:rowOff>142875</xdr:rowOff>
    </xdr:to>
    <xdr:sp>
      <xdr:nvSpPr>
        <xdr:cNvPr id="5" name="Line 5"/>
        <xdr:cNvSpPr>
          <a:spLocks/>
        </xdr:cNvSpPr>
      </xdr:nvSpPr>
      <xdr:spPr>
        <a:xfrm flipH="1" flipV="1">
          <a:off x="504825" y="523875"/>
          <a:ext cx="29527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142875</xdr:rowOff>
    </xdr:from>
    <xdr:to>
      <xdr:col>4</xdr:col>
      <xdr:colOff>0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800100" y="657225"/>
          <a:ext cx="5048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180975</xdr:rowOff>
    </xdr:from>
    <xdr:to>
      <xdr:col>2</xdr:col>
      <xdr:colOff>0</xdr:colOff>
      <xdr:row>4</xdr:row>
      <xdr:rowOff>285750</xdr:rowOff>
    </xdr:to>
    <xdr:sp>
      <xdr:nvSpPr>
        <xdr:cNvPr id="7" name="Line 8"/>
        <xdr:cNvSpPr>
          <a:spLocks/>
        </xdr:cNvSpPr>
      </xdr:nvSpPr>
      <xdr:spPr>
        <a:xfrm flipV="1">
          <a:off x="695325" y="6953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3</xdr:row>
      <xdr:rowOff>171450</xdr:rowOff>
    </xdr:to>
    <xdr:sp>
      <xdr:nvSpPr>
        <xdr:cNvPr id="8" name="Line 9"/>
        <xdr:cNvSpPr>
          <a:spLocks/>
        </xdr:cNvSpPr>
      </xdr:nvSpPr>
      <xdr:spPr>
        <a:xfrm flipH="1" flipV="1">
          <a:off x="504825" y="523875"/>
          <a:ext cx="1905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85725</xdr:colOff>
      <xdr:row>3</xdr:row>
      <xdr:rowOff>142875</xdr:rowOff>
    </xdr:to>
    <xdr:sp>
      <xdr:nvSpPr>
        <xdr:cNvPr id="9" name="Line 10"/>
        <xdr:cNvSpPr>
          <a:spLocks/>
        </xdr:cNvSpPr>
      </xdr:nvSpPr>
      <xdr:spPr>
        <a:xfrm flipH="1" flipV="1">
          <a:off x="504825" y="523875"/>
          <a:ext cx="29527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142875</xdr:rowOff>
    </xdr:from>
    <xdr:to>
      <xdr:col>4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800100" y="657225"/>
          <a:ext cx="5048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180975</xdr:rowOff>
    </xdr:from>
    <xdr:to>
      <xdr:col>2</xdr:col>
      <xdr:colOff>0</xdr:colOff>
      <xdr:row>4</xdr:row>
      <xdr:rowOff>285750</xdr:rowOff>
    </xdr:to>
    <xdr:sp>
      <xdr:nvSpPr>
        <xdr:cNvPr id="11" name="Line 13"/>
        <xdr:cNvSpPr>
          <a:spLocks/>
        </xdr:cNvSpPr>
      </xdr:nvSpPr>
      <xdr:spPr>
        <a:xfrm flipV="1">
          <a:off x="695325" y="6953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3</xdr:row>
      <xdr:rowOff>171450</xdr:rowOff>
    </xdr:to>
    <xdr:sp>
      <xdr:nvSpPr>
        <xdr:cNvPr id="12" name="Line 14"/>
        <xdr:cNvSpPr>
          <a:spLocks/>
        </xdr:cNvSpPr>
      </xdr:nvSpPr>
      <xdr:spPr>
        <a:xfrm flipH="1" flipV="1">
          <a:off x="504825" y="523875"/>
          <a:ext cx="1905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85725</xdr:colOff>
      <xdr:row>3</xdr:row>
      <xdr:rowOff>142875</xdr:rowOff>
    </xdr:to>
    <xdr:sp>
      <xdr:nvSpPr>
        <xdr:cNvPr id="13" name="Line 15"/>
        <xdr:cNvSpPr>
          <a:spLocks/>
        </xdr:cNvSpPr>
      </xdr:nvSpPr>
      <xdr:spPr>
        <a:xfrm flipH="1" flipV="1">
          <a:off x="504825" y="523875"/>
          <a:ext cx="29527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</xdr:row>
      <xdr:rowOff>142875</xdr:rowOff>
    </xdr:from>
    <xdr:to>
      <xdr:col>4</xdr:col>
      <xdr:colOff>0</xdr:colOff>
      <xdr:row>5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800100" y="657225"/>
          <a:ext cx="5048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180975</xdr:rowOff>
    </xdr:from>
    <xdr:to>
      <xdr:col>2</xdr:col>
      <xdr:colOff>0</xdr:colOff>
      <xdr:row>4</xdr:row>
      <xdr:rowOff>285750</xdr:rowOff>
    </xdr:to>
    <xdr:sp>
      <xdr:nvSpPr>
        <xdr:cNvPr id="15" name="Line 18"/>
        <xdr:cNvSpPr>
          <a:spLocks/>
        </xdr:cNvSpPr>
      </xdr:nvSpPr>
      <xdr:spPr>
        <a:xfrm flipV="1">
          <a:off x="695325" y="6953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3</xdr:row>
      <xdr:rowOff>171450</xdr:rowOff>
    </xdr:to>
    <xdr:sp>
      <xdr:nvSpPr>
        <xdr:cNvPr id="16" name="Line 19"/>
        <xdr:cNvSpPr>
          <a:spLocks/>
        </xdr:cNvSpPr>
      </xdr:nvSpPr>
      <xdr:spPr>
        <a:xfrm flipH="1" flipV="1">
          <a:off x="504825" y="523875"/>
          <a:ext cx="1905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85725</xdr:colOff>
      <xdr:row>3</xdr:row>
      <xdr:rowOff>142875</xdr:rowOff>
    </xdr:to>
    <xdr:sp>
      <xdr:nvSpPr>
        <xdr:cNvPr id="17" name="Line 20"/>
        <xdr:cNvSpPr>
          <a:spLocks/>
        </xdr:cNvSpPr>
      </xdr:nvSpPr>
      <xdr:spPr>
        <a:xfrm flipH="1" flipV="1">
          <a:off x="504825" y="523875"/>
          <a:ext cx="29527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1</xdr:row>
      <xdr:rowOff>0</xdr:rowOff>
    </xdr:from>
    <xdr:to>
      <xdr:col>5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400300" y="276225"/>
          <a:ext cx="838200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142875</xdr:rowOff>
    </xdr:from>
    <xdr:to>
      <xdr:col>3</xdr:col>
      <xdr:colOff>457200</xdr:colOff>
      <xdr:row>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2447925" y="695325"/>
          <a:ext cx="58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取扱局・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市町村</a:t>
          </a:r>
        </a:p>
      </xdr:txBody>
    </xdr:sp>
    <xdr:clientData/>
  </xdr:twoCellAnchor>
  <xdr:twoCellAnchor>
    <xdr:from>
      <xdr:col>3</xdr:col>
      <xdr:colOff>333375</xdr:colOff>
      <xdr:row>1</xdr:row>
      <xdr:rowOff>142875</xdr:rowOff>
    </xdr:from>
    <xdr:to>
      <xdr:col>5</xdr:col>
      <xdr:colOff>38100</xdr:colOff>
      <xdr:row>2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2905125" y="41910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tabSelected="1" zoomScalePageLayoutView="0" workbookViewId="0" topLeftCell="A1">
      <pane ySplit="5" topLeftCell="A6" activePane="bottomLeft" state="frozen"/>
      <selection pane="topLeft" activeCell="M19" sqref="M19"/>
      <selection pane="bottomLeft" activeCell="U4" sqref="U4"/>
    </sheetView>
  </sheetViews>
  <sheetFormatPr defaultColWidth="6.625" defaultRowHeight="13.5"/>
  <cols>
    <col min="1" max="1" width="6.625" style="2" customWidth="1"/>
    <col min="2" max="2" width="2.50390625" style="2" customWidth="1"/>
    <col min="3" max="3" width="0.2421875" style="2" customWidth="1"/>
    <col min="4" max="4" width="7.75390625" style="2" customWidth="1"/>
    <col min="5" max="5" width="0.2421875" style="2" customWidth="1"/>
    <col min="6" max="15" width="6.125" style="2" customWidth="1"/>
    <col min="16" max="16" width="7.125" style="2" customWidth="1"/>
    <col min="17" max="17" width="4.875" style="2" customWidth="1"/>
    <col min="18" max="18" width="6.625" style="2" hidden="1" customWidth="1"/>
    <col min="19" max="19" width="6.50390625" style="2" customWidth="1"/>
    <col min="20" max="16384" width="6.625" style="2" customWidth="1"/>
  </cols>
  <sheetData>
    <row r="1" spans="2:3" ht="18">
      <c r="B1" s="1" t="s">
        <v>21</v>
      </c>
      <c r="C1" s="1"/>
    </row>
    <row r="2" ht="3.75" customHeight="1"/>
    <row r="3" spans="2:17" ht="18.75" customHeight="1" thickBot="1">
      <c r="B3" s="3" t="s">
        <v>30</v>
      </c>
      <c r="C3" s="3"/>
      <c r="O3" s="180" t="s">
        <v>31</v>
      </c>
      <c r="P3" s="180"/>
      <c r="Q3" s="180"/>
    </row>
    <row r="4" spans="2:17" ht="27" customHeight="1">
      <c r="B4" s="181" t="s">
        <v>7</v>
      </c>
      <c r="C4" s="4"/>
      <c r="D4" s="5"/>
      <c r="E4" s="6"/>
      <c r="F4" s="183" t="s">
        <v>22</v>
      </c>
      <c r="G4" s="183" t="s">
        <v>13</v>
      </c>
      <c r="H4" s="183" t="s">
        <v>14</v>
      </c>
      <c r="I4" s="183" t="s">
        <v>15</v>
      </c>
      <c r="J4" s="183" t="s">
        <v>0</v>
      </c>
      <c r="K4" s="183" t="s">
        <v>16</v>
      </c>
      <c r="L4" s="183" t="s">
        <v>17</v>
      </c>
      <c r="M4" s="183" t="s">
        <v>18</v>
      </c>
      <c r="N4" s="176" t="s">
        <v>19</v>
      </c>
      <c r="O4" s="178" t="s">
        <v>1</v>
      </c>
      <c r="P4" s="7" t="s">
        <v>9</v>
      </c>
      <c r="Q4" s="8" t="s">
        <v>23</v>
      </c>
    </row>
    <row r="5" spans="2:17" ht="23.25" customHeight="1">
      <c r="B5" s="182"/>
      <c r="C5" s="9"/>
      <c r="D5" s="10" t="s">
        <v>8</v>
      </c>
      <c r="E5" s="11"/>
      <c r="F5" s="184"/>
      <c r="G5" s="184"/>
      <c r="H5" s="184"/>
      <c r="I5" s="184"/>
      <c r="J5" s="184"/>
      <c r="K5" s="184"/>
      <c r="L5" s="184"/>
      <c r="M5" s="184"/>
      <c r="N5" s="177"/>
      <c r="O5" s="179"/>
      <c r="P5" s="12" t="s">
        <v>24</v>
      </c>
      <c r="Q5" s="13" t="s">
        <v>2</v>
      </c>
    </row>
    <row r="6" spans="2:17" ht="11.25" customHeight="1">
      <c r="B6" s="167" t="s">
        <v>25</v>
      </c>
      <c r="C6" s="14"/>
      <c r="D6" s="170" t="s">
        <v>3</v>
      </c>
      <c r="E6" s="15"/>
      <c r="F6" s="16"/>
      <c r="G6" s="17"/>
      <c r="H6" s="17"/>
      <c r="I6" s="17"/>
      <c r="J6" s="17"/>
      <c r="K6" s="17"/>
      <c r="L6" s="17"/>
      <c r="M6" s="17"/>
      <c r="N6" s="18"/>
      <c r="O6" s="19"/>
      <c r="P6" s="20"/>
      <c r="Q6" s="21"/>
    </row>
    <row r="7" spans="2:18" ht="11.25" customHeight="1">
      <c r="B7" s="168"/>
      <c r="C7" s="22"/>
      <c r="D7" s="171"/>
      <c r="E7" s="23"/>
      <c r="F7" s="24">
        <v>16</v>
      </c>
      <c r="G7" s="24">
        <v>5</v>
      </c>
      <c r="H7" s="24">
        <v>6</v>
      </c>
      <c r="I7" s="24">
        <v>2</v>
      </c>
      <c r="J7" s="24">
        <v>2</v>
      </c>
      <c r="K7" s="24">
        <v>10</v>
      </c>
      <c r="L7" s="24">
        <v>1</v>
      </c>
      <c r="M7" s="24">
        <v>3</v>
      </c>
      <c r="N7" s="25">
        <v>1</v>
      </c>
      <c r="O7" s="26">
        <f>SUM(F7:N7)</f>
        <v>46</v>
      </c>
      <c r="P7" s="27">
        <v>45</v>
      </c>
      <c r="Q7" s="28">
        <f>(O7/P7)*100</f>
        <v>102.22222222222221</v>
      </c>
      <c r="R7" s="2">
        <f>SUM(F7:N7)</f>
        <v>46</v>
      </c>
    </row>
    <row r="8" spans="2:17" ht="11.25" customHeight="1">
      <c r="B8" s="168"/>
      <c r="C8" s="29"/>
      <c r="D8" s="171" t="s">
        <v>4</v>
      </c>
      <c r="E8" s="30"/>
      <c r="F8" s="31"/>
      <c r="G8" s="31"/>
      <c r="H8" s="31"/>
      <c r="I8" s="31"/>
      <c r="J8" s="31"/>
      <c r="K8" s="31"/>
      <c r="L8" s="31"/>
      <c r="M8" s="31"/>
      <c r="N8" s="32"/>
      <c r="O8" s="33"/>
      <c r="P8" s="34"/>
      <c r="Q8" s="35"/>
    </row>
    <row r="9" spans="2:18" ht="11.25" customHeight="1">
      <c r="B9" s="168"/>
      <c r="C9" s="22"/>
      <c r="D9" s="171"/>
      <c r="E9" s="23"/>
      <c r="F9" s="36">
        <v>104</v>
      </c>
      <c r="G9" s="36">
        <v>23</v>
      </c>
      <c r="H9" s="36">
        <v>94</v>
      </c>
      <c r="I9" s="36">
        <v>6</v>
      </c>
      <c r="J9" s="36">
        <v>15</v>
      </c>
      <c r="K9" s="36">
        <v>69</v>
      </c>
      <c r="L9" s="36">
        <v>1</v>
      </c>
      <c r="M9" s="36">
        <v>17</v>
      </c>
      <c r="N9" s="37">
        <v>5</v>
      </c>
      <c r="O9" s="26">
        <f>SUM(F9:N9)</f>
        <v>334</v>
      </c>
      <c r="P9" s="27">
        <v>303</v>
      </c>
      <c r="Q9" s="28">
        <f>(O9/P9)*100</f>
        <v>110.23102310231023</v>
      </c>
      <c r="R9" s="2">
        <f>SUM(F9:N9)</f>
        <v>334</v>
      </c>
    </row>
    <row r="10" spans="2:17" ht="11.25" customHeight="1">
      <c r="B10" s="168"/>
      <c r="C10" s="29"/>
      <c r="D10" s="171" t="s">
        <v>5</v>
      </c>
      <c r="E10" s="30"/>
      <c r="F10" s="31"/>
      <c r="G10" s="31"/>
      <c r="H10" s="31"/>
      <c r="I10" s="31"/>
      <c r="J10" s="31"/>
      <c r="K10" s="31"/>
      <c r="L10" s="31"/>
      <c r="M10" s="31"/>
      <c r="N10" s="32"/>
      <c r="O10" s="33"/>
      <c r="P10" s="34"/>
      <c r="Q10" s="35"/>
    </row>
    <row r="11" spans="2:17" ht="11.25" customHeight="1">
      <c r="B11" s="168"/>
      <c r="C11" s="22"/>
      <c r="D11" s="171"/>
      <c r="E11" s="23"/>
      <c r="F11" s="36">
        <v>40</v>
      </c>
      <c r="G11" s="36">
        <v>9</v>
      </c>
      <c r="H11" s="36">
        <v>10</v>
      </c>
      <c r="I11" s="36">
        <v>2</v>
      </c>
      <c r="J11" s="36">
        <v>7</v>
      </c>
      <c r="K11" s="36">
        <v>16</v>
      </c>
      <c r="L11" s="36">
        <v>1</v>
      </c>
      <c r="M11" s="36">
        <v>3</v>
      </c>
      <c r="N11" s="37">
        <v>1</v>
      </c>
      <c r="O11" s="26">
        <f>SUM(F11:N11)</f>
        <v>89</v>
      </c>
      <c r="P11" s="27">
        <v>87</v>
      </c>
      <c r="Q11" s="28">
        <f>(O11/P11)*100</f>
        <v>102.29885057471265</v>
      </c>
    </row>
    <row r="12" spans="2:17" ht="11.25" customHeight="1" hidden="1">
      <c r="B12" s="168"/>
      <c r="C12" s="29"/>
      <c r="D12" s="171" t="s">
        <v>6</v>
      </c>
      <c r="E12" s="30"/>
      <c r="F12" s="31"/>
      <c r="G12" s="31"/>
      <c r="H12" s="31"/>
      <c r="I12" s="31"/>
      <c r="J12" s="31"/>
      <c r="K12" s="31"/>
      <c r="L12" s="31"/>
      <c r="M12" s="31"/>
      <c r="N12" s="32"/>
      <c r="O12" s="33"/>
      <c r="P12" s="34"/>
      <c r="Q12" s="38"/>
    </row>
    <row r="13" spans="2:17" ht="11.25" customHeight="1" hidden="1">
      <c r="B13" s="169"/>
      <c r="C13" s="39"/>
      <c r="D13" s="172"/>
      <c r="E13" s="40"/>
      <c r="F13" s="41"/>
      <c r="G13" s="41"/>
      <c r="H13" s="41"/>
      <c r="I13" s="41"/>
      <c r="J13" s="41"/>
      <c r="K13" s="41"/>
      <c r="L13" s="41"/>
      <c r="M13" s="41"/>
      <c r="N13" s="42"/>
      <c r="O13" s="43"/>
      <c r="P13" s="44"/>
      <c r="Q13" s="45" t="e">
        <v>#DIV/0!</v>
      </c>
    </row>
    <row r="14" spans="2:17" ht="11.25" customHeight="1">
      <c r="B14" s="167" t="s">
        <v>26</v>
      </c>
      <c r="C14" s="46"/>
      <c r="D14" s="170" t="s">
        <v>3</v>
      </c>
      <c r="E14" s="15"/>
      <c r="F14" s="16"/>
      <c r="G14" s="16"/>
      <c r="H14" s="16"/>
      <c r="I14" s="16"/>
      <c r="J14" s="16"/>
      <c r="K14" s="16"/>
      <c r="L14" s="16"/>
      <c r="M14" s="16"/>
      <c r="N14" s="47"/>
      <c r="O14" s="19"/>
      <c r="P14" s="48"/>
      <c r="Q14" s="49"/>
    </row>
    <row r="15" spans="2:17" ht="11.25" customHeight="1">
      <c r="B15" s="168"/>
      <c r="C15" s="50"/>
      <c r="D15" s="171"/>
      <c r="E15" s="23"/>
      <c r="F15" s="36">
        <v>23</v>
      </c>
      <c r="G15" s="36">
        <v>83</v>
      </c>
      <c r="H15" s="36">
        <v>42</v>
      </c>
      <c r="I15" s="36">
        <v>26</v>
      </c>
      <c r="J15" s="36">
        <v>65</v>
      </c>
      <c r="K15" s="36">
        <v>55</v>
      </c>
      <c r="L15" s="36">
        <v>20</v>
      </c>
      <c r="M15" s="36">
        <v>33</v>
      </c>
      <c r="N15" s="37">
        <v>71</v>
      </c>
      <c r="O15" s="26">
        <f>SUM(F15:N15)</f>
        <v>418</v>
      </c>
      <c r="P15" s="27">
        <v>428</v>
      </c>
      <c r="Q15" s="28">
        <f>(O15/P15)*100</f>
        <v>97.66355140186917</v>
      </c>
    </row>
    <row r="16" spans="2:17" ht="11.25" customHeight="1">
      <c r="B16" s="168"/>
      <c r="C16" s="51"/>
      <c r="D16" s="171" t="s">
        <v>4</v>
      </c>
      <c r="E16" s="30"/>
      <c r="F16" s="31"/>
      <c r="G16" s="31"/>
      <c r="H16" s="31"/>
      <c r="I16" s="31"/>
      <c r="J16" s="31"/>
      <c r="K16" s="31"/>
      <c r="L16" s="31"/>
      <c r="M16" s="31"/>
      <c r="N16" s="32"/>
      <c r="O16" s="33"/>
      <c r="P16" s="34"/>
      <c r="Q16" s="35"/>
    </row>
    <row r="17" spans="2:17" ht="11.25" customHeight="1">
      <c r="B17" s="168"/>
      <c r="C17" s="50"/>
      <c r="D17" s="171"/>
      <c r="E17" s="23"/>
      <c r="F17" s="36">
        <v>388</v>
      </c>
      <c r="G17" s="36">
        <v>205</v>
      </c>
      <c r="H17" s="36">
        <v>822</v>
      </c>
      <c r="I17" s="36">
        <v>571</v>
      </c>
      <c r="J17" s="36">
        <v>1221</v>
      </c>
      <c r="K17" s="36">
        <v>550</v>
      </c>
      <c r="L17" s="36">
        <v>92</v>
      </c>
      <c r="M17" s="36">
        <v>111</v>
      </c>
      <c r="N17" s="37">
        <v>591</v>
      </c>
      <c r="O17" s="26">
        <f>SUM(F17:N17)</f>
        <v>4551</v>
      </c>
      <c r="P17" s="27">
        <v>4495</v>
      </c>
      <c r="Q17" s="28">
        <f>(O17/P17)*100</f>
        <v>101.24582869855394</v>
      </c>
    </row>
    <row r="18" spans="2:17" ht="11.25" customHeight="1">
      <c r="B18" s="168"/>
      <c r="C18" s="51"/>
      <c r="D18" s="171" t="s">
        <v>5</v>
      </c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34"/>
      <c r="Q18" s="35"/>
    </row>
    <row r="19" spans="2:17" ht="11.25" customHeight="1">
      <c r="B19" s="168"/>
      <c r="C19" s="50"/>
      <c r="D19" s="171"/>
      <c r="E19" s="23"/>
      <c r="F19" s="36">
        <v>26</v>
      </c>
      <c r="G19" s="36">
        <v>86</v>
      </c>
      <c r="H19" s="36">
        <v>78</v>
      </c>
      <c r="I19" s="36">
        <v>41</v>
      </c>
      <c r="J19" s="36">
        <v>75</v>
      </c>
      <c r="K19" s="36">
        <v>67</v>
      </c>
      <c r="L19" s="36">
        <v>21</v>
      </c>
      <c r="M19" s="36">
        <v>33</v>
      </c>
      <c r="N19" s="37">
        <v>79</v>
      </c>
      <c r="O19" s="26">
        <f>SUM(F19:N19)</f>
        <v>506</v>
      </c>
      <c r="P19" s="27">
        <v>523</v>
      </c>
      <c r="Q19" s="28">
        <f>(O19/P19)*100</f>
        <v>96.74952198852772</v>
      </c>
    </row>
    <row r="20" spans="2:17" ht="11.25" customHeight="1" hidden="1">
      <c r="B20" s="168"/>
      <c r="C20" s="51"/>
      <c r="D20" s="171" t="s">
        <v>6</v>
      </c>
      <c r="E20" s="30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34"/>
      <c r="Q20" s="38"/>
    </row>
    <row r="21" spans="2:17" ht="11.25" customHeight="1" hidden="1">
      <c r="B21" s="169"/>
      <c r="C21" s="52"/>
      <c r="D21" s="172"/>
      <c r="E21" s="40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4"/>
      <c r="Q21" s="45" t="e">
        <v>#DIV/0!</v>
      </c>
    </row>
    <row r="22" spans="2:17" ht="11.25" customHeight="1">
      <c r="B22" s="167" t="s">
        <v>10</v>
      </c>
      <c r="C22" s="14"/>
      <c r="D22" s="170" t="s">
        <v>3</v>
      </c>
      <c r="E22" s="15"/>
      <c r="F22" s="16"/>
      <c r="G22" s="16"/>
      <c r="H22" s="16"/>
      <c r="I22" s="16"/>
      <c r="J22" s="16"/>
      <c r="K22" s="16"/>
      <c r="L22" s="16"/>
      <c r="M22" s="16"/>
      <c r="N22" s="47"/>
      <c r="O22" s="19"/>
      <c r="P22" s="48"/>
      <c r="Q22" s="49"/>
    </row>
    <row r="23" spans="2:17" ht="11.25" customHeight="1">
      <c r="B23" s="168"/>
      <c r="C23" s="22"/>
      <c r="D23" s="171"/>
      <c r="E23" s="23"/>
      <c r="F23" s="36">
        <v>10</v>
      </c>
      <c r="G23" s="36">
        <v>17</v>
      </c>
      <c r="H23" s="36">
        <v>11</v>
      </c>
      <c r="I23" s="36">
        <v>9</v>
      </c>
      <c r="J23" s="36">
        <v>8</v>
      </c>
      <c r="K23" s="36">
        <v>4</v>
      </c>
      <c r="L23" s="36">
        <v>16</v>
      </c>
      <c r="M23" s="36">
        <v>8</v>
      </c>
      <c r="N23" s="37">
        <v>10</v>
      </c>
      <c r="O23" s="26">
        <f>SUM(F23:N23)</f>
        <v>93</v>
      </c>
      <c r="P23" s="27">
        <v>82</v>
      </c>
      <c r="Q23" s="28">
        <f>(O23/P23)*100</f>
        <v>113.41463414634146</v>
      </c>
    </row>
    <row r="24" spans="2:17" ht="11.25" customHeight="1">
      <c r="B24" s="168"/>
      <c r="C24" s="29"/>
      <c r="D24" s="171" t="s">
        <v>4</v>
      </c>
      <c r="E24" s="30"/>
      <c r="F24" s="31"/>
      <c r="G24" s="31"/>
      <c r="H24" s="31"/>
      <c r="I24" s="31"/>
      <c r="J24" s="31"/>
      <c r="K24" s="31"/>
      <c r="L24" s="31"/>
      <c r="M24" s="31"/>
      <c r="N24" s="32"/>
      <c r="O24" s="33"/>
      <c r="P24" s="34"/>
      <c r="Q24" s="35"/>
    </row>
    <row r="25" spans="2:17" ht="11.25" customHeight="1">
      <c r="B25" s="168"/>
      <c r="C25" s="22"/>
      <c r="D25" s="171"/>
      <c r="E25" s="23"/>
      <c r="F25" s="36">
        <v>450</v>
      </c>
      <c r="G25" s="36">
        <v>69</v>
      </c>
      <c r="H25" s="36">
        <v>134</v>
      </c>
      <c r="I25" s="36">
        <v>59</v>
      </c>
      <c r="J25" s="36">
        <v>38</v>
      </c>
      <c r="K25" s="36">
        <v>43</v>
      </c>
      <c r="L25" s="36">
        <v>75</v>
      </c>
      <c r="M25" s="36">
        <v>59</v>
      </c>
      <c r="N25" s="37">
        <v>116</v>
      </c>
      <c r="O25" s="26">
        <f>SUM(F25:N25)</f>
        <v>1043</v>
      </c>
      <c r="P25" s="27">
        <v>972</v>
      </c>
      <c r="Q25" s="28">
        <f>(O25/P25)*100</f>
        <v>107.3045267489712</v>
      </c>
    </row>
    <row r="26" spans="2:17" ht="11.25" customHeight="1">
      <c r="B26" s="168"/>
      <c r="C26" s="29"/>
      <c r="D26" s="171" t="s">
        <v>5</v>
      </c>
      <c r="E26" s="30"/>
      <c r="F26" s="31"/>
      <c r="G26" s="31"/>
      <c r="H26" s="31"/>
      <c r="I26" s="31"/>
      <c r="J26" s="31"/>
      <c r="K26" s="31"/>
      <c r="L26" s="31"/>
      <c r="M26" s="31"/>
      <c r="N26" s="32"/>
      <c r="O26" s="33"/>
      <c r="P26" s="34"/>
      <c r="Q26" s="35"/>
    </row>
    <row r="27" spans="2:17" ht="11.25" customHeight="1">
      <c r="B27" s="168"/>
      <c r="C27" s="22"/>
      <c r="D27" s="171"/>
      <c r="E27" s="23"/>
      <c r="F27" s="36">
        <v>56</v>
      </c>
      <c r="G27" s="36">
        <v>39</v>
      </c>
      <c r="H27" s="36">
        <v>52</v>
      </c>
      <c r="I27" s="36">
        <v>26</v>
      </c>
      <c r="J27" s="36">
        <v>18</v>
      </c>
      <c r="K27" s="36">
        <v>27</v>
      </c>
      <c r="L27" s="36">
        <v>32</v>
      </c>
      <c r="M27" s="36">
        <v>15</v>
      </c>
      <c r="N27" s="37">
        <v>41</v>
      </c>
      <c r="O27" s="26">
        <f>SUM(F27:N27)</f>
        <v>306</v>
      </c>
      <c r="P27" s="27">
        <v>271</v>
      </c>
      <c r="Q27" s="28">
        <f>(O27/P27)*100</f>
        <v>112.91512915129151</v>
      </c>
    </row>
    <row r="28" spans="2:17" ht="11.25" customHeight="1" hidden="1">
      <c r="B28" s="168"/>
      <c r="C28" s="29"/>
      <c r="D28" s="171" t="s">
        <v>6</v>
      </c>
      <c r="E28" s="30"/>
      <c r="F28" s="53"/>
      <c r="G28" s="53"/>
      <c r="H28" s="53"/>
      <c r="I28" s="53"/>
      <c r="J28" s="53"/>
      <c r="K28" s="53"/>
      <c r="L28" s="53"/>
      <c r="M28" s="53"/>
      <c r="N28" s="54"/>
      <c r="O28" s="33"/>
      <c r="P28" s="34"/>
      <c r="Q28" s="38"/>
    </row>
    <row r="29" spans="2:17" ht="11.25" customHeight="1" hidden="1">
      <c r="B29" s="169"/>
      <c r="C29" s="39"/>
      <c r="D29" s="172"/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43"/>
      <c r="P29" s="44"/>
      <c r="Q29" s="45" t="e">
        <v>#DIV/0!</v>
      </c>
    </row>
    <row r="30" spans="2:17" ht="11.25" customHeight="1">
      <c r="B30" s="167" t="s">
        <v>27</v>
      </c>
      <c r="C30" s="14"/>
      <c r="D30" s="170" t="s">
        <v>3</v>
      </c>
      <c r="E30" s="15"/>
      <c r="F30" s="16"/>
      <c r="G30" s="16"/>
      <c r="H30" s="16"/>
      <c r="I30" s="16"/>
      <c r="J30" s="16"/>
      <c r="K30" s="16"/>
      <c r="L30" s="16"/>
      <c r="M30" s="16"/>
      <c r="N30" s="47"/>
      <c r="O30" s="19"/>
      <c r="P30" s="48"/>
      <c r="Q30" s="49"/>
    </row>
    <row r="31" spans="2:17" ht="11.25" customHeight="1">
      <c r="B31" s="168"/>
      <c r="C31" s="22"/>
      <c r="D31" s="171"/>
      <c r="E31" s="23"/>
      <c r="F31" s="36">
        <v>1</v>
      </c>
      <c r="G31" s="36"/>
      <c r="H31" s="36"/>
      <c r="I31" s="36"/>
      <c r="J31" s="36"/>
      <c r="K31" s="36"/>
      <c r="L31" s="36"/>
      <c r="M31" s="36"/>
      <c r="N31" s="37"/>
      <c r="O31" s="26">
        <f>SUM(F31:N31)</f>
        <v>1</v>
      </c>
      <c r="P31" s="27">
        <v>1</v>
      </c>
      <c r="Q31" s="28">
        <f>(O31/P31)*100</f>
        <v>100</v>
      </c>
    </row>
    <row r="32" spans="2:17" ht="11.25" customHeight="1">
      <c r="B32" s="168"/>
      <c r="C32" s="29"/>
      <c r="D32" s="171" t="s">
        <v>4</v>
      </c>
      <c r="E32" s="30"/>
      <c r="F32" s="31"/>
      <c r="G32" s="31"/>
      <c r="H32" s="31"/>
      <c r="I32" s="31"/>
      <c r="J32" s="31"/>
      <c r="K32" s="31"/>
      <c r="L32" s="31"/>
      <c r="M32" s="31"/>
      <c r="N32" s="32"/>
      <c r="O32" s="33"/>
      <c r="P32" s="34"/>
      <c r="Q32" s="35"/>
    </row>
    <row r="33" spans="2:17" ht="11.25" customHeight="1">
      <c r="B33" s="168"/>
      <c r="C33" s="22"/>
      <c r="D33" s="171"/>
      <c r="E33" s="23"/>
      <c r="F33" s="36">
        <v>24</v>
      </c>
      <c r="G33" s="36"/>
      <c r="H33" s="36"/>
      <c r="I33" s="36"/>
      <c r="J33" s="36"/>
      <c r="K33" s="36"/>
      <c r="L33" s="36"/>
      <c r="M33" s="36"/>
      <c r="N33" s="37"/>
      <c r="O33" s="26">
        <f>SUM(F33:N33)</f>
        <v>24</v>
      </c>
      <c r="P33" s="27">
        <v>24</v>
      </c>
      <c r="Q33" s="28">
        <f>(O33/P33)*100</f>
        <v>100</v>
      </c>
    </row>
    <row r="34" spans="2:17" ht="11.25" customHeight="1">
      <c r="B34" s="168"/>
      <c r="C34" s="51"/>
      <c r="D34" s="171" t="s">
        <v>5</v>
      </c>
      <c r="E34" s="30"/>
      <c r="F34" s="31"/>
      <c r="G34" s="31"/>
      <c r="H34" s="31"/>
      <c r="I34" s="31"/>
      <c r="J34" s="31"/>
      <c r="K34" s="31"/>
      <c r="L34" s="31"/>
      <c r="M34" s="31"/>
      <c r="N34" s="32"/>
      <c r="O34" s="33"/>
      <c r="P34" s="34"/>
      <c r="Q34" s="35"/>
    </row>
    <row r="35" spans="2:17" ht="11.25" customHeight="1">
      <c r="B35" s="168"/>
      <c r="C35" s="50"/>
      <c r="D35" s="171"/>
      <c r="E35" s="23"/>
      <c r="F35" s="36">
        <v>4</v>
      </c>
      <c r="G35" s="36"/>
      <c r="H35" s="36"/>
      <c r="I35" s="36"/>
      <c r="J35" s="36"/>
      <c r="K35" s="36"/>
      <c r="L35" s="36"/>
      <c r="M35" s="36"/>
      <c r="N35" s="37"/>
      <c r="O35" s="26">
        <f>SUM(F35:N35)</f>
        <v>4</v>
      </c>
      <c r="P35" s="27">
        <v>4</v>
      </c>
      <c r="Q35" s="28">
        <f>(O35/P35)*100</f>
        <v>100</v>
      </c>
    </row>
    <row r="36" spans="2:17" ht="11.25" customHeight="1" hidden="1">
      <c r="B36" s="168"/>
      <c r="C36" s="51"/>
      <c r="D36" s="171" t="s">
        <v>6</v>
      </c>
      <c r="E36" s="30"/>
      <c r="F36" s="53"/>
      <c r="G36" s="53"/>
      <c r="H36" s="53"/>
      <c r="I36" s="53"/>
      <c r="J36" s="53"/>
      <c r="K36" s="53"/>
      <c r="L36" s="53"/>
      <c r="M36" s="53"/>
      <c r="N36" s="54"/>
      <c r="O36" s="33"/>
      <c r="P36" s="34"/>
      <c r="Q36" s="38"/>
    </row>
    <row r="37" spans="2:17" ht="11.25" customHeight="1" hidden="1">
      <c r="B37" s="169"/>
      <c r="C37" s="52"/>
      <c r="D37" s="172"/>
      <c r="E37" s="40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44"/>
      <c r="Q37" s="45" t="e">
        <v>#DIV/0!</v>
      </c>
    </row>
    <row r="38" spans="2:17" ht="11.25" customHeight="1">
      <c r="B38" s="167" t="s">
        <v>28</v>
      </c>
      <c r="C38" s="14"/>
      <c r="D38" s="170" t="s">
        <v>3</v>
      </c>
      <c r="E38" s="15"/>
      <c r="F38" s="16"/>
      <c r="G38" s="16"/>
      <c r="H38" s="16"/>
      <c r="I38" s="16"/>
      <c r="J38" s="16"/>
      <c r="K38" s="16"/>
      <c r="L38" s="16"/>
      <c r="M38" s="16"/>
      <c r="N38" s="47"/>
      <c r="O38" s="19"/>
      <c r="P38" s="48"/>
      <c r="Q38" s="49"/>
    </row>
    <row r="39" spans="2:17" ht="11.25" customHeight="1">
      <c r="B39" s="168"/>
      <c r="C39" s="22"/>
      <c r="D39" s="171"/>
      <c r="E39" s="23"/>
      <c r="F39" s="36"/>
      <c r="G39" s="36">
        <v>1</v>
      </c>
      <c r="H39" s="36"/>
      <c r="I39" s="36"/>
      <c r="J39" s="36"/>
      <c r="K39" s="36"/>
      <c r="L39" s="36"/>
      <c r="M39" s="36">
        <v>1</v>
      </c>
      <c r="N39" s="37"/>
      <c r="O39" s="26">
        <f>SUM(F39:N39)</f>
        <v>2</v>
      </c>
      <c r="P39" s="27">
        <v>2</v>
      </c>
      <c r="Q39" s="28">
        <f>(O39/P39)*100</f>
        <v>100</v>
      </c>
    </row>
    <row r="40" spans="2:17" ht="11.25" customHeight="1">
      <c r="B40" s="168"/>
      <c r="C40" s="29"/>
      <c r="D40" s="171" t="s">
        <v>4</v>
      </c>
      <c r="E40" s="30"/>
      <c r="F40" s="31"/>
      <c r="G40" s="31"/>
      <c r="H40" s="31"/>
      <c r="I40" s="31"/>
      <c r="J40" s="31"/>
      <c r="K40" s="31"/>
      <c r="L40" s="31"/>
      <c r="M40" s="31"/>
      <c r="N40" s="32"/>
      <c r="O40" s="33"/>
      <c r="P40" s="34"/>
      <c r="Q40" s="35"/>
    </row>
    <row r="41" spans="2:17" ht="11.25" customHeight="1">
      <c r="B41" s="168"/>
      <c r="C41" s="22"/>
      <c r="D41" s="171"/>
      <c r="E41" s="23"/>
      <c r="F41" s="36"/>
      <c r="G41" s="36">
        <v>24</v>
      </c>
      <c r="H41" s="36"/>
      <c r="I41" s="36"/>
      <c r="J41" s="36"/>
      <c r="K41" s="36"/>
      <c r="L41" s="36"/>
      <c r="M41" s="36">
        <v>14</v>
      </c>
      <c r="N41" s="37"/>
      <c r="O41" s="26">
        <f>SUM(F41:N41)</f>
        <v>38</v>
      </c>
      <c r="P41" s="27">
        <v>41</v>
      </c>
      <c r="Q41" s="28">
        <f>(O41/P41)*100</f>
        <v>92.6829268292683</v>
      </c>
    </row>
    <row r="42" spans="2:17" ht="11.25" customHeight="1">
      <c r="B42" s="168"/>
      <c r="C42" s="29"/>
      <c r="D42" s="171" t="s">
        <v>5</v>
      </c>
      <c r="E42" s="30"/>
      <c r="F42" s="31"/>
      <c r="G42" s="31"/>
      <c r="H42" s="31"/>
      <c r="I42" s="31"/>
      <c r="J42" s="31"/>
      <c r="K42" s="31"/>
      <c r="L42" s="31"/>
      <c r="M42" s="31"/>
      <c r="N42" s="32"/>
      <c r="O42" s="33"/>
      <c r="P42" s="34"/>
      <c r="Q42" s="35"/>
    </row>
    <row r="43" spans="2:17" ht="11.25" customHeight="1">
      <c r="B43" s="168"/>
      <c r="C43" s="22"/>
      <c r="D43" s="171"/>
      <c r="E43" s="23"/>
      <c r="F43" s="36"/>
      <c r="G43" s="36">
        <v>11</v>
      </c>
      <c r="H43" s="36"/>
      <c r="I43" s="36"/>
      <c r="J43" s="36"/>
      <c r="K43" s="36"/>
      <c r="L43" s="36"/>
      <c r="M43" s="36">
        <v>8</v>
      </c>
      <c r="N43" s="37"/>
      <c r="O43" s="26">
        <f>SUM(F43:N43)</f>
        <v>19</v>
      </c>
      <c r="P43" s="27">
        <v>19</v>
      </c>
      <c r="Q43" s="28">
        <f>(O43/P43)*100</f>
        <v>100</v>
      </c>
    </row>
    <row r="44" spans="2:17" ht="11.25" customHeight="1" hidden="1">
      <c r="B44" s="168"/>
      <c r="C44" s="29"/>
      <c r="D44" s="171" t="s">
        <v>6</v>
      </c>
      <c r="E44" s="30"/>
      <c r="F44" s="53"/>
      <c r="G44" s="53"/>
      <c r="H44" s="53"/>
      <c r="I44" s="53"/>
      <c r="J44" s="53"/>
      <c r="K44" s="53"/>
      <c r="L44" s="53"/>
      <c r="M44" s="53"/>
      <c r="N44" s="54"/>
      <c r="O44" s="33"/>
      <c r="P44" s="34"/>
      <c r="Q44" s="38"/>
    </row>
    <row r="45" spans="2:17" ht="11.25" customHeight="1" hidden="1">
      <c r="B45" s="169"/>
      <c r="C45" s="39"/>
      <c r="D45" s="172"/>
      <c r="E45" s="40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44"/>
      <c r="Q45" s="45" t="e">
        <v>#DIV/0!</v>
      </c>
    </row>
    <row r="46" spans="2:17" ht="11.25" customHeight="1">
      <c r="B46" s="167" t="s">
        <v>29</v>
      </c>
      <c r="C46" s="14"/>
      <c r="D46" s="170" t="s">
        <v>3</v>
      </c>
      <c r="E46" s="15"/>
      <c r="F46" s="16"/>
      <c r="G46" s="16"/>
      <c r="H46" s="16"/>
      <c r="I46" s="16"/>
      <c r="J46" s="16"/>
      <c r="K46" s="16"/>
      <c r="L46" s="16"/>
      <c r="M46" s="16"/>
      <c r="N46" s="47"/>
      <c r="O46" s="19"/>
      <c r="P46" s="48"/>
      <c r="Q46" s="49"/>
    </row>
    <row r="47" spans="2:17" ht="11.25" customHeight="1">
      <c r="B47" s="168"/>
      <c r="C47" s="22"/>
      <c r="D47" s="171"/>
      <c r="E47" s="23"/>
      <c r="F47" s="36"/>
      <c r="G47" s="36"/>
      <c r="H47" s="36"/>
      <c r="I47" s="36"/>
      <c r="J47" s="36"/>
      <c r="K47" s="36">
        <v>1</v>
      </c>
      <c r="L47" s="36"/>
      <c r="M47" s="36"/>
      <c r="N47" s="37"/>
      <c r="O47" s="26">
        <f>SUM(F47:N47)</f>
        <v>1</v>
      </c>
      <c r="P47" s="27">
        <v>1</v>
      </c>
      <c r="Q47" s="28">
        <f aca="true" t="shared" si="0" ref="Q47:Q54">(O47/P47)*100</f>
        <v>100</v>
      </c>
    </row>
    <row r="48" spans="2:17" ht="11.25" customHeight="1">
      <c r="B48" s="168"/>
      <c r="C48" s="29"/>
      <c r="D48" s="171" t="s">
        <v>4</v>
      </c>
      <c r="E48" s="30"/>
      <c r="F48" s="31"/>
      <c r="G48" s="31"/>
      <c r="H48" s="31"/>
      <c r="I48" s="31"/>
      <c r="J48" s="31"/>
      <c r="K48" s="31"/>
      <c r="L48" s="31"/>
      <c r="M48" s="31"/>
      <c r="N48" s="32"/>
      <c r="O48" s="33"/>
      <c r="P48" s="34"/>
      <c r="Q48" s="35"/>
    </row>
    <row r="49" spans="2:17" ht="11.25" customHeight="1">
      <c r="B49" s="168"/>
      <c r="C49" s="22"/>
      <c r="D49" s="171"/>
      <c r="E49" s="23"/>
      <c r="F49" s="36"/>
      <c r="G49" s="36"/>
      <c r="H49" s="36"/>
      <c r="I49" s="36"/>
      <c r="J49" s="36"/>
      <c r="K49" s="36">
        <v>20</v>
      </c>
      <c r="L49" s="36"/>
      <c r="M49" s="36"/>
      <c r="N49" s="37"/>
      <c r="O49" s="26">
        <f>SUM(F49:N49)</f>
        <v>20</v>
      </c>
      <c r="P49" s="27">
        <v>17</v>
      </c>
      <c r="Q49" s="28">
        <f t="shared" si="0"/>
        <v>117.64705882352942</v>
      </c>
    </row>
    <row r="50" spans="2:17" ht="11.25" customHeight="1">
      <c r="B50" s="168"/>
      <c r="C50" s="29"/>
      <c r="D50" s="171" t="s">
        <v>5</v>
      </c>
      <c r="E50" s="30"/>
      <c r="F50" s="31"/>
      <c r="G50" s="31"/>
      <c r="H50" s="31"/>
      <c r="I50" s="31"/>
      <c r="J50" s="31"/>
      <c r="K50" s="31"/>
      <c r="L50" s="31"/>
      <c r="M50" s="31"/>
      <c r="N50" s="32"/>
      <c r="O50" s="33"/>
      <c r="P50" s="34"/>
      <c r="Q50" s="35"/>
    </row>
    <row r="51" spans="2:17" ht="11.25" customHeight="1">
      <c r="B51" s="168"/>
      <c r="C51" s="22"/>
      <c r="D51" s="171"/>
      <c r="E51" s="23"/>
      <c r="F51" s="36"/>
      <c r="G51" s="36"/>
      <c r="H51" s="36"/>
      <c r="I51" s="36"/>
      <c r="J51" s="36"/>
      <c r="K51" s="36">
        <v>2</v>
      </c>
      <c r="L51" s="36"/>
      <c r="M51" s="36"/>
      <c r="N51" s="37"/>
      <c r="O51" s="26">
        <f>SUM(F51:N51)</f>
        <v>2</v>
      </c>
      <c r="P51" s="27">
        <v>2</v>
      </c>
      <c r="Q51" s="55">
        <f t="shared" si="0"/>
        <v>100</v>
      </c>
    </row>
    <row r="52" spans="2:17" ht="11.25" customHeight="1" hidden="1">
      <c r="B52" s="168"/>
      <c r="C52" s="29"/>
      <c r="D52" s="171" t="s">
        <v>6</v>
      </c>
      <c r="E52" s="30"/>
      <c r="F52" s="53"/>
      <c r="G52" s="53"/>
      <c r="H52" s="53"/>
      <c r="I52" s="53"/>
      <c r="J52" s="53"/>
      <c r="K52" s="53"/>
      <c r="L52" s="53"/>
      <c r="M52" s="53"/>
      <c r="N52" s="54"/>
      <c r="O52" s="33"/>
      <c r="P52" s="56"/>
      <c r="Q52" s="28" t="e">
        <f t="shared" si="0"/>
        <v>#DIV/0!</v>
      </c>
    </row>
    <row r="53" spans="2:17" ht="11.25" customHeight="1" hidden="1">
      <c r="B53" s="169"/>
      <c r="C53" s="39"/>
      <c r="D53" s="172"/>
      <c r="E53" s="40"/>
      <c r="F53" s="41"/>
      <c r="G53" s="41"/>
      <c r="H53" s="41"/>
      <c r="I53" s="41"/>
      <c r="J53" s="41"/>
      <c r="K53" s="41"/>
      <c r="L53" s="41"/>
      <c r="M53" s="41"/>
      <c r="N53" s="42"/>
      <c r="O53" s="43">
        <v>0</v>
      </c>
      <c r="P53" s="57">
        <v>0</v>
      </c>
      <c r="Q53" s="28" t="e">
        <f t="shared" si="0"/>
        <v>#DIV/0!</v>
      </c>
    </row>
    <row r="54" spans="2:17" ht="18.75" customHeight="1">
      <c r="B54" s="173" t="s">
        <v>11</v>
      </c>
      <c r="C54" s="174"/>
      <c r="D54" s="174"/>
      <c r="E54" s="175"/>
      <c r="F54" s="58">
        <v>48</v>
      </c>
      <c r="G54" s="58">
        <v>15</v>
      </c>
      <c r="H54" s="58">
        <v>36</v>
      </c>
      <c r="I54" s="58">
        <v>5</v>
      </c>
      <c r="J54" s="58">
        <v>9</v>
      </c>
      <c r="K54" s="58">
        <v>36</v>
      </c>
      <c r="L54" s="58">
        <v>2</v>
      </c>
      <c r="M54" s="58">
        <v>1</v>
      </c>
      <c r="N54" s="59">
        <v>44</v>
      </c>
      <c r="O54" s="60">
        <f>SUM(F54:N54)</f>
        <v>196</v>
      </c>
      <c r="P54" s="61">
        <v>210</v>
      </c>
      <c r="Q54" s="28">
        <f t="shared" si="0"/>
        <v>93.33333333333333</v>
      </c>
    </row>
    <row r="55" spans="2:17" ht="11.25" customHeight="1">
      <c r="B55" s="157" t="s">
        <v>12</v>
      </c>
      <c r="C55" s="62"/>
      <c r="D55" s="160" t="s">
        <v>3</v>
      </c>
      <c r="E55" s="15"/>
      <c r="F55" s="63"/>
      <c r="G55" s="63"/>
      <c r="H55" s="63"/>
      <c r="I55" s="63"/>
      <c r="J55" s="63"/>
      <c r="K55" s="63"/>
      <c r="L55" s="63"/>
      <c r="M55" s="63"/>
      <c r="N55" s="64"/>
      <c r="O55" s="19"/>
      <c r="P55" s="20"/>
      <c r="Q55" s="21"/>
    </row>
    <row r="56" spans="2:17" ht="11.25" customHeight="1">
      <c r="B56" s="158"/>
      <c r="C56" s="65"/>
      <c r="D56" s="161"/>
      <c r="E56" s="23"/>
      <c r="F56" s="66">
        <f>F7+F15+F23+F31+F39+F47</f>
        <v>50</v>
      </c>
      <c r="G56" s="66">
        <f aca="true" t="shared" si="1" ref="G56:O56">G7+G15+G23+G31+G39+G47</f>
        <v>106</v>
      </c>
      <c r="H56" s="66">
        <f t="shared" si="1"/>
        <v>59</v>
      </c>
      <c r="I56" s="66">
        <f t="shared" si="1"/>
        <v>37</v>
      </c>
      <c r="J56" s="66">
        <f t="shared" si="1"/>
        <v>75</v>
      </c>
      <c r="K56" s="66">
        <f t="shared" si="1"/>
        <v>70</v>
      </c>
      <c r="L56" s="66">
        <f t="shared" si="1"/>
        <v>37</v>
      </c>
      <c r="M56" s="66">
        <f t="shared" si="1"/>
        <v>45</v>
      </c>
      <c r="N56" s="84">
        <f t="shared" si="1"/>
        <v>82</v>
      </c>
      <c r="O56" s="26">
        <f t="shared" si="1"/>
        <v>561</v>
      </c>
      <c r="P56" s="27">
        <f>P7+P15+P23+P31+P39+P47</f>
        <v>559</v>
      </c>
      <c r="Q56" s="28">
        <f aca="true" t="shared" si="2" ref="Q56:Q64">(O56/P56)*100</f>
        <v>100.3577817531306</v>
      </c>
    </row>
    <row r="57" spans="2:17" ht="11.25" customHeight="1">
      <c r="B57" s="158"/>
      <c r="C57" s="67"/>
      <c r="D57" s="162" t="s">
        <v>4</v>
      </c>
      <c r="E57" s="30"/>
      <c r="F57" s="68"/>
      <c r="G57" s="68"/>
      <c r="H57" s="68"/>
      <c r="I57" s="68"/>
      <c r="J57" s="68"/>
      <c r="K57" s="68"/>
      <c r="L57" s="68"/>
      <c r="M57" s="68"/>
      <c r="N57" s="69"/>
      <c r="O57" s="33"/>
      <c r="P57" s="34"/>
      <c r="Q57" s="35"/>
    </row>
    <row r="58" spans="2:17" ht="11.25" customHeight="1">
      <c r="B58" s="158"/>
      <c r="C58" s="65"/>
      <c r="D58" s="161"/>
      <c r="E58" s="23"/>
      <c r="F58" s="66">
        <f>F9+F17+F25+F33+F41+F49+F54</f>
        <v>1014</v>
      </c>
      <c r="G58" s="66">
        <f aca="true" t="shared" si="3" ref="G58:O58">G9+G17+G25+G33+G41+G49+G54</f>
        <v>336</v>
      </c>
      <c r="H58" s="66">
        <f t="shared" si="3"/>
        <v>1086</v>
      </c>
      <c r="I58" s="66">
        <f t="shared" si="3"/>
        <v>641</v>
      </c>
      <c r="J58" s="66">
        <f t="shared" si="3"/>
        <v>1283</v>
      </c>
      <c r="K58" s="66">
        <f t="shared" si="3"/>
        <v>718</v>
      </c>
      <c r="L58" s="66">
        <f t="shared" si="3"/>
        <v>170</v>
      </c>
      <c r="M58" s="66">
        <f t="shared" si="3"/>
        <v>202</v>
      </c>
      <c r="N58" s="84">
        <f t="shared" si="3"/>
        <v>756</v>
      </c>
      <c r="O58" s="26">
        <f t="shared" si="3"/>
        <v>6206</v>
      </c>
      <c r="P58" s="27">
        <f>P9+P17+P25+P33+P41+P49+P54</f>
        <v>6062</v>
      </c>
      <c r="Q58" s="28">
        <f t="shared" si="2"/>
        <v>102.3754536456615</v>
      </c>
    </row>
    <row r="59" spans="2:17" ht="11.25" customHeight="1">
      <c r="B59" s="158"/>
      <c r="C59" s="67"/>
      <c r="D59" s="163" t="s">
        <v>20</v>
      </c>
      <c r="E59" s="70"/>
      <c r="F59" s="31"/>
      <c r="G59" s="31"/>
      <c r="H59" s="31"/>
      <c r="I59" s="31"/>
      <c r="J59" s="31"/>
      <c r="K59" s="31"/>
      <c r="L59" s="31"/>
      <c r="M59" s="31"/>
      <c r="N59" s="32"/>
      <c r="O59" s="33"/>
      <c r="P59" s="34"/>
      <c r="Q59" s="35"/>
    </row>
    <row r="60" spans="2:17" ht="11.25" customHeight="1">
      <c r="B60" s="158"/>
      <c r="C60" s="65"/>
      <c r="D60" s="164"/>
      <c r="E60" s="71"/>
      <c r="F60" s="36">
        <v>193</v>
      </c>
      <c r="G60" s="36">
        <v>16</v>
      </c>
      <c r="H60" s="36">
        <v>173</v>
      </c>
      <c r="I60" s="36">
        <v>248</v>
      </c>
      <c r="J60" s="36">
        <v>601</v>
      </c>
      <c r="K60" s="36">
        <v>167</v>
      </c>
      <c r="L60" s="36">
        <v>0</v>
      </c>
      <c r="M60" s="36">
        <v>11</v>
      </c>
      <c r="N60" s="37">
        <v>77</v>
      </c>
      <c r="O60" s="26">
        <f>SUM(F60:N60)</f>
        <v>1486</v>
      </c>
      <c r="P60" s="27">
        <v>1336</v>
      </c>
      <c r="Q60" s="28">
        <f t="shared" si="2"/>
        <v>111.22754491017963</v>
      </c>
    </row>
    <row r="61" spans="2:17" ht="11.25" customHeight="1">
      <c r="B61" s="158"/>
      <c r="C61" s="72"/>
      <c r="D61" s="162" t="s">
        <v>5</v>
      </c>
      <c r="E61" s="30"/>
      <c r="F61" s="68"/>
      <c r="G61" s="68"/>
      <c r="H61" s="68"/>
      <c r="I61" s="68"/>
      <c r="J61" s="68"/>
      <c r="K61" s="68"/>
      <c r="L61" s="68"/>
      <c r="M61" s="68"/>
      <c r="N61" s="69"/>
      <c r="O61" s="33"/>
      <c r="P61" s="34"/>
      <c r="Q61" s="35"/>
    </row>
    <row r="62" spans="2:17" ht="11.25" customHeight="1" thickBot="1">
      <c r="B62" s="159"/>
      <c r="C62" s="72"/>
      <c r="D62" s="165"/>
      <c r="E62" s="73"/>
      <c r="F62" s="74">
        <f>F11+F19+F27+F35+F43+F51</f>
        <v>126</v>
      </c>
      <c r="G62" s="74">
        <f aca="true" t="shared" si="4" ref="G62:N62">G11+G19+G27+G35+G43+G51</f>
        <v>145</v>
      </c>
      <c r="H62" s="74">
        <f t="shared" si="4"/>
        <v>140</v>
      </c>
      <c r="I62" s="74">
        <f t="shared" si="4"/>
        <v>69</v>
      </c>
      <c r="J62" s="74">
        <f t="shared" si="4"/>
        <v>100</v>
      </c>
      <c r="K62" s="74">
        <f t="shared" si="4"/>
        <v>112</v>
      </c>
      <c r="L62" s="74">
        <f t="shared" si="4"/>
        <v>54</v>
      </c>
      <c r="M62" s="74">
        <f t="shared" si="4"/>
        <v>59</v>
      </c>
      <c r="N62" s="74">
        <f t="shared" si="4"/>
        <v>121</v>
      </c>
      <c r="O62" s="75">
        <f>SUM(F62:N62)</f>
        <v>926</v>
      </c>
      <c r="P62" s="76">
        <v>906</v>
      </c>
      <c r="Q62" s="77">
        <f t="shared" si="2"/>
        <v>102.20750551876378</v>
      </c>
    </row>
    <row r="63" spans="2:17" ht="11.25" customHeight="1" hidden="1">
      <c r="B63" s="78"/>
      <c r="C63" s="67"/>
      <c r="D63" s="166" t="s">
        <v>6</v>
      </c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28" t="e">
        <f t="shared" si="2"/>
        <v>#DIV/0!</v>
      </c>
    </row>
    <row r="64" spans="2:17" ht="11.25" customHeight="1" hidden="1" thickBot="1">
      <c r="B64" s="81"/>
      <c r="C64" s="82"/>
      <c r="D64" s="165"/>
      <c r="E64" s="73"/>
      <c r="F64" s="74">
        <f aca="true" t="shared" si="5" ref="F64:O64">F53+F45+F37+F29+F21+F13</f>
        <v>0</v>
      </c>
      <c r="G64" s="74">
        <f t="shared" si="5"/>
        <v>0</v>
      </c>
      <c r="H64" s="74">
        <f t="shared" si="5"/>
        <v>0</v>
      </c>
      <c r="I64" s="74">
        <f t="shared" si="5"/>
        <v>0</v>
      </c>
      <c r="J64" s="74">
        <f t="shared" si="5"/>
        <v>0</v>
      </c>
      <c r="K64" s="74">
        <f t="shared" si="5"/>
        <v>0</v>
      </c>
      <c r="L64" s="74">
        <f t="shared" si="5"/>
        <v>0</v>
      </c>
      <c r="M64" s="74">
        <f t="shared" si="5"/>
        <v>0</v>
      </c>
      <c r="N64" s="74">
        <f t="shared" si="5"/>
        <v>0</v>
      </c>
      <c r="O64" s="74">
        <f t="shared" si="5"/>
        <v>0</v>
      </c>
      <c r="P64" s="74">
        <v>241187</v>
      </c>
      <c r="Q64" s="28">
        <f t="shared" si="2"/>
        <v>0</v>
      </c>
    </row>
    <row r="65" spans="2:3" ht="18.75" customHeight="1">
      <c r="B65" s="83"/>
      <c r="C65" s="83"/>
    </row>
  </sheetData>
  <sheetProtection/>
  <mergeCells count="49">
    <mergeCell ref="O3:Q3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6:B13"/>
    <mergeCell ref="D6:D7"/>
    <mergeCell ref="D8:D9"/>
    <mergeCell ref="D10:D11"/>
    <mergeCell ref="D12:D13"/>
    <mergeCell ref="B14:B21"/>
    <mergeCell ref="D14:D15"/>
    <mergeCell ref="D16:D17"/>
    <mergeCell ref="D18:D19"/>
    <mergeCell ref="D20:D21"/>
    <mergeCell ref="B22:B29"/>
    <mergeCell ref="D22:D23"/>
    <mergeCell ref="D24:D25"/>
    <mergeCell ref="D26:D27"/>
    <mergeCell ref="D28:D29"/>
    <mergeCell ref="B30:B37"/>
    <mergeCell ref="D30:D31"/>
    <mergeCell ref="D32:D33"/>
    <mergeCell ref="D34:D35"/>
    <mergeCell ref="D36:D37"/>
    <mergeCell ref="B38:B45"/>
    <mergeCell ref="D38:D39"/>
    <mergeCell ref="D40:D41"/>
    <mergeCell ref="D42:D43"/>
    <mergeCell ref="D44:D45"/>
    <mergeCell ref="B46:B53"/>
    <mergeCell ref="D46:D47"/>
    <mergeCell ref="D48:D49"/>
    <mergeCell ref="D50:D51"/>
    <mergeCell ref="D52:D53"/>
    <mergeCell ref="B54:E54"/>
    <mergeCell ref="B55:B62"/>
    <mergeCell ref="D55:D56"/>
    <mergeCell ref="D57:D58"/>
    <mergeCell ref="D59:D60"/>
    <mergeCell ref="D61:D62"/>
    <mergeCell ref="D63:D64"/>
  </mergeCells>
  <printOptions horizontalCentered="1" verticalCentered="1"/>
  <pageMargins left="0.7874015748031497" right="0.7480314960629921" top="0.9448818897637796" bottom="0.7874015748031497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Z56"/>
  <sheetViews>
    <sheetView zoomScalePageLayoutView="0" workbookViewId="0" topLeftCell="B1">
      <pane xSplit="1" ySplit="4" topLeftCell="C5" activePane="bottomRight" state="frozen"/>
      <selection pane="topLeft" activeCell="P65" sqref="P65"/>
      <selection pane="topRight" activeCell="P65" sqref="P65"/>
      <selection pane="bottomLeft" activeCell="P65" sqref="P65"/>
      <selection pane="bottomRight" activeCell="V28" sqref="V28"/>
    </sheetView>
  </sheetViews>
  <sheetFormatPr defaultColWidth="9.375" defaultRowHeight="16.5" customHeight="1"/>
  <cols>
    <col min="1" max="1" width="31.625" style="89" customWidth="1"/>
    <col min="2" max="2" width="1.875" style="89" customWidth="1"/>
    <col min="3" max="3" width="0.2421875" style="89" customWidth="1"/>
    <col min="4" max="4" width="8.375" style="89" customWidth="1"/>
    <col min="5" max="5" width="0.2421875" style="89" customWidth="1"/>
    <col min="6" max="8" width="4.125" style="89" customWidth="1"/>
    <col min="9" max="9" width="4.375" style="89" customWidth="1"/>
    <col min="10" max="11" width="3.625" style="89" customWidth="1"/>
    <col min="12" max="15" width="4.375" style="89" customWidth="1"/>
    <col min="16" max="16" width="5.25390625" style="89" customWidth="1"/>
    <col min="17" max="24" width="3.625" style="89" customWidth="1"/>
    <col min="25" max="25" width="4.875" style="89" customWidth="1"/>
    <col min="26" max="16384" width="9.375" style="89" customWidth="1"/>
  </cols>
  <sheetData>
    <row r="1" spans="2:24" ht="21.75" customHeight="1" thickBot="1">
      <c r="B1" s="85" t="s">
        <v>32</v>
      </c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  <c r="W1" s="87"/>
      <c r="X1" s="88" t="s">
        <v>33</v>
      </c>
    </row>
    <row r="2" spans="2:24" s="93" customFormat="1" ht="21.75" customHeight="1">
      <c r="B2" s="90"/>
      <c r="C2" s="91"/>
      <c r="D2" s="92"/>
      <c r="E2" s="92"/>
      <c r="F2" s="212" t="s">
        <v>34</v>
      </c>
      <c r="G2" s="213"/>
      <c r="H2" s="213"/>
      <c r="I2" s="214"/>
      <c r="J2" s="212" t="s">
        <v>35</v>
      </c>
      <c r="K2" s="214"/>
      <c r="L2" s="212" t="s">
        <v>36</v>
      </c>
      <c r="M2" s="213"/>
      <c r="N2" s="213"/>
      <c r="O2" s="213"/>
      <c r="P2" s="214"/>
      <c r="Q2" s="212" t="s">
        <v>37</v>
      </c>
      <c r="R2" s="213"/>
      <c r="S2" s="214"/>
      <c r="T2" s="215" t="s">
        <v>38</v>
      </c>
      <c r="U2" s="218" t="s">
        <v>39</v>
      </c>
      <c r="V2" s="219"/>
      <c r="W2" s="196" t="s">
        <v>40</v>
      </c>
      <c r="X2" s="199" t="s">
        <v>41</v>
      </c>
    </row>
    <row r="3" spans="2:26" s="93" customFormat="1" ht="21.75" customHeight="1">
      <c r="B3" s="94"/>
      <c r="C3" s="95"/>
      <c r="D3" s="96"/>
      <c r="E3" s="96"/>
      <c r="F3" s="202" t="s">
        <v>42</v>
      </c>
      <c r="G3" s="204" t="s">
        <v>43</v>
      </c>
      <c r="H3" s="204" t="s">
        <v>44</v>
      </c>
      <c r="I3" s="206" t="s">
        <v>1</v>
      </c>
      <c r="J3" s="208" t="s">
        <v>45</v>
      </c>
      <c r="K3" s="210" t="s">
        <v>46</v>
      </c>
      <c r="L3" s="208" t="s">
        <v>47</v>
      </c>
      <c r="M3" s="204" t="s">
        <v>48</v>
      </c>
      <c r="N3" s="204" t="s">
        <v>49</v>
      </c>
      <c r="O3" s="204" t="s">
        <v>50</v>
      </c>
      <c r="P3" s="186" t="s">
        <v>1</v>
      </c>
      <c r="Q3" s="208" t="s">
        <v>51</v>
      </c>
      <c r="R3" s="185" t="s">
        <v>52</v>
      </c>
      <c r="S3" s="186"/>
      <c r="T3" s="216"/>
      <c r="U3" s="187" t="s">
        <v>53</v>
      </c>
      <c r="V3" s="188"/>
      <c r="W3" s="197"/>
      <c r="X3" s="200"/>
      <c r="Z3" s="97"/>
    </row>
    <row r="4" spans="2:24" s="93" customFormat="1" ht="21.75" customHeight="1">
      <c r="B4" s="98"/>
      <c r="C4" s="99"/>
      <c r="D4" s="100"/>
      <c r="E4" s="100"/>
      <c r="F4" s="203"/>
      <c r="G4" s="205"/>
      <c r="H4" s="205"/>
      <c r="I4" s="207"/>
      <c r="J4" s="209"/>
      <c r="K4" s="211"/>
      <c r="L4" s="209"/>
      <c r="M4" s="205"/>
      <c r="N4" s="205"/>
      <c r="O4" s="205"/>
      <c r="P4" s="220"/>
      <c r="Q4" s="209"/>
      <c r="R4" s="101" t="s">
        <v>54</v>
      </c>
      <c r="S4" s="102" t="s">
        <v>55</v>
      </c>
      <c r="T4" s="217"/>
      <c r="U4" s="101" t="s">
        <v>54</v>
      </c>
      <c r="V4" s="101" t="s">
        <v>55</v>
      </c>
      <c r="W4" s="198"/>
      <c r="X4" s="201"/>
    </row>
    <row r="5" spans="2:24" s="93" customFormat="1" ht="16.5" customHeight="1">
      <c r="B5" s="189" t="s">
        <v>56</v>
      </c>
      <c r="C5" s="103"/>
      <c r="D5" s="104" t="s">
        <v>57</v>
      </c>
      <c r="E5" s="105"/>
      <c r="F5" s="106">
        <v>343</v>
      </c>
      <c r="G5" s="107">
        <v>52</v>
      </c>
      <c r="H5" s="107">
        <v>73</v>
      </c>
      <c r="I5" s="108">
        <f>F5+G5+H5</f>
        <v>468</v>
      </c>
      <c r="J5" s="109">
        <v>11</v>
      </c>
      <c r="K5" s="110">
        <v>0</v>
      </c>
      <c r="L5" s="106">
        <v>414</v>
      </c>
      <c r="M5" s="107">
        <v>415</v>
      </c>
      <c r="N5" s="107">
        <v>2</v>
      </c>
      <c r="O5" s="107">
        <v>60</v>
      </c>
      <c r="P5" s="108">
        <f aca="true" t="shared" si="0" ref="P5:P13">SUM(L5:O5)</f>
        <v>891</v>
      </c>
      <c r="Q5" s="106">
        <v>7</v>
      </c>
      <c r="R5" s="107">
        <v>7</v>
      </c>
      <c r="S5" s="111">
        <v>10</v>
      </c>
      <c r="T5" s="109">
        <v>5</v>
      </c>
      <c r="U5" s="107">
        <v>0</v>
      </c>
      <c r="V5" s="107">
        <v>0</v>
      </c>
      <c r="W5" s="107">
        <v>19</v>
      </c>
      <c r="X5" s="112">
        <v>6</v>
      </c>
    </row>
    <row r="6" spans="2:24" s="93" customFormat="1" ht="16.5" customHeight="1">
      <c r="B6" s="190"/>
      <c r="C6" s="113"/>
      <c r="D6" s="114" t="s">
        <v>58</v>
      </c>
      <c r="E6" s="115"/>
      <c r="F6" s="116">
        <v>5</v>
      </c>
      <c r="G6" s="117">
        <v>0</v>
      </c>
      <c r="H6" s="117">
        <v>12</v>
      </c>
      <c r="I6" s="108">
        <f aca="true" t="shared" si="1" ref="I6:I39">F6+G6+H6</f>
        <v>17</v>
      </c>
      <c r="J6" s="118">
        <v>3</v>
      </c>
      <c r="K6" s="110">
        <v>0</v>
      </c>
      <c r="L6" s="116">
        <v>164</v>
      </c>
      <c r="M6" s="117">
        <v>172</v>
      </c>
      <c r="N6" s="117">
        <v>1</v>
      </c>
      <c r="O6" s="117">
        <v>46</v>
      </c>
      <c r="P6" s="119">
        <f t="shared" si="0"/>
        <v>383</v>
      </c>
      <c r="Q6" s="116">
        <v>10</v>
      </c>
      <c r="R6" s="117">
        <v>10</v>
      </c>
      <c r="S6" s="120">
        <v>10</v>
      </c>
      <c r="T6" s="109">
        <v>0</v>
      </c>
      <c r="U6" s="107">
        <v>0</v>
      </c>
      <c r="V6" s="107">
        <v>0</v>
      </c>
      <c r="W6" s="117">
        <v>6</v>
      </c>
      <c r="X6" s="121">
        <v>7</v>
      </c>
    </row>
    <row r="7" spans="2:24" s="93" customFormat="1" ht="16.5" customHeight="1">
      <c r="B7" s="190"/>
      <c r="C7" s="113"/>
      <c r="D7" s="114" t="s">
        <v>59</v>
      </c>
      <c r="E7" s="115"/>
      <c r="F7" s="116">
        <v>73</v>
      </c>
      <c r="G7" s="117">
        <v>1</v>
      </c>
      <c r="H7" s="117">
        <v>124</v>
      </c>
      <c r="I7" s="108">
        <f t="shared" si="1"/>
        <v>198</v>
      </c>
      <c r="J7" s="118">
        <v>15</v>
      </c>
      <c r="K7" s="110">
        <v>0</v>
      </c>
      <c r="L7" s="116">
        <v>1344</v>
      </c>
      <c r="M7" s="117">
        <v>1294</v>
      </c>
      <c r="N7" s="117">
        <v>66</v>
      </c>
      <c r="O7" s="117">
        <v>515</v>
      </c>
      <c r="P7" s="119">
        <f t="shared" si="0"/>
        <v>3219</v>
      </c>
      <c r="Q7" s="116">
        <v>20</v>
      </c>
      <c r="R7" s="117">
        <v>19</v>
      </c>
      <c r="S7" s="120">
        <v>21</v>
      </c>
      <c r="T7" s="109">
        <v>3</v>
      </c>
      <c r="U7" s="107">
        <v>1</v>
      </c>
      <c r="V7" s="107">
        <v>1</v>
      </c>
      <c r="W7" s="117">
        <v>45</v>
      </c>
      <c r="X7" s="121">
        <v>41</v>
      </c>
    </row>
    <row r="8" spans="2:24" s="93" customFormat="1" ht="16.5" customHeight="1">
      <c r="B8" s="190"/>
      <c r="C8" s="113"/>
      <c r="D8" s="114" t="s">
        <v>60</v>
      </c>
      <c r="E8" s="115"/>
      <c r="F8" s="116">
        <v>41</v>
      </c>
      <c r="G8" s="117">
        <v>1</v>
      </c>
      <c r="H8" s="117">
        <v>38</v>
      </c>
      <c r="I8" s="108">
        <f>F8+G8+H8</f>
        <v>80</v>
      </c>
      <c r="J8" s="118">
        <v>8</v>
      </c>
      <c r="K8" s="110">
        <v>0</v>
      </c>
      <c r="L8" s="116">
        <v>114</v>
      </c>
      <c r="M8" s="117">
        <v>125</v>
      </c>
      <c r="N8" s="117">
        <v>2</v>
      </c>
      <c r="O8" s="117">
        <v>32</v>
      </c>
      <c r="P8" s="119">
        <f t="shared" si="0"/>
        <v>273</v>
      </c>
      <c r="Q8" s="116">
        <v>1</v>
      </c>
      <c r="R8" s="117">
        <v>1</v>
      </c>
      <c r="S8" s="120">
        <v>2</v>
      </c>
      <c r="T8" s="109">
        <v>0</v>
      </c>
      <c r="U8" s="107">
        <v>0</v>
      </c>
      <c r="V8" s="107">
        <v>0</v>
      </c>
      <c r="W8" s="117">
        <v>12</v>
      </c>
      <c r="X8" s="121">
        <v>8</v>
      </c>
    </row>
    <row r="9" spans="2:24" s="93" customFormat="1" ht="16.5" customHeight="1">
      <c r="B9" s="190"/>
      <c r="C9" s="113"/>
      <c r="D9" s="114" t="s">
        <v>61</v>
      </c>
      <c r="E9" s="115"/>
      <c r="F9" s="116">
        <v>59</v>
      </c>
      <c r="G9" s="117">
        <v>1</v>
      </c>
      <c r="H9" s="117">
        <v>112</v>
      </c>
      <c r="I9" s="108">
        <f t="shared" si="1"/>
        <v>172</v>
      </c>
      <c r="J9" s="118">
        <v>14</v>
      </c>
      <c r="K9" s="110">
        <v>0</v>
      </c>
      <c r="L9" s="116">
        <v>974</v>
      </c>
      <c r="M9" s="117">
        <v>955</v>
      </c>
      <c r="N9" s="117">
        <v>5</v>
      </c>
      <c r="O9" s="117">
        <v>113</v>
      </c>
      <c r="P9" s="119">
        <f t="shared" si="0"/>
        <v>2047</v>
      </c>
      <c r="Q9" s="116">
        <v>14</v>
      </c>
      <c r="R9" s="117">
        <v>14</v>
      </c>
      <c r="S9" s="120">
        <v>18</v>
      </c>
      <c r="T9" s="109">
        <v>0</v>
      </c>
      <c r="U9" s="107">
        <v>1</v>
      </c>
      <c r="V9" s="107">
        <v>1</v>
      </c>
      <c r="W9" s="117">
        <v>76</v>
      </c>
      <c r="X9" s="121">
        <v>38</v>
      </c>
    </row>
    <row r="10" spans="2:24" s="93" customFormat="1" ht="16.5" customHeight="1">
      <c r="B10" s="190"/>
      <c r="C10" s="113"/>
      <c r="D10" s="114" t="s">
        <v>62</v>
      </c>
      <c r="E10" s="115"/>
      <c r="F10" s="116">
        <v>92</v>
      </c>
      <c r="G10" s="117">
        <v>4</v>
      </c>
      <c r="H10" s="117">
        <v>83</v>
      </c>
      <c r="I10" s="108">
        <f t="shared" si="1"/>
        <v>179</v>
      </c>
      <c r="J10" s="118">
        <v>17</v>
      </c>
      <c r="K10" s="110">
        <v>0</v>
      </c>
      <c r="L10" s="116">
        <v>745</v>
      </c>
      <c r="M10" s="117">
        <v>804</v>
      </c>
      <c r="N10" s="117">
        <v>13</v>
      </c>
      <c r="O10" s="117">
        <v>245</v>
      </c>
      <c r="P10" s="119">
        <f t="shared" si="0"/>
        <v>1807</v>
      </c>
      <c r="Q10" s="116">
        <v>20</v>
      </c>
      <c r="R10" s="117">
        <v>20</v>
      </c>
      <c r="S10" s="120">
        <v>21</v>
      </c>
      <c r="T10" s="109">
        <v>0</v>
      </c>
      <c r="U10" s="107">
        <v>0</v>
      </c>
      <c r="V10" s="107">
        <v>0</v>
      </c>
      <c r="W10" s="117">
        <v>49</v>
      </c>
      <c r="X10" s="121">
        <v>47</v>
      </c>
    </row>
    <row r="11" spans="2:24" s="93" customFormat="1" ht="16.5" customHeight="1">
      <c r="B11" s="190"/>
      <c r="C11" s="113"/>
      <c r="D11" s="114" t="s">
        <v>63</v>
      </c>
      <c r="E11" s="115"/>
      <c r="F11" s="116">
        <v>9</v>
      </c>
      <c r="G11" s="117">
        <v>1</v>
      </c>
      <c r="H11" s="117">
        <v>6</v>
      </c>
      <c r="I11" s="108">
        <f t="shared" si="1"/>
        <v>16</v>
      </c>
      <c r="J11" s="118">
        <v>3</v>
      </c>
      <c r="K11" s="110">
        <v>0</v>
      </c>
      <c r="L11" s="116">
        <v>325</v>
      </c>
      <c r="M11" s="117">
        <v>314</v>
      </c>
      <c r="N11" s="117">
        <v>1</v>
      </c>
      <c r="O11" s="117">
        <v>82</v>
      </c>
      <c r="P11" s="119">
        <f t="shared" si="0"/>
        <v>722</v>
      </c>
      <c r="Q11" s="116">
        <v>1</v>
      </c>
      <c r="R11" s="117">
        <v>1</v>
      </c>
      <c r="S11" s="120">
        <v>2</v>
      </c>
      <c r="T11" s="109">
        <v>0</v>
      </c>
      <c r="U11" s="107">
        <v>0</v>
      </c>
      <c r="V11" s="107">
        <v>0</v>
      </c>
      <c r="W11" s="117">
        <v>11</v>
      </c>
      <c r="X11" s="121">
        <v>6</v>
      </c>
    </row>
    <row r="12" spans="2:24" s="93" customFormat="1" ht="16.5" customHeight="1">
      <c r="B12" s="190"/>
      <c r="C12" s="113"/>
      <c r="D12" s="114" t="s">
        <v>64</v>
      </c>
      <c r="E12" s="115"/>
      <c r="F12" s="116">
        <v>17</v>
      </c>
      <c r="G12" s="117">
        <v>0</v>
      </c>
      <c r="H12" s="117">
        <v>25</v>
      </c>
      <c r="I12" s="108">
        <f t="shared" si="1"/>
        <v>42</v>
      </c>
      <c r="J12" s="118">
        <v>3</v>
      </c>
      <c r="K12" s="110">
        <v>1</v>
      </c>
      <c r="L12" s="116">
        <v>184</v>
      </c>
      <c r="M12" s="117">
        <v>177</v>
      </c>
      <c r="N12" s="117">
        <v>0</v>
      </c>
      <c r="O12" s="117">
        <v>44</v>
      </c>
      <c r="P12" s="119">
        <f t="shared" si="0"/>
        <v>405</v>
      </c>
      <c r="Q12" s="116">
        <v>3</v>
      </c>
      <c r="R12" s="117">
        <v>1</v>
      </c>
      <c r="S12" s="120">
        <v>1</v>
      </c>
      <c r="T12" s="109">
        <v>0</v>
      </c>
      <c r="U12" s="107">
        <v>1</v>
      </c>
      <c r="V12" s="107">
        <v>1</v>
      </c>
      <c r="W12" s="117">
        <v>10</v>
      </c>
      <c r="X12" s="121">
        <v>6</v>
      </c>
    </row>
    <row r="13" spans="2:24" s="93" customFormat="1" ht="16.5" customHeight="1">
      <c r="B13" s="190"/>
      <c r="C13" s="113"/>
      <c r="D13" s="114" t="s">
        <v>65</v>
      </c>
      <c r="E13" s="115"/>
      <c r="F13" s="116">
        <v>41</v>
      </c>
      <c r="G13" s="117">
        <v>2</v>
      </c>
      <c r="H13" s="117">
        <v>46</v>
      </c>
      <c r="I13" s="108">
        <f t="shared" si="1"/>
        <v>89</v>
      </c>
      <c r="J13" s="118">
        <v>7</v>
      </c>
      <c r="K13" s="110">
        <v>0</v>
      </c>
      <c r="L13" s="116">
        <v>911</v>
      </c>
      <c r="M13" s="117">
        <v>869</v>
      </c>
      <c r="N13" s="117">
        <v>1</v>
      </c>
      <c r="O13" s="117">
        <v>229</v>
      </c>
      <c r="P13" s="119">
        <f t="shared" si="0"/>
        <v>2010</v>
      </c>
      <c r="Q13" s="116">
        <v>15</v>
      </c>
      <c r="R13" s="117">
        <v>15</v>
      </c>
      <c r="S13" s="120">
        <v>21</v>
      </c>
      <c r="T13" s="109">
        <v>1</v>
      </c>
      <c r="U13" s="107">
        <v>1</v>
      </c>
      <c r="V13" s="107">
        <v>1</v>
      </c>
      <c r="W13" s="117">
        <v>53</v>
      </c>
      <c r="X13" s="121">
        <v>9</v>
      </c>
    </row>
    <row r="14" spans="2:24" s="93" customFormat="1" ht="16.5" customHeight="1">
      <c r="B14" s="191"/>
      <c r="C14" s="122"/>
      <c r="D14" s="123" t="s">
        <v>66</v>
      </c>
      <c r="E14" s="124"/>
      <c r="F14" s="125">
        <f aca="true" t="shared" si="2" ref="F14:X14">SUM(F5:F13)</f>
        <v>680</v>
      </c>
      <c r="G14" s="126">
        <f t="shared" si="2"/>
        <v>62</v>
      </c>
      <c r="H14" s="126">
        <f t="shared" si="2"/>
        <v>519</v>
      </c>
      <c r="I14" s="127">
        <f>SUM(I5:I13)</f>
        <v>1261</v>
      </c>
      <c r="J14" s="128">
        <f t="shared" si="2"/>
        <v>81</v>
      </c>
      <c r="K14" s="129">
        <f t="shared" si="2"/>
        <v>1</v>
      </c>
      <c r="L14" s="125">
        <f t="shared" si="2"/>
        <v>5175</v>
      </c>
      <c r="M14" s="126">
        <f t="shared" si="2"/>
        <v>5125</v>
      </c>
      <c r="N14" s="126">
        <f t="shared" si="2"/>
        <v>91</v>
      </c>
      <c r="O14" s="126">
        <f t="shared" si="2"/>
        <v>1366</v>
      </c>
      <c r="P14" s="127">
        <f t="shared" si="2"/>
        <v>11757</v>
      </c>
      <c r="Q14" s="125">
        <f t="shared" si="2"/>
        <v>91</v>
      </c>
      <c r="R14" s="126">
        <f t="shared" si="2"/>
        <v>88</v>
      </c>
      <c r="S14" s="127">
        <f t="shared" si="2"/>
        <v>106</v>
      </c>
      <c r="T14" s="128">
        <f t="shared" si="2"/>
        <v>9</v>
      </c>
      <c r="U14" s="126">
        <f t="shared" si="2"/>
        <v>4</v>
      </c>
      <c r="V14" s="126">
        <f t="shared" si="2"/>
        <v>4</v>
      </c>
      <c r="W14" s="126">
        <f t="shared" si="2"/>
        <v>281</v>
      </c>
      <c r="X14" s="130">
        <f t="shared" si="2"/>
        <v>168</v>
      </c>
    </row>
    <row r="15" spans="2:24" s="93" customFormat="1" ht="16.5" customHeight="1">
      <c r="B15" s="190" t="s">
        <v>67</v>
      </c>
      <c r="C15" s="113"/>
      <c r="D15" s="114" t="s">
        <v>68</v>
      </c>
      <c r="E15" s="115"/>
      <c r="F15" s="116">
        <v>14</v>
      </c>
      <c r="G15" s="117">
        <v>2</v>
      </c>
      <c r="H15" s="117">
        <v>15</v>
      </c>
      <c r="I15" s="108">
        <f t="shared" si="1"/>
        <v>31</v>
      </c>
      <c r="J15" s="118">
        <v>0</v>
      </c>
      <c r="K15" s="131">
        <v>0</v>
      </c>
      <c r="L15" s="116">
        <v>58</v>
      </c>
      <c r="M15" s="117">
        <v>78</v>
      </c>
      <c r="N15" s="117">
        <v>0</v>
      </c>
      <c r="O15" s="117">
        <v>36</v>
      </c>
      <c r="P15" s="119">
        <f aca="true" t="shared" si="3" ref="P15:P39">SUM(L15:O15)</f>
        <v>172</v>
      </c>
      <c r="Q15" s="106">
        <v>0</v>
      </c>
      <c r="R15" s="132" t="s">
        <v>69</v>
      </c>
      <c r="S15" s="133" t="s">
        <v>69</v>
      </c>
      <c r="T15" s="134" t="s">
        <v>70</v>
      </c>
      <c r="U15" s="132" t="s">
        <v>70</v>
      </c>
      <c r="V15" s="132" t="s">
        <v>71</v>
      </c>
      <c r="W15" s="132" t="s">
        <v>71</v>
      </c>
      <c r="X15" s="135" t="s">
        <v>70</v>
      </c>
    </row>
    <row r="16" spans="2:24" s="93" customFormat="1" ht="16.5" customHeight="1">
      <c r="B16" s="190"/>
      <c r="C16" s="113"/>
      <c r="D16" s="114" t="s">
        <v>72</v>
      </c>
      <c r="E16" s="115"/>
      <c r="F16" s="116">
        <v>5</v>
      </c>
      <c r="G16" s="117">
        <v>0</v>
      </c>
      <c r="H16" s="117">
        <v>1</v>
      </c>
      <c r="I16" s="108">
        <f t="shared" si="1"/>
        <v>6</v>
      </c>
      <c r="J16" s="118">
        <v>0</v>
      </c>
      <c r="K16" s="131">
        <v>0</v>
      </c>
      <c r="L16" s="116">
        <v>24</v>
      </c>
      <c r="M16" s="117">
        <v>16</v>
      </c>
      <c r="N16" s="117">
        <v>0</v>
      </c>
      <c r="O16" s="117">
        <v>0</v>
      </c>
      <c r="P16" s="119">
        <f t="shared" si="3"/>
        <v>40</v>
      </c>
      <c r="Q16" s="106">
        <v>0</v>
      </c>
      <c r="R16" s="132" t="s">
        <v>69</v>
      </c>
      <c r="S16" s="133" t="s">
        <v>69</v>
      </c>
      <c r="T16" s="134" t="s">
        <v>69</v>
      </c>
      <c r="U16" s="132" t="s">
        <v>69</v>
      </c>
      <c r="V16" s="132" t="s">
        <v>69</v>
      </c>
      <c r="W16" s="132" t="s">
        <v>69</v>
      </c>
      <c r="X16" s="135" t="s">
        <v>70</v>
      </c>
    </row>
    <row r="17" spans="2:24" s="93" customFormat="1" ht="16.5" customHeight="1">
      <c r="B17" s="190"/>
      <c r="C17" s="113"/>
      <c r="D17" s="114" t="s">
        <v>73</v>
      </c>
      <c r="E17" s="115"/>
      <c r="F17" s="116">
        <v>4</v>
      </c>
      <c r="G17" s="117">
        <v>0</v>
      </c>
      <c r="H17" s="117">
        <v>2</v>
      </c>
      <c r="I17" s="108">
        <f t="shared" si="1"/>
        <v>6</v>
      </c>
      <c r="J17" s="118">
        <v>1</v>
      </c>
      <c r="K17" s="131">
        <v>0</v>
      </c>
      <c r="L17" s="116">
        <v>3</v>
      </c>
      <c r="M17" s="117">
        <v>6</v>
      </c>
      <c r="N17" s="117">
        <v>0</v>
      </c>
      <c r="O17" s="117">
        <v>1</v>
      </c>
      <c r="P17" s="119">
        <f t="shared" si="3"/>
        <v>10</v>
      </c>
      <c r="Q17" s="106">
        <v>0</v>
      </c>
      <c r="R17" s="132" t="s">
        <v>71</v>
      </c>
      <c r="S17" s="133" t="s">
        <v>69</v>
      </c>
      <c r="T17" s="134" t="s">
        <v>69</v>
      </c>
      <c r="U17" s="132" t="s">
        <v>70</v>
      </c>
      <c r="V17" s="132" t="s">
        <v>69</v>
      </c>
      <c r="W17" s="132" t="s">
        <v>69</v>
      </c>
      <c r="X17" s="135" t="s">
        <v>69</v>
      </c>
    </row>
    <row r="18" spans="2:24" s="93" customFormat="1" ht="16.5" customHeight="1">
      <c r="B18" s="190"/>
      <c r="C18" s="113"/>
      <c r="D18" s="114" t="s">
        <v>74</v>
      </c>
      <c r="E18" s="115"/>
      <c r="F18" s="116">
        <v>1</v>
      </c>
      <c r="G18" s="117">
        <v>0</v>
      </c>
      <c r="H18" s="117">
        <v>0</v>
      </c>
      <c r="I18" s="108">
        <f t="shared" si="1"/>
        <v>1</v>
      </c>
      <c r="J18" s="118">
        <v>0</v>
      </c>
      <c r="K18" s="131">
        <v>0</v>
      </c>
      <c r="L18" s="116">
        <v>8</v>
      </c>
      <c r="M18" s="117">
        <v>10</v>
      </c>
      <c r="N18" s="117">
        <v>0</v>
      </c>
      <c r="O18" s="117">
        <v>0</v>
      </c>
      <c r="P18" s="119">
        <f t="shared" si="3"/>
        <v>18</v>
      </c>
      <c r="Q18" s="106">
        <v>0</v>
      </c>
      <c r="R18" s="132" t="s">
        <v>70</v>
      </c>
      <c r="S18" s="133" t="s">
        <v>69</v>
      </c>
      <c r="T18" s="134" t="s">
        <v>70</v>
      </c>
      <c r="U18" s="132" t="s">
        <v>69</v>
      </c>
      <c r="V18" s="132" t="s">
        <v>69</v>
      </c>
      <c r="W18" s="132" t="s">
        <v>69</v>
      </c>
      <c r="X18" s="135" t="s">
        <v>69</v>
      </c>
    </row>
    <row r="19" spans="2:24" s="93" customFormat="1" ht="16.5" customHeight="1">
      <c r="B19" s="190"/>
      <c r="C19" s="113"/>
      <c r="D19" s="114" t="s">
        <v>75</v>
      </c>
      <c r="E19" s="115"/>
      <c r="F19" s="116">
        <v>3</v>
      </c>
      <c r="G19" s="117">
        <v>0</v>
      </c>
      <c r="H19" s="117">
        <v>2</v>
      </c>
      <c r="I19" s="108">
        <f t="shared" si="1"/>
        <v>5</v>
      </c>
      <c r="J19" s="118">
        <v>0</v>
      </c>
      <c r="K19" s="131">
        <v>0</v>
      </c>
      <c r="L19" s="116">
        <v>0</v>
      </c>
      <c r="M19" s="117">
        <v>0</v>
      </c>
      <c r="N19" s="117">
        <v>0</v>
      </c>
      <c r="O19" s="117">
        <v>0</v>
      </c>
      <c r="P19" s="119">
        <f t="shared" si="3"/>
        <v>0</v>
      </c>
      <c r="Q19" s="106">
        <v>0</v>
      </c>
      <c r="R19" s="132" t="s">
        <v>69</v>
      </c>
      <c r="S19" s="133" t="s">
        <v>70</v>
      </c>
      <c r="T19" s="134" t="s">
        <v>69</v>
      </c>
      <c r="U19" s="132" t="s">
        <v>71</v>
      </c>
      <c r="V19" s="132" t="s">
        <v>69</v>
      </c>
      <c r="W19" s="132" t="s">
        <v>71</v>
      </c>
      <c r="X19" s="135" t="s">
        <v>69</v>
      </c>
    </row>
    <row r="20" spans="2:24" s="93" customFormat="1" ht="16.5" customHeight="1">
      <c r="B20" s="190"/>
      <c r="C20" s="113"/>
      <c r="D20" s="114" t="s">
        <v>76</v>
      </c>
      <c r="E20" s="115"/>
      <c r="F20" s="116">
        <v>12</v>
      </c>
      <c r="G20" s="117">
        <v>0</v>
      </c>
      <c r="H20" s="117">
        <v>6</v>
      </c>
      <c r="I20" s="108">
        <f t="shared" si="1"/>
        <v>18</v>
      </c>
      <c r="J20" s="118">
        <v>0</v>
      </c>
      <c r="K20" s="131">
        <v>0</v>
      </c>
      <c r="L20" s="116">
        <v>47</v>
      </c>
      <c r="M20" s="117">
        <v>47</v>
      </c>
      <c r="N20" s="117">
        <v>0</v>
      </c>
      <c r="O20" s="117">
        <v>8</v>
      </c>
      <c r="P20" s="119">
        <f t="shared" si="3"/>
        <v>102</v>
      </c>
      <c r="Q20" s="106">
        <v>0</v>
      </c>
      <c r="R20" s="132" t="s">
        <v>69</v>
      </c>
      <c r="S20" s="133" t="s">
        <v>69</v>
      </c>
      <c r="T20" s="134" t="s">
        <v>69</v>
      </c>
      <c r="U20" s="132" t="s">
        <v>69</v>
      </c>
      <c r="V20" s="132" t="s">
        <v>69</v>
      </c>
      <c r="W20" s="132" t="s">
        <v>69</v>
      </c>
      <c r="X20" s="135" t="s">
        <v>69</v>
      </c>
    </row>
    <row r="21" spans="2:24" s="93" customFormat="1" ht="16.5" customHeight="1">
      <c r="B21" s="190"/>
      <c r="C21" s="113"/>
      <c r="D21" s="114" t="s">
        <v>77</v>
      </c>
      <c r="E21" s="115"/>
      <c r="F21" s="116">
        <v>5</v>
      </c>
      <c r="G21" s="117">
        <v>0</v>
      </c>
      <c r="H21" s="117">
        <v>1</v>
      </c>
      <c r="I21" s="108">
        <f t="shared" si="1"/>
        <v>6</v>
      </c>
      <c r="J21" s="118">
        <v>0</v>
      </c>
      <c r="K21" s="131">
        <v>0</v>
      </c>
      <c r="L21" s="116">
        <v>0</v>
      </c>
      <c r="M21" s="117">
        <v>0</v>
      </c>
      <c r="N21" s="117">
        <v>0</v>
      </c>
      <c r="O21" s="117">
        <v>0</v>
      </c>
      <c r="P21" s="119">
        <f t="shared" si="3"/>
        <v>0</v>
      </c>
      <c r="Q21" s="106">
        <v>0</v>
      </c>
      <c r="R21" s="132" t="s">
        <v>69</v>
      </c>
      <c r="S21" s="133" t="s">
        <v>69</v>
      </c>
      <c r="T21" s="134" t="s">
        <v>69</v>
      </c>
      <c r="U21" s="132" t="s">
        <v>69</v>
      </c>
      <c r="V21" s="132" t="s">
        <v>70</v>
      </c>
      <c r="W21" s="132" t="s">
        <v>71</v>
      </c>
      <c r="X21" s="135" t="s">
        <v>69</v>
      </c>
    </row>
    <row r="22" spans="2:24" s="93" customFormat="1" ht="16.5" customHeight="1">
      <c r="B22" s="190"/>
      <c r="C22" s="113"/>
      <c r="D22" s="114" t="s">
        <v>78</v>
      </c>
      <c r="E22" s="115"/>
      <c r="F22" s="116">
        <v>1</v>
      </c>
      <c r="G22" s="117">
        <v>0</v>
      </c>
      <c r="H22" s="117">
        <v>3</v>
      </c>
      <c r="I22" s="108">
        <f t="shared" si="1"/>
        <v>4</v>
      </c>
      <c r="J22" s="118">
        <v>0</v>
      </c>
      <c r="K22" s="131">
        <v>0</v>
      </c>
      <c r="L22" s="116">
        <v>0</v>
      </c>
      <c r="M22" s="117">
        <v>0</v>
      </c>
      <c r="N22" s="117">
        <v>0</v>
      </c>
      <c r="O22" s="117">
        <v>0</v>
      </c>
      <c r="P22" s="119">
        <f t="shared" si="3"/>
        <v>0</v>
      </c>
      <c r="Q22" s="106">
        <v>0</v>
      </c>
      <c r="R22" s="132" t="s">
        <v>71</v>
      </c>
      <c r="S22" s="133" t="s">
        <v>71</v>
      </c>
      <c r="T22" s="134" t="s">
        <v>69</v>
      </c>
      <c r="U22" s="132" t="s">
        <v>69</v>
      </c>
      <c r="V22" s="132" t="s">
        <v>71</v>
      </c>
      <c r="W22" s="132" t="s">
        <v>70</v>
      </c>
      <c r="X22" s="135" t="s">
        <v>69</v>
      </c>
    </row>
    <row r="23" spans="2:24" s="93" customFormat="1" ht="16.5" customHeight="1">
      <c r="B23" s="190"/>
      <c r="C23" s="113"/>
      <c r="D23" s="114" t="s">
        <v>79</v>
      </c>
      <c r="E23" s="115"/>
      <c r="F23" s="116">
        <v>10</v>
      </c>
      <c r="G23" s="117">
        <v>0</v>
      </c>
      <c r="H23" s="117">
        <v>8</v>
      </c>
      <c r="I23" s="108">
        <f t="shared" si="1"/>
        <v>18</v>
      </c>
      <c r="J23" s="118">
        <v>5</v>
      </c>
      <c r="K23" s="131">
        <v>0</v>
      </c>
      <c r="L23" s="116">
        <v>338</v>
      </c>
      <c r="M23" s="117">
        <v>348</v>
      </c>
      <c r="N23" s="117">
        <v>0</v>
      </c>
      <c r="O23" s="117">
        <v>125</v>
      </c>
      <c r="P23" s="119">
        <f t="shared" si="3"/>
        <v>811</v>
      </c>
      <c r="Q23" s="106">
        <v>6</v>
      </c>
      <c r="R23" s="132" t="s">
        <v>69</v>
      </c>
      <c r="S23" s="133" t="s">
        <v>69</v>
      </c>
      <c r="T23" s="134" t="s">
        <v>71</v>
      </c>
      <c r="U23" s="132" t="s">
        <v>69</v>
      </c>
      <c r="V23" s="132" t="s">
        <v>69</v>
      </c>
      <c r="W23" s="132" t="s">
        <v>69</v>
      </c>
      <c r="X23" s="135" t="s">
        <v>69</v>
      </c>
    </row>
    <row r="24" spans="2:24" s="93" customFormat="1" ht="16.5" customHeight="1">
      <c r="B24" s="190"/>
      <c r="C24" s="113"/>
      <c r="D24" s="114" t="s">
        <v>80</v>
      </c>
      <c r="E24" s="115"/>
      <c r="F24" s="116">
        <v>21</v>
      </c>
      <c r="G24" s="117">
        <v>1</v>
      </c>
      <c r="H24" s="117">
        <v>7</v>
      </c>
      <c r="I24" s="108">
        <f t="shared" si="1"/>
        <v>29</v>
      </c>
      <c r="J24" s="118">
        <v>0</v>
      </c>
      <c r="K24" s="131">
        <v>0</v>
      </c>
      <c r="L24" s="116">
        <v>430</v>
      </c>
      <c r="M24" s="117">
        <v>413</v>
      </c>
      <c r="N24" s="117">
        <v>0</v>
      </c>
      <c r="O24" s="117">
        <v>82</v>
      </c>
      <c r="P24" s="119">
        <f t="shared" si="3"/>
        <v>925</v>
      </c>
      <c r="Q24" s="106">
        <v>1</v>
      </c>
      <c r="R24" s="132" t="s">
        <v>70</v>
      </c>
      <c r="S24" s="133" t="s">
        <v>70</v>
      </c>
      <c r="T24" s="134" t="s">
        <v>71</v>
      </c>
      <c r="U24" s="132" t="s">
        <v>71</v>
      </c>
      <c r="V24" s="132" t="s">
        <v>70</v>
      </c>
      <c r="W24" s="132" t="s">
        <v>69</v>
      </c>
      <c r="X24" s="135" t="s">
        <v>69</v>
      </c>
    </row>
    <row r="25" spans="2:24" s="93" customFormat="1" ht="16.5" customHeight="1">
      <c r="B25" s="190"/>
      <c r="C25" s="113"/>
      <c r="D25" s="114" t="s">
        <v>81</v>
      </c>
      <c r="E25" s="115"/>
      <c r="F25" s="116">
        <v>1</v>
      </c>
      <c r="G25" s="117">
        <v>1</v>
      </c>
      <c r="H25" s="117">
        <v>5</v>
      </c>
      <c r="I25" s="108">
        <f t="shared" si="1"/>
        <v>7</v>
      </c>
      <c r="J25" s="118">
        <v>0</v>
      </c>
      <c r="K25" s="131">
        <v>0</v>
      </c>
      <c r="L25" s="116">
        <v>11</v>
      </c>
      <c r="M25" s="117">
        <v>6</v>
      </c>
      <c r="N25" s="117">
        <v>0</v>
      </c>
      <c r="O25" s="117">
        <v>0</v>
      </c>
      <c r="P25" s="119">
        <f t="shared" si="3"/>
        <v>17</v>
      </c>
      <c r="Q25" s="106">
        <v>0</v>
      </c>
      <c r="R25" s="132" t="s">
        <v>69</v>
      </c>
      <c r="S25" s="133" t="s">
        <v>69</v>
      </c>
      <c r="T25" s="134" t="s">
        <v>69</v>
      </c>
      <c r="U25" s="132" t="s">
        <v>69</v>
      </c>
      <c r="V25" s="132" t="s">
        <v>70</v>
      </c>
      <c r="W25" s="132" t="s">
        <v>69</v>
      </c>
      <c r="X25" s="135" t="s">
        <v>71</v>
      </c>
    </row>
    <row r="26" spans="2:24" s="93" customFormat="1" ht="16.5" customHeight="1">
      <c r="B26" s="190"/>
      <c r="C26" s="113"/>
      <c r="D26" s="114" t="s">
        <v>82</v>
      </c>
      <c r="E26" s="115"/>
      <c r="F26" s="116">
        <v>1</v>
      </c>
      <c r="G26" s="117">
        <v>0</v>
      </c>
      <c r="H26" s="117">
        <v>3</v>
      </c>
      <c r="I26" s="108">
        <f t="shared" si="1"/>
        <v>4</v>
      </c>
      <c r="J26" s="118">
        <v>0</v>
      </c>
      <c r="K26" s="131">
        <v>0</v>
      </c>
      <c r="L26" s="116">
        <v>0</v>
      </c>
      <c r="M26" s="117">
        <v>0</v>
      </c>
      <c r="N26" s="117">
        <v>0</v>
      </c>
      <c r="O26" s="117">
        <v>0</v>
      </c>
      <c r="P26" s="119">
        <f t="shared" si="3"/>
        <v>0</v>
      </c>
      <c r="Q26" s="106">
        <v>0</v>
      </c>
      <c r="R26" s="132" t="s">
        <v>71</v>
      </c>
      <c r="S26" s="133" t="s">
        <v>69</v>
      </c>
      <c r="T26" s="134" t="s">
        <v>69</v>
      </c>
      <c r="U26" s="132" t="s">
        <v>69</v>
      </c>
      <c r="V26" s="132" t="s">
        <v>69</v>
      </c>
      <c r="W26" s="132" t="s">
        <v>69</v>
      </c>
      <c r="X26" s="135" t="s">
        <v>69</v>
      </c>
    </row>
    <row r="27" spans="2:24" s="93" customFormat="1" ht="16.5" customHeight="1">
      <c r="B27" s="190"/>
      <c r="C27" s="113"/>
      <c r="D27" s="114" t="s">
        <v>83</v>
      </c>
      <c r="E27" s="115"/>
      <c r="F27" s="116">
        <v>2</v>
      </c>
      <c r="G27" s="117">
        <v>0</v>
      </c>
      <c r="H27" s="117">
        <v>2</v>
      </c>
      <c r="I27" s="108">
        <f t="shared" si="1"/>
        <v>4</v>
      </c>
      <c r="J27" s="118">
        <v>0</v>
      </c>
      <c r="K27" s="131">
        <v>0</v>
      </c>
      <c r="L27" s="116">
        <v>0</v>
      </c>
      <c r="M27" s="117">
        <v>0</v>
      </c>
      <c r="N27" s="117">
        <v>0</v>
      </c>
      <c r="O27" s="117">
        <v>0</v>
      </c>
      <c r="P27" s="119">
        <f t="shared" si="3"/>
        <v>0</v>
      </c>
      <c r="Q27" s="106">
        <v>0</v>
      </c>
      <c r="R27" s="132" t="s">
        <v>69</v>
      </c>
      <c r="S27" s="133" t="s">
        <v>69</v>
      </c>
      <c r="T27" s="134" t="s">
        <v>69</v>
      </c>
      <c r="U27" s="132" t="s">
        <v>69</v>
      </c>
      <c r="V27" s="132" t="s">
        <v>70</v>
      </c>
      <c r="W27" s="132" t="s">
        <v>69</v>
      </c>
      <c r="X27" s="135" t="s">
        <v>71</v>
      </c>
    </row>
    <row r="28" spans="2:24" s="93" customFormat="1" ht="16.5" customHeight="1">
      <c r="B28" s="190"/>
      <c r="C28" s="113"/>
      <c r="D28" s="114" t="s">
        <v>84</v>
      </c>
      <c r="E28" s="115"/>
      <c r="F28" s="116">
        <v>5</v>
      </c>
      <c r="G28" s="117">
        <v>0</v>
      </c>
      <c r="H28" s="117">
        <v>12</v>
      </c>
      <c r="I28" s="108">
        <f t="shared" si="1"/>
        <v>17</v>
      </c>
      <c r="J28" s="118">
        <v>1</v>
      </c>
      <c r="K28" s="131">
        <v>0</v>
      </c>
      <c r="L28" s="116">
        <v>59</v>
      </c>
      <c r="M28" s="117">
        <v>52</v>
      </c>
      <c r="N28" s="117">
        <v>1</v>
      </c>
      <c r="O28" s="117">
        <v>5</v>
      </c>
      <c r="P28" s="119">
        <f t="shared" si="3"/>
        <v>117</v>
      </c>
      <c r="Q28" s="106">
        <v>0</v>
      </c>
      <c r="R28" s="132" t="s">
        <v>69</v>
      </c>
      <c r="S28" s="133" t="s">
        <v>69</v>
      </c>
      <c r="T28" s="134" t="s">
        <v>69</v>
      </c>
      <c r="U28" s="132" t="s">
        <v>70</v>
      </c>
      <c r="V28" s="132" t="s">
        <v>69</v>
      </c>
      <c r="W28" s="132" t="s">
        <v>69</v>
      </c>
      <c r="X28" s="135" t="s">
        <v>70</v>
      </c>
    </row>
    <row r="29" spans="2:24" s="93" customFormat="1" ht="16.5" customHeight="1">
      <c r="B29" s="190"/>
      <c r="C29" s="113"/>
      <c r="D29" s="114" t="s">
        <v>85</v>
      </c>
      <c r="E29" s="115"/>
      <c r="F29" s="116">
        <v>1</v>
      </c>
      <c r="G29" s="117">
        <v>0</v>
      </c>
      <c r="H29" s="117">
        <v>5</v>
      </c>
      <c r="I29" s="108">
        <f t="shared" si="1"/>
        <v>6</v>
      </c>
      <c r="J29" s="118">
        <v>1</v>
      </c>
      <c r="K29" s="131">
        <v>0</v>
      </c>
      <c r="L29" s="116">
        <v>30</v>
      </c>
      <c r="M29" s="117">
        <v>31</v>
      </c>
      <c r="N29" s="117">
        <v>0</v>
      </c>
      <c r="O29" s="117">
        <v>5</v>
      </c>
      <c r="P29" s="119">
        <f t="shared" si="3"/>
        <v>66</v>
      </c>
      <c r="Q29" s="106">
        <v>0</v>
      </c>
      <c r="R29" s="132" t="s">
        <v>69</v>
      </c>
      <c r="S29" s="133" t="s">
        <v>69</v>
      </c>
      <c r="T29" s="134" t="s">
        <v>69</v>
      </c>
      <c r="U29" s="132" t="s">
        <v>69</v>
      </c>
      <c r="V29" s="132" t="s">
        <v>71</v>
      </c>
      <c r="W29" s="132" t="s">
        <v>69</v>
      </c>
      <c r="X29" s="135" t="s">
        <v>69</v>
      </c>
    </row>
    <row r="30" spans="2:24" s="93" customFormat="1" ht="16.5" customHeight="1">
      <c r="B30" s="190"/>
      <c r="C30" s="113"/>
      <c r="D30" s="114" t="s">
        <v>86</v>
      </c>
      <c r="E30" s="115"/>
      <c r="F30" s="116">
        <v>1</v>
      </c>
      <c r="G30" s="117">
        <v>0</v>
      </c>
      <c r="H30" s="117">
        <v>1</v>
      </c>
      <c r="I30" s="108">
        <f t="shared" si="1"/>
        <v>2</v>
      </c>
      <c r="J30" s="118">
        <v>1</v>
      </c>
      <c r="K30" s="131">
        <v>0</v>
      </c>
      <c r="L30" s="116">
        <v>813</v>
      </c>
      <c r="M30" s="117">
        <v>738</v>
      </c>
      <c r="N30" s="117">
        <v>0</v>
      </c>
      <c r="O30" s="117">
        <v>233</v>
      </c>
      <c r="P30" s="119">
        <f t="shared" si="3"/>
        <v>1784</v>
      </c>
      <c r="Q30" s="106">
        <v>1</v>
      </c>
      <c r="R30" s="132" t="s">
        <v>69</v>
      </c>
      <c r="S30" s="133" t="s">
        <v>71</v>
      </c>
      <c r="T30" s="134" t="s">
        <v>69</v>
      </c>
      <c r="U30" s="132" t="s">
        <v>70</v>
      </c>
      <c r="V30" s="132" t="s">
        <v>69</v>
      </c>
      <c r="W30" s="132" t="s">
        <v>69</v>
      </c>
      <c r="X30" s="135" t="s">
        <v>69</v>
      </c>
    </row>
    <row r="31" spans="2:24" s="93" customFormat="1" ht="16.5" customHeight="1">
      <c r="B31" s="190"/>
      <c r="C31" s="113"/>
      <c r="D31" s="114" t="s">
        <v>87</v>
      </c>
      <c r="E31" s="115"/>
      <c r="F31" s="116">
        <v>8</v>
      </c>
      <c r="G31" s="117">
        <v>0</v>
      </c>
      <c r="H31" s="117">
        <v>7</v>
      </c>
      <c r="I31" s="108">
        <f t="shared" si="1"/>
        <v>15</v>
      </c>
      <c r="J31" s="118">
        <v>1</v>
      </c>
      <c r="K31" s="131">
        <v>0</v>
      </c>
      <c r="L31" s="116">
        <v>354</v>
      </c>
      <c r="M31" s="117">
        <v>383</v>
      </c>
      <c r="N31" s="117">
        <v>0</v>
      </c>
      <c r="O31" s="117">
        <v>69</v>
      </c>
      <c r="P31" s="119">
        <f t="shared" si="3"/>
        <v>806</v>
      </c>
      <c r="Q31" s="106">
        <v>0</v>
      </c>
      <c r="R31" s="132" t="s">
        <v>69</v>
      </c>
      <c r="S31" s="133" t="s">
        <v>69</v>
      </c>
      <c r="T31" s="134" t="s">
        <v>69</v>
      </c>
      <c r="U31" s="132" t="s">
        <v>70</v>
      </c>
      <c r="V31" s="132" t="s">
        <v>69</v>
      </c>
      <c r="W31" s="132" t="s">
        <v>70</v>
      </c>
      <c r="X31" s="135" t="s">
        <v>69</v>
      </c>
    </row>
    <row r="32" spans="2:24" s="93" customFormat="1" ht="16.5" customHeight="1">
      <c r="B32" s="190"/>
      <c r="C32" s="113"/>
      <c r="D32" s="114" t="s">
        <v>88</v>
      </c>
      <c r="E32" s="115"/>
      <c r="F32" s="116">
        <v>0</v>
      </c>
      <c r="G32" s="117">
        <v>0</v>
      </c>
      <c r="H32" s="117">
        <v>0</v>
      </c>
      <c r="I32" s="108">
        <f t="shared" si="1"/>
        <v>0</v>
      </c>
      <c r="J32" s="118">
        <v>0</v>
      </c>
      <c r="K32" s="131">
        <v>0</v>
      </c>
      <c r="L32" s="116">
        <v>0</v>
      </c>
      <c r="M32" s="117">
        <v>0</v>
      </c>
      <c r="N32" s="117">
        <v>0</v>
      </c>
      <c r="O32" s="117">
        <v>0</v>
      </c>
      <c r="P32" s="119">
        <f t="shared" si="3"/>
        <v>0</v>
      </c>
      <c r="Q32" s="106">
        <v>0</v>
      </c>
      <c r="R32" s="132" t="s">
        <v>71</v>
      </c>
      <c r="S32" s="133" t="s">
        <v>69</v>
      </c>
      <c r="T32" s="134" t="s">
        <v>69</v>
      </c>
      <c r="U32" s="132" t="s">
        <v>69</v>
      </c>
      <c r="V32" s="132" t="s">
        <v>69</v>
      </c>
      <c r="W32" s="132" t="s">
        <v>69</v>
      </c>
      <c r="X32" s="135" t="s">
        <v>69</v>
      </c>
    </row>
    <row r="33" spans="2:24" s="93" customFormat="1" ht="16.5" customHeight="1">
      <c r="B33" s="190"/>
      <c r="C33" s="113"/>
      <c r="D33" s="114" t="s">
        <v>89</v>
      </c>
      <c r="E33" s="115"/>
      <c r="F33" s="116">
        <v>1</v>
      </c>
      <c r="G33" s="117">
        <v>0</v>
      </c>
      <c r="H33" s="117">
        <v>0</v>
      </c>
      <c r="I33" s="108">
        <f t="shared" si="1"/>
        <v>1</v>
      </c>
      <c r="J33" s="118">
        <v>0</v>
      </c>
      <c r="K33" s="131">
        <v>0</v>
      </c>
      <c r="L33" s="116">
        <v>0</v>
      </c>
      <c r="M33" s="117">
        <v>0</v>
      </c>
      <c r="N33" s="117">
        <v>0</v>
      </c>
      <c r="O33" s="117">
        <v>0</v>
      </c>
      <c r="P33" s="119">
        <f t="shared" si="3"/>
        <v>0</v>
      </c>
      <c r="Q33" s="106">
        <v>0</v>
      </c>
      <c r="R33" s="132" t="s">
        <v>71</v>
      </c>
      <c r="S33" s="133" t="s">
        <v>71</v>
      </c>
      <c r="T33" s="134" t="s">
        <v>70</v>
      </c>
      <c r="U33" s="132" t="s">
        <v>69</v>
      </c>
      <c r="V33" s="132" t="s">
        <v>69</v>
      </c>
      <c r="W33" s="132" t="s">
        <v>69</v>
      </c>
      <c r="X33" s="135" t="s">
        <v>71</v>
      </c>
    </row>
    <row r="34" spans="2:24" s="93" customFormat="1" ht="16.5" customHeight="1">
      <c r="B34" s="190"/>
      <c r="C34" s="113"/>
      <c r="D34" s="114" t="s">
        <v>90</v>
      </c>
      <c r="E34" s="115"/>
      <c r="F34" s="116">
        <v>6</v>
      </c>
      <c r="G34" s="117">
        <v>0</v>
      </c>
      <c r="H34" s="117">
        <v>4</v>
      </c>
      <c r="I34" s="108">
        <f t="shared" si="1"/>
        <v>10</v>
      </c>
      <c r="J34" s="118">
        <v>0</v>
      </c>
      <c r="K34" s="131">
        <v>0</v>
      </c>
      <c r="L34" s="116">
        <v>13</v>
      </c>
      <c r="M34" s="117">
        <v>11</v>
      </c>
      <c r="N34" s="117">
        <v>0</v>
      </c>
      <c r="O34" s="117">
        <v>8</v>
      </c>
      <c r="P34" s="119">
        <f t="shared" si="3"/>
        <v>32</v>
      </c>
      <c r="Q34" s="106">
        <v>0</v>
      </c>
      <c r="R34" s="132" t="s">
        <v>69</v>
      </c>
      <c r="S34" s="133" t="s">
        <v>69</v>
      </c>
      <c r="T34" s="134" t="s">
        <v>70</v>
      </c>
      <c r="U34" s="132" t="s">
        <v>69</v>
      </c>
      <c r="V34" s="132" t="s">
        <v>71</v>
      </c>
      <c r="W34" s="132" t="s">
        <v>69</v>
      </c>
      <c r="X34" s="135" t="s">
        <v>70</v>
      </c>
    </row>
    <row r="35" spans="2:24" s="93" customFormat="1" ht="16.5" customHeight="1">
      <c r="B35" s="190"/>
      <c r="C35" s="113"/>
      <c r="D35" s="114" t="s">
        <v>91</v>
      </c>
      <c r="E35" s="115"/>
      <c r="F35" s="116">
        <v>8</v>
      </c>
      <c r="G35" s="117">
        <v>0</v>
      </c>
      <c r="H35" s="117">
        <v>7</v>
      </c>
      <c r="I35" s="108">
        <f t="shared" si="1"/>
        <v>15</v>
      </c>
      <c r="J35" s="118">
        <v>0</v>
      </c>
      <c r="K35" s="131">
        <v>0</v>
      </c>
      <c r="L35" s="116">
        <v>86</v>
      </c>
      <c r="M35" s="117">
        <v>98</v>
      </c>
      <c r="N35" s="117">
        <v>0</v>
      </c>
      <c r="O35" s="117">
        <v>34</v>
      </c>
      <c r="P35" s="119">
        <f t="shared" si="3"/>
        <v>218</v>
      </c>
      <c r="Q35" s="106">
        <v>0</v>
      </c>
      <c r="R35" s="132" t="s">
        <v>69</v>
      </c>
      <c r="S35" s="133" t="s">
        <v>69</v>
      </c>
      <c r="T35" s="134" t="s">
        <v>69</v>
      </c>
      <c r="U35" s="132" t="s">
        <v>71</v>
      </c>
      <c r="V35" s="132" t="s">
        <v>70</v>
      </c>
      <c r="W35" s="132" t="s">
        <v>71</v>
      </c>
      <c r="X35" s="135" t="s">
        <v>70</v>
      </c>
    </row>
    <row r="36" spans="2:24" s="93" customFormat="1" ht="16.5" customHeight="1">
      <c r="B36" s="190"/>
      <c r="C36" s="113"/>
      <c r="D36" s="114" t="s">
        <v>92</v>
      </c>
      <c r="E36" s="115"/>
      <c r="F36" s="116">
        <v>6</v>
      </c>
      <c r="G36" s="117">
        <v>1</v>
      </c>
      <c r="H36" s="117">
        <v>0</v>
      </c>
      <c r="I36" s="108">
        <f t="shared" si="1"/>
        <v>7</v>
      </c>
      <c r="J36" s="118">
        <v>0</v>
      </c>
      <c r="K36" s="131">
        <v>0</v>
      </c>
      <c r="L36" s="116">
        <v>30</v>
      </c>
      <c r="M36" s="117">
        <v>28</v>
      </c>
      <c r="N36" s="117">
        <v>0</v>
      </c>
      <c r="O36" s="117">
        <v>3</v>
      </c>
      <c r="P36" s="119">
        <f t="shared" si="3"/>
        <v>61</v>
      </c>
      <c r="Q36" s="106">
        <v>0</v>
      </c>
      <c r="R36" s="132" t="s">
        <v>69</v>
      </c>
      <c r="S36" s="133" t="s">
        <v>69</v>
      </c>
      <c r="T36" s="134" t="s">
        <v>70</v>
      </c>
      <c r="U36" s="132" t="s">
        <v>69</v>
      </c>
      <c r="V36" s="132" t="s">
        <v>71</v>
      </c>
      <c r="W36" s="132" t="s">
        <v>69</v>
      </c>
      <c r="X36" s="135" t="s">
        <v>69</v>
      </c>
    </row>
    <row r="37" spans="2:24" s="93" customFormat="1" ht="16.5" customHeight="1">
      <c r="B37" s="190"/>
      <c r="C37" s="113"/>
      <c r="D37" s="114" t="s">
        <v>93</v>
      </c>
      <c r="E37" s="115"/>
      <c r="F37" s="116">
        <v>9</v>
      </c>
      <c r="G37" s="117">
        <v>0</v>
      </c>
      <c r="H37" s="117">
        <v>8</v>
      </c>
      <c r="I37" s="108">
        <f t="shared" si="1"/>
        <v>17</v>
      </c>
      <c r="J37" s="118">
        <v>0</v>
      </c>
      <c r="K37" s="131">
        <v>0</v>
      </c>
      <c r="L37" s="116">
        <v>13</v>
      </c>
      <c r="M37" s="117">
        <v>15</v>
      </c>
      <c r="N37" s="117">
        <v>0</v>
      </c>
      <c r="O37" s="117">
        <v>0</v>
      </c>
      <c r="P37" s="119">
        <f t="shared" si="3"/>
        <v>28</v>
      </c>
      <c r="Q37" s="106">
        <v>0</v>
      </c>
      <c r="R37" s="132" t="s">
        <v>69</v>
      </c>
      <c r="S37" s="133" t="s">
        <v>70</v>
      </c>
      <c r="T37" s="134" t="s">
        <v>69</v>
      </c>
      <c r="U37" s="132" t="s">
        <v>69</v>
      </c>
      <c r="V37" s="132" t="s">
        <v>70</v>
      </c>
      <c r="W37" s="132" t="s">
        <v>69</v>
      </c>
      <c r="X37" s="135" t="s">
        <v>69</v>
      </c>
    </row>
    <row r="38" spans="2:24" s="93" customFormat="1" ht="16.5" customHeight="1">
      <c r="B38" s="190"/>
      <c r="C38" s="113"/>
      <c r="D38" s="114" t="s">
        <v>94</v>
      </c>
      <c r="E38" s="115"/>
      <c r="F38" s="116">
        <v>8</v>
      </c>
      <c r="G38" s="117">
        <v>0</v>
      </c>
      <c r="H38" s="117">
        <v>9</v>
      </c>
      <c r="I38" s="108">
        <f t="shared" si="1"/>
        <v>17</v>
      </c>
      <c r="J38" s="118">
        <v>1</v>
      </c>
      <c r="K38" s="131">
        <v>0</v>
      </c>
      <c r="L38" s="116">
        <v>190</v>
      </c>
      <c r="M38" s="117">
        <v>181</v>
      </c>
      <c r="N38" s="117">
        <v>0</v>
      </c>
      <c r="O38" s="117">
        <v>25</v>
      </c>
      <c r="P38" s="119">
        <f t="shared" si="3"/>
        <v>396</v>
      </c>
      <c r="Q38" s="106">
        <v>0</v>
      </c>
      <c r="R38" s="132" t="s">
        <v>69</v>
      </c>
      <c r="S38" s="133" t="s">
        <v>69</v>
      </c>
      <c r="T38" s="134" t="s">
        <v>71</v>
      </c>
      <c r="U38" s="132" t="s">
        <v>69</v>
      </c>
      <c r="V38" s="132" t="s">
        <v>69</v>
      </c>
      <c r="W38" s="132" t="s">
        <v>69</v>
      </c>
      <c r="X38" s="135" t="s">
        <v>69</v>
      </c>
    </row>
    <row r="39" spans="2:24" s="93" customFormat="1" ht="16.5" customHeight="1">
      <c r="B39" s="190"/>
      <c r="C39" s="113"/>
      <c r="D39" s="114" t="s">
        <v>95</v>
      </c>
      <c r="E39" s="115"/>
      <c r="F39" s="116">
        <v>0</v>
      </c>
      <c r="G39" s="117">
        <v>0</v>
      </c>
      <c r="H39" s="117">
        <v>2</v>
      </c>
      <c r="I39" s="108">
        <f t="shared" si="1"/>
        <v>2</v>
      </c>
      <c r="J39" s="118">
        <v>1</v>
      </c>
      <c r="K39" s="131">
        <v>0</v>
      </c>
      <c r="L39" s="116">
        <v>35</v>
      </c>
      <c r="M39" s="117">
        <v>50</v>
      </c>
      <c r="N39" s="117">
        <v>0</v>
      </c>
      <c r="O39" s="117">
        <v>0</v>
      </c>
      <c r="P39" s="119">
        <f t="shared" si="3"/>
        <v>85</v>
      </c>
      <c r="Q39" s="106">
        <v>0</v>
      </c>
      <c r="R39" s="132" t="s">
        <v>69</v>
      </c>
      <c r="S39" s="133" t="s">
        <v>70</v>
      </c>
      <c r="T39" s="134" t="s">
        <v>69</v>
      </c>
      <c r="U39" s="132" t="s">
        <v>69</v>
      </c>
      <c r="V39" s="132" t="s">
        <v>69</v>
      </c>
      <c r="W39" s="132" t="s">
        <v>69</v>
      </c>
      <c r="X39" s="135" t="s">
        <v>70</v>
      </c>
    </row>
    <row r="40" spans="2:24" s="93" customFormat="1" ht="16.5" customHeight="1">
      <c r="B40" s="192"/>
      <c r="C40" s="136"/>
      <c r="D40" s="123" t="s">
        <v>66</v>
      </c>
      <c r="E40" s="137"/>
      <c r="F40" s="138">
        <f>SUM(F15:F39)</f>
        <v>133</v>
      </c>
      <c r="G40" s="139">
        <f>SUM(G15:G39)</f>
        <v>5</v>
      </c>
      <c r="H40" s="139">
        <f>SUM(H15:H39)</f>
        <v>110</v>
      </c>
      <c r="I40" s="140">
        <f>SUM(F40:H40)</f>
        <v>248</v>
      </c>
      <c r="J40" s="141">
        <f aca="true" t="shared" si="4" ref="J40:P40">SUM(J15:J39)</f>
        <v>12</v>
      </c>
      <c r="K40" s="142">
        <f t="shared" si="4"/>
        <v>0</v>
      </c>
      <c r="L40" s="143">
        <f>SUM(L15:L39)</f>
        <v>2542</v>
      </c>
      <c r="M40" s="129">
        <f>SUM(M15:M39)</f>
        <v>2511</v>
      </c>
      <c r="N40" s="129">
        <f t="shared" si="4"/>
        <v>1</v>
      </c>
      <c r="O40" s="129">
        <f t="shared" si="4"/>
        <v>634</v>
      </c>
      <c r="P40" s="127">
        <f t="shared" si="4"/>
        <v>5688</v>
      </c>
      <c r="Q40" s="106">
        <f>SUM(Q15:Q39)</f>
        <v>8</v>
      </c>
      <c r="R40" s="144" t="s">
        <v>70</v>
      </c>
      <c r="S40" s="145" t="s">
        <v>71</v>
      </c>
      <c r="T40" s="146" t="s">
        <v>70</v>
      </c>
      <c r="U40" s="144" t="s">
        <v>70</v>
      </c>
      <c r="V40" s="144" t="s">
        <v>70</v>
      </c>
      <c r="W40" s="144" t="s">
        <v>70</v>
      </c>
      <c r="X40" s="147" t="s">
        <v>70</v>
      </c>
    </row>
    <row r="41" spans="2:24" s="93" customFormat="1" ht="21.75" customHeight="1" thickBot="1">
      <c r="B41" s="193" t="s">
        <v>96</v>
      </c>
      <c r="C41" s="194"/>
      <c r="D41" s="194"/>
      <c r="E41" s="195"/>
      <c r="F41" s="148">
        <f aca="true" t="shared" si="5" ref="F41:X41">F14+F40</f>
        <v>813</v>
      </c>
      <c r="G41" s="149">
        <f t="shared" si="5"/>
        <v>67</v>
      </c>
      <c r="H41" s="149">
        <f t="shared" si="5"/>
        <v>629</v>
      </c>
      <c r="I41" s="150">
        <f t="shared" si="5"/>
        <v>1509</v>
      </c>
      <c r="J41" s="151">
        <f t="shared" si="5"/>
        <v>93</v>
      </c>
      <c r="K41" s="152">
        <f t="shared" si="5"/>
        <v>1</v>
      </c>
      <c r="L41" s="148">
        <f>L14+L40</f>
        <v>7717</v>
      </c>
      <c r="M41" s="151">
        <f t="shared" si="5"/>
        <v>7636</v>
      </c>
      <c r="N41" s="149">
        <f t="shared" si="5"/>
        <v>92</v>
      </c>
      <c r="O41" s="149">
        <f t="shared" si="5"/>
        <v>2000</v>
      </c>
      <c r="P41" s="150">
        <f t="shared" si="5"/>
        <v>17445</v>
      </c>
      <c r="Q41" s="148">
        <f t="shared" si="5"/>
        <v>99</v>
      </c>
      <c r="R41" s="149">
        <f t="shared" si="5"/>
        <v>88</v>
      </c>
      <c r="S41" s="150">
        <f t="shared" si="5"/>
        <v>106</v>
      </c>
      <c r="T41" s="151">
        <f t="shared" si="5"/>
        <v>9</v>
      </c>
      <c r="U41" s="149">
        <f t="shared" si="5"/>
        <v>4</v>
      </c>
      <c r="V41" s="149">
        <f t="shared" si="5"/>
        <v>4</v>
      </c>
      <c r="W41" s="149">
        <f t="shared" si="5"/>
        <v>281</v>
      </c>
      <c r="X41" s="153">
        <f t="shared" si="5"/>
        <v>168</v>
      </c>
    </row>
    <row r="42" spans="2:24" s="93" customFormat="1" ht="16.5" customHeight="1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2:24" s="93" customFormat="1" ht="16.5" customHeight="1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2:24" s="93" customFormat="1" ht="16.5" customHeight="1"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</row>
    <row r="45" spans="2:24" s="93" customFormat="1" ht="16.5" customHeight="1"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</row>
    <row r="46" spans="2:24" s="93" customFormat="1" ht="16.5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</row>
    <row r="47" spans="2:24" s="93" customFormat="1" ht="16.5" customHeight="1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</row>
    <row r="48" spans="2:24" s="93" customFormat="1" ht="16.5" customHeight="1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2:24" s="93" customFormat="1" ht="16.5" customHeight="1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2:24" s="156" customFormat="1" ht="16.5" customHeight="1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2:24" s="156" customFormat="1" ht="16.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2:24" s="156" customFormat="1" ht="16.5" customHeight="1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2:24" s="156" customFormat="1" ht="16.5" customHeight="1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2:24" s="156" customFormat="1" ht="16.5" customHeight="1"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2:24" s="156" customFormat="1" ht="16.5" customHeight="1"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2:24" s="156" customFormat="1" ht="16.5" customHeight="1"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="156" customFormat="1" ht="16.5" customHeight="1"/>
    <row r="58" s="156" customFormat="1" ht="16.5" customHeight="1"/>
    <row r="59" s="156" customFormat="1" ht="16.5" customHeight="1"/>
    <row r="60" s="156" customFormat="1" ht="16.5" customHeight="1"/>
    <row r="61" s="156" customFormat="1" ht="16.5" customHeight="1"/>
    <row r="62" s="156" customFormat="1" ht="16.5" customHeight="1"/>
    <row r="63" s="156" customFormat="1" ht="16.5" customHeight="1"/>
    <row r="64" s="156" customFormat="1" ht="16.5" customHeight="1"/>
    <row r="65" s="156" customFormat="1" ht="16.5" customHeight="1"/>
    <row r="66" s="156" customFormat="1" ht="16.5" customHeight="1"/>
    <row r="67" s="156" customFormat="1" ht="16.5" customHeight="1"/>
    <row r="68" s="156" customFormat="1" ht="16.5" customHeight="1"/>
    <row r="69" s="156" customFormat="1" ht="16.5" customHeight="1"/>
    <row r="70" s="156" customFormat="1" ht="16.5" customHeight="1"/>
    <row r="71" s="156" customFormat="1" ht="16.5" customHeight="1"/>
    <row r="72" s="156" customFormat="1" ht="16.5" customHeight="1"/>
    <row r="73" s="156" customFormat="1" ht="16.5" customHeight="1"/>
    <row r="74" s="156" customFormat="1" ht="16.5" customHeight="1"/>
    <row r="75" s="156" customFormat="1" ht="16.5" customHeight="1"/>
    <row r="76" s="156" customFormat="1" ht="16.5" customHeight="1"/>
    <row r="77" s="156" customFormat="1" ht="16.5" customHeight="1"/>
    <row r="78" s="156" customFormat="1" ht="16.5" customHeight="1"/>
    <row r="79" s="156" customFormat="1" ht="16.5" customHeight="1"/>
    <row r="80" s="156" customFormat="1" ht="16.5" customHeight="1"/>
    <row r="81" s="156" customFormat="1" ht="16.5" customHeight="1"/>
    <row r="82" s="156" customFormat="1" ht="16.5" customHeight="1"/>
    <row r="83" s="156" customFormat="1" ht="16.5" customHeight="1"/>
    <row r="84" s="156" customFormat="1" ht="16.5" customHeight="1"/>
    <row r="85" s="156" customFormat="1" ht="16.5" customHeight="1"/>
    <row r="86" s="156" customFormat="1" ht="16.5" customHeight="1"/>
    <row r="87" s="156" customFormat="1" ht="16.5" customHeight="1"/>
    <row r="88" s="156" customFormat="1" ht="16.5" customHeight="1"/>
    <row r="89" s="156" customFormat="1" ht="16.5" customHeight="1"/>
    <row r="90" s="156" customFormat="1" ht="16.5" customHeight="1"/>
    <row r="91" s="156" customFormat="1" ht="16.5" customHeight="1"/>
    <row r="92" s="156" customFormat="1" ht="16.5" customHeight="1"/>
    <row r="93" s="156" customFormat="1" ht="16.5" customHeight="1"/>
    <row r="94" s="156" customFormat="1" ht="16.5" customHeight="1"/>
    <row r="95" s="156" customFormat="1" ht="16.5" customHeight="1"/>
    <row r="96" s="156" customFormat="1" ht="16.5" customHeight="1"/>
    <row r="97" s="156" customFormat="1" ht="16.5" customHeight="1"/>
    <row r="98" s="156" customFormat="1" ht="16.5" customHeight="1"/>
    <row r="99" s="156" customFormat="1" ht="16.5" customHeight="1"/>
    <row r="100" s="156" customFormat="1" ht="16.5" customHeight="1"/>
    <row r="101" s="156" customFormat="1" ht="16.5" customHeight="1"/>
    <row r="102" s="156" customFormat="1" ht="16.5" customHeight="1"/>
    <row r="103" s="156" customFormat="1" ht="16.5" customHeight="1"/>
    <row r="104" s="156" customFormat="1" ht="16.5" customHeight="1"/>
    <row r="105" s="156" customFormat="1" ht="16.5" customHeight="1"/>
    <row r="106" s="156" customFormat="1" ht="16.5" customHeight="1"/>
    <row r="107" s="156" customFormat="1" ht="16.5" customHeight="1"/>
    <row r="108" s="156" customFormat="1" ht="16.5" customHeight="1"/>
    <row r="109" s="156" customFormat="1" ht="16.5" customHeight="1"/>
    <row r="110" s="156" customFormat="1" ht="16.5" customHeight="1"/>
    <row r="111" s="156" customFormat="1" ht="16.5" customHeight="1"/>
    <row r="112" s="156" customFormat="1" ht="16.5" customHeight="1"/>
  </sheetData>
  <sheetProtection/>
  <mergeCells count="25">
    <mergeCell ref="U2:V2"/>
    <mergeCell ref="N3:N4"/>
    <mergeCell ref="O3:O4"/>
    <mergeCell ref="P3:P4"/>
    <mergeCell ref="Q3:Q4"/>
    <mergeCell ref="X2:X4"/>
    <mergeCell ref="F3:F4"/>
    <mergeCell ref="G3:G4"/>
    <mergeCell ref="H3:H4"/>
    <mergeCell ref="I3:I4"/>
    <mergeCell ref="J3:J4"/>
    <mergeCell ref="K3:K4"/>
    <mergeCell ref="L3:L4"/>
    <mergeCell ref="M3:M4"/>
    <mergeCell ref="F2:I2"/>
    <mergeCell ref="R3:S3"/>
    <mergeCell ref="U3:V3"/>
    <mergeCell ref="B5:B14"/>
    <mergeCell ref="B15:B40"/>
    <mergeCell ref="B41:E41"/>
    <mergeCell ref="W2:W4"/>
    <mergeCell ref="J2:K2"/>
    <mergeCell ref="L2:P2"/>
    <mergeCell ref="Q2:S2"/>
    <mergeCell ref="T2:T4"/>
  </mergeCells>
  <printOptions/>
  <pageMargins left="0.7874015748031497" right="0.7874015748031497" top="0.984251968503937" bottom="0.7874015748031497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ishikawa-t53zy</dc:creator>
  <cp:keywords/>
  <dc:description/>
  <cp:lastModifiedBy>なし</cp:lastModifiedBy>
  <cp:lastPrinted>2018-12-14T01:47:29Z</cp:lastPrinted>
  <dcterms:created xsi:type="dcterms:W3CDTF">2003-10-28T01:09:30Z</dcterms:created>
  <dcterms:modified xsi:type="dcterms:W3CDTF">2019-12-11T07:09:54Z</dcterms:modified>
  <cp:category/>
  <cp:version/>
  <cp:contentType/>
  <cp:contentStatus/>
</cp:coreProperties>
</file>