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da-t56vb\Desktop\jikou\renta\"/>
    </mc:Choice>
  </mc:AlternateContent>
  <xr:revisionPtr revIDLastSave="0" documentId="13_ncr:1_{3E8A54E8-4117-423F-9B22-58C5670501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様式1】貸渡実績報告書" sheetId="21" r:id="rId1"/>
    <sheet name="【様式1・記載例】貸渡実績報告書" sheetId="25" r:id="rId2"/>
    <sheet name="【様式2】事務所別車種別配車両数一覧" sheetId="24" r:id="rId3"/>
    <sheet name="【様式2・記載例】事務所別車種別配車両数一覧" sheetId="26" r:id="rId4"/>
    <sheet name="集計用" sheetId="19" r:id="rId5"/>
    <sheet name="リスト" sheetId="1" r:id="rId6"/>
  </sheets>
  <externalReferences>
    <externalReference r:id="rId7"/>
  </externalReferences>
  <definedNames>
    <definedName name="_xlnm.Print_Area" localSheetId="0">【様式1】貸渡実績報告書!$B$1:$BE$27</definedName>
    <definedName name="_xlnm.Print_Area" localSheetId="2">【様式2】事務所別車種別配車両数一覧!$B$1:$AS$17</definedName>
    <definedName name="_xlnm.Print_Area" localSheetId="3">【様式2・記載例】事務所別車種別配車両数一覧!$B$1:$AS$17</definedName>
    <definedName name="_xlnm.Print_Titles" localSheetId="2">【様式2】事務所別車種別配車両数一覧!$2:$6</definedName>
    <definedName name="_xlnm.Print_Titles" localSheetId="3">【様式2・記載例】事務所別車種別配車両数一覧!$2:$6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7" i="26" l="1"/>
  <c r="AK17" i="26"/>
  <c r="AH17" i="26"/>
  <c r="AE17" i="26"/>
  <c r="AB17" i="26"/>
  <c r="K17" i="26"/>
  <c r="AU16" i="26"/>
  <c r="AQ16" i="26"/>
  <c r="AU15" i="26"/>
  <c r="AQ15" i="26"/>
  <c r="AU14" i="26"/>
  <c r="AQ14" i="26"/>
  <c r="AU13" i="26"/>
  <c r="AQ13" i="26"/>
  <c r="AU12" i="26"/>
  <c r="AQ12" i="26"/>
  <c r="AU11" i="26"/>
  <c r="AQ11" i="26"/>
  <c r="AU10" i="26"/>
  <c r="AQ10" i="26"/>
  <c r="AU9" i="26"/>
  <c r="AQ9" i="26"/>
  <c r="AQ8" i="26"/>
  <c r="AQ7" i="26"/>
  <c r="AQ17" i="26" s="1"/>
  <c r="AA3" i="26"/>
  <c r="Y25" i="25"/>
  <c r="B25" i="25"/>
  <c r="AX16" i="25"/>
  <c r="AO16" i="25"/>
  <c r="AG16" i="25"/>
  <c r="Y16" i="25"/>
  <c r="R16" i="25"/>
  <c r="G3" i="25"/>
  <c r="B2" i="25"/>
  <c r="B25" i="21"/>
  <c r="BL10" i="19" l="1"/>
  <c r="BK10" i="19"/>
  <c r="BM10" i="19" s="1"/>
  <c r="BJ10" i="19"/>
  <c r="AU7" i="24" l="1"/>
  <c r="AN17" i="24"/>
  <c r="AK17" i="24"/>
  <c r="AH17" i="24"/>
  <c r="AE17" i="24"/>
  <c r="AB17" i="24"/>
  <c r="K17" i="24"/>
  <c r="AU8" i="24"/>
  <c r="AU9" i="24"/>
  <c r="AU10" i="24"/>
  <c r="AU11" i="24"/>
  <c r="AU12" i="24"/>
  <c r="AU13" i="24"/>
  <c r="AU14" i="24"/>
  <c r="AU15" i="24"/>
  <c r="AU16" i="24"/>
  <c r="AQ16" i="24"/>
  <c r="AQ15" i="24"/>
  <c r="AQ14" i="24"/>
  <c r="AQ13" i="24"/>
  <c r="AQ12" i="24"/>
  <c r="AQ11" i="24"/>
  <c r="AQ10" i="24"/>
  <c r="AQ9" i="24"/>
  <c r="AQ8" i="24"/>
  <c r="AQ7" i="24"/>
  <c r="Y25" i="21"/>
  <c r="AQ17" i="24" l="1"/>
  <c r="A10" i="19" l="1"/>
  <c r="R16" i="21" l="1"/>
  <c r="E7" i="19" l="1"/>
  <c r="AX16" i="21" l="1"/>
  <c r="AO16" i="21"/>
  <c r="AG16" i="21"/>
  <c r="Y16" i="21"/>
  <c r="C10" i="19" l="1"/>
  <c r="B10" i="19" s="1"/>
  <c r="AA3" i="24"/>
  <c r="G3" i="21"/>
  <c r="B2" i="21"/>
  <c r="L7" i="19"/>
  <c r="J10" i="19"/>
  <c r="I10" i="19"/>
  <c r="J7" i="19"/>
  <c r="I7" i="19"/>
  <c r="K10" i="19"/>
  <c r="H10" i="19" l="1"/>
  <c r="G10" i="19"/>
  <c r="F10" i="19"/>
  <c r="E10" i="19"/>
  <c r="D10" i="19" s="1"/>
  <c r="BC10" i="19"/>
  <c r="BA10" i="19"/>
  <c r="AY10" i="19"/>
  <c r="AW10" i="19"/>
  <c r="AU10" i="19"/>
  <c r="AS10" i="19"/>
  <c r="AQ10" i="19"/>
  <c r="AO10" i="19"/>
  <c r="AM10" i="19"/>
  <c r="AK10" i="19"/>
  <c r="AI10" i="19"/>
  <c r="AG10" i="19"/>
  <c r="AE10" i="19"/>
  <c r="AC10" i="19"/>
  <c r="AA10" i="19"/>
  <c r="Z10" i="19"/>
  <c r="Y10" i="19"/>
  <c r="X10" i="19"/>
  <c r="W10" i="19"/>
  <c r="V10" i="19"/>
  <c r="T10" i="19"/>
  <c r="R10" i="19"/>
  <c r="P10" i="19"/>
  <c r="N10" i="19"/>
  <c r="L10" i="19"/>
  <c r="BF10" i="19" l="1"/>
  <c r="BG10" i="19"/>
  <c r="BE10" i="19"/>
  <c r="BI10" i="19"/>
  <c r="BH10" i="19"/>
  <c r="AU7" i="19"/>
  <c r="AK7" i="19"/>
  <c r="AA7" i="19"/>
  <c r="V7" i="19"/>
  <c r="T8" i="19"/>
  <c r="Z8" i="19" s="1"/>
  <c r="AI8" i="19" s="1"/>
  <c r="AS8" i="19" s="1"/>
  <c r="BC8" i="19" s="1"/>
  <c r="BI8" i="19" s="1"/>
  <c r="R8" i="19"/>
  <c r="Y8" i="19" s="1"/>
  <c r="AG8" i="19" s="1"/>
  <c r="AQ8" i="19" s="1"/>
  <c r="BA8" i="19" s="1"/>
  <c r="BH8" i="19" s="1"/>
  <c r="P8" i="19"/>
  <c r="X8" i="19" s="1"/>
  <c r="AE8" i="19" s="1"/>
  <c r="AO8" i="19" s="1"/>
  <c r="AY8" i="19" s="1"/>
  <c r="BG8" i="19" s="1"/>
  <c r="N8" i="19"/>
  <c r="W8" i="19" s="1"/>
  <c r="AC8" i="19" s="1"/>
  <c r="AM8" i="19" s="1"/>
  <c r="AW8" i="19" s="1"/>
  <c r="BF8" i="19" s="1"/>
  <c r="L8" i="19"/>
  <c r="V8" i="19" s="1"/>
  <c r="AA8" i="19" s="1"/>
  <c r="AK8" i="19" s="1"/>
  <c r="AU8" i="19" s="1"/>
  <c r="BE8" i="19" s="1"/>
  <c r="K7" i="19"/>
  <c r="H7" i="19"/>
  <c r="G7" i="19"/>
  <c r="F7" i="19"/>
  <c r="F23" i="1" l="1"/>
  <c r="E23" i="1"/>
  <c r="F22" i="1"/>
  <c r="E22" i="1"/>
  <c r="F21" i="1"/>
  <c r="E21" i="1"/>
  <c r="G21" i="1" s="1"/>
  <c r="F20" i="1"/>
  <c r="E20" i="1"/>
  <c r="F19" i="1"/>
  <c r="E19" i="1"/>
  <c r="G19" i="1" s="1"/>
  <c r="F18" i="1"/>
  <c r="E18" i="1"/>
  <c r="F17" i="1"/>
  <c r="E17" i="1"/>
  <c r="F16" i="1"/>
  <c r="E16" i="1"/>
  <c r="F15" i="1"/>
  <c r="E15" i="1"/>
  <c r="F14" i="1"/>
  <c r="E14" i="1"/>
  <c r="F13" i="1"/>
  <c r="E13" i="1"/>
  <c r="G13" i="1" s="1"/>
  <c r="F12" i="1"/>
  <c r="E12" i="1"/>
  <c r="F11" i="1"/>
  <c r="E11" i="1"/>
  <c r="F10" i="1"/>
  <c r="E10" i="1"/>
  <c r="G10" i="1" s="1"/>
  <c r="F9" i="1"/>
  <c r="E9" i="1"/>
  <c r="G9" i="1" s="1"/>
  <c r="F8" i="1"/>
  <c r="E8" i="1"/>
  <c r="F7" i="1"/>
  <c r="E7" i="1"/>
  <c r="G7" i="1" s="1"/>
  <c r="F6" i="1"/>
  <c r="E6" i="1"/>
  <c r="F5" i="1"/>
  <c r="E5" i="1"/>
  <c r="F4" i="1"/>
  <c r="G4" i="1" s="1"/>
  <c r="G17" i="1" l="1"/>
  <c r="G20" i="1"/>
  <c r="G23" i="1"/>
  <c r="G8" i="1"/>
  <c r="G14" i="1"/>
  <c r="G12" i="1"/>
  <c r="G11" i="1"/>
  <c r="G16" i="1"/>
  <c r="G18" i="1"/>
  <c r="G6" i="1"/>
  <c r="G15" i="1"/>
  <c r="G22" i="1"/>
  <c r="G5" i="1"/>
</calcChain>
</file>

<file path=xl/sharedStrings.xml><?xml version="1.0" encoding="utf-8"?>
<sst xmlns="http://schemas.openxmlformats.org/spreadsheetml/2006/main" count="499" uniqueCount="202">
  <si>
    <t>年度)</t>
    <rPh sb="0" eb="2">
      <t>ネンド</t>
    </rPh>
    <phoneticPr fontId="20"/>
  </si>
  <si>
    <t>年度</t>
    <rPh sb="0" eb="2">
      <t>ねんど</t>
    </rPh>
    <phoneticPr fontId="21" type="Hiragana"/>
  </si>
  <si>
    <t>自</t>
    <rPh sb="0" eb="1">
      <t>じ</t>
    </rPh>
    <phoneticPr fontId="21" type="Hiragana"/>
  </si>
  <si>
    <t>至</t>
    <rPh sb="0" eb="1">
      <t>いた</t>
    </rPh>
    <phoneticPr fontId="21" type="Hiragana"/>
  </si>
  <si>
    <t>(令和</t>
    <rPh sb="1" eb="3">
      <t>レイワ</t>
    </rPh>
    <phoneticPr fontId="20"/>
  </si>
  <si>
    <t>令和</t>
    <rPh sb="0" eb="2">
      <t>れいわ</t>
    </rPh>
    <phoneticPr fontId="21" type="Hiragana"/>
  </si>
  <si>
    <t>元</t>
    <rPh sb="0" eb="1">
      <t>もと</t>
    </rPh>
    <phoneticPr fontId="21" type="Hiragana"/>
  </si>
  <si>
    <t>平成31年4月1日</t>
    <rPh sb="0" eb="2">
      <t>へいせい</t>
    </rPh>
    <rPh sb="4" eb="5">
      <t>ねん</t>
    </rPh>
    <rPh sb="6" eb="7">
      <t>がつ</t>
    </rPh>
    <rPh sb="8" eb="9">
      <t>ひ</t>
    </rPh>
    <phoneticPr fontId="21" type="Hiragana"/>
  </si>
  <si>
    <t>様式１</t>
    <rPh sb="0" eb="2">
      <t>ヨウシキ</t>
    </rPh>
    <phoneticPr fontId="20"/>
  </si>
  <si>
    <t>回</t>
    <rPh sb="0" eb="1">
      <t>カイ</t>
    </rPh>
    <phoneticPr fontId="22"/>
  </si>
  <si>
    <t>↓管理者使用欄</t>
    <rPh sb="1" eb="4">
      <t>カンリシャ</t>
    </rPh>
    <rPh sb="4" eb="6">
      <t>シヨウ</t>
    </rPh>
    <rPh sb="6" eb="7">
      <t>ラン</t>
    </rPh>
    <phoneticPr fontId="20"/>
  </si>
  <si>
    <t>担当者</t>
    <rPh sb="0" eb="3">
      <t>タントウシャ</t>
    </rPh>
    <phoneticPr fontId="20"/>
  </si>
  <si>
    <t>国土　太郎</t>
    <rPh sb="0" eb="2">
      <t>コクド</t>
    </rPh>
    <rPh sb="3" eb="5">
      <t>タロウ</t>
    </rPh>
    <phoneticPr fontId="22"/>
  </si>
  <si>
    <t>貸渡実績報告書</t>
    <rPh sb="0" eb="2">
      <t>カシワタシ</t>
    </rPh>
    <rPh sb="2" eb="4">
      <t>ジッセキ</t>
    </rPh>
    <rPh sb="4" eb="6">
      <t>ホウコク</t>
    </rPh>
    <rPh sb="6" eb="7">
      <t>ショ</t>
    </rPh>
    <phoneticPr fontId="22"/>
  </si>
  <si>
    <t>あて</t>
    <phoneticPr fontId="22"/>
  </si>
  <si>
    <t>札幌運輸支局</t>
  </si>
  <si>
    <t>函館運輸支局</t>
  </si>
  <si>
    <t>旭川運輸支局</t>
  </si>
  <si>
    <t>室蘭運輸支局</t>
  </si>
  <si>
    <t>釧路運輸支局</t>
  </si>
  <si>
    <t>帯広運輸支局</t>
  </si>
  <si>
    <t>北見運輸支局</t>
  </si>
  <si>
    <t>青森運輸支局</t>
  </si>
  <si>
    <t>岩手運輸支局</t>
  </si>
  <si>
    <t>宮城運輸支局</t>
  </si>
  <si>
    <t>秋田運輸支局</t>
  </si>
  <si>
    <t>山形運輸支局</t>
  </si>
  <si>
    <t>福島運輸支局</t>
  </si>
  <si>
    <t>茨城運輸支局</t>
  </si>
  <si>
    <t>栃木運輸支局</t>
  </si>
  <si>
    <t>群馬運輸支局</t>
  </si>
  <si>
    <t>千葉運輸支局</t>
  </si>
  <si>
    <t>埼玉運輸支局</t>
  </si>
  <si>
    <t>東京運輸支局</t>
  </si>
  <si>
    <t>神奈川運輸支局</t>
  </si>
  <si>
    <t>山梨運輸支局</t>
  </si>
  <si>
    <t>新潟運輸支局</t>
  </si>
  <si>
    <t>長野運輸支局</t>
  </si>
  <si>
    <t>富山運輸支局</t>
  </si>
  <si>
    <t>石川運輸支局</t>
  </si>
  <si>
    <t>愛知運輸支局</t>
  </si>
  <si>
    <t>静岡運輸支局</t>
  </si>
  <si>
    <t>岐阜運輸支局</t>
  </si>
  <si>
    <t>三重運輸支局</t>
  </si>
  <si>
    <t>福井運輸支局</t>
  </si>
  <si>
    <t>大阪運輸支局</t>
  </si>
  <si>
    <t>京都運輸支局</t>
  </si>
  <si>
    <t>奈良運輸支局</t>
  </si>
  <si>
    <t>滋賀運輸支局</t>
  </si>
  <si>
    <t>和歌山運輸支局</t>
  </si>
  <si>
    <t>神戸運輸監理部</t>
    <phoneticPr fontId="29"/>
  </si>
  <si>
    <t>広島運輸支局</t>
  </si>
  <si>
    <t>鳥取運輸支局</t>
  </si>
  <si>
    <t>島根運輸支局</t>
  </si>
  <si>
    <t>岡山運輸支局</t>
  </si>
  <si>
    <t>山口運輸支局</t>
  </si>
  <si>
    <t>徳島運輸支局</t>
  </si>
  <si>
    <t>香川運輸支局</t>
  </si>
  <si>
    <t>愛媛運輸支局</t>
  </si>
  <si>
    <t>高知運輸支局</t>
  </si>
  <si>
    <t>福岡運輸支局</t>
  </si>
  <si>
    <t>佐賀運輸支局</t>
  </si>
  <si>
    <t>長崎運輸支局</t>
  </si>
  <si>
    <t>熊本運輸支局</t>
  </si>
  <si>
    <t>大分運輸支局</t>
  </si>
  <si>
    <t>宮崎運輸支局</t>
  </si>
  <si>
    <t>鹿児島運輸支局</t>
  </si>
  <si>
    <t>沖縄総合事務局</t>
    <phoneticPr fontId="2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</si>
  <si>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</si>
  <si>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</si>
  <si>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</si>
  <si>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</si>
  <si>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</si>
  <si>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</si>
  <si>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</si>
  <si>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</si>
  <si>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</si>
  <si>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千葉</t>
  </si>
  <si>
    <t>埼玉</t>
  </si>
  <si>
    <t>東京</t>
  </si>
  <si>
    <t>山梨</t>
  </si>
  <si>
    <t>新潟</t>
  </si>
  <si>
    <t>長野</t>
  </si>
  <si>
    <t>富山</t>
  </si>
  <si>
    <t>石川</t>
  </si>
  <si>
    <t>愛知</t>
  </si>
  <si>
    <t>静岡</t>
  </si>
  <si>
    <t>岐阜</t>
  </si>
  <si>
    <t>三重</t>
  </si>
  <si>
    <t>福井</t>
  </si>
  <si>
    <t>大阪</t>
  </si>
  <si>
    <t>京都</t>
  </si>
  <si>
    <t>奈良</t>
  </si>
  <si>
    <t>滋賀</t>
  </si>
  <si>
    <t>広島</t>
  </si>
  <si>
    <t>鳥取</t>
  </si>
  <si>
    <t>島根</t>
  </si>
  <si>
    <t>岡山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</si>
  <si>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</si>
  <si>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</si>
  <si>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</si>
  <si>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</si>
  <si>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</si>
  <si>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</si>
  <si>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</si>
  <si>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</si>
  <si>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</si>
  <si>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</si>
  <si>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</si>
  <si>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</si>
  <si>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神奈川</t>
    <rPh sb="0" eb="3">
      <t>かながわ</t>
    </rPh>
    <phoneticPr fontId="21" type="Hiragana"/>
  </si>
  <si>
    <t>和歌山</t>
    <rPh sb="0" eb="3">
      <t>わかやま</t>
    </rPh>
    <phoneticPr fontId="21" type="Hiragana"/>
  </si>
  <si>
    <t>鹿児島</t>
    <rPh sb="0" eb="3">
      <t>かごしま</t>
    </rPh>
    <phoneticPr fontId="21" type="Hiragana"/>
  </si>
  <si>
    <t>札幌</t>
    <rPh sb="0" eb="2">
      <t>さっぽろ</t>
    </rPh>
    <phoneticPr fontId="21" type="Hiragana"/>
  </si>
  <si>
    <t>函館</t>
    <rPh sb="0" eb="2">
      <t>はこだて</t>
    </rPh>
    <phoneticPr fontId="21" type="Hiragana"/>
  </si>
  <si>
    <t>旭川</t>
    <rPh sb="0" eb="2">
      <t>あさひかわ</t>
    </rPh>
    <phoneticPr fontId="21" type="Hiragana"/>
  </si>
  <si>
    <t>室蘭</t>
    <rPh sb="0" eb="2">
      <t>むろらん</t>
    </rPh>
    <phoneticPr fontId="21" type="Hiragana"/>
  </si>
  <si>
    <t>釧路</t>
    <rPh sb="0" eb="2">
      <t>くしろ</t>
    </rPh>
    <phoneticPr fontId="21" type="Hiragana"/>
  </si>
  <si>
    <t>帯広</t>
    <rPh sb="0" eb="2">
      <t>おびひろ</t>
    </rPh>
    <phoneticPr fontId="21" type="Hiragana"/>
  </si>
  <si>
    <t>北見</t>
    <rPh sb="0" eb="2">
      <t>きたみ</t>
    </rPh>
    <phoneticPr fontId="21" type="Hiragana"/>
  </si>
  <si>
    <t>□</t>
    <phoneticPr fontId="21" type="Hiragana"/>
  </si>
  <si>
    <t>☑</t>
    <phoneticPr fontId="21" type="Hiragana"/>
  </si>
  <si>
    <t>運輸支局名</t>
    <phoneticPr fontId="22"/>
  </si>
  <si>
    <t>事務所数</t>
    <phoneticPr fontId="22"/>
  </si>
  <si>
    <t>区分</t>
    <phoneticPr fontId="22"/>
  </si>
  <si>
    <t>延貸渡回数</t>
    <phoneticPr fontId="22"/>
  </si>
  <si>
    <t>延貸渡日車数</t>
    <phoneticPr fontId="22"/>
  </si>
  <si>
    <t>延走行キロ</t>
    <phoneticPr fontId="22"/>
  </si>
  <si>
    <t>総貸渡料金</t>
    <phoneticPr fontId="22"/>
  </si>
  <si>
    <t>車両数</t>
    <phoneticPr fontId="22"/>
  </si>
  <si>
    <t>乗用車</t>
    <phoneticPr fontId="22"/>
  </si>
  <si>
    <t>両</t>
    <rPh sb="0" eb="1">
      <t>リョウ</t>
    </rPh>
    <phoneticPr fontId="22"/>
  </si>
  <si>
    <t>回</t>
    <rPh sb="0" eb="1">
      <t>カイ</t>
    </rPh>
    <phoneticPr fontId="22"/>
  </si>
  <si>
    <t>日</t>
    <phoneticPr fontId="22"/>
  </si>
  <si>
    <t>km</t>
    <phoneticPr fontId="22"/>
  </si>
  <si>
    <t>円</t>
    <rPh sb="0" eb="1">
      <t>エン</t>
    </rPh>
    <phoneticPr fontId="22"/>
  </si>
  <si>
    <t>マイクロバス</t>
    <phoneticPr fontId="22"/>
  </si>
  <si>
    <t>合計</t>
    <rPh sb="0" eb="2">
      <t>ゴウケイ</t>
    </rPh>
    <phoneticPr fontId="22"/>
  </si>
  <si>
    <t xml:space="preserve">
</t>
    <phoneticPr fontId="22"/>
  </si>
  <si>
    <t xml:space="preserve">
</t>
    <phoneticPr fontId="22"/>
  </si>
  <si>
    <t>電話番号</t>
    <rPh sb="0" eb="2">
      <t>デンワ</t>
    </rPh>
    <rPh sb="2" eb="4">
      <t>バンゴウ</t>
    </rPh>
    <phoneticPr fontId="22"/>
  </si>
  <si>
    <t>事業者名</t>
    <rPh sb="0" eb="3">
      <t>ジギョウシャ</t>
    </rPh>
    <rPh sb="3" eb="4">
      <t>メイ</t>
    </rPh>
    <phoneticPr fontId="22"/>
  </si>
  <si>
    <t>住所</t>
    <rPh sb="0" eb="2">
      <t>ジュウショ</t>
    </rPh>
    <phoneticPr fontId="22"/>
  </si>
  <si>
    <t>代表者名</t>
    <rPh sb="0" eb="3">
      <t>ダイヒョウシャ</t>
    </rPh>
    <rPh sb="3" eb="4">
      <t>メイ</t>
    </rPh>
    <phoneticPr fontId="22"/>
  </si>
  <si>
    <t>：</t>
    <phoneticPr fontId="22"/>
  </si>
  <si>
    <t>箇所</t>
    <rPh sb="0" eb="2">
      <t>カショ</t>
    </rPh>
    <phoneticPr fontId="22"/>
  </si>
  <si>
    <t>二輪車</t>
    <phoneticPr fontId="22"/>
  </si>
  <si>
    <t>事務所別車種別配置車両数一覧</t>
    <phoneticPr fontId="22"/>
  </si>
  <si>
    <t>管轄
運輸
支局</t>
    <rPh sb="0" eb="2">
      <t>カンカツ</t>
    </rPh>
    <rPh sb="3" eb="5">
      <t>ウンユ</t>
    </rPh>
    <rPh sb="6" eb="8">
      <t>シキョク</t>
    </rPh>
    <phoneticPr fontId="22"/>
  </si>
  <si>
    <t>事務所名</t>
    <rPh sb="0" eb="3">
      <t>ジムショ</t>
    </rPh>
    <rPh sb="3" eb="4">
      <t>メイ</t>
    </rPh>
    <phoneticPr fontId="22"/>
  </si>
  <si>
    <t>所在地</t>
    <rPh sb="0" eb="3">
      <t>ショザイチ</t>
    </rPh>
    <phoneticPr fontId="22"/>
  </si>
  <si>
    <t>乗用</t>
    <rPh sb="0" eb="2">
      <t>ジョウヨウ</t>
    </rPh>
    <phoneticPr fontId="22"/>
  </si>
  <si>
    <t>貨物</t>
    <rPh sb="0" eb="2">
      <t>カモツ</t>
    </rPh>
    <phoneticPr fontId="22"/>
  </si>
  <si>
    <t>バス</t>
    <phoneticPr fontId="22"/>
  </si>
  <si>
    <t>二輪</t>
    <rPh sb="0" eb="2">
      <t>ニリン</t>
    </rPh>
    <phoneticPr fontId="22"/>
  </si>
  <si>
    <t>保有車両数</t>
    <rPh sb="0" eb="2">
      <t>ホユウ</t>
    </rPh>
    <rPh sb="2" eb="5">
      <t>シャリョウスウ</t>
    </rPh>
    <phoneticPr fontId="22"/>
  </si>
  <si>
    <t>事務所数</t>
    <rPh sb="0" eb="3">
      <t>ジムショ</t>
    </rPh>
    <rPh sb="3" eb="4">
      <t>スウ</t>
    </rPh>
    <phoneticPr fontId="22"/>
  </si>
  <si>
    <t>合計数</t>
    <rPh sb="0" eb="3">
      <t>ゴウケイスウ</t>
    </rPh>
    <phoneticPr fontId="22"/>
  </si>
  <si>
    <t>年度</t>
    <rPh sb="0" eb="2">
      <t>ネンド</t>
    </rPh>
    <phoneticPr fontId="22"/>
  </si>
  <si>
    <t>うち軽自動車</t>
    <rPh sb="2" eb="6">
      <t>ケイジドウシャ</t>
    </rPh>
    <phoneticPr fontId="22"/>
  </si>
  <si>
    <t>3月31日現在</t>
    <rPh sb="1" eb="2">
      <t>ガツ</t>
    </rPh>
    <rPh sb="4" eb="5">
      <t>ヒ</t>
    </rPh>
    <rPh sb="5" eb="7">
      <t>ゲンザイ</t>
    </rPh>
    <phoneticPr fontId="22"/>
  </si>
  <si>
    <t>（</t>
    <phoneticPr fontId="22"/>
  </si>
  <si>
    <t>）</t>
    <phoneticPr fontId="22"/>
  </si>
  <si>
    <t>総合事務局長</t>
    <rPh sb="0" eb="2">
      <t>そうごう</t>
    </rPh>
    <rPh sb="2" eb="4">
      <t>じむ</t>
    </rPh>
    <rPh sb="4" eb="6">
      <t>きょくちょう</t>
    </rPh>
    <phoneticPr fontId="21" type="Hiragana"/>
  </si>
  <si>
    <t>運輸支局長</t>
    <phoneticPr fontId="21" type="Hiragana"/>
  </si>
  <si>
    <t>運輸監理部長</t>
    <rPh sb="0" eb="2">
      <t>うんゆ</t>
    </rPh>
    <rPh sb="2" eb="4">
      <t>かんり</t>
    </rPh>
    <rPh sb="4" eb="6">
      <t>ぶちょう</t>
    </rPh>
    <phoneticPr fontId="21" type="Hiragana"/>
  </si>
  <si>
    <t>神戸</t>
    <rPh sb="0" eb="2">
      <t>こうべ</t>
    </rPh>
    <phoneticPr fontId="21" type="Hiragana"/>
  </si>
  <si>
    <t>令和　　年　　月　　日から令和　　年　　月　　日まで</t>
    <rPh sb="0" eb="2">
      <t>れいわ</t>
    </rPh>
    <rPh sb="4" eb="5">
      <t>ねん</t>
    </rPh>
    <rPh sb="7" eb="8">
      <t>がつ</t>
    </rPh>
    <rPh sb="10" eb="11">
      <t>ひ</t>
    </rPh>
    <rPh sb="13" eb="15">
      <t>れいわ</t>
    </rPh>
    <rPh sb="17" eb="18">
      <t>ねん</t>
    </rPh>
    <rPh sb="20" eb="21">
      <t>がつ</t>
    </rPh>
    <rPh sb="23" eb="24">
      <t>ひ</t>
    </rPh>
    <phoneticPr fontId="21" type="Hiragana"/>
  </si>
  <si>
    <t>電子メールの場合は以下メールアドレス宛にご提出ください。データはエクセルでお願いします</t>
    <rPh sb="0" eb="2">
      <t>デンシ</t>
    </rPh>
    <rPh sb="6" eb="8">
      <t>バアイ</t>
    </rPh>
    <rPh sb="9" eb="11">
      <t>イカ</t>
    </rPh>
    <rPh sb="18" eb="19">
      <t>アテ</t>
    </rPh>
    <rPh sb="21" eb="23">
      <t>テイシュツ</t>
    </rPh>
    <rPh sb="38" eb="39">
      <t>ネガ</t>
    </rPh>
    <phoneticPr fontId="29"/>
  </si>
  <si>
    <t>提出先運輸支局</t>
    <rPh sb="0" eb="2">
      <t>テイシュツ</t>
    </rPh>
    <rPh sb="2" eb="3">
      <t>サキ</t>
    </rPh>
    <rPh sb="3" eb="7">
      <t>ウ</t>
    </rPh>
    <phoneticPr fontId="22"/>
  </si>
  <si>
    <t>運輸支局NO</t>
    <phoneticPr fontId="22"/>
  </si>
  <si>
    <t>※国交省使用シート</t>
    <rPh sb="1" eb="4">
      <t>コッコウショウ</t>
    </rPh>
    <rPh sb="4" eb="6">
      <t>シヨウ</t>
    </rPh>
    <phoneticPr fontId="22"/>
  </si>
  <si>
    <t>※国交省使用シート（セルは保護しているため編集不可）</t>
    <rPh sb="1" eb="4">
      <t>コッコウショウ</t>
    </rPh>
    <rPh sb="4" eb="6">
      <t>シヨウ</t>
    </rPh>
    <rPh sb="13" eb="15">
      <t>ホゴ</t>
    </rPh>
    <rPh sb="21" eb="23">
      <t>ヘンシュウ</t>
    </rPh>
    <rPh sb="23" eb="25">
      <t>フカ</t>
    </rPh>
    <phoneticPr fontId="22"/>
  </si>
  <si>
    <t>※貸渡を行っている事務所（使用の本拠）を管轄する運輸支局（各都道府県）ごとに別葉で作成して下さい。
※延貸渡回数と貸渡日車数の計算例：車を2台所有しており、A車を3日間、7日間、10日間（計3回）、B車を2日間、4日間（計2回）貸し出した場合、延貸渡回数は、5回（A車：3回＋B車：2回）、延貸渡日車数は26日（A車：20日間＋B車：6日間）となる。</t>
    <rPh sb="51" eb="52">
      <t>ノ</t>
    </rPh>
    <rPh sb="52" eb="54">
      <t>カシワタシ</t>
    </rPh>
    <rPh sb="54" eb="56">
      <t>カイスウ</t>
    </rPh>
    <rPh sb="57" eb="59">
      <t>カシワタシ</t>
    </rPh>
    <rPh sb="63" eb="65">
      <t>ケイサン</t>
    </rPh>
    <rPh sb="65" eb="66">
      <t>レイ</t>
    </rPh>
    <rPh sb="157" eb="158">
      <t>シャ</t>
    </rPh>
    <rPh sb="161" eb="162">
      <t>ヒ</t>
    </rPh>
    <rPh sb="162" eb="163">
      <t>カン</t>
    </rPh>
    <rPh sb="165" eb="166">
      <t>シャ</t>
    </rPh>
    <rPh sb="168" eb="169">
      <t>ヒ</t>
    </rPh>
    <rPh sb="169" eb="170">
      <t>カン</t>
    </rPh>
    <phoneticPr fontId="22"/>
  </si>
  <si>
    <t>事業者名（国交省使用欄）</t>
    <rPh sb="0" eb="3">
      <t>じぎょうしゃ</t>
    </rPh>
    <rPh sb="3" eb="4">
      <t>めい</t>
    </rPh>
    <rPh sb="5" eb="8">
      <t>こっこうしょう</t>
    </rPh>
    <rPh sb="8" eb="10">
      <t>しよう</t>
    </rPh>
    <rPh sb="10" eb="11">
      <t>らん</t>
    </rPh>
    <phoneticPr fontId="21" type="Hiragana"/>
  </si>
  <si>
    <t>hqt-rentacar.report@mlit.go.jp</t>
    <phoneticPr fontId="22"/>
  </si>
  <si>
    <t>計</t>
    <rPh sb="0" eb="1">
      <t>ケイ</t>
    </rPh>
    <phoneticPr fontId="20"/>
  </si>
  <si>
    <t>デポジット数</t>
    <rPh sb="5" eb="6">
      <t>スウ</t>
    </rPh>
    <phoneticPr fontId="22"/>
  </si>
  <si>
    <t>貸渡車両数</t>
    <phoneticPr fontId="22"/>
  </si>
  <si>
    <t>ワンウェイ方式</t>
    <phoneticPr fontId="20"/>
  </si>
  <si>
    <t>その他</t>
    <rPh sb="2" eb="3">
      <t>タ</t>
    </rPh>
    <phoneticPr fontId="22"/>
  </si>
  <si>
    <t>両</t>
    <rPh sb="0" eb="1">
      <t>リョウ</t>
    </rPh>
    <phoneticPr fontId="22"/>
  </si>
  <si>
    <t xml:space="preserve">
</t>
    <phoneticPr fontId="22"/>
  </si>
  <si>
    <t>①貸渡実績（レンタカー型カーシェアリングも含めたレンタカー事業全体の数字）</t>
    <phoneticPr fontId="22"/>
  </si>
  <si>
    <t>※レンタカー型カーシェアリングのみの情報欄は、｢レンタカー事業全体の情報｣の内数として記載してください。レンタカー型カーシェアリングを実施していない場合は記載不要です。</t>
  </si>
  <si>
    <t>※ワンウェイ方式とは、車検証備考欄に「ワンウェイ方式」と記載された車両を指す。ワンウェイ方式以外はその他。</t>
  </si>
  <si>
    <t>※貸渡期間が年度をまたぐ場合は、当年度分と次年度分に分けて集計願います。（３月３０日～４月２日までの貸渡の場合は、当年度報告には３月３０日と３１日分を集計してください。）</t>
    <rPh sb="1" eb="3">
      <t>カシワタシ</t>
    </rPh>
    <rPh sb="3" eb="5">
      <t>キカン</t>
    </rPh>
    <rPh sb="6" eb="8">
      <t>ネンド</t>
    </rPh>
    <rPh sb="12" eb="14">
      <t>バアイ</t>
    </rPh>
    <rPh sb="16" eb="19">
      <t>トウネンド</t>
    </rPh>
    <rPh sb="19" eb="20">
      <t>ブン</t>
    </rPh>
    <rPh sb="21" eb="24">
      <t>ジネンド</t>
    </rPh>
    <rPh sb="24" eb="25">
      <t>ブン</t>
    </rPh>
    <rPh sb="26" eb="27">
      <t>ワ</t>
    </rPh>
    <rPh sb="29" eb="31">
      <t>シュウケイ</t>
    </rPh>
    <rPh sb="31" eb="32">
      <t>ネガ</t>
    </rPh>
    <rPh sb="38" eb="39">
      <t>ガツ</t>
    </rPh>
    <rPh sb="41" eb="42">
      <t>ヒ</t>
    </rPh>
    <rPh sb="44" eb="45">
      <t>ガツ</t>
    </rPh>
    <rPh sb="46" eb="47">
      <t>ヒ</t>
    </rPh>
    <rPh sb="50" eb="52">
      <t>カシワタシ</t>
    </rPh>
    <rPh sb="53" eb="55">
      <t>バアイ</t>
    </rPh>
    <rPh sb="57" eb="60">
      <t>トウネンド</t>
    </rPh>
    <rPh sb="60" eb="62">
      <t>ホウコク</t>
    </rPh>
    <rPh sb="65" eb="66">
      <t>ガツ</t>
    </rPh>
    <rPh sb="68" eb="69">
      <t>ヒ</t>
    </rPh>
    <rPh sb="72" eb="73">
      <t>ヒ</t>
    </rPh>
    <rPh sb="73" eb="74">
      <t>ブン</t>
    </rPh>
    <rPh sb="75" eb="77">
      <t>シュウケイ</t>
    </rPh>
    <phoneticPr fontId="22"/>
  </si>
  <si>
    <t>特種</t>
    <rPh sb="0" eb="2">
      <t>とくしゅ</t>
    </rPh>
    <phoneticPr fontId="21" type="Hiragana"/>
  </si>
  <si>
    <t>貨物自動車</t>
    <rPh sb="0" eb="2">
      <t>カモツ</t>
    </rPh>
    <rPh sb="2" eb="5">
      <t>ジドウシャ</t>
    </rPh>
    <phoneticPr fontId="22"/>
  </si>
  <si>
    <t>様式２</t>
    <rPh sb="0" eb="2">
      <t>ようしき</t>
    </rPh>
    <phoneticPr fontId="21" type="Hiragana"/>
  </si>
  <si>
    <t>特種用途車</t>
    <phoneticPr fontId="22"/>
  </si>
  <si>
    <t>②貸渡実績の内、レンタカー型カーシェアリングのみの情報</t>
    <rPh sb="1" eb="3">
      <t>カシワタシ</t>
    </rPh>
    <rPh sb="3" eb="5">
      <t>ジッセキ</t>
    </rPh>
    <rPh sb="6" eb="7">
      <t>ウチ</t>
    </rPh>
    <rPh sb="25" eb="27">
      <t>ジョウホウ</t>
    </rPh>
    <phoneticPr fontId="22"/>
  </si>
  <si>
    <t>ワンウェイ方式以外</t>
    <rPh sb="7" eb="9">
      <t>イガイ</t>
    </rPh>
    <phoneticPr fontId="22"/>
  </si>
  <si>
    <t>愛知レンタカー株式会社</t>
    <rPh sb="0" eb="2">
      <t>アイチ</t>
    </rPh>
    <rPh sb="7" eb="11">
      <t>カブシキガイシャ</t>
    </rPh>
    <phoneticPr fontId="22"/>
  </si>
  <si>
    <t>愛知県名古屋市中川区北江町１丁目１－２</t>
    <rPh sb="0" eb="3">
      <t>アイチケン</t>
    </rPh>
    <rPh sb="3" eb="7">
      <t>ナゴヤシ</t>
    </rPh>
    <rPh sb="7" eb="10">
      <t>ナカガワク</t>
    </rPh>
    <rPh sb="10" eb="13">
      <t>キタエチョウ</t>
    </rPh>
    <rPh sb="14" eb="16">
      <t>チョウメ</t>
    </rPh>
    <phoneticPr fontId="22"/>
  </si>
  <si>
    <t>hqt-rentacar.report@ki.mlit.go.jp</t>
    <phoneticPr fontId="22"/>
  </si>
  <si>
    <t>愛知　太郎</t>
    <rPh sb="0" eb="2">
      <t>アイチ</t>
    </rPh>
    <rPh sb="3" eb="5">
      <t>タロウ</t>
    </rPh>
    <phoneticPr fontId="22"/>
  </si>
  <si>
    <t>052-351-XXXX</t>
    <phoneticPr fontId="22"/>
  </si>
  <si>
    <t>名古屋店</t>
    <rPh sb="0" eb="3">
      <t>なごや</t>
    </rPh>
    <rPh sb="3" eb="4">
      <t>てん</t>
    </rPh>
    <phoneticPr fontId="21" type="Hiragana"/>
  </si>
  <si>
    <t>名古屋市中川区・・・</t>
    <rPh sb="0" eb="4">
      <t>なごやし</t>
    </rPh>
    <rPh sb="4" eb="7">
      <t>なかがわく</t>
    </rPh>
    <phoneticPr fontId="21" type="Hiragana"/>
  </si>
  <si>
    <t>豊田店</t>
    <rPh sb="0" eb="2">
      <t>とよた</t>
    </rPh>
    <rPh sb="2" eb="3">
      <t>てん</t>
    </rPh>
    <phoneticPr fontId="21" type="Hiragana"/>
  </si>
  <si>
    <t>豊田市・・・</t>
    <rPh sb="0" eb="3">
      <t>とよたし</t>
    </rPh>
    <phoneticPr fontId="2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</si>
</sst>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38" x14ac:knownFonts="1">
    <font>
      <sz val="11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</font>
    <font>
      <sz val="36"/>
      <color rgb="FFFF0000"/>
      <name val="ＭＳ Ｐゴシック"/>
      <family val="3"/>
    </font>
    <font>
      <sz val="3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1" applyNumberFormat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7" fillId="0" borderId="0" applyFont="0" applyFill="0" applyBorder="0" applyAlignment="0" applyProtection="0"/>
    <xf numFmtId="0" fontId="26" fillId="0" borderId="20">
      <alignment vertical="center"/>
    </xf>
    <xf numFmtId="0" fontId="1" fillId="0" borderId="20">
      <alignment vertical="center"/>
    </xf>
    <xf numFmtId="38" fontId="1" fillId="0" borderId="2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Font="1"/>
    <xf numFmtId="0" fontId="24" fillId="0" borderId="0" xfId="0" applyFont="1"/>
    <xf numFmtId="0" fontId="25" fillId="0" borderId="0" xfId="0" applyFont="1"/>
    <xf numFmtId="0" fontId="24" fillId="0" borderId="20" xfId="0" applyFont="1" applyBorder="1" applyAlignment="1">
      <alignment vertical="top"/>
    </xf>
    <xf numFmtId="0" fontId="27" fillId="0" borderId="0" xfId="0" applyFont="1"/>
    <xf numFmtId="0" fontId="28" fillId="0" borderId="22" xfId="0" applyFon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58" fontId="30" fillId="0" borderId="0" xfId="0" quotePrefix="1" applyNumberFormat="1" applyFont="1"/>
    <xf numFmtId="0" fontId="23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33" fillId="0" borderId="0" xfId="0" applyFont="1" applyAlignment="1" applyProtection="1">
      <alignment vertical="center"/>
    </xf>
    <xf numFmtId="0" fontId="25" fillId="0" borderId="0" xfId="0" applyFont="1" applyAlignment="1">
      <alignment wrapText="1"/>
    </xf>
    <xf numFmtId="0" fontId="25" fillId="0" borderId="20" xfId="0" applyFont="1" applyBorder="1"/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justify" vertical="top"/>
    </xf>
    <xf numFmtId="0" fontId="25" fillId="0" borderId="0" xfId="0" applyFont="1" applyProtection="1"/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22" xfId="0" applyFont="1" applyBorder="1" applyAlignment="1" applyProtection="1">
      <alignment horizontal="center" vertical="center" shrinkToFit="1"/>
    </xf>
    <xf numFmtId="38" fontId="26" fillId="0" borderId="22" xfId="0" applyNumberFormat="1" applyFont="1" applyBorder="1" applyAlignment="1" applyProtection="1">
      <alignment horizontal="justify" vertical="top" shrinkToFit="1"/>
    </xf>
    <xf numFmtId="0" fontId="26" fillId="0" borderId="22" xfId="0" applyNumberFormat="1" applyFont="1" applyBorder="1" applyAlignment="1" applyProtection="1">
      <alignment vertical="top" shrinkToFit="1"/>
    </xf>
    <xf numFmtId="0" fontId="25" fillId="0" borderId="22" xfId="0" applyFont="1" applyBorder="1" applyProtection="1"/>
    <xf numFmtId="38" fontId="26" fillId="0" borderId="22" xfId="42" applyFont="1" applyBorder="1" applyAlignment="1" applyProtection="1">
      <alignment horizontal="center" vertical="center"/>
    </xf>
    <xf numFmtId="38" fontId="26" fillId="0" borderId="22" xfId="42" applyFont="1" applyBorder="1" applyAlignment="1" applyProtection="1">
      <alignment horizontal="left" vertical="center"/>
    </xf>
    <xf numFmtId="176" fontId="26" fillId="0" borderId="22" xfId="0" applyNumberFormat="1" applyFont="1" applyBorder="1" applyAlignment="1" applyProtection="1">
      <alignment vertical="center"/>
    </xf>
    <xf numFmtId="0" fontId="26" fillId="0" borderId="22" xfId="0" applyNumberFormat="1" applyFont="1" applyBorder="1" applyAlignment="1" applyProtection="1">
      <alignment horizontal="justify" vertical="center"/>
    </xf>
    <xf numFmtId="0" fontId="26" fillId="0" borderId="22" xfId="0" applyNumberFormat="1" applyFont="1" applyBorder="1" applyAlignment="1" applyProtection="1">
      <alignment vertical="center"/>
    </xf>
    <xf numFmtId="38" fontId="26" fillId="0" borderId="22" xfId="42" applyFont="1" applyBorder="1" applyAlignment="1" applyProtection="1">
      <alignment horizontal="right" vertical="center"/>
    </xf>
    <xf numFmtId="38" fontId="25" fillId="0" borderId="22" xfId="0" applyNumberFormat="1" applyFont="1" applyBorder="1" applyProtection="1"/>
    <xf numFmtId="0" fontId="23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18" borderId="22" xfId="0" applyFont="1" applyFill="1" applyBorder="1" applyAlignment="1">
      <alignment horizontal="left" vertical="center" shrinkToFit="1"/>
    </xf>
    <xf numFmtId="0" fontId="23" fillId="18" borderId="26" xfId="0" applyFont="1" applyFill="1" applyBorder="1" applyAlignment="1">
      <alignment horizontal="left" vertical="center" shrinkToFit="1"/>
    </xf>
    <xf numFmtId="0" fontId="24" fillId="0" borderId="20" xfId="0" applyFont="1" applyBorder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38" fontId="23" fillId="0" borderId="22" xfId="42" applyFont="1" applyBorder="1" applyAlignment="1">
      <alignment horizontal="right" vertical="center"/>
    </xf>
    <xf numFmtId="38" fontId="23" fillId="0" borderId="10" xfId="42" applyFont="1" applyBorder="1" applyAlignment="1">
      <alignment horizontal="right" vertical="center"/>
    </xf>
    <xf numFmtId="0" fontId="23" fillId="0" borderId="30" xfId="0" applyFont="1" applyBorder="1" applyAlignment="1">
      <alignment horizontal="distributed" vertical="center" justifyLastLine="1" shrinkToFit="1"/>
    </xf>
    <xf numFmtId="38" fontId="23" fillId="18" borderId="30" xfId="42" applyFont="1" applyFill="1" applyBorder="1" applyAlignment="1" applyProtection="1">
      <alignment horizontal="right" vertical="center" wrapText="1"/>
      <protection locked="0"/>
    </xf>
    <xf numFmtId="38" fontId="23" fillId="18" borderId="32" xfId="42" applyFont="1" applyFill="1" applyBorder="1" applyAlignment="1" applyProtection="1">
      <alignment horizontal="right" vertical="center" wrapText="1"/>
      <protection locked="0"/>
    </xf>
    <xf numFmtId="38" fontId="23" fillId="18" borderId="30" xfId="42" applyFont="1" applyFill="1" applyBorder="1" applyAlignment="1" applyProtection="1">
      <alignment horizontal="right" vertical="center"/>
      <protection locked="0"/>
    </xf>
    <xf numFmtId="38" fontId="23" fillId="18" borderId="32" xfId="42" applyFont="1" applyFill="1" applyBorder="1" applyAlignment="1" applyProtection="1">
      <alignment horizontal="right" vertical="center"/>
      <protection locked="0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18" borderId="11" xfId="0" applyFont="1" applyFill="1" applyBorder="1" applyAlignment="1" applyProtection="1">
      <alignment horizontal="right" vertical="center"/>
      <protection locked="0"/>
    </xf>
    <xf numFmtId="0" fontId="23" fillId="18" borderId="14" xfId="0" applyFont="1" applyFill="1" applyBorder="1" applyAlignment="1" applyProtection="1">
      <alignment horizontal="right" vertical="center"/>
      <protection locked="0"/>
    </xf>
    <xf numFmtId="0" fontId="23" fillId="18" borderId="19" xfId="0" applyFont="1" applyFill="1" applyBorder="1" applyAlignment="1" applyProtection="1">
      <alignment horizontal="right" vertical="center"/>
      <protection locked="0"/>
    </xf>
    <xf numFmtId="0" fontId="23" fillId="18" borderId="20" xfId="0" applyFont="1" applyFill="1" applyBorder="1" applyAlignment="1" applyProtection="1">
      <alignment horizontal="right" vertical="center"/>
      <protection locked="0"/>
    </xf>
    <xf numFmtId="0" fontId="23" fillId="18" borderId="12" xfId="0" applyFont="1" applyFill="1" applyBorder="1" applyAlignment="1" applyProtection="1">
      <alignment horizontal="right" vertical="center"/>
      <protection locked="0"/>
    </xf>
    <xf numFmtId="0" fontId="23" fillId="18" borderId="15" xfId="0" applyFont="1" applyFill="1" applyBorder="1" applyAlignment="1" applyProtection="1">
      <alignment horizontal="right" vertical="center"/>
      <protection locked="0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38" fontId="23" fillId="18" borderId="22" xfId="42" applyFont="1" applyFill="1" applyBorder="1" applyAlignment="1" applyProtection="1">
      <alignment horizontal="right" vertical="center"/>
      <protection locked="0"/>
    </xf>
    <xf numFmtId="38" fontId="23" fillId="18" borderId="10" xfId="42" applyFont="1" applyFill="1" applyBorder="1" applyAlignment="1" applyProtection="1">
      <alignment horizontal="right" vertical="center"/>
      <protection locked="0"/>
    </xf>
    <xf numFmtId="0" fontId="23" fillId="18" borderId="13" xfId="0" applyFont="1" applyFill="1" applyBorder="1" applyAlignment="1" applyProtection="1">
      <alignment horizontal="left" vertical="center"/>
      <protection locked="0"/>
    </xf>
    <xf numFmtId="0" fontId="36" fillId="20" borderId="25" xfId="44" applyFont="1" applyFill="1" applyBorder="1" applyAlignment="1">
      <alignment horizontal="justify" vertical="center" wrapText="1"/>
    </xf>
    <xf numFmtId="0" fontId="36" fillId="20" borderId="23" xfId="44" applyFont="1" applyFill="1" applyBorder="1" applyAlignment="1">
      <alignment horizontal="justify" vertical="center" wrapText="1"/>
    </xf>
    <xf numFmtId="0" fontId="36" fillId="20" borderId="33" xfId="44" applyFont="1" applyFill="1" applyBorder="1" applyAlignment="1">
      <alignment horizontal="justify" vertical="center" wrapText="1"/>
    </xf>
    <xf numFmtId="0" fontId="35" fillId="20" borderId="24" xfId="46" applyFont="1" applyFill="1" applyBorder="1" applyAlignment="1">
      <alignment horizontal="center" vertical="center" shrinkToFit="1"/>
    </xf>
    <xf numFmtId="0" fontId="35" fillId="20" borderId="22" xfId="46" applyFont="1" applyFill="1" applyBorder="1" applyAlignment="1">
      <alignment horizontal="center" vertical="center" shrinkToFit="1"/>
    </xf>
    <xf numFmtId="0" fontId="35" fillId="20" borderId="26" xfId="46" applyFont="1" applyFill="1" applyBorder="1" applyAlignment="1">
      <alignment horizontal="center" vertical="center" shrinkToFit="1"/>
    </xf>
    <xf numFmtId="0" fontId="35" fillId="20" borderId="28" xfId="46" applyFont="1" applyFill="1" applyBorder="1" applyAlignment="1">
      <alignment horizontal="center" vertical="center" shrinkToFit="1"/>
    </xf>
    <xf numFmtId="0" fontId="35" fillId="20" borderId="27" xfId="46" applyFont="1" applyFill="1" applyBorder="1" applyAlignment="1">
      <alignment horizontal="center" vertical="center" shrinkToFit="1"/>
    </xf>
    <xf numFmtId="0" fontId="35" fillId="20" borderId="29" xfId="46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top"/>
    </xf>
    <xf numFmtId="0" fontId="24" fillId="19" borderId="0" xfId="0" applyFont="1" applyFill="1" applyBorder="1" applyAlignment="1" applyProtection="1">
      <alignment horizontal="center" vertical="top"/>
      <protection locked="0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4" xfId="0" applyFont="1" applyFill="1" applyBorder="1" applyAlignment="1" applyProtection="1">
      <alignment horizontal="distributed" vertical="center"/>
      <protection locked="0"/>
    </xf>
    <xf numFmtId="0" fontId="23" fillId="0" borderId="13" xfId="0" applyFont="1" applyBorder="1" applyAlignment="1">
      <alignment horizontal="distributed" vertical="center"/>
    </xf>
    <xf numFmtId="0" fontId="23" fillId="0" borderId="15" xfId="0" applyFont="1" applyBorder="1" applyAlignment="1">
      <alignment horizontal="distributed" vertical="center"/>
    </xf>
    <xf numFmtId="0" fontId="24" fillId="19" borderId="0" xfId="0" applyFont="1" applyFill="1" applyAlignment="1" applyProtection="1">
      <alignment horizontal="center" shrinkToFit="1"/>
      <protection locked="0"/>
    </xf>
    <xf numFmtId="0" fontId="24" fillId="0" borderId="0" xfId="0" applyFont="1" applyAlignment="1">
      <alignment horizontal="left"/>
    </xf>
    <xf numFmtId="0" fontId="23" fillId="18" borderId="15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justify" vertical="center"/>
      <protection locked="0"/>
    </xf>
    <xf numFmtId="0" fontId="23" fillId="18" borderId="13" xfId="0" applyFont="1" applyFill="1" applyBorder="1" applyAlignment="1" applyProtection="1">
      <alignment horizontal="left" vertical="center" shrinkToFit="1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23" fillId="0" borderId="22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justify" vertical="top" wrapText="1"/>
    </xf>
    <xf numFmtId="0" fontId="25" fillId="0" borderId="14" xfId="0" applyFont="1" applyBorder="1" applyAlignment="1">
      <alignment horizontal="justify" vertical="top"/>
    </xf>
    <xf numFmtId="0" fontId="25" fillId="0" borderId="20" xfId="0" applyFont="1" applyBorder="1" applyAlignment="1">
      <alignment horizontal="justify" vertical="top"/>
    </xf>
    <xf numFmtId="0" fontId="23" fillId="19" borderId="11" xfId="0" applyFont="1" applyFill="1" applyBorder="1" applyAlignment="1" applyProtection="1">
      <alignment horizontal="center" vertical="center" shrinkToFit="1"/>
      <protection locked="0"/>
    </xf>
    <xf numFmtId="0" fontId="23" fillId="19" borderId="14" xfId="0" applyFont="1" applyFill="1" applyBorder="1" applyAlignment="1" applyProtection="1">
      <alignment horizontal="center" vertical="center" shrinkToFit="1"/>
      <protection locked="0"/>
    </xf>
    <xf numFmtId="0" fontId="23" fillId="19" borderId="17" xfId="0" applyFont="1" applyFill="1" applyBorder="1" applyAlignment="1" applyProtection="1">
      <alignment horizontal="center" vertical="center" shrinkToFit="1"/>
      <protection locked="0"/>
    </xf>
    <xf numFmtId="0" fontId="23" fillId="19" borderId="19" xfId="0" applyFont="1" applyFill="1" applyBorder="1" applyAlignment="1" applyProtection="1">
      <alignment horizontal="center" vertical="center" shrinkToFit="1"/>
      <protection locked="0"/>
    </xf>
    <xf numFmtId="0" fontId="23" fillId="19" borderId="20" xfId="0" applyFont="1" applyFill="1" applyBorder="1" applyAlignment="1" applyProtection="1">
      <alignment horizontal="center" vertical="center" shrinkToFit="1"/>
      <protection locked="0"/>
    </xf>
    <xf numFmtId="0" fontId="23" fillId="19" borderId="21" xfId="0" applyFont="1" applyFill="1" applyBorder="1" applyAlignment="1" applyProtection="1">
      <alignment horizontal="center" vertical="center" shrinkToFit="1"/>
      <protection locked="0"/>
    </xf>
    <xf numFmtId="0" fontId="23" fillId="19" borderId="12" xfId="0" applyFont="1" applyFill="1" applyBorder="1" applyAlignment="1" applyProtection="1">
      <alignment horizontal="center" vertical="center" shrinkToFit="1"/>
      <protection locked="0"/>
    </xf>
    <xf numFmtId="0" fontId="23" fillId="19" borderId="15" xfId="0" applyFont="1" applyFill="1" applyBorder="1" applyAlignment="1" applyProtection="1">
      <alignment horizontal="center" vertical="center" shrinkToFit="1"/>
      <protection locked="0"/>
    </xf>
    <xf numFmtId="0" fontId="23" fillId="19" borderId="18" xfId="0" applyFont="1" applyFill="1" applyBorder="1" applyAlignment="1" applyProtection="1">
      <alignment horizontal="center" vertical="center" shrinkToFit="1"/>
      <protection locked="0"/>
    </xf>
    <xf numFmtId="38" fontId="23" fillId="0" borderId="22" xfId="42" applyFont="1" applyBorder="1" applyAlignment="1">
      <alignment horizontal="right" vertical="center" wrapText="1"/>
    </xf>
    <xf numFmtId="38" fontId="23" fillId="0" borderId="10" xfId="42" applyFont="1" applyBorder="1" applyAlignment="1">
      <alignment horizontal="right" vertical="center" wrapText="1"/>
    </xf>
    <xf numFmtId="0" fontId="23" fillId="0" borderId="22" xfId="0" applyFont="1" applyBorder="1" applyAlignment="1">
      <alignment horizontal="distributed" vertical="center" justifyLastLine="1" shrinkToFit="1"/>
    </xf>
    <xf numFmtId="38" fontId="23" fillId="18" borderId="22" xfId="42" applyFont="1" applyFill="1" applyBorder="1" applyAlignment="1" applyProtection="1">
      <alignment horizontal="right" vertical="center" wrapText="1"/>
      <protection locked="0"/>
    </xf>
    <xf numFmtId="38" fontId="23" fillId="18" borderId="10" xfId="42" applyFont="1" applyFill="1" applyBorder="1" applyAlignment="1" applyProtection="1">
      <alignment horizontal="right" vertical="center" wrapText="1"/>
      <protection locked="0"/>
    </xf>
    <xf numFmtId="0" fontId="34" fillId="0" borderId="15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top" wrapText="1" shrinkToFit="1"/>
    </xf>
    <xf numFmtId="0" fontId="25" fillId="0" borderId="20" xfId="0" applyFont="1" applyBorder="1" applyAlignment="1">
      <alignment horizontal="left"/>
    </xf>
    <xf numFmtId="0" fontId="34" fillId="21" borderId="15" xfId="0" applyFont="1" applyFill="1" applyBorder="1" applyAlignment="1">
      <alignment horizontal="left"/>
    </xf>
    <xf numFmtId="38" fontId="23" fillId="18" borderId="22" xfId="42" applyFont="1" applyFill="1" applyBorder="1" applyAlignment="1">
      <alignment horizontal="right" vertical="center"/>
    </xf>
    <xf numFmtId="38" fontId="23" fillId="18" borderId="10" xfId="42" applyFont="1" applyFill="1" applyBorder="1" applyAlignment="1">
      <alignment horizontal="right" vertical="center"/>
    </xf>
    <xf numFmtId="38" fontId="23" fillId="0" borderId="22" xfId="42" applyFont="1" applyFill="1" applyBorder="1" applyAlignment="1">
      <alignment horizontal="right" vertical="center"/>
    </xf>
    <xf numFmtId="38" fontId="23" fillId="0" borderId="10" xfId="42" applyFont="1" applyFill="1" applyBorder="1" applyAlignment="1">
      <alignment horizontal="right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/>
    </xf>
    <xf numFmtId="0" fontId="23" fillId="21" borderId="22" xfId="0" applyFont="1" applyFill="1" applyBorder="1" applyAlignment="1">
      <alignment horizontal="center" vertical="center" shrinkToFit="1"/>
    </xf>
    <xf numFmtId="38" fontId="23" fillId="18" borderId="22" xfId="42" applyFont="1" applyFill="1" applyBorder="1" applyAlignment="1" applyProtection="1">
      <alignment horizontal="justify" vertical="center"/>
      <protection locked="0"/>
    </xf>
    <xf numFmtId="38" fontId="23" fillId="18" borderId="22" xfId="42" applyFont="1" applyFill="1" applyBorder="1" applyAlignment="1" applyProtection="1">
      <alignment horizontal="right" vertical="center" shrinkToFit="1"/>
      <protection locked="0"/>
    </xf>
    <xf numFmtId="38" fontId="23" fillId="0" borderId="10" xfId="42" applyFont="1" applyBorder="1" applyAlignment="1">
      <alignment horizontal="right" vertical="center" shrinkToFit="1"/>
    </xf>
    <xf numFmtId="38" fontId="23" fillId="0" borderId="13" xfId="42" applyFont="1" applyBorder="1" applyAlignment="1">
      <alignment horizontal="right" vertical="center" shrinkToFit="1"/>
    </xf>
    <xf numFmtId="38" fontId="23" fillId="0" borderId="16" xfId="42" applyFont="1" applyBorder="1" applyAlignment="1">
      <alignment horizontal="right" vertical="center" shrinkToFit="1"/>
    </xf>
    <xf numFmtId="38" fontId="23" fillId="0" borderId="10" xfId="42" applyFont="1" applyBorder="1" applyAlignment="1">
      <alignment horizontal="center" vertical="center"/>
    </xf>
    <xf numFmtId="38" fontId="23" fillId="0" borderId="16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top"/>
    </xf>
    <xf numFmtId="38" fontId="23" fillId="0" borderId="22" xfId="42" applyFont="1" applyBorder="1" applyAlignment="1">
      <alignment horizontal="center" vertical="center"/>
    </xf>
    <xf numFmtId="38" fontId="23" fillId="19" borderId="22" xfId="42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4" fillId="0" borderId="20" xfId="0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33" fillId="0" borderId="0" xfId="0" applyFont="1" applyAlignment="1" applyProtection="1">
      <alignment horizontal="left" vertical="center"/>
    </xf>
    <xf numFmtId="0" fontId="26" fillId="0" borderId="22" xfId="0" applyFont="1" applyBorder="1" applyAlignment="1" applyProtection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24" fillId="19" borderId="20" xfId="0" applyFont="1" applyFill="1" applyBorder="1" applyAlignment="1" applyProtection="1">
      <alignment horizontal="center" vertical="top"/>
      <protection locked="0"/>
    </xf>
    <xf numFmtId="0" fontId="31" fillId="20" borderId="24" xfId="46" applyFill="1" applyBorder="1" applyAlignment="1">
      <alignment horizontal="center" vertical="center" shrinkToFit="1"/>
    </xf>
    <xf numFmtId="0" fontId="23" fillId="0" borderId="14" xfId="0" applyFont="1" applyBorder="1" applyAlignment="1" applyProtection="1">
      <alignment horizontal="distributed" vertical="center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7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ハイパーリンク" xfId="46" builtinId="8"/>
    <cellStyle name="メモ" xfId="28" xr:uid="{00000000-0005-0000-0000-00001C000000}"/>
    <cellStyle name="リンク セル" xfId="29" xr:uid="{00000000-0005-0000-0000-00001D000000}"/>
    <cellStyle name="悪い" xfId="32" xr:uid="{00000000-0005-0000-0000-00001E000000}"/>
    <cellStyle name="計算" xfId="38" xr:uid="{00000000-0005-0000-0000-00001F000000}"/>
    <cellStyle name="警告文" xfId="40" xr:uid="{00000000-0005-0000-0000-000020000000}"/>
    <cellStyle name="桁区切り" xfId="42" builtinId="6"/>
    <cellStyle name="桁区切り 2" xfId="45" xr:uid="{00000000-0005-0000-0000-000022000000}"/>
    <cellStyle name="見出し 1" xfId="34" xr:uid="{00000000-0005-0000-0000-000023000000}"/>
    <cellStyle name="見出し 2" xfId="35" xr:uid="{00000000-0005-0000-0000-000024000000}"/>
    <cellStyle name="見出し 3" xfId="36" xr:uid="{00000000-0005-0000-0000-000025000000}"/>
    <cellStyle name="見出し 4" xfId="37" xr:uid="{00000000-0005-0000-0000-000026000000}"/>
    <cellStyle name="集計" xfId="41" xr:uid="{00000000-0005-0000-0000-000027000000}"/>
    <cellStyle name="出力" xfId="31" xr:uid="{00000000-0005-0000-0000-000028000000}"/>
    <cellStyle name="説明文" xfId="39" xr:uid="{00000000-0005-0000-0000-000029000000}"/>
    <cellStyle name="入力" xfId="30" xr:uid="{00000000-0005-0000-0000-00002A000000}"/>
    <cellStyle name="標準" xfId="0" builtinId="0"/>
    <cellStyle name="標準 2" xfId="43" xr:uid="{00000000-0005-0000-0000-00002C000000}"/>
    <cellStyle name="標準 3" xfId="44" xr:uid="{00000000-0005-0000-0000-00002D000000}"/>
    <cellStyle name="良い" xfId="33" xr:uid="{00000000-0005-0000-0000-00002E000000}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106678</xdr:colOff>
      <xdr:row>3</xdr:row>
      <xdr:rowOff>48441</xdr:rowOff>
    </xdr:from>
    <xdr:to>
      <xdr:col>18</xdr:col>
      <xdr:colOff>163285</xdr:colOff>
      <xdr:row>4</xdr:row>
      <xdr:rowOff>314869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472B00-898F-4C47-901B-91722137DABF}"/>
            </a:ext>
          </a:extLst>
        </xdr:cNvPr>
        <xdr:cNvSpPr txBox="1"/>
      </xdr:nvSpPr>
      <xdr:spPr>
        <a:xfrm>
          <a:off x="1362073" y="936171"/>
          <a:ext cx="2575017" cy="7998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貸渡車両を配置している事務所（使用の本拠）が存在する運輸支局名を記入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just"/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（注：県別に様式を用い作成する）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114843</xdr:colOff>
      <xdr:row>3</xdr:row>
      <xdr:rowOff>448900</xdr:rowOff>
    </xdr:from>
    <xdr:to>
      <xdr:col>6</xdr:col>
      <xdr:colOff>104773</xdr:colOff>
      <xdr:row>10</xdr:row>
      <xdr:rowOff>17417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61266A-8905-46BB-BF0F-2631CBEEFB58}"/>
            </a:ext>
          </a:extLst>
        </xdr:cNvPr>
        <xdr:cNvCxnSpPr>
          <a:stCxn id="2" idx="1"/>
          <a:endCxn id="6" idx="0"/>
        </xdr:cNvCxnSpPr>
      </xdr:nvCxnSpPr>
      <xdr:spPr>
        <a:xfrm flipH="1">
          <a:off x="743493" y="1332820"/>
          <a:ext cx="616675" cy="2212657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116341</xdr:colOff>
      <xdr:row>3</xdr:row>
      <xdr:rowOff>40820</xdr:rowOff>
    </xdr:from>
    <xdr:to>
      <xdr:col>6</xdr:col>
      <xdr:colOff>104773</xdr:colOff>
      <xdr:row>3</xdr:row>
      <xdr:rowOff>448900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DD380F8-5E3D-48FC-817E-11A2B24F89EB}"/>
            </a:ext>
          </a:extLst>
        </xdr:cNvPr>
        <xdr:cNvCxnSpPr>
          <a:stCxn id="5" idx="2"/>
          <a:endCxn id="2" idx="1"/>
        </xdr:cNvCxnSpPr>
      </xdr:nvCxnSpPr>
      <xdr:spPr>
        <a:xfrm>
          <a:off x="744991" y="926645"/>
          <a:ext cx="615177" cy="406175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234042</xdr:colOff>
      <xdr:row>2</xdr:row>
      <xdr:rowOff>2720</xdr:rowOff>
    </xdr:from>
    <xdr:to>
      <xdr:col>5</xdr:col>
      <xdr:colOff>27214</xdr:colOff>
      <xdr:row>3</xdr:row>
      <xdr:rowOff>40820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E2BF4BE-6740-49F9-8F3C-41119C14B79C}"/>
            </a:ext>
          </a:extLst>
        </xdr:cNvPr>
        <xdr:cNvSpPr/>
      </xdr:nvSpPr>
      <xdr:spPr>
        <a:xfrm>
          <a:off x="416922" y="593270"/>
          <a:ext cx="656137" cy="333375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13605</xdr:colOff>
      <xdr:row>10</xdr:row>
      <xdr:rowOff>13607</xdr:rowOff>
    </xdr:from>
    <xdr:to>
      <xdr:col>5</xdr:col>
      <xdr:colOff>231320</xdr:colOff>
      <xdr:row>15</xdr:row>
      <xdr:rowOff>489857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88F5CA7-9328-45FC-BE66-D163DAA0F119}"/>
            </a:ext>
          </a:extLst>
        </xdr:cNvPr>
        <xdr:cNvSpPr/>
      </xdr:nvSpPr>
      <xdr:spPr>
        <a:xfrm>
          <a:off x="226965" y="3541667"/>
          <a:ext cx="1033055" cy="2994660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40823</xdr:colOff>
      <xdr:row>6</xdr:row>
      <xdr:rowOff>99061</xdr:rowOff>
    </xdr:from>
    <xdr:to>
      <xdr:col>18</xdr:col>
      <xdr:colOff>137978</xdr:colOff>
      <xdr:row>8</xdr:row>
      <xdr:rowOff>58238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9369F37-D0F3-4777-916E-35EA902EA222}"/>
            </a:ext>
          </a:extLst>
        </xdr:cNvPr>
        <xdr:cNvSpPr txBox="1"/>
      </xdr:nvSpPr>
      <xdr:spPr>
        <a:xfrm>
          <a:off x="1507673" y="2400301"/>
          <a:ext cx="2398395" cy="5592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事務所別車種別配置車両数一覧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に記入した事務所数と一致していること。</a:t>
          </a:r>
          <a:endParaRPr lang="ja-JP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235403</xdr:colOff>
      <xdr:row>15</xdr:row>
      <xdr:rowOff>503464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DEB1D2E-A0CC-4A27-A92D-2D71B6A37268}"/>
            </a:ext>
          </a:extLst>
        </xdr:cNvPr>
        <xdr:cNvSpPr/>
      </xdr:nvSpPr>
      <xdr:spPr>
        <a:xfrm>
          <a:off x="1257300" y="3524250"/>
          <a:ext cx="627833" cy="302949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4626</xdr:colOff>
      <xdr:row>8</xdr:row>
      <xdr:rowOff>54428</xdr:rowOff>
    </xdr:from>
    <xdr:to>
      <xdr:col>12</xdr:col>
      <xdr:colOff>189549</xdr:colOff>
      <xdr:row>13</xdr:row>
      <xdr:rowOff>953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761D027-260A-42FF-A4E6-D2360CC9370A}"/>
            </a:ext>
          </a:extLst>
        </xdr:cNvPr>
        <xdr:cNvCxnSpPr>
          <a:stCxn id="7" idx="2"/>
          <a:endCxn id="8" idx="3"/>
        </xdr:cNvCxnSpPr>
      </xdr:nvCxnSpPr>
      <xdr:spPr>
        <a:xfrm flipH="1">
          <a:off x="1892481" y="2963363"/>
          <a:ext cx="811668" cy="207631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0</xdr:row>
      <xdr:rowOff>165191</xdr:rowOff>
    </xdr:from>
    <xdr:to>
      <xdr:col>46</xdr:col>
      <xdr:colOff>149678</xdr:colOff>
      <xdr:row>1</xdr:row>
      <xdr:rowOff>245201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1601E4-6E80-4135-93B2-49EBE31C2F31}"/>
            </a:ext>
          </a:extLst>
        </xdr:cNvPr>
        <xdr:cNvSpPr txBox="1"/>
      </xdr:nvSpPr>
      <xdr:spPr>
        <a:xfrm>
          <a:off x="8591550" y="169001"/>
          <a:ext cx="1197428" cy="3752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just"/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該当年度を選択</a:t>
          </a:r>
        </a:p>
      </xdr:txBody>
    </xdr:sp>
    <xdr:clientData/>
  </xdr:twoCellAnchor>
  <xdr:twoCellAnchor>
    <xdr:from>
      <xdr:col>33</xdr:col>
      <xdr:colOff>13607</xdr:colOff>
      <xdr:row>0</xdr:row>
      <xdr:rowOff>27214</xdr:rowOff>
    </xdr:from>
    <xdr:to>
      <xdr:col>34</xdr:col>
      <xdr:colOff>242207</xdr:colOff>
      <xdr:row>1</xdr:row>
      <xdr:rowOff>27214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B071F49-E4D3-4862-94F9-C366712672F8}"/>
            </a:ext>
          </a:extLst>
        </xdr:cNvPr>
        <xdr:cNvSpPr/>
      </xdr:nvSpPr>
      <xdr:spPr>
        <a:xfrm>
          <a:off x="6932567" y="25309"/>
          <a:ext cx="400050" cy="295275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3810</xdr:colOff>
      <xdr:row>0</xdr:row>
      <xdr:rowOff>174988</xdr:rowOff>
    </xdr:from>
    <xdr:to>
      <xdr:col>41</xdr:col>
      <xdr:colOff>0</xdr:colOff>
      <xdr:row>1</xdr:row>
      <xdr:rowOff>55518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E2E120A-9EA9-40DD-8324-457FC4FE9A3F}"/>
            </a:ext>
          </a:extLst>
        </xdr:cNvPr>
        <xdr:cNvCxnSpPr>
          <a:stCxn id="11" idx="3"/>
          <a:endCxn id="10" idx="1"/>
        </xdr:cNvCxnSpPr>
      </xdr:nvCxnSpPr>
      <xdr:spPr>
        <a:xfrm>
          <a:off x="7339965" y="171178"/>
          <a:ext cx="1251585" cy="183425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</xdr:row>
      <xdr:rowOff>58240</xdr:rowOff>
    </xdr:from>
    <xdr:to>
      <xdr:col>33</xdr:col>
      <xdr:colOff>13607</xdr:colOff>
      <xdr:row>6</xdr:row>
      <xdr:rowOff>145869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A22EB571-81A8-4E0A-B68C-EE636782F663}"/>
            </a:ext>
          </a:extLst>
        </xdr:cNvPr>
        <xdr:cNvSpPr txBox="1"/>
      </xdr:nvSpPr>
      <xdr:spPr>
        <a:xfrm>
          <a:off x="3981450" y="940255"/>
          <a:ext cx="2951117" cy="15087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延貸渡回数と貸渡日車数の計算例：車を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台所有しており、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日間（計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車を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日間（計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回）貸し出した場合、延貸渡回数は、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回＋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回）、延貸渡日車数は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26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日（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日間＋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車：</a:t>
          </a:r>
          <a:r>
            <a:rPr lang="en-US" altLang="ja-JP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日間）となる。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8709</xdr:colOff>
      <xdr:row>6</xdr:row>
      <xdr:rowOff>143964</xdr:rowOff>
    </xdr:from>
    <xdr:to>
      <xdr:col>32</xdr:col>
      <xdr:colOff>2177</xdr:colOff>
      <xdr:row>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97945E5-7CD2-48CD-8947-CB50A3552A08}"/>
            </a:ext>
          </a:extLst>
        </xdr:cNvPr>
        <xdr:cNvCxnSpPr>
          <a:stCxn id="15" idx="0"/>
          <a:endCxn id="13" idx="2"/>
        </xdr:cNvCxnSpPr>
      </xdr:nvCxnSpPr>
      <xdr:spPr>
        <a:xfrm flipH="1" flipV="1">
          <a:off x="5458914" y="2447109"/>
          <a:ext cx="1248863" cy="743766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68035</xdr:colOff>
      <xdr:row>9</xdr:row>
      <xdr:rowOff>0</xdr:rowOff>
    </xdr:from>
    <xdr:to>
      <xdr:col>39</xdr:col>
      <xdr:colOff>144236</xdr:colOff>
      <xdr:row>10</xdr:row>
      <xdr:rowOff>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175AFF0-0A95-4C33-B6D6-321AF9282B58}"/>
            </a:ext>
          </a:extLst>
        </xdr:cNvPr>
        <xdr:cNvSpPr/>
      </xdr:nvSpPr>
      <xdr:spPr>
        <a:xfrm>
          <a:off x="5095330" y="3190875"/>
          <a:ext cx="3219451" cy="3333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108858</xdr:colOff>
      <xdr:row>9</xdr:row>
      <xdr:rowOff>0</xdr:rowOff>
    </xdr:from>
    <xdr:to>
      <xdr:col>56</xdr:col>
      <xdr:colOff>232683</xdr:colOff>
      <xdr:row>10</xdr:row>
      <xdr:rowOff>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9DF4FFD-7BAE-4A66-939C-E639F52C14F8}"/>
            </a:ext>
          </a:extLst>
        </xdr:cNvPr>
        <xdr:cNvSpPr/>
      </xdr:nvSpPr>
      <xdr:spPr>
        <a:xfrm>
          <a:off x="8488953" y="3190875"/>
          <a:ext cx="3451860" cy="3333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217714</xdr:colOff>
      <xdr:row>5</xdr:row>
      <xdr:rowOff>68036</xdr:rowOff>
    </xdr:from>
    <xdr:to>
      <xdr:col>56</xdr:col>
      <xdr:colOff>58510</xdr:colOff>
      <xdr:row>6</xdr:row>
      <xdr:rowOff>303440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B79E772-73C5-4AC2-A534-938ACBE73D71}"/>
            </a:ext>
          </a:extLst>
        </xdr:cNvPr>
        <xdr:cNvSpPr txBox="1"/>
      </xdr:nvSpPr>
      <xdr:spPr>
        <a:xfrm>
          <a:off x="9426484" y="2018756"/>
          <a:ext cx="2363016" cy="5897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延走行キロと総貸渡料金は貸渡簿の記録により確認。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170771</xdr:colOff>
      <xdr:row>6</xdr:row>
      <xdr:rowOff>303440</xdr:rowOff>
    </xdr:from>
    <xdr:to>
      <xdr:col>50</xdr:col>
      <xdr:colOff>138112</xdr:colOff>
      <xdr:row>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01CA363-7659-4F8A-81DC-3BEB168B7D86}"/>
            </a:ext>
          </a:extLst>
        </xdr:cNvPr>
        <xdr:cNvCxnSpPr>
          <a:stCxn id="16" idx="0"/>
          <a:endCxn id="17" idx="2"/>
        </xdr:cNvCxnSpPr>
      </xdr:nvCxnSpPr>
      <xdr:spPr>
        <a:xfrm flipV="1">
          <a:off x="10232981" y="2608490"/>
          <a:ext cx="378821" cy="582385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13609</xdr:rowOff>
    </xdr:from>
    <xdr:to>
      <xdr:col>23</xdr:col>
      <xdr:colOff>228600</xdr:colOff>
      <xdr:row>14</xdr:row>
      <xdr:rowOff>503465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579FA69-7A42-494C-9108-61F036C4EFDE}"/>
            </a:ext>
          </a:extLst>
        </xdr:cNvPr>
        <xdr:cNvSpPr/>
      </xdr:nvSpPr>
      <xdr:spPr>
        <a:xfrm>
          <a:off x="3562350" y="3541669"/>
          <a:ext cx="1466850" cy="2507251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31025</xdr:colOff>
      <xdr:row>13</xdr:row>
      <xdr:rowOff>31027</xdr:rowOff>
    </xdr:from>
    <xdr:to>
      <xdr:col>40</xdr:col>
      <xdr:colOff>176893</xdr:colOff>
      <xdr:row>14</xdr:row>
      <xdr:rowOff>460738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503A23-EA2A-49E6-B44A-C98C2413FBBC}"/>
            </a:ext>
          </a:extLst>
        </xdr:cNvPr>
        <xdr:cNvSpPr txBox="1"/>
      </xdr:nvSpPr>
      <xdr:spPr>
        <a:xfrm>
          <a:off x="5686970" y="5067847"/>
          <a:ext cx="2868113" cy="93644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３月３１日時点の車両数を記入すること。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上段は事務所別車種別配置車両数一覧の</a:t>
          </a:r>
          <a:endParaRPr kumimoji="1" lang="en-US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31</a:t>
          </a:r>
          <a:r>
            <a:rPr kumimoji="1" lang="ja-JP" altLang="ja-JP" sz="11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日現在の車両数と一致します。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ja-JP" sz="1100">
            <a:solidFill>
              <a:schemeClr val="dk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24</xdr:col>
      <xdr:colOff>5443</xdr:colOff>
      <xdr:row>12</xdr:row>
      <xdr:rowOff>261394</xdr:rowOff>
    </xdr:from>
    <xdr:to>
      <xdr:col>27</xdr:col>
      <xdr:colOff>29120</xdr:colOff>
      <xdr:row>13</xdr:row>
      <xdr:rowOff>496662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AA65A46-20A7-433C-A8E5-E80F95859A33}"/>
            </a:ext>
          </a:extLst>
        </xdr:cNvPr>
        <xdr:cNvCxnSpPr>
          <a:stCxn id="19" idx="3"/>
          <a:endCxn id="20" idx="1"/>
        </xdr:cNvCxnSpPr>
      </xdr:nvCxnSpPr>
      <xdr:spPr>
        <a:xfrm>
          <a:off x="5036548" y="4793389"/>
          <a:ext cx="648517" cy="741998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13608</xdr:colOff>
      <xdr:row>23</xdr:row>
      <xdr:rowOff>204107</xdr:rowOff>
    </xdr:from>
    <xdr:to>
      <xdr:col>24</xdr:col>
      <xdr:colOff>13607</xdr:colOff>
      <xdr:row>25</xdr:row>
      <xdr:rowOff>13607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BF351EF-4ADE-4C58-BC6B-8ADAFC238369}"/>
            </a:ext>
          </a:extLst>
        </xdr:cNvPr>
        <xdr:cNvSpPr/>
      </xdr:nvSpPr>
      <xdr:spPr>
        <a:xfrm>
          <a:off x="1274718" y="8037467"/>
          <a:ext cx="3771899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13607</xdr:colOff>
      <xdr:row>22</xdr:row>
      <xdr:rowOff>40821</xdr:rowOff>
    </xdr:from>
    <xdr:to>
      <xdr:col>25</xdr:col>
      <xdr:colOff>0</xdr:colOff>
      <xdr:row>23</xdr:row>
      <xdr:rowOff>204107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CC359BE-CA88-4E0D-83EF-595D09495211}"/>
            </a:ext>
          </a:extLst>
        </xdr:cNvPr>
        <xdr:cNvCxnSpPr>
          <a:stCxn id="24" idx="1"/>
          <a:endCxn id="22" idx="0"/>
        </xdr:cNvCxnSpPr>
      </xdr:nvCxnSpPr>
      <xdr:spPr>
        <a:xfrm flipH="1">
          <a:off x="3160667" y="7660821"/>
          <a:ext cx="2078083" cy="376646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20</xdr:row>
      <xdr:rowOff>54429</xdr:rowOff>
    </xdr:from>
    <xdr:to>
      <xdr:col>36</xdr:col>
      <xdr:colOff>204107</xdr:colOff>
      <xdr:row>23</xdr:row>
      <xdr:rowOff>204106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7DE4331-E220-433F-B2A7-5233AA92C64F}"/>
            </a:ext>
          </a:extLst>
        </xdr:cNvPr>
        <xdr:cNvSpPr txBox="1"/>
      </xdr:nvSpPr>
      <xdr:spPr>
        <a:xfrm>
          <a:off x="5238750" y="7297239"/>
          <a:ext cx="2512967" cy="7402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①貸渡実績の中からカーシェアリングを行っている事務所がある場合に記載。</a:t>
          </a:r>
          <a:endParaRPr lang="ja-JP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39733</xdr:colOff>
      <xdr:row>6</xdr:row>
      <xdr:rowOff>24492</xdr:rowOff>
    </xdr:from>
    <xdr:to>
      <xdr:col>3</xdr:col>
      <xdr:colOff>190501</xdr:colOff>
      <xdr:row>8</xdr:row>
      <xdr:rowOff>1632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9AA300-F29B-4F1F-A543-5BA763E91837}"/>
            </a:ext>
          </a:extLst>
        </xdr:cNvPr>
        <xdr:cNvSpPr/>
      </xdr:nvSpPr>
      <xdr:spPr>
        <a:xfrm>
          <a:off x="249283" y="1411332"/>
          <a:ext cx="569868" cy="990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10886</xdr:colOff>
      <xdr:row>6</xdr:row>
      <xdr:rowOff>1634</xdr:rowOff>
    </xdr:from>
    <xdr:to>
      <xdr:col>11</xdr:col>
      <xdr:colOff>182336</xdr:colOff>
      <xdr:row>7</xdr:row>
      <xdr:rowOff>489858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A0C67A-0DFA-49C1-A8EA-47DBF2649EC6}"/>
            </a:ext>
          </a:extLst>
        </xdr:cNvPr>
        <xdr:cNvSpPr/>
      </xdr:nvSpPr>
      <xdr:spPr>
        <a:xfrm>
          <a:off x="850991" y="1392284"/>
          <a:ext cx="1634490" cy="991144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10</xdr:row>
      <xdr:rowOff>133350</xdr:rowOff>
    </xdr:from>
    <xdr:to>
      <xdr:col>13</xdr:col>
      <xdr:colOff>173083</xdr:colOff>
      <xdr:row>12</xdr:row>
      <xdr:rowOff>231322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28D602-47A0-48FB-BC9A-5DECDE72BA7D}"/>
            </a:ext>
          </a:extLst>
        </xdr:cNvPr>
        <xdr:cNvSpPr txBox="1"/>
      </xdr:nvSpPr>
      <xdr:spPr>
        <a:xfrm>
          <a:off x="419100" y="3539490"/>
          <a:ext cx="2474323" cy="1111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管轄する運輸支局（各都道府県）ごとに別葉で作成するため、東京運輸支局に提出するものは東京のみとなります。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19050</xdr:colOff>
      <xdr:row>9</xdr:row>
      <xdr:rowOff>114300</xdr:rowOff>
    </xdr:from>
    <xdr:to>
      <xdr:col>23</xdr:col>
      <xdr:colOff>0</xdr:colOff>
      <xdr:row>9</xdr:row>
      <xdr:rowOff>456640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4899CD-96B1-4174-9876-97ACEDB654B8}"/>
            </a:ext>
          </a:extLst>
        </xdr:cNvPr>
        <xdr:cNvSpPr txBox="1"/>
      </xdr:nvSpPr>
      <xdr:spPr>
        <a:xfrm>
          <a:off x="2529840" y="3019425"/>
          <a:ext cx="2289810" cy="342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管内の配置事務所を全て記入。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198665</xdr:colOff>
      <xdr:row>7</xdr:row>
      <xdr:rowOff>487953</xdr:rowOff>
    </xdr:from>
    <xdr:to>
      <xdr:col>12</xdr:col>
      <xdr:colOff>15240</xdr:colOff>
      <xdr:row>9</xdr:row>
      <xdr:rowOff>285470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4DA3980-E509-4EF2-9F47-8C966E44FCDC}"/>
            </a:ext>
          </a:extLst>
        </xdr:cNvPr>
        <xdr:cNvCxnSpPr>
          <a:stCxn id="5" idx="1"/>
          <a:endCxn id="3" idx="2"/>
        </xdr:cNvCxnSpPr>
      </xdr:nvCxnSpPr>
      <xdr:spPr>
        <a:xfrm flipH="1" flipV="1">
          <a:off x="1667420" y="2381523"/>
          <a:ext cx="866230" cy="812882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115117</xdr:colOff>
      <xdr:row>8</xdr:row>
      <xdr:rowOff>1632</xdr:rowOff>
    </xdr:from>
    <xdr:to>
      <xdr:col>7</xdr:col>
      <xdr:colOff>190500</xdr:colOff>
      <xdr:row>10</xdr:row>
      <xdr:rowOff>133350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8CCEEFA-97CB-4E93-85E0-BBE232EA4166}"/>
            </a:ext>
          </a:extLst>
        </xdr:cNvPr>
        <xdr:cNvCxnSpPr>
          <a:stCxn id="2" idx="2"/>
        </xdr:cNvCxnSpPr>
      </xdr:nvCxnSpPr>
      <xdr:spPr>
        <a:xfrm>
          <a:off x="534217" y="2401932"/>
          <a:ext cx="1123133" cy="1137558"/>
        </a:xfrm>
        <a:prstGeom prst="line">
          <a:avLst/>
        </a:prstGeom>
        <a:ln w="28575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176894</xdr:colOff>
      <xdr:row>13</xdr:row>
      <xdr:rowOff>381000</xdr:rowOff>
    </xdr:from>
    <xdr:to>
      <xdr:col>40</xdr:col>
      <xdr:colOff>71479</xdr:colOff>
      <xdr:row>14</xdr:row>
      <xdr:rowOff>459629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AF4CDD3-9716-4C6A-89C0-E24132C819B9}"/>
            </a:ext>
          </a:extLst>
        </xdr:cNvPr>
        <xdr:cNvSpPr txBox="1"/>
      </xdr:nvSpPr>
      <xdr:spPr>
        <a:xfrm>
          <a:off x="5830934" y="5305425"/>
          <a:ext cx="2620640" cy="5834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>
          <a:solidFill>
            <a:srgbClr val="00B05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３月３１日現在の数値は様式１の車両数と一致。</a:t>
          </a:r>
          <a:endParaRPr lang="en-US" altLang="ja-JP" sz="1100" b="0" i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19050</xdr:colOff>
      <xdr:row>16</xdr:row>
      <xdr:rowOff>19050</xdr:rowOff>
    </xdr:from>
    <xdr:to>
      <xdr:col>44</xdr:col>
      <xdr:colOff>209550</xdr:colOff>
      <xdr:row>16</xdr:row>
      <xdr:rowOff>476250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8110D59-E2A1-4F35-BE56-5AB955FABBC4}"/>
            </a:ext>
          </a:extLst>
        </xdr:cNvPr>
        <xdr:cNvSpPr/>
      </xdr:nvSpPr>
      <xdr:spPr>
        <a:xfrm>
          <a:off x="5673090" y="6454140"/>
          <a:ext cx="3752850" cy="457200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1723</xdr:colOff>
      <xdr:row>14</xdr:row>
      <xdr:rowOff>459629</xdr:rowOff>
    </xdr:from>
    <xdr:to>
      <xdr:col>35</xdr:col>
      <xdr:colOff>236764</xdr:colOff>
      <xdr:row>16</xdr:row>
      <xdr:rowOff>19050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211CDE8-DEC4-40E5-AEA3-A1E9AC3A6C7C}"/>
            </a:ext>
          </a:extLst>
        </xdr:cNvPr>
        <xdr:cNvCxnSpPr>
          <a:stCxn id="9" idx="0"/>
          <a:endCxn id="8" idx="2"/>
        </xdr:cNvCxnSpPr>
      </xdr:nvCxnSpPr>
      <xdr:spPr>
        <a:xfrm flipH="1" flipV="1">
          <a:off x="7126423" y="5888879"/>
          <a:ext cx="417921" cy="565261"/>
        </a:xfrm>
        <a:prstGeom prst="line">
          <a:avLst/>
        </a:prstGeom>
        <a:ln w="28575">
          <a:solidFill>
            <a:srgbClr val="00B05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WADA~1\AppData\Local\Temp\MicrosoftEdgeDownloads\7de94252-2060-4892-8f24-1863d1edd7a2\rentazisseki_kisairei.xlsx" TargetMode="External"/><Relationship Id="rId1" Type="http://schemas.openxmlformats.org/officeDocument/2006/relationships/externalLinkPath" Target="/Users/SAWADA~1/AppData/Local/Temp/MicrosoftEdgeDownloads/7de94252-2060-4892-8f24-1863d1edd7a2/rentazisseki_kisai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1】貸渡実績報告書"/>
      <sheetName val="【様式2】事務所別車種別配車両数一覧"/>
      <sheetName val="集計用"/>
      <sheetName val="リスト"/>
    </sheetNames>
    <sheetDataSet>
      <sheetData sheetId="0">
        <row r="4">
          <cell r="AL4" t="str">
            <v>愛知レンタカー株式会社</v>
          </cell>
        </row>
      </sheetData>
      <sheetData sheetId="1"/>
      <sheetData sheetId="2"/>
      <sheetData sheetId="3">
        <row r="2">
          <cell r="E2" t="str">
            <v>自</v>
          </cell>
          <cell r="F2" t="str">
            <v>至</v>
          </cell>
        </row>
        <row r="3">
          <cell r="B3">
            <v>0</v>
          </cell>
          <cell r="C3" t="str">
            <v>年度</v>
          </cell>
          <cell r="G3" t="str">
            <v>令和　　年　　月　　日から令和　　年　　月　　日まで</v>
          </cell>
          <cell r="J3" t="str">
            <v>札幌</v>
          </cell>
          <cell r="K3" t="str">
            <v>運輸支局長</v>
          </cell>
        </row>
        <row r="4">
          <cell r="B4" t="str">
            <v>元</v>
          </cell>
          <cell r="C4" t="str">
            <v>年度</v>
          </cell>
          <cell r="E4" t="str">
            <v>平成31年4月1日</v>
          </cell>
          <cell r="F4" t="str">
            <v>令和2年3月31日</v>
          </cell>
          <cell r="G4" t="str">
            <v>平成31年4月1日から令和2年3月31日まで</v>
          </cell>
          <cell r="J4" t="str">
            <v>函館</v>
          </cell>
          <cell r="K4" t="str">
            <v>運輸支局長</v>
          </cell>
        </row>
        <row r="5">
          <cell r="B5">
            <v>2</v>
          </cell>
          <cell r="C5" t="str">
            <v>年度</v>
          </cell>
          <cell r="E5" t="str">
            <v>令和2年4月1日</v>
          </cell>
          <cell r="F5" t="str">
            <v>令和3年3月31日</v>
          </cell>
          <cell r="G5" t="str">
            <v>令和2年4月1日から令和3年3月31日まで</v>
          </cell>
          <cell r="J5" t="str">
            <v>旭川</v>
          </cell>
          <cell r="K5" t="str">
            <v>運輸支局長</v>
          </cell>
        </row>
        <row r="6">
          <cell r="B6">
            <v>3</v>
          </cell>
          <cell r="C6" t="str">
            <v>年度</v>
          </cell>
          <cell r="E6" t="str">
            <v>令和3年4月1日</v>
          </cell>
          <cell r="F6" t="str">
            <v>令和4年3月31日</v>
          </cell>
          <cell r="G6" t="str">
            <v>令和3年4月1日から令和4年3月31日まで</v>
          </cell>
          <cell r="J6" t="str">
            <v>室蘭</v>
          </cell>
          <cell r="K6" t="str">
            <v>運輸支局長</v>
          </cell>
        </row>
        <row r="7">
          <cell r="B7">
            <v>4</v>
          </cell>
          <cell r="C7" t="str">
            <v>年度</v>
          </cell>
          <cell r="E7" t="str">
            <v>令和4年4月1日</v>
          </cell>
          <cell r="F7" t="str">
            <v>令和5年3月31日</v>
          </cell>
          <cell r="G7" t="str">
            <v>令和4年4月1日から令和5年3月31日まで</v>
          </cell>
          <cell r="J7" t="str">
            <v>釧路</v>
          </cell>
          <cell r="K7" t="str">
            <v>運輸支局長</v>
          </cell>
        </row>
        <row r="8">
          <cell r="B8">
            <v>5</v>
          </cell>
          <cell r="C8" t="str">
            <v>年度</v>
          </cell>
          <cell r="E8" t="str">
            <v>令和5年4月1日</v>
          </cell>
          <cell r="F8" t="str">
            <v>令和6年3月31日</v>
          </cell>
          <cell r="G8" t="str">
            <v>令和5年4月1日から令和6年3月31日まで</v>
          </cell>
          <cell r="J8" t="str">
            <v>帯広</v>
          </cell>
          <cell r="K8" t="str">
            <v>運輸支局長</v>
          </cell>
        </row>
        <row r="9">
          <cell r="B9">
            <v>6</v>
          </cell>
          <cell r="C9" t="str">
            <v>年度</v>
          </cell>
          <cell r="E9" t="str">
            <v>令和6年4月1日</v>
          </cell>
          <cell r="F9" t="str">
            <v>令和7年3月31日</v>
          </cell>
          <cell r="G9" t="str">
            <v>令和6年4月1日から令和7年3月31日まで</v>
          </cell>
          <cell r="J9" t="str">
            <v>北見</v>
          </cell>
          <cell r="K9" t="str">
            <v>運輸支局長</v>
          </cell>
        </row>
        <row r="10">
          <cell r="B10">
            <v>7</v>
          </cell>
          <cell r="C10" t="str">
            <v>年度</v>
          </cell>
          <cell r="E10" t="str">
            <v>令和7年4月1日</v>
          </cell>
          <cell r="F10" t="str">
            <v>令和8年3月31日</v>
          </cell>
          <cell r="G10" t="str">
            <v>令和7年4月1日から令和8年3月31日まで</v>
          </cell>
          <cell r="J10" t="str">
            <v>青森</v>
          </cell>
          <cell r="K10" t="str">
            <v>運輸支局長</v>
          </cell>
        </row>
        <row r="11">
          <cell r="B11">
            <v>8</v>
          </cell>
          <cell r="C11" t="str">
            <v>年度</v>
          </cell>
          <cell r="E11" t="str">
            <v>令和8年4月1日</v>
          </cell>
          <cell r="F11" t="str">
            <v>令和9年3月31日</v>
          </cell>
          <cell r="G11" t="str">
            <v>令和8年4月1日から令和9年3月31日まで</v>
          </cell>
          <cell r="J11" t="str">
            <v>岩手</v>
          </cell>
          <cell r="K11" t="str">
            <v>運輸支局長</v>
          </cell>
        </row>
        <row r="12">
          <cell r="B12">
            <v>9</v>
          </cell>
          <cell r="C12" t="str">
            <v>年度</v>
          </cell>
          <cell r="E12" t="str">
            <v>令和9年4月1日</v>
          </cell>
          <cell r="F12" t="str">
            <v>令和10年3月31日</v>
          </cell>
          <cell r="G12" t="str">
            <v>令和9年4月1日から令和10年3月31日まで</v>
          </cell>
          <cell r="J12" t="str">
            <v>宮城</v>
          </cell>
          <cell r="K12" t="str">
            <v>運輸支局長</v>
          </cell>
        </row>
        <row r="13">
          <cell r="B13">
            <v>10</v>
          </cell>
          <cell r="C13" t="str">
            <v>年度</v>
          </cell>
          <cell r="E13" t="str">
            <v>令和10年4月1日</v>
          </cell>
          <cell r="F13" t="str">
            <v>令和11年3月31日</v>
          </cell>
          <cell r="G13" t="str">
            <v>令和10年4月1日から令和11年3月31日まで</v>
          </cell>
          <cell r="J13" t="str">
            <v>秋田</v>
          </cell>
          <cell r="K13" t="str">
            <v>運輸支局長</v>
          </cell>
        </row>
        <row r="14">
          <cell r="B14">
            <v>11</v>
          </cell>
          <cell r="C14" t="str">
            <v>年度</v>
          </cell>
          <cell r="E14" t="str">
            <v>令和11年4月1日</v>
          </cell>
          <cell r="F14" t="str">
            <v>令和12年3月31日</v>
          </cell>
          <cell r="G14" t="str">
            <v>令和11年4月1日から令和12年3月31日まで</v>
          </cell>
          <cell r="J14" t="str">
            <v>山形</v>
          </cell>
          <cell r="K14" t="str">
            <v>運輸支局長</v>
          </cell>
        </row>
        <row r="15">
          <cell r="B15">
            <v>12</v>
          </cell>
          <cell r="C15" t="str">
            <v>年度</v>
          </cell>
          <cell r="E15" t="str">
            <v>令和12年4月1日</v>
          </cell>
          <cell r="F15" t="str">
            <v>令和13年3月31日</v>
          </cell>
          <cell r="G15" t="str">
            <v>令和12年4月1日から令和13年3月31日まで</v>
          </cell>
          <cell r="J15" t="str">
            <v>福島</v>
          </cell>
          <cell r="K15" t="str">
            <v>運輸支局長</v>
          </cell>
        </row>
        <row r="16">
          <cell r="B16">
            <v>13</v>
          </cell>
          <cell r="C16" t="str">
            <v>年度</v>
          </cell>
          <cell r="E16" t="str">
            <v>令和13年4月1日</v>
          </cell>
          <cell r="F16" t="str">
            <v>令和14年3月31日</v>
          </cell>
          <cell r="G16" t="str">
            <v>令和13年4月1日から令和14年3月31日まで</v>
          </cell>
          <cell r="J16" t="str">
            <v>茨城</v>
          </cell>
          <cell r="K16" t="str">
            <v>運輸支局長</v>
          </cell>
        </row>
        <row r="17">
          <cell r="B17">
            <v>14</v>
          </cell>
          <cell r="C17" t="str">
            <v>年度</v>
          </cell>
          <cell r="E17" t="str">
            <v>令和14年4月1日</v>
          </cell>
          <cell r="F17" t="str">
            <v>令和15年3月31日</v>
          </cell>
          <cell r="G17" t="str">
            <v>令和14年4月1日から令和15年3月31日まで</v>
          </cell>
          <cell r="J17" t="str">
            <v>栃木</v>
          </cell>
          <cell r="K17" t="str">
            <v>運輸支局長</v>
          </cell>
        </row>
        <row r="18">
          <cell r="B18">
            <v>15</v>
          </cell>
          <cell r="C18" t="str">
            <v>年度</v>
          </cell>
          <cell r="E18" t="str">
            <v>令和15年4月1日</v>
          </cell>
          <cell r="F18" t="str">
            <v>令和16年3月31日</v>
          </cell>
          <cell r="G18" t="str">
            <v>令和15年4月1日から令和16年3月31日まで</v>
          </cell>
          <cell r="J18" t="str">
            <v>群馬</v>
          </cell>
          <cell r="K18" t="str">
            <v>運輸支局長</v>
          </cell>
        </row>
        <row r="19">
          <cell r="B19">
            <v>16</v>
          </cell>
          <cell r="C19" t="str">
            <v>年度</v>
          </cell>
          <cell r="E19" t="str">
            <v>令和16年4月1日</v>
          </cell>
          <cell r="F19" t="str">
            <v>令和17年3月31日</v>
          </cell>
          <cell r="G19" t="str">
            <v>令和16年4月1日から令和17年3月31日まで</v>
          </cell>
          <cell r="J19" t="str">
            <v>千葉</v>
          </cell>
          <cell r="K19" t="str">
            <v>運輸支局長</v>
          </cell>
        </row>
        <row r="20">
          <cell r="B20">
            <v>17</v>
          </cell>
          <cell r="C20" t="str">
            <v>年度</v>
          </cell>
          <cell r="E20" t="str">
            <v>令和17年4月1日</v>
          </cell>
          <cell r="F20" t="str">
            <v>令和18年3月31日</v>
          </cell>
          <cell r="G20" t="str">
            <v>令和17年4月1日から令和18年3月31日まで</v>
          </cell>
          <cell r="J20" t="str">
            <v>埼玉</v>
          </cell>
          <cell r="K20" t="str">
            <v>運輸支局長</v>
          </cell>
        </row>
        <row r="21">
          <cell r="B21">
            <v>18</v>
          </cell>
          <cell r="C21" t="str">
            <v>年度</v>
          </cell>
          <cell r="E21" t="str">
            <v>令和18年4月1日</v>
          </cell>
          <cell r="F21" t="str">
            <v>令和19年3月31日</v>
          </cell>
          <cell r="G21" t="str">
            <v>令和18年4月1日から令和19年3月31日まで</v>
          </cell>
          <cell r="J21" t="str">
            <v>東京</v>
          </cell>
          <cell r="K21" t="str">
            <v>運輸支局長</v>
          </cell>
        </row>
        <row r="22">
          <cell r="B22">
            <v>19</v>
          </cell>
          <cell r="C22" t="str">
            <v>年度</v>
          </cell>
          <cell r="E22" t="str">
            <v>令和19年4月1日</v>
          </cell>
          <cell r="F22" t="str">
            <v>令和20年3月31日</v>
          </cell>
          <cell r="G22" t="str">
            <v>令和19年4月1日から令和20年3月31日まで</v>
          </cell>
          <cell r="J22" t="str">
            <v>神奈川</v>
          </cell>
          <cell r="K22" t="str">
            <v>運輸支局長</v>
          </cell>
        </row>
        <row r="23">
          <cell r="B23">
            <v>20</v>
          </cell>
          <cell r="C23" t="str">
            <v>年度</v>
          </cell>
          <cell r="E23" t="str">
            <v>令和20年4月1日</v>
          </cell>
          <cell r="F23" t="str">
            <v>令和21年3月31日</v>
          </cell>
          <cell r="G23" t="str">
            <v>令和20年4月1日から令和21年3月31日まで</v>
          </cell>
          <cell r="J23" t="str">
            <v>山梨</v>
          </cell>
          <cell r="K23" t="str">
            <v>運輸支局長</v>
          </cell>
        </row>
        <row r="24">
          <cell r="B24">
            <v>21</v>
          </cell>
          <cell r="C24" t="str">
            <v>年度</v>
          </cell>
          <cell r="J24" t="str">
            <v>新潟</v>
          </cell>
          <cell r="K24" t="str">
            <v>運輸支局長</v>
          </cell>
        </row>
        <row r="25">
          <cell r="J25" t="str">
            <v>長野</v>
          </cell>
          <cell r="K25" t="str">
            <v>運輸支局長</v>
          </cell>
        </row>
        <row r="26">
          <cell r="J26" t="str">
            <v>富山</v>
          </cell>
          <cell r="K26" t="str">
            <v>運輸支局長</v>
          </cell>
        </row>
        <row r="27">
          <cell r="J27" t="str">
            <v>石川</v>
          </cell>
          <cell r="K27" t="str">
            <v>運輸支局長</v>
          </cell>
        </row>
        <row r="28">
          <cell r="J28" t="str">
            <v>愛知</v>
          </cell>
          <cell r="K28" t="str">
            <v>運輸支局長</v>
          </cell>
        </row>
        <row r="29">
          <cell r="J29" t="str">
            <v>静岡</v>
          </cell>
          <cell r="K29" t="str">
            <v>運輸支局長</v>
          </cell>
        </row>
        <row r="30">
          <cell r="J30" t="str">
            <v>岐阜</v>
          </cell>
          <cell r="K30" t="str">
            <v>運輸支局長</v>
          </cell>
        </row>
        <row r="31">
          <cell r="J31" t="str">
            <v>三重</v>
          </cell>
          <cell r="K31" t="str">
            <v>運輸支局長</v>
          </cell>
        </row>
        <row r="32">
          <cell r="J32" t="str">
            <v>福井</v>
          </cell>
          <cell r="K32" t="str">
            <v>運輸支局長</v>
          </cell>
        </row>
        <row r="33">
          <cell r="J33" t="str">
            <v>大阪</v>
          </cell>
          <cell r="K33" t="str">
            <v>運輸支局長</v>
          </cell>
        </row>
        <row r="34">
          <cell r="J34" t="str">
            <v>京都</v>
          </cell>
          <cell r="K34" t="str">
            <v>運輸支局長</v>
          </cell>
        </row>
        <row r="35">
          <cell r="J35" t="str">
            <v>奈良</v>
          </cell>
          <cell r="K35" t="str">
            <v>運輸支局長</v>
          </cell>
        </row>
        <row r="36">
          <cell r="J36" t="str">
            <v>滋賀</v>
          </cell>
          <cell r="K36" t="str">
            <v>運輸支局長</v>
          </cell>
        </row>
        <row r="37">
          <cell r="J37" t="str">
            <v>和歌山</v>
          </cell>
          <cell r="K37" t="str">
            <v>運輸支局長</v>
          </cell>
        </row>
        <row r="38">
          <cell r="J38" t="str">
            <v>神戸</v>
          </cell>
          <cell r="K38" t="str">
            <v>運輸監理部長</v>
          </cell>
        </row>
        <row r="39">
          <cell r="J39" t="str">
            <v>広島</v>
          </cell>
          <cell r="K39" t="str">
            <v>運輸支局長</v>
          </cell>
        </row>
        <row r="40">
          <cell r="J40" t="str">
            <v>鳥取</v>
          </cell>
          <cell r="K40" t="str">
            <v>運輸支局長</v>
          </cell>
        </row>
        <row r="41">
          <cell r="J41" t="str">
            <v>島根</v>
          </cell>
          <cell r="K41" t="str">
            <v>運輸支局長</v>
          </cell>
        </row>
        <row r="42">
          <cell r="J42" t="str">
            <v>岡山</v>
          </cell>
          <cell r="K42" t="str">
            <v>運輸支局長</v>
          </cell>
        </row>
        <row r="43">
          <cell r="J43" t="str">
            <v>山口</v>
          </cell>
          <cell r="K43" t="str">
            <v>運輸支局長</v>
          </cell>
        </row>
        <row r="44">
          <cell r="J44" t="str">
            <v>徳島</v>
          </cell>
          <cell r="K44" t="str">
            <v>運輸支局長</v>
          </cell>
        </row>
        <row r="45">
          <cell r="J45" t="str">
            <v>香川</v>
          </cell>
          <cell r="K45" t="str">
            <v>運輸支局長</v>
          </cell>
        </row>
        <row r="46">
          <cell r="J46" t="str">
            <v>愛媛</v>
          </cell>
          <cell r="K46" t="str">
            <v>運輸支局長</v>
          </cell>
        </row>
        <row r="47">
          <cell r="J47" t="str">
            <v>高知</v>
          </cell>
          <cell r="K47" t="str">
            <v>運輸支局長</v>
          </cell>
        </row>
        <row r="48">
          <cell r="J48" t="str">
            <v>福岡</v>
          </cell>
          <cell r="K48" t="str">
            <v>運輸支局長</v>
          </cell>
        </row>
        <row r="49">
          <cell r="J49" t="str">
            <v>佐賀</v>
          </cell>
          <cell r="K49" t="str">
            <v>運輸支局長</v>
          </cell>
        </row>
        <row r="50">
          <cell r="J50" t="str">
            <v>長崎</v>
          </cell>
          <cell r="K50" t="str">
            <v>運輸支局長</v>
          </cell>
        </row>
        <row r="51">
          <cell r="J51" t="str">
            <v>熊本</v>
          </cell>
          <cell r="K51" t="str">
            <v>運輸支局長</v>
          </cell>
        </row>
        <row r="52">
          <cell r="J52" t="str">
            <v>大分</v>
          </cell>
          <cell r="K52" t="str">
            <v>運輸支局長</v>
          </cell>
        </row>
        <row r="53">
          <cell r="J53" t="str">
            <v>宮崎</v>
          </cell>
          <cell r="K53" t="str">
            <v>運輸支局長</v>
          </cell>
        </row>
        <row r="54">
          <cell r="J54" t="str">
            <v>鹿児島</v>
          </cell>
          <cell r="K54" t="str">
            <v>運輸支局長</v>
          </cell>
        </row>
        <row r="55">
          <cell r="J55" t="str">
            <v>沖縄</v>
          </cell>
          <cell r="K55" t="str">
            <v>総合事務局長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qt-rentacar.report@mlit.go.jp" TargetMode="External"/><Relationship Id="rId1" Type="http://schemas.openxmlformats.org/officeDocument/2006/relationships/hyperlink" Target="mailto:hqt-rentacar-report@gxb.mlit.g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qt-rentacar.report@ki.mlit.go.jp" TargetMode="External"/><Relationship Id="rId2" Type="http://schemas.openxmlformats.org/officeDocument/2006/relationships/hyperlink" Target="mailto:hqt-rentacar.report@mlit.go.jp" TargetMode="External"/><Relationship Id="rId1" Type="http://schemas.openxmlformats.org/officeDocument/2006/relationships/hyperlink" Target="mailto:hqt-rentacar-report@gxb.mlit.g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N74"/>
  <sheetViews>
    <sheetView tabSelected="1" view="pageBreakPreview" topLeftCell="A7" zoomScale="85" zoomScaleNormal="100" zoomScaleSheetLayoutView="85" workbookViewId="0">
      <selection activeCell="B22" activeCellId="1" sqref="S24:X24 B22:AD22"/>
    </sheetView>
  </sheetViews>
  <sheetFormatPr defaultColWidth="3.109375" defaultRowHeight="13.2" x14ac:dyDescent="0.2"/>
  <cols>
    <col min="1" max="100" width="3.109375" style="3"/>
    <col min="101" max="102" width="3.109375" style="3" customWidth="1"/>
    <col min="103" max="16384" width="3.109375" style="3"/>
  </cols>
  <sheetData>
    <row r="1" spans="2:144" s="2" customFormat="1" ht="23.4" x14ac:dyDescent="0.3">
      <c r="B1" s="45" t="s">
        <v>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82" t="s">
        <v>4</v>
      </c>
      <c r="AF1" s="82"/>
      <c r="AG1" s="82"/>
      <c r="AH1" s="83"/>
      <c r="AI1" s="83"/>
      <c r="AJ1" s="46" t="s">
        <v>0</v>
      </c>
      <c r="AK1" s="46"/>
      <c r="AL1" s="46"/>
      <c r="AM1" s="46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2" t="s">
        <v>8</v>
      </c>
      <c r="BD1" s="42"/>
      <c r="BE1" s="4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2:144" s="2" customFormat="1" ht="23.4" x14ac:dyDescent="0.3">
      <c r="B2" s="84" t="str">
        <f>VLOOKUP(AH1,リスト!B:G,6,FALSE)</f>
        <v>令和　　年　　月　　日から令和　　年　　月　　日まで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2:144" s="2" customFormat="1" ht="23.4" x14ac:dyDescent="0.3">
      <c r="B3" s="2" t="s">
        <v>161</v>
      </c>
      <c r="C3" s="89"/>
      <c r="D3" s="89"/>
      <c r="E3" s="89"/>
      <c r="F3" s="2" t="s">
        <v>162</v>
      </c>
      <c r="G3" s="90" t="str">
        <f>IF(C3="","運輸支局長",VLOOKUP(C3,リスト!J:K,2,FALSE))</f>
        <v>運輸支局長</v>
      </c>
      <c r="H3" s="90"/>
      <c r="I3" s="90"/>
      <c r="J3" s="90"/>
      <c r="K3" s="90"/>
      <c r="L3" s="90"/>
      <c r="M3" s="90"/>
      <c r="N3" s="85" t="s">
        <v>14</v>
      </c>
      <c r="O3" s="85"/>
      <c r="P3" s="85"/>
      <c r="Q3" s="85"/>
      <c r="R3" s="8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2:144" s="2" customFormat="1" ht="42" customHeight="1" thickBo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20"/>
      <c r="M4" s="2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8" t="s">
        <v>141</v>
      </c>
      <c r="AH4" s="88"/>
      <c r="AI4" s="88"/>
      <c r="AJ4" s="88"/>
      <c r="AK4" s="10" t="s">
        <v>144</v>
      </c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15" t="s">
        <v>139</v>
      </c>
      <c r="BG4" s="3"/>
      <c r="BH4" s="3"/>
      <c r="BI4" s="3"/>
    </row>
    <row r="5" spans="2:144" s="2" customFormat="1" ht="42" customHeight="1" x14ac:dyDescent="0.3">
      <c r="C5" s="72" t="s">
        <v>168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7" t="s">
        <v>142</v>
      </c>
      <c r="AH5" s="87"/>
      <c r="AI5" s="87"/>
      <c r="AJ5" s="87"/>
      <c r="AK5" s="11" t="s">
        <v>144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15" t="s">
        <v>139</v>
      </c>
      <c r="BG5" s="3"/>
      <c r="BH5" s="3"/>
      <c r="BI5" s="3"/>
    </row>
    <row r="6" spans="2:144" s="2" customFormat="1" ht="27.6" x14ac:dyDescent="0.3">
      <c r="C6" s="75" t="s">
        <v>175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7" t="s">
        <v>143</v>
      </c>
      <c r="AH6" s="87"/>
      <c r="AI6" s="87"/>
      <c r="AJ6" s="87"/>
      <c r="AK6" s="11" t="s">
        <v>144</v>
      </c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15" t="s">
        <v>138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2:144" s="2" customFormat="1" ht="24" thickBot="1" x14ac:dyDescent="0.35"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7" t="s">
        <v>140</v>
      </c>
      <c r="AH7" s="87"/>
      <c r="AI7" s="87"/>
      <c r="AJ7" s="87"/>
      <c r="AK7" s="11" t="s">
        <v>144</v>
      </c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1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16"/>
      <c r="BV7" s="3"/>
      <c r="BW7" s="3"/>
      <c r="BX7" s="3"/>
      <c r="BY7" s="3"/>
      <c r="BZ7" s="3"/>
      <c r="CA7" s="3"/>
      <c r="DX7" s="42" t="s">
        <v>11</v>
      </c>
      <c r="DY7" s="42"/>
      <c r="DZ7" s="42"/>
      <c r="EA7" s="42"/>
      <c r="EB7" s="42"/>
      <c r="EC7" s="43" t="s">
        <v>12</v>
      </c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4"/>
    </row>
    <row r="8" spans="2:144" s="2" customFormat="1" ht="23.4" x14ac:dyDescent="0.3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86"/>
      <c r="AH8" s="86"/>
      <c r="AI8" s="86"/>
      <c r="AJ8" s="86"/>
      <c r="AK8" s="22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15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DX8" s="42" t="s">
        <v>11</v>
      </c>
      <c r="DY8" s="42"/>
      <c r="DZ8" s="42"/>
      <c r="EA8" s="42"/>
      <c r="EB8" s="42"/>
      <c r="EC8" s="43" t="s">
        <v>12</v>
      </c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4"/>
    </row>
    <row r="9" spans="2:144" s="5" customFormat="1" ht="22.5" customHeight="1" x14ac:dyDescent="0.2">
      <c r="B9" s="113" t="s">
        <v>183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2:144" ht="26.4" x14ac:dyDescent="0.2">
      <c r="B10" s="42" t="s">
        <v>122</v>
      </c>
      <c r="C10" s="42"/>
      <c r="D10" s="42"/>
      <c r="E10" s="42"/>
      <c r="F10" s="42"/>
      <c r="G10" s="42" t="s">
        <v>123</v>
      </c>
      <c r="H10" s="42"/>
      <c r="I10" s="42"/>
      <c r="J10" s="42"/>
      <c r="K10" s="42"/>
      <c r="L10" s="42" t="s">
        <v>124</v>
      </c>
      <c r="M10" s="42"/>
      <c r="N10" s="42"/>
      <c r="O10" s="42"/>
      <c r="P10" s="42"/>
      <c r="Q10" s="42"/>
      <c r="R10" s="81" t="s">
        <v>129</v>
      </c>
      <c r="S10" s="42"/>
      <c r="T10" s="42"/>
      <c r="U10" s="42"/>
      <c r="V10" s="42"/>
      <c r="W10" s="42"/>
      <c r="X10" s="42"/>
      <c r="Y10" s="42" t="s">
        <v>125</v>
      </c>
      <c r="Z10" s="42"/>
      <c r="AA10" s="42"/>
      <c r="AB10" s="42"/>
      <c r="AC10" s="42"/>
      <c r="AD10" s="42"/>
      <c r="AE10" s="42"/>
      <c r="AF10" s="42"/>
      <c r="AG10" s="42" t="s">
        <v>126</v>
      </c>
      <c r="AH10" s="42"/>
      <c r="AI10" s="42"/>
      <c r="AJ10" s="42"/>
      <c r="AK10" s="42"/>
      <c r="AL10" s="42"/>
      <c r="AM10" s="42"/>
      <c r="AN10" s="42"/>
      <c r="AO10" s="42" t="s">
        <v>127</v>
      </c>
      <c r="AP10" s="42"/>
      <c r="AQ10" s="42"/>
      <c r="AR10" s="42"/>
      <c r="AS10" s="42"/>
      <c r="AT10" s="42"/>
      <c r="AU10" s="42"/>
      <c r="AV10" s="42"/>
      <c r="AW10" s="42"/>
      <c r="AX10" s="42" t="s">
        <v>128</v>
      </c>
      <c r="AY10" s="42"/>
      <c r="AZ10" s="42"/>
      <c r="BA10" s="42"/>
      <c r="BB10" s="42"/>
      <c r="BC10" s="42"/>
      <c r="BD10" s="42"/>
      <c r="BE10" s="42"/>
      <c r="BF10" s="15" t="s">
        <v>138</v>
      </c>
    </row>
    <row r="11" spans="2:144" ht="39.6" x14ac:dyDescent="0.2">
      <c r="B11" s="99"/>
      <c r="C11" s="100"/>
      <c r="D11" s="100"/>
      <c r="E11" s="100"/>
      <c r="F11" s="101"/>
      <c r="G11" s="56"/>
      <c r="H11" s="57"/>
      <c r="I11" s="57"/>
      <c r="J11" s="62" t="s">
        <v>145</v>
      </c>
      <c r="K11" s="63"/>
      <c r="L11" s="49" t="s">
        <v>130</v>
      </c>
      <c r="M11" s="49"/>
      <c r="N11" s="49"/>
      <c r="O11" s="49"/>
      <c r="P11" s="49"/>
      <c r="Q11" s="49"/>
      <c r="R11" s="50"/>
      <c r="S11" s="50"/>
      <c r="T11" s="50"/>
      <c r="U11" s="50"/>
      <c r="V11" s="50"/>
      <c r="W11" s="51"/>
      <c r="X11" s="12" t="s">
        <v>131</v>
      </c>
      <c r="Y11" s="52"/>
      <c r="Z11" s="52"/>
      <c r="AA11" s="52"/>
      <c r="AB11" s="52"/>
      <c r="AC11" s="52"/>
      <c r="AD11" s="52"/>
      <c r="AE11" s="53"/>
      <c r="AF11" s="12" t="s">
        <v>132</v>
      </c>
      <c r="AG11" s="52"/>
      <c r="AH11" s="52"/>
      <c r="AI11" s="52"/>
      <c r="AJ11" s="52"/>
      <c r="AK11" s="52"/>
      <c r="AL11" s="52"/>
      <c r="AM11" s="53"/>
      <c r="AN11" s="12" t="s">
        <v>133</v>
      </c>
      <c r="AO11" s="52"/>
      <c r="AP11" s="52"/>
      <c r="AQ11" s="52"/>
      <c r="AR11" s="52"/>
      <c r="AS11" s="52"/>
      <c r="AT11" s="53"/>
      <c r="AU11" s="53"/>
      <c r="AV11" s="54" t="s">
        <v>134</v>
      </c>
      <c r="AW11" s="55"/>
      <c r="AX11" s="52"/>
      <c r="AY11" s="52"/>
      <c r="AZ11" s="52"/>
      <c r="BA11" s="52"/>
      <c r="BB11" s="52"/>
      <c r="BC11" s="52"/>
      <c r="BD11" s="53"/>
      <c r="BE11" s="21" t="s">
        <v>135</v>
      </c>
      <c r="BF11" s="15" t="s">
        <v>139</v>
      </c>
    </row>
    <row r="12" spans="2:144" ht="39.6" x14ac:dyDescent="0.2">
      <c r="B12" s="102"/>
      <c r="C12" s="103"/>
      <c r="D12" s="103"/>
      <c r="E12" s="103"/>
      <c r="F12" s="104"/>
      <c r="G12" s="58"/>
      <c r="H12" s="59"/>
      <c r="I12" s="59"/>
      <c r="J12" s="64"/>
      <c r="K12" s="65"/>
      <c r="L12" s="110" t="s">
        <v>136</v>
      </c>
      <c r="M12" s="110"/>
      <c r="N12" s="110"/>
      <c r="O12" s="110"/>
      <c r="P12" s="110"/>
      <c r="Q12" s="110"/>
      <c r="R12" s="111"/>
      <c r="S12" s="111"/>
      <c r="T12" s="111"/>
      <c r="U12" s="111"/>
      <c r="V12" s="111"/>
      <c r="W12" s="112"/>
      <c r="X12" s="13" t="s">
        <v>131</v>
      </c>
      <c r="Y12" s="69"/>
      <c r="Z12" s="69"/>
      <c r="AA12" s="69"/>
      <c r="AB12" s="69"/>
      <c r="AC12" s="69"/>
      <c r="AD12" s="69"/>
      <c r="AE12" s="70"/>
      <c r="AF12" s="13" t="s">
        <v>132</v>
      </c>
      <c r="AG12" s="69"/>
      <c r="AH12" s="69"/>
      <c r="AI12" s="69"/>
      <c r="AJ12" s="69"/>
      <c r="AK12" s="69"/>
      <c r="AL12" s="69"/>
      <c r="AM12" s="70"/>
      <c r="AN12" s="13" t="s">
        <v>133</v>
      </c>
      <c r="AO12" s="69"/>
      <c r="AP12" s="69"/>
      <c r="AQ12" s="69"/>
      <c r="AR12" s="69"/>
      <c r="AS12" s="69"/>
      <c r="AT12" s="70"/>
      <c r="AU12" s="70"/>
      <c r="AV12" s="68" t="s">
        <v>134</v>
      </c>
      <c r="AW12" s="42"/>
      <c r="AX12" s="69"/>
      <c r="AY12" s="69"/>
      <c r="AZ12" s="69"/>
      <c r="BA12" s="69"/>
      <c r="BB12" s="69"/>
      <c r="BC12" s="69"/>
      <c r="BD12" s="70"/>
      <c r="BE12" s="19" t="s">
        <v>135</v>
      </c>
      <c r="BF12" s="15" t="s">
        <v>139</v>
      </c>
    </row>
    <row r="13" spans="2:144" ht="39.6" x14ac:dyDescent="0.2">
      <c r="B13" s="102"/>
      <c r="C13" s="103"/>
      <c r="D13" s="103"/>
      <c r="E13" s="103"/>
      <c r="F13" s="104"/>
      <c r="G13" s="58"/>
      <c r="H13" s="59"/>
      <c r="I13" s="59"/>
      <c r="J13" s="64"/>
      <c r="K13" s="65"/>
      <c r="L13" s="49" t="s">
        <v>188</v>
      </c>
      <c r="M13" s="49"/>
      <c r="N13" s="49"/>
      <c r="O13" s="49"/>
      <c r="P13" s="49"/>
      <c r="Q13" s="49"/>
      <c r="R13" s="50"/>
      <c r="S13" s="50"/>
      <c r="T13" s="50"/>
      <c r="U13" s="50"/>
      <c r="V13" s="50"/>
      <c r="W13" s="51"/>
      <c r="X13" s="12" t="s">
        <v>131</v>
      </c>
      <c r="Y13" s="52"/>
      <c r="Z13" s="52"/>
      <c r="AA13" s="52"/>
      <c r="AB13" s="52"/>
      <c r="AC13" s="52"/>
      <c r="AD13" s="52"/>
      <c r="AE13" s="53"/>
      <c r="AF13" s="12" t="s">
        <v>132</v>
      </c>
      <c r="AG13" s="52"/>
      <c r="AH13" s="52"/>
      <c r="AI13" s="52"/>
      <c r="AJ13" s="52"/>
      <c r="AK13" s="52"/>
      <c r="AL13" s="52"/>
      <c r="AM13" s="53"/>
      <c r="AN13" s="12" t="s">
        <v>133</v>
      </c>
      <c r="AO13" s="52"/>
      <c r="AP13" s="52"/>
      <c r="AQ13" s="52"/>
      <c r="AR13" s="52"/>
      <c r="AS13" s="52"/>
      <c r="AT13" s="53"/>
      <c r="AU13" s="53"/>
      <c r="AV13" s="54" t="s">
        <v>134</v>
      </c>
      <c r="AW13" s="55"/>
      <c r="AX13" s="52"/>
      <c r="AY13" s="52"/>
      <c r="AZ13" s="52"/>
      <c r="BA13" s="52"/>
      <c r="BB13" s="52"/>
      <c r="BC13" s="52"/>
      <c r="BD13" s="53"/>
      <c r="BE13" s="21" t="s">
        <v>135</v>
      </c>
      <c r="BF13" s="15" t="s">
        <v>139</v>
      </c>
    </row>
    <row r="14" spans="2:144" ht="39.6" x14ac:dyDescent="0.2">
      <c r="B14" s="102"/>
      <c r="C14" s="103"/>
      <c r="D14" s="103"/>
      <c r="E14" s="103"/>
      <c r="F14" s="104"/>
      <c r="G14" s="58"/>
      <c r="H14" s="59"/>
      <c r="I14" s="59"/>
      <c r="J14" s="64"/>
      <c r="K14" s="65"/>
      <c r="L14" s="49" t="s">
        <v>190</v>
      </c>
      <c r="M14" s="49"/>
      <c r="N14" s="49"/>
      <c r="O14" s="49"/>
      <c r="P14" s="49"/>
      <c r="Q14" s="49"/>
      <c r="R14" s="50"/>
      <c r="S14" s="50"/>
      <c r="T14" s="50"/>
      <c r="U14" s="50"/>
      <c r="V14" s="50"/>
      <c r="W14" s="51"/>
      <c r="X14" s="12" t="s">
        <v>131</v>
      </c>
      <c r="Y14" s="52"/>
      <c r="Z14" s="52"/>
      <c r="AA14" s="52"/>
      <c r="AB14" s="52"/>
      <c r="AC14" s="52"/>
      <c r="AD14" s="52"/>
      <c r="AE14" s="53"/>
      <c r="AF14" s="12" t="s">
        <v>9</v>
      </c>
      <c r="AG14" s="52"/>
      <c r="AH14" s="52"/>
      <c r="AI14" s="52"/>
      <c r="AJ14" s="52"/>
      <c r="AK14" s="52"/>
      <c r="AL14" s="52"/>
      <c r="AM14" s="53"/>
      <c r="AN14" s="12" t="s">
        <v>133</v>
      </c>
      <c r="AO14" s="52"/>
      <c r="AP14" s="52"/>
      <c r="AQ14" s="52"/>
      <c r="AR14" s="52"/>
      <c r="AS14" s="52"/>
      <c r="AT14" s="53"/>
      <c r="AU14" s="53"/>
      <c r="AV14" s="54" t="s">
        <v>134</v>
      </c>
      <c r="AW14" s="55"/>
      <c r="AX14" s="52"/>
      <c r="AY14" s="52"/>
      <c r="AZ14" s="52"/>
      <c r="BA14" s="52"/>
      <c r="BB14" s="52"/>
      <c r="BC14" s="52"/>
      <c r="BD14" s="53"/>
      <c r="BE14" s="21" t="s">
        <v>135</v>
      </c>
      <c r="BF14" s="15" t="s">
        <v>139</v>
      </c>
    </row>
    <row r="15" spans="2:144" ht="39.6" x14ac:dyDescent="0.2">
      <c r="B15" s="102"/>
      <c r="C15" s="103"/>
      <c r="D15" s="103"/>
      <c r="E15" s="103"/>
      <c r="F15" s="104"/>
      <c r="G15" s="58"/>
      <c r="H15" s="59"/>
      <c r="I15" s="59"/>
      <c r="J15" s="64"/>
      <c r="K15" s="65"/>
      <c r="L15" s="49" t="s">
        <v>146</v>
      </c>
      <c r="M15" s="49"/>
      <c r="N15" s="49"/>
      <c r="O15" s="49"/>
      <c r="P15" s="49"/>
      <c r="Q15" s="49"/>
      <c r="R15" s="50"/>
      <c r="S15" s="50"/>
      <c r="T15" s="50"/>
      <c r="U15" s="50"/>
      <c r="V15" s="50"/>
      <c r="W15" s="51"/>
      <c r="X15" s="12" t="s">
        <v>131</v>
      </c>
      <c r="Y15" s="52"/>
      <c r="Z15" s="52"/>
      <c r="AA15" s="52"/>
      <c r="AB15" s="52"/>
      <c r="AC15" s="52"/>
      <c r="AD15" s="52"/>
      <c r="AE15" s="53"/>
      <c r="AF15" s="12" t="s">
        <v>132</v>
      </c>
      <c r="AG15" s="52"/>
      <c r="AH15" s="52"/>
      <c r="AI15" s="52"/>
      <c r="AJ15" s="52"/>
      <c r="AK15" s="52"/>
      <c r="AL15" s="52"/>
      <c r="AM15" s="53"/>
      <c r="AN15" s="12" t="s">
        <v>133</v>
      </c>
      <c r="AO15" s="52"/>
      <c r="AP15" s="52"/>
      <c r="AQ15" s="52"/>
      <c r="AR15" s="52"/>
      <c r="AS15" s="52"/>
      <c r="AT15" s="53"/>
      <c r="AU15" s="53"/>
      <c r="AV15" s="54" t="s">
        <v>134</v>
      </c>
      <c r="AW15" s="55"/>
      <c r="AX15" s="52"/>
      <c r="AY15" s="52"/>
      <c r="AZ15" s="52"/>
      <c r="BA15" s="52"/>
      <c r="BB15" s="52"/>
      <c r="BC15" s="52"/>
      <c r="BD15" s="53"/>
      <c r="BE15" s="21" t="s">
        <v>135</v>
      </c>
      <c r="BF15" s="15" t="s">
        <v>139</v>
      </c>
    </row>
    <row r="16" spans="2:144" ht="39.6" x14ac:dyDescent="0.2">
      <c r="B16" s="105"/>
      <c r="C16" s="106"/>
      <c r="D16" s="106"/>
      <c r="E16" s="106"/>
      <c r="F16" s="107"/>
      <c r="G16" s="60"/>
      <c r="H16" s="61"/>
      <c r="I16" s="61"/>
      <c r="J16" s="66"/>
      <c r="K16" s="67"/>
      <c r="L16" s="49" t="s">
        <v>137</v>
      </c>
      <c r="M16" s="49"/>
      <c r="N16" s="49"/>
      <c r="O16" s="49"/>
      <c r="P16" s="49"/>
      <c r="Q16" s="49"/>
      <c r="R16" s="108" t="str">
        <f>IF(SUM(R11,R12,R13,R14,R15)=0,"",SUM(R11,R12,R13,R14,R15))</f>
        <v/>
      </c>
      <c r="S16" s="108"/>
      <c r="T16" s="108"/>
      <c r="U16" s="108"/>
      <c r="V16" s="108"/>
      <c r="W16" s="109"/>
      <c r="X16" s="13" t="s">
        <v>131</v>
      </c>
      <c r="Y16" s="47" t="str">
        <f>IF(SUM(Y11,Y12,Y13,Y14,Y15)=0,"",SUM(Y11,Y12,Y13,Y14,Y15))</f>
        <v/>
      </c>
      <c r="Z16" s="47"/>
      <c r="AA16" s="47"/>
      <c r="AB16" s="47"/>
      <c r="AC16" s="47"/>
      <c r="AD16" s="47"/>
      <c r="AE16" s="48"/>
      <c r="AF16" s="13" t="s">
        <v>132</v>
      </c>
      <c r="AG16" s="47" t="str">
        <f>IF(SUM(AG11,AG12,AG13,AG14,AG15)=0,"",SUM(AG11,AG12,AG13,AG14,AG15))</f>
        <v/>
      </c>
      <c r="AH16" s="47"/>
      <c r="AI16" s="47"/>
      <c r="AJ16" s="47"/>
      <c r="AK16" s="47"/>
      <c r="AL16" s="47"/>
      <c r="AM16" s="48"/>
      <c r="AN16" s="13" t="s">
        <v>133</v>
      </c>
      <c r="AO16" s="47" t="str">
        <f>IF(SUM(AO11,AO12,AO13,AO14,AO15)=0,"",SUM(AO11,AO12,AO13,AO14,AO15))</f>
        <v/>
      </c>
      <c r="AP16" s="47"/>
      <c r="AQ16" s="47"/>
      <c r="AR16" s="47"/>
      <c r="AS16" s="47"/>
      <c r="AT16" s="48"/>
      <c r="AU16" s="48"/>
      <c r="AV16" s="68" t="s">
        <v>134</v>
      </c>
      <c r="AW16" s="42"/>
      <c r="AX16" s="47" t="str">
        <f>IF(SUM(AX11,AX12,AX13,AX14,AX15)=0,"",SUM(AX11,AX12,AX13,AX14,AX15))</f>
        <v/>
      </c>
      <c r="AY16" s="47"/>
      <c r="AZ16" s="47"/>
      <c r="BA16" s="47"/>
      <c r="BB16" s="47"/>
      <c r="BC16" s="47"/>
      <c r="BD16" s="48"/>
      <c r="BE16" s="19" t="s">
        <v>135</v>
      </c>
      <c r="BF16" s="15" t="s">
        <v>139</v>
      </c>
    </row>
    <row r="17" spans="1:57" x14ac:dyDescent="0.2">
      <c r="B17" s="96" t="s">
        <v>173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</row>
    <row r="18" spans="1:57" x14ac:dyDescent="0.2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</row>
    <row r="19" spans="1:57" x14ac:dyDescent="0.2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</row>
    <row r="20" spans="1:57" ht="14.25" customHeight="1" x14ac:dyDescent="0.2">
      <c r="B20" s="114" t="s">
        <v>186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</row>
    <row r="22" spans="1:57" ht="16.2" x14ac:dyDescent="0.2">
      <c r="B22" s="116" t="s">
        <v>191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57" ht="16.2" x14ac:dyDescent="0.2">
      <c r="B23" s="42" t="s">
        <v>122</v>
      </c>
      <c r="C23" s="42"/>
      <c r="D23" s="42"/>
      <c r="E23" s="42"/>
      <c r="F23" s="42"/>
      <c r="G23" s="42" t="s">
        <v>177</v>
      </c>
      <c r="H23" s="42"/>
      <c r="I23" s="42"/>
      <c r="J23" s="42"/>
      <c r="K23" s="42"/>
      <c r="L23" s="42"/>
      <c r="M23" s="123" t="s">
        <v>178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57" ht="17.25" customHeight="1" x14ac:dyDescent="0.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122" t="s">
        <v>179</v>
      </c>
      <c r="N24" s="122"/>
      <c r="O24" s="122"/>
      <c r="P24" s="122"/>
      <c r="Q24" s="122"/>
      <c r="R24" s="122"/>
      <c r="S24" s="124" t="s">
        <v>192</v>
      </c>
      <c r="T24" s="124"/>
      <c r="U24" s="124"/>
      <c r="V24" s="124"/>
      <c r="W24" s="124"/>
      <c r="X24" s="124"/>
      <c r="Y24" s="95" t="s">
        <v>176</v>
      </c>
      <c r="Z24" s="95"/>
      <c r="AA24" s="95"/>
      <c r="AB24" s="95"/>
      <c r="AC24" s="95"/>
      <c r="AD24" s="95"/>
    </row>
    <row r="25" spans="1:57" ht="39.6" x14ac:dyDescent="0.2">
      <c r="A25" s="15" t="s">
        <v>182</v>
      </c>
      <c r="B25" s="42" t="str">
        <f>IF(B11="","",B11)</f>
        <v/>
      </c>
      <c r="C25" s="42"/>
      <c r="D25" s="42"/>
      <c r="E25" s="42"/>
      <c r="F25" s="42"/>
      <c r="G25" s="117"/>
      <c r="H25" s="117"/>
      <c r="I25" s="118"/>
      <c r="J25" s="118"/>
      <c r="K25" s="121" t="s">
        <v>145</v>
      </c>
      <c r="L25" s="122"/>
      <c r="M25" s="117"/>
      <c r="N25" s="117"/>
      <c r="O25" s="117"/>
      <c r="P25" s="117"/>
      <c r="Q25" s="118"/>
      <c r="R25" s="13" t="s">
        <v>181</v>
      </c>
      <c r="S25" s="117"/>
      <c r="T25" s="117"/>
      <c r="U25" s="117"/>
      <c r="V25" s="117"/>
      <c r="W25" s="118"/>
      <c r="X25" s="13" t="s">
        <v>181</v>
      </c>
      <c r="Y25" s="119">
        <f>M25+S25</f>
        <v>0</v>
      </c>
      <c r="Z25" s="119"/>
      <c r="AA25" s="119"/>
      <c r="AB25" s="119"/>
      <c r="AC25" s="120"/>
      <c r="AD25" s="13" t="s">
        <v>181</v>
      </c>
      <c r="AE25" s="15" t="s">
        <v>139</v>
      </c>
    </row>
    <row r="26" spans="1:57" x14ac:dyDescent="0.2">
      <c r="B26" s="115" t="s">
        <v>184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</row>
    <row r="27" spans="1:57" x14ac:dyDescent="0.2">
      <c r="B27" s="115" t="s">
        <v>185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</row>
    <row r="60" ht="5.0999999999999996" customHeight="1" x14ac:dyDescent="0.2"/>
    <row r="64" ht="25.5" customHeight="1" x14ac:dyDescent="0.2"/>
    <row r="70" ht="25.5" customHeight="1" x14ac:dyDescent="0.2"/>
    <row r="71" ht="18.75" customHeight="1" x14ac:dyDescent="0.2"/>
    <row r="73" ht="25.5" customHeight="1" x14ac:dyDescent="0.2"/>
    <row r="74" ht="26.25" customHeight="1" x14ac:dyDescent="0.2"/>
  </sheetData>
  <mergeCells count="96">
    <mergeCell ref="B20:BE20"/>
    <mergeCell ref="B26:BE26"/>
    <mergeCell ref="B27:BE27"/>
    <mergeCell ref="B22:AD22"/>
    <mergeCell ref="G23:L24"/>
    <mergeCell ref="B23:F24"/>
    <mergeCell ref="B25:F25"/>
    <mergeCell ref="G25:J25"/>
    <mergeCell ref="M25:Q25"/>
    <mergeCell ref="S25:W25"/>
    <mergeCell ref="Y25:AC25"/>
    <mergeCell ref="K25:L25"/>
    <mergeCell ref="M23:AD23"/>
    <mergeCell ref="M24:R24"/>
    <mergeCell ref="S24:X24"/>
    <mergeCell ref="Y24:AD24"/>
    <mergeCell ref="B17:BE19"/>
    <mergeCell ref="DX8:EB8"/>
    <mergeCell ref="EC8:EN8"/>
    <mergeCell ref="B11:F16"/>
    <mergeCell ref="L16:Q16"/>
    <mergeCell ref="R16:W16"/>
    <mergeCell ref="Y16:AE16"/>
    <mergeCell ref="AG16:AM16"/>
    <mergeCell ref="AO16:AU16"/>
    <mergeCell ref="AV16:AW16"/>
    <mergeCell ref="L12:Q12"/>
    <mergeCell ref="R12:W12"/>
    <mergeCell ref="Y12:AE12"/>
    <mergeCell ref="AG12:AM12"/>
    <mergeCell ref="AO12:AU12"/>
    <mergeCell ref="AE1:AG1"/>
    <mergeCell ref="AH1:AI1"/>
    <mergeCell ref="B2:BE2"/>
    <mergeCell ref="N3:R3"/>
    <mergeCell ref="AG8:AJ8"/>
    <mergeCell ref="AG6:AJ6"/>
    <mergeCell ref="AG5:AJ5"/>
    <mergeCell ref="AG4:AJ4"/>
    <mergeCell ref="C3:E3"/>
    <mergeCell ref="G3:M3"/>
    <mergeCell ref="BC1:BE1"/>
    <mergeCell ref="AL4:BE4"/>
    <mergeCell ref="AL5:BE5"/>
    <mergeCell ref="AL6:BE6"/>
    <mergeCell ref="AL8:BE8"/>
    <mergeCell ref="AG7:AJ7"/>
    <mergeCell ref="AL7:BE7"/>
    <mergeCell ref="C5:R5"/>
    <mergeCell ref="C6:R7"/>
    <mergeCell ref="B10:F10"/>
    <mergeCell ref="G10:K10"/>
    <mergeCell ref="L10:Q10"/>
    <mergeCell ref="R10:X10"/>
    <mergeCell ref="Y10:AF10"/>
    <mergeCell ref="AG10:AN10"/>
    <mergeCell ref="AO10:AW10"/>
    <mergeCell ref="AX10:BE10"/>
    <mergeCell ref="B9:BE9"/>
    <mergeCell ref="AV11:AW11"/>
    <mergeCell ref="R11:W11"/>
    <mergeCell ref="Y11:AE11"/>
    <mergeCell ref="AG11:AM11"/>
    <mergeCell ref="AO11:AU11"/>
    <mergeCell ref="AX11:BD11"/>
    <mergeCell ref="AV14:AW14"/>
    <mergeCell ref="AX14:BD14"/>
    <mergeCell ref="G11:I16"/>
    <mergeCell ref="J11:K16"/>
    <mergeCell ref="L13:Q13"/>
    <mergeCell ref="R13:W13"/>
    <mergeCell ref="Y13:AE13"/>
    <mergeCell ref="AV12:AW12"/>
    <mergeCell ref="AX12:BD12"/>
    <mergeCell ref="L14:Q14"/>
    <mergeCell ref="R14:W14"/>
    <mergeCell ref="Y14:AE14"/>
    <mergeCell ref="AG14:AM14"/>
    <mergeCell ref="AO14:AU14"/>
    <mergeCell ref="L11:Q11"/>
    <mergeCell ref="DX7:EB7"/>
    <mergeCell ref="EC7:EN7"/>
    <mergeCell ref="B1:AD1"/>
    <mergeCell ref="AJ1:AM1"/>
    <mergeCell ref="AX16:BD16"/>
    <mergeCell ref="L15:Q15"/>
    <mergeCell ref="R15:W15"/>
    <mergeCell ref="Y15:AE15"/>
    <mergeCell ref="AG15:AM15"/>
    <mergeCell ref="AO15:AU15"/>
    <mergeCell ref="AV15:AW15"/>
    <mergeCell ref="AX15:BD15"/>
    <mergeCell ref="AG13:AM13"/>
    <mergeCell ref="AO13:AU13"/>
    <mergeCell ref="AV13:AW13"/>
    <mergeCell ref="AX13:BD13"/>
  </mergeCells>
  <phoneticPr fontId="22"/>
  <conditionalFormatting sqref="K25:L25">
    <cfRule type="expression" dxfId="4" priority="2">
      <formula>#REF!="☑"</formula>
    </cfRule>
  </conditionalFormatting>
  <conditionalFormatting sqref="M23:AD24">
    <cfRule type="expression" dxfId="3" priority="1">
      <formula>#REF!="☑"</formula>
    </cfRule>
  </conditionalFormatting>
  <hyperlinks>
    <hyperlink ref="C6:P7" r:id="rId1" display="hqt-rentacar-report@gxb.mlit.go.jp" xr:uid="{00000000-0004-0000-0000-000000000000}"/>
    <hyperlink ref="C6:R7" r:id="rId2" display="hqt-rentacar.report@mlit.go.jp" xr:uid="{00000000-0004-0000-0000-000001000000}"/>
  </hyperlinks>
  <printOptions horizontalCentered="1"/>
  <pageMargins left="0.62992125984251968" right="0.23622047244094491" top="0.74803149606299213" bottom="0" header="0.51181102362204722" footer="0.51181102362204722"/>
  <pageSetup paperSize="9" scale="80" orientation="landscape" blackAndWhite="1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リスト!$J$3:$J$55</xm:f>
          </x14:formula1>
          <xm:sqref>C3:E3 B11:F16</xm:sqref>
        </x14:dataValidation>
        <x14:dataValidation type="list" allowBlank="1" showInputMessage="1" showErrorMessage="1" xr:uid="{00000000-0002-0000-0000-000001000000}">
          <x14:formula1>
            <xm:f>リスト!$B$4:$B$23</xm:f>
          </x14:formula1>
          <xm:sqref>AH1:AI1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B644-46F0-4C4A-9192-C73BB67B6860}">
  <dimension ref="A1:EN74"/>
  <sheetViews>
    <sheetView workbookViewId="0">
      <selection activeCell="C3" sqref="C3:E3"/>
    </sheetView>
  </sheetViews>
  <sheetFormatPr defaultColWidth="3.109375" defaultRowHeight="13.2" x14ac:dyDescent="0.2"/>
  <cols>
    <col min="1" max="16384" width="3.109375" style="3"/>
  </cols>
  <sheetData>
    <row r="1" spans="2:144" s="2" customFormat="1" ht="23.4" x14ac:dyDescent="0.3">
      <c r="B1" s="45" t="s">
        <v>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139" t="s">
        <v>4</v>
      </c>
      <c r="AF1" s="139"/>
      <c r="AG1" s="139"/>
      <c r="AH1" s="144"/>
      <c r="AI1" s="144"/>
      <c r="AJ1" s="133" t="s">
        <v>0</v>
      </c>
      <c r="AK1" s="133"/>
      <c r="AL1" s="133"/>
      <c r="AM1" s="133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2" t="s">
        <v>8</v>
      </c>
      <c r="BD1" s="42"/>
      <c r="BE1" s="4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2:144" s="2" customFormat="1" ht="23.4" x14ac:dyDescent="0.3">
      <c r="B2" s="84" t="str">
        <f>VLOOKUP(AH1,[1]リスト!B:G,6,FALSE)</f>
        <v>令和　　年　　月　　日から令和　　年　　月　　日まで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2:144" s="2" customFormat="1" ht="23.4" x14ac:dyDescent="0.3">
      <c r="B3" s="2" t="s">
        <v>161</v>
      </c>
      <c r="C3" s="89"/>
      <c r="D3" s="89"/>
      <c r="E3" s="89"/>
      <c r="F3" s="2" t="s">
        <v>162</v>
      </c>
      <c r="G3" s="90" t="str">
        <f>IF(C3="","運輸支局長",VLOOKUP(C3,[1]リスト!J:K,2,FALSE))</f>
        <v>運輸支局長</v>
      </c>
      <c r="H3" s="90"/>
      <c r="I3" s="90"/>
      <c r="J3" s="90"/>
      <c r="K3" s="90"/>
      <c r="L3" s="90"/>
      <c r="M3" s="90"/>
      <c r="N3" s="85" t="s">
        <v>14</v>
      </c>
      <c r="O3" s="85"/>
      <c r="P3" s="85"/>
      <c r="Q3" s="85"/>
      <c r="R3" s="8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2:144" s="2" customFormat="1" ht="42" customHeight="1" thickBo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40"/>
      <c r="M4" s="4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8" t="s">
        <v>141</v>
      </c>
      <c r="AH4" s="88"/>
      <c r="AI4" s="88"/>
      <c r="AJ4" s="88"/>
      <c r="AK4" s="10" t="s">
        <v>144</v>
      </c>
      <c r="AL4" s="91" t="s">
        <v>193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15" t="s">
        <v>139</v>
      </c>
      <c r="BG4" s="3"/>
      <c r="BH4" s="3"/>
      <c r="BI4" s="3"/>
    </row>
    <row r="5" spans="2:144" s="2" customFormat="1" ht="42" customHeight="1" x14ac:dyDescent="0.3">
      <c r="C5" s="72" t="s">
        <v>168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7" t="s">
        <v>142</v>
      </c>
      <c r="AH5" s="87"/>
      <c r="AI5" s="87"/>
      <c r="AJ5" s="87"/>
      <c r="AK5" s="11" t="s">
        <v>144</v>
      </c>
      <c r="AL5" s="92" t="s">
        <v>194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15" t="s">
        <v>139</v>
      </c>
      <c r="BG5" s="3"/>
      <c r="BH5" s="3"/>
      <c r="BI5" s="3"/>
    </row>
    <row r="6" spans="2:144" s="2" customFormat="1" ht="27.6" x14ac:dyDescent="0.3">
      <c r="C6" s="145" t="s">
        <v>195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7" t="s">
        <v>143</v>
      </c>
      <c r="AH6" s="87"/>
      <c r="AI6" s="87"/>
      <c r="AJ6" s="87"/>
      <c r="AK6" s="11" t="s">
        <v>144</v>
      </c>
      <c r="AL6" s="93" t="s">
        <v>196</v>
      </c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15" t="s">
        <v>138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2:144" s="2" customFormat="1" ht="24" thickBot="1" x14ac:dyDescent="0.35"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7" t="s">
        <v>140</v>
      </c>
      <c r="AH7" s="87"/>
      <c r="AI7" s="87"/>
      <c r="AJ7" s="87"/>
      <c r="AK7" s="11" t="s">
        <v>144</v>
      </c>
      <c r="AL7" s="71" t="s">
        <v>197</v>
      </c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15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16"/>
      <c r="BV7" s="3"/>
      <c r="BW7" s="3"/>
      <c r="BX7" s="3"/>
      <c r="BY7" s="3"/>
      <c r="BZ7" s="3"/>
      <c r="CA7" s="3"/>
      <c r="DX7" s="42" t="s">
        <v>11</v>
      </c>
      <c r="DY7" s="42"/>
      <c r="DZ7" s="42"/>
      <c r="EA7" s="42"/>
      <c r="EB7" s="42"/>
      <c r="EC7" s="43" t="s">
        <v>12</v>
      </c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4"/>
    </row>
    <row r="8" spans="2:144" s="2" customFormat="1" ht="23.4" x14ac:dyDescent="0.3"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46"/>
      <c r="AH8" s="146"/>
      <c r="AI8" s="146"/>
      <c r="AJ8" s="146"/>
      <c r="AK8" s="147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5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DX8" s="42" t="s">
        <v>11</v>
      </c>
      <c r="DY8" s="42"/>
      <c r="DZ8" s="42"/>
      <c r="EA8" s="42"/>
      <c r="EB8" s="42"/>
      <c r="EC8" s="43" t="s">
        <v>12</v>
      </c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4"/>
    </row>
    <row r="9" spans="2:144" s="5" customFormat="1" ht="22.5" customHeight="1" x14ac:dyDescent="0.2">
      <c r="B9" s="113" t="s">
        <v>183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2:144" ht="26.4" x14ac:dyDescent="0.2">
      <c r="B10" s="42" t="s">
        <v>122</v>
      </c>
      <c r="C10" s="42"/>
      <c r="D10" s="42"/>
      <c r="E10" s="42"/>
      <c r="F10" s="42"/>
      <c r="G10" s="42" t="s">
        <v>123</v>
      </c>
      <c r="H10" s="42"/>
      <c r="I10" s="42"/>
      <c r="J10" s="42"/>
      <c r="K10" s="42"/>
      <c r="L10" s="42" t="s">
        <v>124</v>
      </c>
      <c r="M10" s="42"/>
      <c r="N10" s="42"/>
      <c r="O10" s="42"/>
      <c r="P10" s="42"/>
      <c r="Q10" s="42"/>
      <c r="R10" s="81" t="s">
        <v>129</v>
      </c>
      <c r="S10" s="42"/>
      <c r="T10" s="42"/>
      <c r="U10" s="42"/>
      <c r="V10" s="42"/>
      <c r="W10" s="42"/>
      <c r="X10" s="42"/>
      <c r="Y10" s="42" t="s">
        <v>125</v>
      </c>
      <c r="Z10" s="42"/>
      <c r="AA10" s="42"/>
      <c r="AB10" s="42"/>
      <c r="AC10" s="42"/>
      <c r="AD10" s="42"/>
      <c r="AE10" s="42"/>
      <c r="AF10" s="42"/>
      <c r="AG10" s="42" t="s">
        <v>126</v>
      </c>
      <c r="AH10" s="42"/>
      <c r="AI10" s="42"/>
      <c r="AJ10" s="42"/>
      <c r="AK10" s="42"/>
      <c r="AL10" s="42"/>
      <c r="AM10" s="42"/>
      <c r="AN10" s="42"/>
      <c r="AO10" s="42" t="s">
        <v>127</v>
      </c>
      <c r="AP10" s="42"/>
      <c r="AQ10" s="42"/>
      <c r="AR10" s="42"/>
      <c r="AS10" s="42"/>
      <c r="AT10" s="42"/>
      <c r="AU10" s="42"/>
      <c r="AV10" s="42"/>
      <c r="AW10" s="42"/>
      <c r="AX10" s="42" t="s">
        <v>128</v>
      </c>
      <c r="AY10" s="42"/>
      <c r="AZ10" s="42"/>
      <c r="BA10" s="42"/>
      <c r="BB10" s="42"/>
      <c r="BC10" s="42"/>
      <c r="BD10" s="42"/>
      <c r="BE10" s="42"/>
      <c r="BF10" s="15" t="s">
        <v>138</v>
      </c>
    </row>
    <row r="11" spans="2:144" ht="39.6" x14ac:dyDescent="0.2">
      <c r="B11" s="99" t="s">
        <v>85</v>
      </c>
      <c r="C11" s="100"/>
      <c r="D11" s="100"/>
      <c r="E11" s="100"/>
      <c r="F11" s="101"/>
      <c r="G11" s="56">
        <v>2</v>
      </c>
      <c r="H11" s="57"/>
      <c r="I11" s="57"/>
      <c r="J11" s="149" t="s">
        <v>145</v>
      </c>
      <c r="K11" s="150"/>
      <c r="L11" s="49" t="s">
        <v>130</v>
      </c>
      <c r="M11" s="49"/>
      <c r="N11" s="49"/>
      <c r="O11" s="49"/>
      <c r="P11" s="49"/>
      <c r="Q11" s="49"/>
      <c r="R11" s="50">
        <v>30</v>
      </c>
      <c r="S11" s="50"/>
      <c r="T11" s="50"/>
      <c r="U11" s="50"/>
      <c r="V11" s="50"/>
      <c r="W11" s="51"/>
      <c r="X11" s="12" t="s">
        <v>131</v>
      </c>
      <c r="Y11" s="52">
        <v>7650</v>
      </c>
      <c r="Z11" s="52"/>
      <c r="AA11" s="52"/>
      <c r="AB11" s="52"/>
      <c r="AC11" s="52"/>
      <c r="AD11" s="52"/>
      <c r="AE11" s="53"/>
      <c r="AF11" s="12" t="s">
        <v>9</v>
      </c>
      <c r="AG11" s="52">
        <v>9180</v>
      </c>
      <c r="AH11" s="52"/>
      <c r="AI11" s="52"/>
      <c r="AJ11" s="52"/>
      <c r="AK11" s="52"/>
      <c r="AL11" s="52"/>
      <c r="AM11" s="53"/>
      <c r="AN11" s="12" t="s">
        <v>133</v>
      </c>
      <c r="AO11" s="52">
        <v>307530</v>
      </c>
      <c r="AP11" s="52"/>
      <c r="AQ11" s="52"/>
      <c r="AR11" s="52"/>
      <c r="AS11" s="52"/>
      <c r="AT11" s="53"/>
      <c r="AU11" s="53"/>
      <c r="AV11" s="54" t="s">
        <v>134</v>
      </c>
      <c r="AW11" s="55"/>
      <c r="AX11" s="52">
        <v>5080000</v>
      </c>
      <c r="AY11" s="52"/>
      <c r="AZ11" s="52"/>
      <c r="BA11" s="52"/>
      <c r="BB11" s="52"/>
      <c r="BC11" s="52"/>
      <c r="BD11" s="53"/>
      <c r="BE11" s="41" t="s">
        <v>135</v>
      </c>
      <c r="BF11" s="15" t="s">
        <v>139</v>
      </c>
    </row>
    <row r="12" spans="2:144" ht="39.6" x14ac:dyDescent="0.2">
      <c r="B12" s="102"/>
      <c r="C12" s="103"/>
      <c r="D12" s="103"/>
      <c r="E12" s="103"/>
      <c r="F12" s="104"/>
      <c r="G12" s="58"/>
      <c r="H12" s="59"/>
      <c r="I12" s="59"/>
      <c r="J12" s="151"/>
      <c r="K12" s="152"/>
      <c r="L12" s="110" t="s">
        <v>136</v>
      </c>
      <c r="M12" s="110"/>
      <c r="N12" s="110"/>
      <c r="O12" s="110"/>
      <c r="P12" s="110"/>
      <c r="Q12" s="110"/>
      <c r="R12" s="111"/>
      <c r="S12" s="111"/>
      <c r="T12" s="111"/>
      <c r="U12" s="111"/>
      <c r="V12" s="111"/>
      <c r="W12" s="112"/>
      <c r="X12" s="13" t="s">
        <v>131</v>
      </c>
      <c r="Y12" s="69"/>
      <c r="Z12" s="69"/>
      <c r="AA12" s="69"/>
      <c r="AB12" s="69"/>
      <c r="AC12" s="69"/>
      <c r="AD12" s="69"/>
      <c r="AE12" s="70"/>
      <c r="AF12" s="13" t="s">
        <v>9</v>
      </c>
      <c r="AG12" s="69"/>
      <c r="AH12" s="69"/>
      <c r="AI12" s="69"/>
      <c r="AJ12" s="69"/>
      <c r="AK12" s="69"/>
      <c r="AL12" s="69"/>
      <c r="AM12" s="70"/>
      <c r="AN12" s="13" t="s">
        <v>133</v>
      </c>
      <c r="AO12" s="69"/>
      <c r="AP12" s="69"/>
      <c r="AQ12" s="69"/>
      <c r="AR12" s="69"/>
      <c r="AS12" s="69"/>
      <c r="AT12" s="70"/>
      <c r="AU12" s="70"/>
      <c r="AV12" s="68" t="s">
        <v>134</v>
      </c>
      <c r="AW12" s="42"/>
      <c r="AX12" s="69"/>
      <c r="AY12" s="69"/>
      <c r="AZ12" s="69"/>
      <c r="BA12" s="69"/>
      <c r="BB12" s="69"/>
      <c r="BC12" s="69"/>
      <c r="BD12" s="70"/>
      <c r="BE12" s="39" t="s">
        <v>135</v>
      </c>
      <c r="BF12" s="15" t="s">
        <v>139</v>
      </c>
    </row>
    <row r="13" spans="2:144" ht="39.6" x14ac:dyDescent="0.2">
      <c r="B13" s="102"/>
      <c r="C13" s="103"/>
      <c r="D13" s="103"/>
      <c r="E13" s="103"/>
      <c r="F13" s="104"/>
      <c r="G13" s="58"/>
      <c r="H13" s="59"/>
      <c r="I13" s="59"/>
      <c r="J13" s="151"/>
      <c r="K13" s="152"/>
      <c r="L13" s="49" t="s">
        <v>188</v>
      </c>
      <c r="M13" s="49"/>
      <c r="N13" s="49"/>
      <c r="O13" s="49"/>
      <c r="P13" s="49"/>
      <c r="Q13" s="49"/>
      <c r="R13" s="50">
        <v>5</v>
      </c>
      <c r="S13" s="50"/>
      <c r="T13" s="50"/>
      <c r="U13" s="50"/>
      <c r="V13" s="50"/>
      <c r="W13" s="51"/>
      <c r="X13" s="12" t="s">
        <v>131</v>
      </c>
      <c r="Y13" s="52">
        <v>1350</v>
      </c>
      <c r="Z13" s="52"/>
      <c r="AA13" s="52"/>
      <c r="AB13" s="52"/>
      <c r="AC13" s="52"/>
      <c r="AD13" s="52"/>
      <c r="AE13" s="53"/>
      <c r="AF13" s="12" t="s">
        <v>9</v>
      </c>
      <c r="AG13" s="52">
        <v>1485</v>
      </c>
      <c r="AH13" s="52"/>
      <c r="AI13" s="52"/>
      <c r="AJ13" s="52"/>
      <c r="AK13" s="52"/>
      <c r="AL13" s="52"/>
      <c r="AM13" s="53"/>
      <c r="AN13" s="12" t="s">
        <v>133</v>
      </c>
      <c r="AO13" s="52">
        <v>74399</v>
      </c>
      <c r="AP13" s="52"/>
      <c r="AQ13" s="52"/>
      <c r="AR13" s="52"/>
      <c r="AS13" s="52"/>
      <c r="AT13" s="53"/>
      <c r="AU13" s="53"/>
      <c r="AV13" s="54" t="s">
        <v>134</v>
      </c>
      <c r="AW13" s="55"/>
      <c r="AX13" s="52">
        <v>1159500</v>
      </c>
      <c r="AY13" s="52"/>
      <c r="AZ13" s="52"/>
      <c r="BA13" s="52"/>
      <c r="BB13" s="52"/>
      <c r="BC13" s="52"/>
      <c r="BD13" s="53"/>
      <c r="BE13" s="41" t="s">
        <v>135</v>
      </c>
      <c r="BF13" s="15" t="s">
        <v>139</v>
      </c>
    </row>
    <row r="14" spans="2:144" ht="39.6" x14ac:dyDescent="0.2">
      <c r="B14" s="102"/>
      <c r="C14" s="103"/>
      <c r="D14" s="103"/>
      <c r="E14" s="103"/>
      <c r="F14" s="104"/>
      <c r="G14" s="58"/>
      <c r="H14" s="59"/>
      <c r="I14" s="59"/>
      <c r="J14" s="151"/>
      <c r="K14" s="152"/>
      <c r="L14" s="49" t="s">
        <v>190</v>
      </c>
      <c r="M14" s="49"/>
      <c r="N14" s="49"/>
      <c r="O14" s="49"/>
      <c r="P14" s="49"/>
      <c r="Q14" s="49"/>
      <c r="R14" s="50"/>
      <c r="S14" s="50"/>
      <c r="T14" s="50"/>
      <c r="U14" s="50"/>
      <c r="V14" s="50"/>
      <c r="W14" s="51"/>
      <c r="X14" s="12" t="s">
        <v>131</v>
      </c>
      <c r="Y14" s="52"/>
      <c r="Z14" s="52"/>
      <c r="AA14" s="52"/>
      <c r="AB14" s="52"/>
      <c r="AC14" s="52"/>
      <c r="AD14" s="52"/>
      <c r="AE14" s="53"/>
      <c r="AF14" s="12" t="s">
        <v>9</v>
      </c>
      <c r="AG14" s="52"/>
      <c r="AH14" s="52"/>
      <c r="AI14" s="52"/>
      <c r="AJ14" s="52"/>
      <c r="AK14" s="52"/>
      <c r="AL14" s="52"/>
      <c r="AM14" s="53"/>
      <c r="AN14" s="12" t="s">
        <v>133</v>
      </c>
      <c r="AO14" s="52"/>
      <c r="AP14" s="52"/>
      <c r="AQ14" s="52"/>
      <c r="AR14" s="52"/>
      <c r="AS14" s="52"/>
      <c r="AT14" s="53"/>
      <c r="AU14" s="53"/>
      <c r="AV14" s="54" t="s">
        <v>134</v>
      </c>
      <c r="AW14" s="55"/>
      <c r="AX14" s="52"/>
      <c r="AY14" s="52"/>
      <c r="AZ14" s="52"/>
      <c r="BA14" s="52"/>
      <c r="BB14" s="52"/>
      <c r="BC14" s="52"/>
      <c r="BD14" s="53"/>
      <c r="BE14" s="41" t="s">
        <v>135</v>
      </c>
      <c r="BF14" s="15" t="s">
        <v>139</v>
      </c>
    </row>
    <row r="15" spans="2:144" ht="39.6" x14ac:dyDescent="0.2">
      <c r="B15" s="102"/>
      <c r="C15" s="103"/>
      <c r="D15" s="103"/>
      <c r="E15" s="103"/>
      <c r="F15" s="104"/>
      <c r="G15" s="58"/>
      <c r="H15" s="59"/>
      <c r="I15" s="59"/>
      <c r="J15" s="151"/>
      <c r="K15" s="152"/>
      <c r="L15" s="49" t="s">
        <v>146</v>
      </c>
      <c r="M15" s="49"/>
      <c r="N15" s="49"/>
      <c r="O15" s="49"/>
      <c r="P15" s="49"/>
      <c r="Q15" s="49"/>
      <c r="R15" s="50"/>
      <c r="S15" s="50"/>
      <c r="T15" s="50"/>
      <c r="U15" s="50"/>
      <c r="V15" s="50"/>
      <c r="W15" s="51"/>
      <c r="X15" s="12" t="s">
        <v>131</v>
      </c>
      <c r="Y15" s="52"/>
      <c r="Z15" s="52"/>
      <c r="AA15" s="52"/>
      <c r="AB15" s="52"/>
      <c r="AC15" s="52"/>
      <c r="AD15" s="52"/>
      <c r="AE15" s="53"/>
      <c r="AF15" s="12" t="s">
        <v>9</v>
      </c>
      <c r="AG15" s="52"/>
      <c r="AH15" s="52"/>
      <c r="AI15" s="52"/>
      <c r="AJ15" s="52"/>
      <c r="AK15" s="52"/>
      <c r="AL15" s="52"/>
      <c r="AM15" s="53"/>
      <c r="AN15" s="12" t="s">
        <v>133</v>
      </c>
      <c r="AO15" s="52"/>
      <c r="AP15" s="52"/>
      <c r="AQ15" s="52"/>
      <c r="AR15" s="52"/>
      <c r="AS15" s="52"/>
      <c r="AT15" s="53"/>
      <c r="AU15" s="53"/>
      <c r="AV15" s="54" t="s">
        <v>134</v>
      </c>
      <c r="AW15" s="55"/>
      <c r="AX15" s="52"/>
      <c r="AY15" s="52"/>
      <c r="AZ15" s="52"/>
      <c r="BA15" s="52"/>
      <c r="BB15" s="52"/>
      <c r="BC15" s="52"/>
      <c r="BD15" s="53"/>
      <c r="BE15" s="41" t="s">
        <v>135</v>
      </c>
      <c r="BF15" s="15" t="s">
        <v>139</v>
      </c>
    </row>
    <row r="16" spans="2:144" ht="39.6" x14ac:dyDescent="0.2">
      <c r="B16" s="105"/>
      <c r="C16" s="106"/>
      <c r="D16" s="106"/>
      <c r="E16" s="106"/>
      <c r="F16" s="107"/>
      <c r="G16" s="60"/>
      <c r="H16" s="61"/>
      <c r="I16" s="61"/>
      <c r="J16" s="153"/>
      <c r="K16" s="154"/>
      <c r="L16" s="49" t="s">
        <v>137</v>
      </c>
      <c r="M16" s="49"/>
      <c r="N16" s="49"/>
      <c r="O16" s="49"/>
      <c r="P16" s="49"/>
      <c r="Q16" s="49"/>
      <c r="R16" s="108">
        <f>IF(SUM(R11,R12,R13,R14,R15)=0,"",SUM(R11,R12,R13,R14,R15))</f>
        <v>35</v>
      </c>
      <c r="S16" s="108"/>
      <c r="T16" s="108"/>
      <c r="U16" s="108"/>
      <c r="V16" s="108"/>
      <c r="W16" s="109"/>
      <c r="X16" s="13" t="s">
        <v>131</v>
      </c>
      <c r="Y16" s="47">
        <f>IF(SUM(Y11,Y12,Y13,Y14,Y15)=0,"",SUM(Y11,Y12,Y13,Y14,Y15))</f>
        <v>9000</v>
      </c>
      <c r="Z16" s="47"/>
      <c r="AA16" s="47"/>
      <c r="AB16" s="47"/>
      <c r="AC16" s="47"/>
      <c r="AD16" s="47"/>
      <c r="AE16" s="48"/>
      <c r="AF16" s="13" t="s">
        <v>9</v>
      </c>
      <c r="AG16" s="47">
        <f>IF(SUM(AG11,AG12,AG13,AG14,AG15)=0,"",SUM(AG11,AG12,AG13,AG14,AG15))</f>
        <v>10665</v>
      </c>
      <c r="AH16" s="47"/>
      <c r="AI16" s="47"/>
      <c r="AJ16" s="47"/>
      <c r="AK16" s="47"/>
      <c r="AL16" s="47"/>
      <c r="AM16" s="48"/>
      <c r="AN16" s="13" t="s">
        <v>133</v>
      </c>
      <c r="AO16" s="47">
        <f>IF(SUM(AO11,AO12,AO13,AO14,AO15)=0,"",SUM(AO11,AO12,AO13,AO14,AO15))</f>
        <v>381929</v>
      </c>
      <c r="AP16" s="47"/>
      <c r="AQ16" s="47"/>
      <c r="AR16" s="47"/>
      <c r="AS16" s="47"/>
      <c r="AT16" s="48"/>
      <c r="AU16" s="48"/>
      <c r="AV16" s="68" t="s">
        <v>134</v>
      </c>
      <c r="AW16" s="42"/>
      <c r="AX16" s="47">
        <f>IF(SUM(AX11,AX12,AX13,AX14,AX15)=0,"",SUM(AX11,AX12,AX13,AX14,AX15))</f>
        <v>6239500</v>
      </c>
      <c r="AY16" s="47"/>
      <c r="AZ16" s="47"/>
      <c r="BA16" s="47"/>
      <c r="BB16" s="47"/>
      <c r="BC16" s="47"/>
      <c r="BD16" s="48"/>
      <c r="BE16" s="39" t="s">
        <v>135</v>
      </c>
      <c r="BF16" s="15" t="s">
        <v>139</v>
      </c>
    </row>
    <row r="17" spans="1:57" x14ac:dyDescent="0.2">
      <c r="B17" s="96" t="s">
        <v>173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</row>
    <row r="18" spans="1:57" x14ac:dyDescent="0.2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</row>
    <row r="19" spans="1:57" x14ac:dyDescent="0.2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</row>
    <row r="20" spans="1:57" ht="14.25" customHeight="1" x14ac:dyDescent="0.2">
      <c r="B20" s="114" t="s">
        <v>186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</row>
    <row r="22" spans="1:57" ht="16.2" x14ac:dyDescent="0.2">
      <c r="B22" s="116" t="s">
        <v>191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57" ht="16.2" x14ac:dyDescent="0.2">
      <c r="B23" s="42" t="s">
        <v>122</v>
      </c>
      <c r="C23" s="42"/>
      <c r="D23" s="42"/>
      <c r="E23" s="42"/>
      <c r="F23" s="42"/>
      <c r="G23" s="42" t="s">
        <v>177</v>
      </c>
      <c r="H23" s="42"/>
      <c r="I23" s="42"/>
      <c r="J23" s="42"/>
      <c r="K23" s="42"/>
      <c r="L23" s="42"/>
      <c r="M23" s="123" t="s">
        <v>178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 spans="1:57" ht="17.25" customHeight="1" x14ac:dyDescent="0.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122" t="s">
        <v>179</v>
      </c>
      <c r="N24" s="122"/>
      <c r="O24" s="122"/>
      <c r="P24" s="122"/>
      <c r="Q24" s="122"/>
      <c r="R24" s="122"/>
      <c r="S24" s="124" t="s">
        <v>192</v>
      </c>
      <c r="T24" s="124"/>
      <c r="U24" s="124"/>
      <c r="V24" s="124"/>
      <c r="W24" s="124"/>
      <c r="X24" s="124"/>
      <c r="Y24" s="122" t="s">
        <v>176</v>
      </c>
      <c r="Z24" s="122"/>
      <c r="AA24" s="122"/>
      <c r="AB24" s="122"/>
      <c r="AC24" s="122"/>
      <c r="AD24" s="122"/>
    </row>
    <row r="25" spans="1:57" ht="39.6" x14ac:dyDescent="0.2">
      <c r="A25" s="15" t="s">
        <v>138</v>
      </c>
      <c r="B25" s="42" t="str">
        <f>IF(B11="","",B11)</f>
        <v>愛知</v>
      </c>
      <c r="C25" s="42"/>
      <c r="D25" s="42"/>
      <c r="E25" s="42"/>
      <c r="F25" s="42"/>
      <c r="G25" s="117"/>
      <c r="H25" s="117"/>
      <c r="I25" s="118"/>
      <c r="J25" s="118"/>
      <c r="K25" s="121" t="s">
        <v>145</v>
      </c>
      <c r="L25" s="122"/>
      <c r="M25" s="117"/>
      <c r="N25" s="117"/>
      <c r="O25" s="117"/>
      <c r="P25" s="117"/>
      <c r="Q25" s="118"/>
      <c r="R25" s="13" t="s">
        <v>131</v>
      </c>
      <c r="S25" s="117"/>
      <c r="T25" s="117"/>
      <c r="U25" s="117"/>
      <c r="V25" s="117"/>
      <c r="W25" s="118"/>
      <c r="X25" s="13" t="s">
        <v>131</v>
      </c>
      <c r="Y25" s="119">
        <f>M25+S25</f>
        <v>0</v>
      </c>
      <c r="Z25" s="119"/>
      <c r="AA25" s="119"/>
      <c r="AB25" s="119"/>
      <c r="AC25" s="120"/>
      <c r="AD25" s="13" t="s">
        <v>131</v>
      </c>
      <c r="AE25" s="15" t="s">
        <v>139</v>
      </c>
    </row>
    <row r="26" spans="1:57" x14ac:dyDescent="0.2">
      <c r="B26" s="115" t="s">
        <v>184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</row>
    <row r="27" spans="1:57" x14ac:dyDescent="0.2">
      <c r="B27" s="115" t="s">
        <v>185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</row>
    <row r="60" s="3" customFormat="1" ht="5.0999999999999996" customHeight="1" x14ac:dyDescent="0.2"/>
    <row r="64" s="3" customFormat="1" ht="25.5" customHeight="1" x14ac:dyDescent="0.2"/>
    <row r="70" s="3" customFormat="1" ht="25.5" customHeight="1" x14ac:dyDescent="0.2"/>
    <row r="71" s="3" customFormat="1" ht="18.75" customHeight="1" x14ac:dyDescent="0.2"/>
    <row r="73" s="3" customFormat="1" ht="25.5" customHeight="1" x14ac:dyDescent="0.2"/>
    <row r="74" s="3" customFormat="1" ht="26.25" customHeight="1" x14ac:dyDescent="0.2"/>
  </sheetData>
  <mergeCells count="96">
    <mergeCell ref="B26:BE26"/>
    <mergeCell ref="B27:BE27"/>
    <mergeCell ref="B25:F25"/>
    <mergeCell ref="G25:J25"/>
    <mergeCell ref="K25:L25"/>
    <mergeCell ref="M25:Q25"/>
    <mergeCell ref="S25:W25"/>
    <mergeCell ref="Y25:AC25"/>
    <mergeCell ref="B17:BE19"/>
    <mergeCell ref="B20:BE20"/>
    <mergeCell ref="B22:AD22"/>
    <mergeCell ref="B23:F24"/>
    <mergeCell ref="G23:L24"/>
    <mergeCell ref="M23:AD23"/>
    <mergeCell ref="M24:R24"/>
    <mergeCell ref="S24:X24"/>
    <mergeCell ref="Y24:AD24"/>
    <mergeCell ref="AX15:BD15"/>
    <mergeCell ref="L16:Q16"/>
    <mergeCell ref="R16:W16"/>
    <mergeCell ref="Y16:AE16"/>
    <mergeCell ref="AG16:AM16"/>
    <mergeCell ref="AO16:AU16"/>
    <mergeCell ref="AV16:AW16"/>
    <mergeCell ref="AX16:BD16"/>
    <mergeCell ref="L15:Q15"/>
    <mergeCell ref="R15:W15"/>
    <mergeCell ref="Y15:AE15"/>
    <mergeCell ref="AG15:AM15"/>
    <mergeCell ref="AO15:AU15"/>
    <mergeCell ref="AV15:AW15"/>
    <mergeCell ref="AX13:BD13"/>
    <mergeCell ref="L14:Q14"/>
    <mergeCell ref="R14:W14"/>
    <mergeCell ref="Y14:AE14"/>
    <mergeCell ref="AG14:AM14"/>
    <mergeCell ref="AO14:AU14"/>
    <mergeCell ref="AV14:AW14"/>
    <mergeCell ref="AX14:BD14"/>
    <mergeCell ref="L13:Q13"/>
    <mergeCell ref="R13:W13"/>
    <mergeCell ref="Y13:AE13"/>
    <mergeCell ref="AG13:AM13"/>
    <mergeCell ref="AO13:AU13"/>
    <mergeCell ref="AV13:AW13"/>
    <mergeCell ref="AV11:AW11"/>
    <mergeCell ref="AX11:BD11"/>
    <mergeCell ref="L12:Q12"/>
    <mergeCell ref="R12:W12"/>
    <mergeCell ref="Y12:AE12"/>
    <mergeCell ref="AG12:AM12"/>
    <mergeCell ref="AO12:AU12"/>
    <mergeCell ref="AV12:AW12"/>
    <mergeCell ref="AX12:BD12"/>
    <mergeCell ref="AO10:AW10"/>
    <mergeCell ref="AX10:BE10"/>
    <mergeCell ref="B11:F16"/>
    <mergeCell ref="G11:I16"/>
    <mergeCell ref="J11:K16"/>
    <mergeCell ref="L11:Q11"/>
    <mergeCell ref="R11:W11"/>
    <mergeCell ref="Y11:AE11"/>
    <mergeCell ref="AG11:AM11"/>
    <mergeCell ref="AO11:AU11"/>
    <mergeCell ref="B10:F10"/>
    <mergeCell ref="G10:K10"/>
    <mergeCell ref="L10:Q10"/>
    <mergeCell ref="R10:X10"/>
    <mergeCell ref="Y10:AF10"/>
    <mergeCell ref="AG10:AN10"/>
    <mergeCell ref="EC7:EN7"/>
    <mergeCell ref="AG8:AJ8"/>
    <mergeCell ref="AL8:BE8"/>
    <mergeCell ref="DX8:EB8"/>
    <mergeCell ref="EC8:EN8"/>
    <mergeCell ref="B9:BE9"/>
    <mergeCell ref="C6:R7"/>
    <mergeCell ref="AG6:AJ6"/>
    <mergeCell ref="AL6:BE6"/>
    <mergeCell ref="AG7:AJ7"/>
    <mergeCell ref="AL7:BE7"/>
    <mergeCell ref="DX7:EB7"/>
    <mergeCell ref="C3:E3"/>
    <mergeCell ref="G3:M3"/>
    <mergeCell ref="N3:R3"/>
    <mergeCell ref="AG4:AJ4"/>
    <mergeCell ref="AL4:BE4"/>
    <mergeCell ref="C5:R5"/>
    <mergeCell ref="AG5:AJ5"/>
    <mergeCell ref="AL5:BE5"/>
    <mergeCell ref="B1:AD1"/>
    <mergeCell ref="AE1:AG1"/>
    <mergeCell ref="AH1:AI1"/>
    <mergeCell ref="AJ1:AM1"/>
    <mergeCell ref="BC1:BE1"/>
    <mergeCell ref="B2:BE2"/>
  </mergeCells>
  <phoneticPr fontId="22"/>
  <conditionalFormatting sqref="K25:L25">
    <cfRule type="expression" dxfId="1" priority="2">
      <formula>#REF!="☑"</formula>
    </cfRule>
  </conditionalFormatting>
  <conditionalFormatting sqref="M23:AD24">
    <cfRule type="expression" dxfId="0" priority="1">
      <formula>#REF!="☑"</formula>
    </cfRule>
  </conditionalFormatting>
  <hyperlinks>
    <hyperlink ref="C6:P7" r:id="rId1" display="hqt-rentacar-report@gxb.mlit.go.jp" xr:uid="{052362A4-3B2C-48E6-BA9B-49016FB3A2D6}"/>
    <hyperlink ref="C6:R7" r:id="rId2" display="hqt-rentacar.report@mlit.go.jp" xr:uid="{9766EF06-980E-4B85-9B70-A268F0E8E9BF}"/>
    <hyperlink ref="C6" r:id="rId3" xr:uid="{606A737E-5470-47DE-ACB2-6AA1251EB9C8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BD91"/>
  <sheetViews>
    <sheetView view="pageBreakPreview" zoomScaleNormal="85" zoomScaleSheetLayoutView="100" workbookViewId="0">
      <pane xSplit="27" ySplit="6" topLeftCell="AB7" activePane="bottomRight" state="frozen"/>
      <selection activeCell="AL8" sqref="AL8:BE8"/>
      <selection pane="topRight" activeCell="AL8" sqref="AL8:BE8"/>
      <selection pane="bottomLeft" activeCell="AL8" sqref="AL8:BE8"/>
      <selection pane="bottomRight" activeCell="B7" sqref="B7:AP7"/>
    </sheetView>
  </sheetViews>
  <sheetFormatPr defaultColWidth="3.109375" defaultRowHeight="13.2" x14ac:dyDescent="0.2"/>
  <cols>
    <col min="1" max="45" width="3.109375" style="1"/>
    <col min="46" max="46" width="3.109375" style="3" customWidth="1"/>
    <col min="47" max="47" width="40.88671875" style="3" customWidth="1"/>
    <col min="48" max="56" width="3.109375" style="3"/>
    <col min="57" max="76" width="3.109375" style="1"/>
    <col min="77" max="78" width="3.109375" style="1" customWidth="1"/>
    <col min="79" max="16384" width="3.109375" style="1"/>
  </cols>
  <sheetData>
    <row r="1" spans="2:56" x14ac:dyDescent="0.2">
      <c r="AQ1" s="136" t="s">
        <v>189</v>
      </c>
      <c r="AR1" s="137"/>
      <c r="AS1" s="138"/>
    </row>
    <row r="2" spans="2:56" s="2" customFormat="1" ht="23.4" x14ac:dyDescent="0.3">
      <c r="B2" s="139" t="s">
        <v>147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s="2" customFormat="1" ht="23.4" x14ac:dyDescent="0.3">
      <c r="X3" s="82" t="s">
        <v>4</v>
      </c>
      <c r="Y3" s="82"/>
      <c r="Z3" s="82"/>
      <c r="AA3" s="140" t="str">
        <f>IF(【様式1】貸渡実績報告書!AH1="","",【様式1】貸渡実績報告書!AH1)</f>
        <v/>
      </c>
      <c r="AB3" s="140"/>
      <c r="AC3" s="46" t="s">
        <v>0</v>
      </c>
      <c r="AD3" s="46"/>
      <c r="AE3" s="46"/>
      <c r="AF3" s="133"/>
      <c r="AG3" s="46"/>
      <c r="AH3" s="3"/>
      <c r="AI3" s="3"/>
      <c r="AJ3" s="3"/>
      <c r="BD3" s="3"/>
    </row>
    <row r="4" spans="2:56" s="3" customFormat="1" ht="16.2" x14ac:dyDescent="0.2">
      <c r="B4" s="81" t="s">
        <v>148</v>
      </c>
      <c r="C4" s="81"/>
      <c r="D4" s="81"/>
      <c r="E4" s="42" t="s">
        <v>149</v>
      </c>
      <c r="F4" s="42"/>
      <c r="G4" s="42"/>
      <c r="H4" s="42"/>
      <c r="I4" s="42"/>
      <c r="J4" s="42"/>
      <c r="K4" s="42"/>
      <c r="L4" s="42"/>
      <c r="M4" s="42" t="s">
        <v>150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 t="s">
        <v>160</v>
      </c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2:56" s="3" customFormat="1" ht="16.2" x14ac:dyDescent="0.2">
      <c r="B5" s="81"/>
      <c r="C5" s="81"/>
      <c r="D5" s="8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 t="s">
        <v>155</v>
      </c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2:56" s="3" customFormat="1" ht="17.25" customHeight="1" x14ac:dyDescent="0.2">
      <c r="B6" s="81"/>
      <c r="C6" s="81"/>
      <c r="D6" s="8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 t="s">
        <v>151</v>
      </c>
      <c r="AC6" s="42"/>
      <c r="AD6" s="42"/>
      <c r="AE6" s="42" t="s">
        <v>153</v>
      </c>
      <c r="AF6" s="42"/>
      <c r="AG6" s="42"/>
      <c r="AH6" s="42" t="s">
        <v>152</v>
      </c>
      <c r="AI6" s="42"/>
      <c r="AJ6" s="42"/>
      <c r="AK6" s="42" t="s">
        <v>187</v>
      </c>
      <c r="AL6" s="42"/>
      <c r="AM6" s="42"/>
      <c r="AN6" s="42" t="s">
        <v>154</v>
      </c>
      <c r="AO6" s="42"/>
      <c r="AP6" s="42"/>
      <c r="AQ6" s="42" t="s">
        <v>137</v>
      </c>
      <c r="AR6" s="42"/>
      <c r="AS6" s="42"/>
      <c r="AU6" s="3" t="s">
        <v>174</v>
      </c>
    </row>
    <row r="7" spans="2:56" s="3" customFormat="1" ht="39.6" x14ac:dyDescent="0.2">
      <c r="B7" s="135"/>
      <c r="C7" s="135"/>
      <c r="D7" s="13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7" t="str">
        <f>IF(SUM(AB7:AP7)=0,"",SUM(AB7:AP7))</f>
        <v/>
      </c>
      <c r="AR7" s="128"/>
      <c r="AS7" s="129"/>
      <c r="AT7" s="23" t="s">
        <v>139</v>
      </c>
      <c r="AU7" s="24" t="str">
        <f>IF(E7="","",【様式1】貸渡実績報告書!$AL$4)</f>
        <v/>
      </c>
    </row>
    <row r="8" spans="2:56" s="3" customFormat="1" ht="39.6" x14ac:dyDescent="0.2">
      <c r="B8" s="135"/>
      <c r="C8" s="135"/>
      <c r="D8" s="13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7" t="str">
        <f t="shared" ref="AQ8:AQ16" si="0">IF(SUM(AB8:AP8)=0,"",SUM(AB8:AP8))</f>
        <v/>
      </c>
      <c r="AR8" s="128"/>
      <c r="AS8" s="129"/>
      <c r="AT8" s="23" t="s">
        <v>139</v>
      </c>
      <c r="AU8" s="24" t="str">
        <f>IF(E8="","",【様式1】貸渡実績報告書!$AL$4)</f>
        <v/>
      </c>
    </row>
    <row r="9" spans="2:56" s="3" customFormat="1" ht="39.6" x14ac:dyDescent="0.2">
      <c r="B9" s="135"/>
      <c r="C9" s="135"/>
      <c r="D9" s="13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7" t="str">
        <f t="shared" si="0"/>
        <v/>
      </c>
      <c r="AR9" s="128"/>
      <c r="AS9" s="129"/>
      <c r="AT9" s="23" t="s">
        <v>139</v>
      </c>
      <c r="AU9" s="24" t="str">
        <f>IF(E9="","",【様式1】貸渡実績報告書!$AL$4)</f>
        <v/>
      </c>
    </row>
    <row r="10" spans="2:56" s="3" customFormat="1" ht="39.6" x14ac:dyDescent="0.2">
      <c r="B10" s="135"/>
      <c r="C10" s="135"/>
      <c r="D10" s="13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7" t="str">
        <f t="shared" si="0"/>
        <v/>
      </c>
      <c r="AR10" s="128"/>
      <c r="AS10" s="129"/>
      <c r="AT10" s="23" t="s">
        <v>139</v>
      </c>
      <c r="AU10" s="24" t="str">
        <f>IF(E10="","",【様式1】貸渡実績報告書!$AL$4)</f>
        <v/>
      </c>
    </row>
    <row r="11" spans="2:56" s="3" customFormat="1" ht="39.6" x14ac:dyDescent="0.2">
      <c r="B11" s="135"/>
      <c r="C11" s="135"/>
      <c r="D11" s="13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7" t="str">
        <f t="shared" si="0"/>
        <v/>
      </c>
      <c r="AR11" s="128"/>
      <c r="AS11" s="129"/>
      <c r="AT11" s="23" t="s">
        <v>139</v>
      </c>
      <c r="AU11" s="24" t="str">
        <f>IF(E11="","",【様式1】貸渡実績報告書!$AL$4)</f>
        <v/>
      </c>
    </row>
    <row r="12" spans="2:56" s="3" customFormat="1" ht="39.6" x14ac:dyDescent="0.2">
      <c r="B12" s="135"/>
      <c r="C12" s="135"/>
      <c r="D12" s="13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7" t="str">
        <f t="shared" si="0"/>
        <v/>
      </c>
      <c r="AR12" s="128"/>
      <c r="AS12" s="129"/>
      <c r="AT12" s="23" t="s">
        <v>139</v>
      </c>
      <c r="AU12" s="24" t="str">
        <f>IF(E12="","",【様式1】貸渡実績報告書!$AL$4)</f>
        <v/>
      </c>
    </row>
    <row r="13" spans="2:56" s="3" customFormat="1" ht="39.6" x14ac:dyDescent="0.2">
      <c r="B13" s="135"/>
      <c r="C13" s="135"/>
      <c r="D13" s="13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7" t="str">
        <f t="shared" si="0"/>
        <v/>
      </c>
      <c r="AR13" s="128"/>
      <c r="AS13" s="129"/>
      <c r="AT13" s="23" t="s">
        <v>139</v>
      </c>
      <c r="AU13" s="24" t="str">
        <f>IF(E13="","",【様式1】貸渡実績報告書!$AL$4)</f>
        <v/>
      </c>
    </row>
    <row r="14" spans="2:56" s="3" customFormat="1" ht="39.6" x14ac:dyDescent="0.2">
      <c r="B14" s="135"/>
      <c r="C14" s="135"/>
      <c r="D14" s="13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7" t="str">
        <f t="shared" si="0"/>
        <v/>
      </c>
      <c r="AR14" s="128"/>
      <c r="AS14" s="129"/>
      <c r="AT14" s="23" t="s">
        <v>139</v>
      </c>
      <c r="AU14" s="24" t="str">
        <f>IF(E14="","",【様式1】貸渡実績報告書!$AL$4)</f>
        <v/>
      </c>
    </row>
    <row r="15" spans="2:56" s="3" customFormat="1" ht="39.6" x14ac:dyDescent="0.2">
      <c r="B15" s="135"/>
      <c r="C15" s="135"/>
      <c r="D15" s="13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7" t="str">
        <f t="shared" si="0"/>
        <v/>
      </c>
      <c r="AR15" s="128"/>
      <c r="AS15" s="129"/>
      <c r="AT15" s="23" t="s">
        <v>139</v>
      </c>
      <c r="AU15" s="24" t="str">
        <f>IF(E15="","",【様式1】貸渡実績報告書!$AL$4)</f>
        <v/>
      </c>
    </row>
    <row r="16" spans="2:56" s="3" customFormat="1" ht="39.6" x14ac:dyDescent="0.2">
      <c r="B16" s="135"/>
      <c r="C16" s="135"/>
      <c r="D16" s="13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7" t="str">
        <f t="shared" si="0"/>
        <v/>
      </c>
      <c r="AR16" s="128"/>
      <c r="AS16" s="129"/>
      <c r="AT16" s="23" t="s">
        <v>139</v>
      </c>
      <c r="AU16" s="24" t="str">
        <f>IF(E16="","",【様式1】貸渡実績報告書!$AL$4)</f>
        <v/>
      </c>
    </row>
    <row r="17" spans="2:46" s="3" customFormat="1" ht="39.6" x14ac:dyDescent="0.2">
      <c r="B17" s="130" t="s">
        <v>156</v>
      </c>
      <c r="C17" s="132"/>
      <c r="D17" s="132"/>
      <c r="E17" s="132"/>
      <c r="F17" s="132"/>
      <c r="G17" s="132"/>
      <c r="H17" s="132"/>
      <c r="I17" s="132"/>
      <c r="J17" s="131"/>
      <c r="K17" s="130" t="str">
        <f>IF(COUNTA(E7:L16)=0,"",COUNTA(E7:L16))</f>
        <v/>
      </c>
      <c r="L17" s="131"/>
      <c r="M17" s="134" t="s">
        <v>157</v>
      </c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27" t="str">
        <f>IF(SUM(AB7:AD16)=0,"",SUM(AB7:AD16))</f>
        <v/>
      </c>
      <c r="AC17" s="128"/>
      <c r="AD17" s="129"/>
      <c r="AE17" s="127" t="str">
        <f>IF(SUM(AE7:AG16)=0,"",SUM(AE7:AG16))</f>
        <v/>
      </c>
      <c r="AF17" s="128"/>
      <c r="AG17" s="129"/>
      <c r="AH17" s="127" t="str">
        <f>IF(SUM(AH7:AJ16)=0,"",SUM(AH7:AJ16))</f>
        <v/>
      </c>
      <c r="AI17" s="128"/>
      <c r="AJ17" s="129"/>
      <c r="AK17" s="127" t="str">
        <f>IF(SUM(AK7:AM16)=0,"",SUM(AK7:AM16))</f>
        <v/>
      </c>
      <c r="AL17" s="128"/>
      <c r="AM17" s="129"/>
      <c r="AN17" s="127" t="str">
        <f>IF(SUM(AN7:AP16)=0,"",SUM(AN7:AP16))</f>
        <v/>
      </c>
      <c r="AO17" s="128"/>
      <c r="AP17" s="129"/>
      <c r="AQ17" s="127" t="str">
        <f>IF(SUM(AQ7:AS16)=0,"",SUM(AQ7:AS16))</f>
        <v/>
      </c>
      <c r="AR17" s="128"/>
      <c r="AS17" s="129"/>
      <c r="AT17" s="23" t="s">
        <v>139</v>
      </c>
    </row>
    <row r="18" spans="2:46" s="3" customFormat="1" x14ac:dyDescent="0.2"/>
    <row r="19" spans="2:46" s="3" customFormat="1" x14ac:dyDescent="0.2"/>
    <row r="20" spans="2:46" s="3" customFormat="1" x14ac:dyDescent="0.2"/>
    <row r="21" spans="2:46" s="3" customFormat="1" x14ac:dyDescent="0.2"/>
    <row r="22" spans="2:46" s="3" customFormat="1" x14ac:dyDescent="0.2"/>
    <row r="23" spans="2:46" s="3" customFormat="1" x14ac:dyDescent="0.2"/>
    <row r="24" spans="2:46" s="3" customFormat="1" x14ac:dyDescent="0.2"/>
    <row r="25" spans="2:46" s="3" customFormat="1" x14ac:dyDescent="0.2"/>
    <row r="26" spans="2:46" s="3" customFormat="1" x14ac:dyDescent="0.2"/>
    <row r="27" spans="2:46" s="3" customFormat="1" x14ac:dyDescent="0.2"/>
    <row r="28" spans="2:46" s="3" customFormat="1" x14ac:dyDescent="0.2"/>
    <row r="29" spans="2:46" s="3" customFormat="1" x14ac:dyDescent="0.2"/>
    <row r="30" spans="2:46" s="3" customFormat="1" x14ac:dyDescent="0.2"/>
    <row r="31" spans="2:46" s="3" customFormat="1" x14ac:dyDescent="0.2"/>
    <row r="32" spans="2:4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ht="5.0999999999999996" customHeight="1" x14ac:dyDescent="0.2"/>
    <row r="68" s="3" customFormat="1" x14ac:dyDescent="0.2"/>
    <row r="69" s="3" customFormat="1" x14ac:dyDescent="0.2"/>
    <row r="70" s="3" customFormat="1" x14ac:dyDescent="0.2"/>
    <row r="71" s="3" customFormat="1" ht="25.5" customHeigh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ht="25.5" customHeight="1" x14ac:dyDescent="0.2"/>
    <row r="78" s="3" customFormat="1" ht="18.75" customHeight="1" x14ac:dyDescent="0.2"/>
    <row r="79" s="3" customFormat="1" x14ac:dyDescent="0.2"/>
    <row r="80" s="3" customFormat="1" ht="25.5" customHeight="1" x14ac:dyDescent="0.2"/>
    <row r="81" s="3" customFormat="1" ht="26.25" customHeigh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</sheetData>
  <sheetProtection insertRows="0"/>
  <mergeCells count="115">
    <mergeCell ref="AQ1:AS1"/>
    <mergeCell ref="B2:AS2"/>
    <mergeCell ref="AB17:AD17"/>
    <mergeCell ref="AE17:AG17"/>
    <mergeCell ref="AH17:AJ17"/>
    <mergeCell ref="AK17:AM17"/>
    <mergeCell ref="AN17:AP17"/>
    <mergeCell ref="AQ17:AS17"/>
    <mergeCell ref="AQ16:AS16"/>
    <mergeCell ref="AK6:AM6"/>
    <mergeCell ref="AN6:AP6"/>
    <mergeCell ref="AQ6:AS6"/>
    <mergeCell ref="AB6:AD6"/>
    <mergeCell ref="AE6:AG6"/>
    <mergeCell ref="AH6:AJ6"/>
    <mergeCell ref="X3:Z3"/>
    <mergeCell ref="AA3:AB3"/>
    <mergeCell ref="AQ12:AS12"/>
    <mergeCell ref="AQ7:AS7"/>
    <mergeCell ref="AQ9:AS9"/>
    <mergeCell ref="M4:AA6"/>
    <mergeCell ref="E4:L6"/>
    <mergeCell ref="B4:D6"/>
    <mergeCell ref="B7:D7"/>
    <mergeCell ref="E7:L7"/>
    <mergeCell ref="M7:AA7"/>
    <mergeCell ref="AB7:AD7"/>
    <mergeCell ref="AE7:AG7"/>
    <mergeCell ref="AH7:AJ7"/>
    <mergeCell ref="AB5:AS5"/>
    <mergeCell ref="AB4:AS4"/>
    <mergeCell ref="B8:D8"/>
    <mergeCell ref="E8:L8"/>
    <mergeCell ref="M8:AA8"/>
    <mergeCell ref="AB8:AD8"/>
    <mergeCell ref="AE8:AG8"/>
    <mergeCell ref="AH8:AJ8"/>
    <mergeCell ref="AK8:AM8"/>
    <mergeCell ref="AK7:AM7"/>
    <mergeCell ref="AN7:AP7"/>
    <mergeCell ref="AN8:AP8"/>
    <mergeCell ref="AQ8:AS8"/>
    <mergeCell ref="E9:L9"/>
    <mergeCell ref="M9:AA9"/>
    <mergeCell ref="AB9:AD9"/>
    <mergeCell ref="AE9:AG9"/>
    <mergeCell ref="AH9:AJ9"/>
    <mergeCell ref="AK9:AM9"/>
    <mergeCell ref="AN9:AP9"/>
    <mergeCell ref="B10:D10"/>
    <mergeCell ref="E10:L10"/>
    <mergeCell ref="M10:AA10"/>
    <mergeCell ref="AB10:AD10"/>
    <mergeCell ref="AE10:AG10"/>
    <mergeCell ref="AH10:AJ10"/>
    <mergeCell ref="AK10:AM10"/>
    <mergeCell ref="AN10:AP10"/>
    <mergeCell ref="AQ10:AS10"/>
    <mergeCell ref="AQ11:AS11"/>
    <mergeCell ref="B11:D11"/>
    <mergeCell ref="E11:L11"/>
    <mergeCell ref="M11:AA11"/>
    <mergeCell ref="AB11:AD11"/>
    <mergeCell ref="AE11:AG11"/>
    <mergeCell ref="AH11:AJ11"/>
    <mergeCell ref="AK11:AM11"/>
    <mergeCell ref="AN11:AP11"/>
    <mergeCell ref="AK12:AM12"/>
    <mergeCell ref="AN12:AP12"/>
    <mergeCell ref="AK13:AM13"/>
    <mergeCell ref="AN13:AP13"/>
    <mergeCell ref="B13:D13"/>
    <mergeCell ref="E13:L13"/>
    <mergeCell ref="M13:AA13"/>
    <mergeCell ref="AB13:AD13"/>
    <mergeCell ref="AE13:AG13"/>
    <mergeCell ref="AH13:AJ13"/>
    <mergeCell ref="B17:J17"/>
    <mergeCell ref="AC3:AG3"/>
    <mergeCell ref="M17:AA17"/>
    <mergeCell ref="B16:D16"/>
    <mergeCell ref="E16:L16"/>
    <mergeCell ref="M16:AA16"/>
    <mergeCell ref="AB16:AD16"/>
    <mergeCell ref="AE16:AG16"/>
    <mergeCell ref="AH16:AJ16"/>
    <mergeCell ref="B14:D14"/>
    <mergeCell ref="E14:L14"/>
    <mergeCell ref="M14:AA14"/>
    <mergeCell ref="AB14:AD14"/>
    <mergeCell ref="AE14:AG14"/>
    <mergeCell ref="AH14:AJ14"/>
    <mergeCell ref="B15:D15"/>
    <mergeCell ref="E15:L15"/>
    <mergeCell ref="B12:D12"/>
    <mergeCell ref="E12:L12"/>
    <mergeCell ref="M12:AA12"/>
    <mergeCell ref="AB12:AD12"/>
    <mergeCell ref="AE12:AG12"/>
    <mergeCell ref="AH12:AJ12"/>
    <mergeCell ref="B9:D9"/>
    <mergeCell ref="M15:AA15"/>
    <mergeCell ref="AB15:AD15"/>
    <mergeCell ref="AE15:AG15"/>
    <mergeCell ref="AH15:AJ15"/>
    <mergeCell ref="AK15:AM15"/>
    <mergeCell ref="AN15:AP15"/>
    <mergeCell ref="AQ15:AS15"/>
    <mergeCell ref="AQ13:AS13"/>
    <mergeCell ref="K17:L17"/>
    <mergeCell ref="AK16:AM16"/>
    <mergeCell ref="AN16:AP16"/>
    <mergeCell ref="AK14:AM14"/>
    <mergeCell ref="AN14:AP14"/>
    <mergeCell ref="AQ14:AS14"/>
  </mergeCells>
  <phoneticPr fontId="21" type="Hiragana"/>
  <printOptions horizontalCentered="1"/>
  <pageMargins left="0.62992125984251968" right="0.23622047244094491" top="0.74803149606299213" bottom="0" header="0.51181102362204722" footer="0.51181102362204722"/>
  <pageSetup paperSize="9" fitToHeight="0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リスト!$J$3:$J$55</xm:f>
          </x14:formula1>
          <xm:sqref>B7:D16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5988-252D-4429-9455-8F1894A779C6}">
  <sheetPr>
    <pageSetUpPr fitToPage="1"/>
  </sheetPr>
  <dimension ref="B1:BD91"/>
  <sheetViews>
    <sheetView view="pageBreakPreview" zoomScaleNormal="85" zoomScaleSheetLayoutView="100" workbookViewId="0">
      <pane xSplit="27" ySplit="6" topLeftCell="AB7" activePane="bottomRight" state="frozen"/>
      <selection activeCell="AL8" sqref="AL8:BE8"/>
      <selection pane="topRight" activeCell="AL8" sqref="AL8:BE8"/>
      <selection pane="bottomLeft" activeCell="AL8" sqref="AL8:BE8"/>
      <selection pane="bottomRight" activeCell="AU11" sqref="AU11"/>
    </sheetView>
  </sheetViews>
  <sheetFormatPr defaultColWidth="3.109375" defaultRowHeight="13.2" x14ac:dyDescent="0.2"/>
  <cols>
    <col min="46" max="46" width="3.109375" style="3" customWidth="1"/>
    <col min="47" max="47" width="40.88671875" style="3" customWidth="1"/>
    <col min="48" max="56" width="3.109375" style="3"/>
    <col min="77" max="78" width="3.109375" customWidth="1"/>
  </cols>
  <sheetData>
    <row r="1" spans="2:56" x14ac:dyDescent="0.2">
      <c r="AQ1" s="155" t="s">
        <v>189</v>
      </c>
      <c r="AR1" s="137"/>
      <c r="AS1" s="138"/>
    </row>
    <row r="2" spans="2:56" s="2" customFormat="1" ht="23.4" x14ac:dyDescent="0.3">
      <c r="B2" s="139" t="s">
        <v>147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2:56" s="2" customFormat="1" ht="23.4" x14ac:dyDescent="0.3">
      <c r="X3" s="139" t="s">
        <v>4</v>
      </c>
      <c r="Y3" s="139"/>
      <c r="Z3" s="139"/>
      <c r="AA3" s="140" t="str">
        <f>IF([1]【様式1】貸渡実績報告書!AH1="","",[1]【様式1】貸渡実績報告書!AH1)</f>
        <v/>
      </c>
      <c r="AB3" s="140"/>
      <c r="AC3" s="133" t="s">
        <v>0</v>
      </c>
      <c r="AD3" s="133"/>
      <c r="AE3" s="133"/>
      <c r="AF3" s="133"/>
      <c r="AG3" s="133"/>
      <c r="AH3" s="3"/>
      <c r="AI3" s="3"/>
      <c r="AJ3" s="3"/>
      <c r="BD3" s="3"/>
    </row>
    <row r="4" spans="2:56" s="3" customFormat="1" ht="16.2" x14ac:dyDescent="0.2">
      <c r="B4" s="81" t="s">
        <v>148</v>
      </c>
      <c r="C4" s="81"/>
      <c r="D4" s="81"/>
      <c r="E4" s="42" t="s">
        <v>149</v>
      </c>
      <c r="F4" s="42"/>
      <c r="G4" s="42"/>
      <c r="H4" s="42"/>
      <c r="I4" s="42"/>
      <c r="J4" s="42"/>
      <c r="K4" s="42"/>
      <c r="L4" s="42"/>
      <c r="M4" s="42" t="s">
        <v>150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 t="s">
        <v>160</v>
      </c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2:56" s="3" customFormat="1" ht="16.2" x14ac:dyDescent="0.2">
      <c r="B5" s="81"/>
      <c r="C5" s="81"/>
      <c r="D5" s="8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 t="s">
        <v>155</v>
      </c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2:56" s="3" customFormat="1" ht="17.25" customHeight="1" x14ac:dyDescent="0.2">
      <c r="B6" s="81"/>
      <c r="C6" s="81"/>
      <c r="D6" s="8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 t="s">
        <v>151</v>
      </c>
      <c r="AC6" s="42"/>
      <c r="AD6" s="42"/>
      <c r="AE6" s="42" t="s">
        <v>153</v>
      </c>
      <c r="AF6" s="42"/>
      <c r="AG6" s="42"/>
      <c r="AH6" s="42" t="s">
        <v>152</v>
      </c>
      <c r="AI6" s="42"/>
      <c r="AJ6" s="42"/>
      <c r="AK6" s="42" t="s">
        <v>187</v>
      </c>
      <c r="AL6" s="42"/>
      <c r="AM6" s="42"/>
      <c r="AN6" s="42" t="s">
        <v>154</v>
      </c>
      <c r="AO6" s="42"/>
      <c r="AP6" s="42"/>
      <c r="AQ6" s="42" t="s">
        <v>137</v>
      </c>
      <c r="AR6" s="42"/>
      <c r="AS6" s="42"/>
    </row>
    <row r="7" spans="2:56" s="3" customFormat="1" ht="39.6" x14ac:dyDescent="0.2">
      <c r="B7" s="135" t="s">
        <v>85</v>
      </c>
      <c r="C7" s="135"/>
      <c r="D7" s="135"/>
      <c r="E7" s="125" t="s">
        <v>198</v>
      </c>
      <c r="F7" s="125"/>
      <c r="G7" s="125"/>
      <c r="H7" s="125"/>
      <c r="I7" s="125"/>
      <c r="J7" s="125"/>
      <c r="K7" s="125"/>
      <c r="L7" s="125"/>
      <c r="M7" s="125" t="s">
        <v>199</v>
      </c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6">
        <v>20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7">
        <f>IF(SUM(AB7:AP7)=0,"",SUM(AB7:AP7))</f>
        <v>20</v>
      </c>
      <c r="AR7" s="128"/>
      <c r="AS7" s="129"/>
      <c r="AT7" s="23" t="s">
        <v>139</v>
      </c>
      <c r="AU7" s="24"/>
    </row>
    <row r="8" spans="2:56" s="3" customFormat="1" ht="39.6" x14ac:dyDescent="0.2">
      <c r="B8" s="135" t="s">
        <v>85</v>
      </c>
      <c r="C8" s="135"/>
      <c r="D8" s="135"/>
      <c r="E8" s="125" t="s">
        <v>200</v>
      </c>
      <c r="F8" s="125"/>
      <c r="G8" s="125"/>
      <c r="H8" s="125"/>
      <c r="I8" s="125"/>
      <c r="J8" s="125"/>
      <c r="K8" s="125"/>
      <c r="L8" s="125"/>
      <c r="M8" s="125" t="s">
        <v>201</v>
      </c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6">
        <v>10</v>
      </c>
      <c r="AC8" s="126"/>
      <c r="AD8" s="126"/>
      <c r="AE8" s="126"/>
      <c r="AF8" s="126"/>
      <c r="AG8" s="126"/>
      <c r="AH8" s="126">
        <v>5</v>
      </c>
      <c r="AI8" s="126"/>
      <c r="AJ8" s="126"/>
      <c r="AK8" s="126"/>
      <c r="AL8" s="126"/>
      <c r="AM8" s="126"/>
      <c r="AN8" s="126"/>
      <c r="AO8" s="126"/>
      <c r="AP8" s="126"/>
      <c r="AQ8" s="127">
        <f t="shared" ref="AQ8:AQ16" si="0">IF(SUM(AB8:AP8)=0,"",SUM(AB8:AP8))</f>
        <v>15</v>
      </c>
      <c r="AR8" s="128"/>
      <c r="AS8" s="129"/>
      <c r="AT8" s="23" t="s">
        <v>139</v>
      </c>
      <c r="AU8" s="24"/>
    </row>
    <row r="9" spans="2:56" s="3" customFormat="1" ht="39.6" x14ac:dyDescent="0.2">
      <c r="B9" s="135"/>
      <c r="C9" s="135"/>
      <c r="D9" s="13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7" t="str">
        <f t="shared" si="0"/>
        <v/>
      </c>
      <c r="AR9" s="128"/>
      <c r="AS9" s="129"/>
      <c r="AT9" s="23" t="s">
        <v>139</v>
      </c>
      <c r="AU9" s="24" t="str">
        <f>IF(E9="","",[1]【様式1】貸渡実績報告書!$AL$4)</f>
        <v/>
      </c>
    </row>
    <row r="10" spans="2:56" s="3" customFormat="1" ht="39.6" x14ac:dyDescent="0.2">
      <c r="B10" s="135"/>
      <c r="C10" s="135"/>
      <c r="D10" s="13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7" t="str">
        <f t="shared" si="0"/>
        <v/>
      </c>
      <c r="AR10" s="128"/>
      <c r="AS10" s="129"/>
      <c r="AT10" s="23" t="s">
        <v>139</v>
      </c>
      <c r="AU10" s="24" t="str">
        <f>IF(E10="","",[1]【様式1】貸渡実績報告書!$AL$4)</f>
        <v/>
      </c>
    </row>
    <row r="11" spans="2:56" s="3" customFormat="1" ht="39.6" x14ac:dyDescent="0.2">
      <c r="B11" s="135"/>
      <c r="C11" s="135"/>
      <c r="D11" s="13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7" t="str">
        <f t="shared" si="0"/>
        <v/>
      </c>
      <c r="AR11" s="128"/>
      <c r="AS11" s="129"/>
      <c r="AT11" s="23" t="s">
        <v>139</v>
      </c>
      <c r="AU11" s="24" t="str">
        <f>IF(E11="","",[1]【様式1】貸渡実績報告書!$AL$4)</f>
        <v/>
      </c>
    </row>
    <row r="12" spans="2:56" s="3" customFormat="1" ht="39.6" x14ac:dyDescent="0.2">
      <c r="B12" s="135"/>
      <c r="C12" s="135"/>
      <c r="D12" s="13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7" t="str">
        <f t="shared" si="0"/>
        <v/>
      </c>
      <c r="AR12" s="128"/>
      <c r="AS12" s="129"/>
      <c r="AT12" s="23" t="s">
        <v>139</v>
      </c>
      <c r="AU12" s="24" t="str">
        <f>IF(E12="","",[1]【様式1】貸渡実績報告書!$AL$4)</f>
        <v/>
      </c>
    </row>
    <row r="13" spans="2:56" s="3" customFormat="1" ht="39.6" x14ac:dyDescent="0.2">
      <c r="B13" s="135"/>
      <c r="C13" s="135"/>
      <c r="D13" s="13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7" t="str">
        <f t="shared" si="0"/>
        <v/>
      </c>
      <c r="AR13" s="128"/>
      <c r="AS13" s="129"/>
      <c r="AT13" s="23" t="s">
        <v>139</v>
      </c>
      <c r="AU13" s="24" t="str">
        <f>IF(E13="","",[1]【様式1】貸渡実績報告書!$AL$4)</f>
        <v/>
      </c>
    </row>
    <row r="14" spans="2:56" s="3" customFormat="1" ht="39.6" x14ac:dyDescent="0.2">
      <c r="B14" s="135"/>
      <c r="C14" s="135"/>
      <c r="D14" s="13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7" t="str">
        <f t="shared" si="0"/>
        <v/>
      </c>
      <c r="AR14" s="128"/>
      <c r="AS14" s="129"/>
      <c r="AT14" s="23" t="s">
        <v>139</v>
      </c>
      <c r="AU14" s="24" t="str">
        <f>IF(E14="","",[1]【様式1】貸渡実績報告書!$AL$4)</f>
        <v/>
      </c>
    </row>
    <row r="15" spans="2:56" s="3" customFormat="1" ht="39.6" x14ac:dyDescent="0.2">
      <c r="B15" s="135"/>
      <c r="C15" s="135"/>
      <c r="D15" s="13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7" t="str">
        <f t="shared" si="0"/>
        <v/>
      </c>
      <c r="AR15" s="128"/>
      <c r="AS15" s="129"/>
      <c r="AT15" s="23" t="s">
        <v>139</v>
      </c>
      <c r="AU15" s="24" t="str">
        <f>IF(E15="","",[1]【様式1】貸渡実績報告書!$AL$4)</f>
        <v/>
      </c>
    </row>
    <row r="16" spans="2:56" s="3" customFormat="1" ht="39.6" x14ac:dyDescent="0.2">
      <c r="B16" s="135"/>
      <c r="C16" s="135"/>
      <c r="D16" s="13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7" t="str">
        <f t="shared" si="0"/>
        <v/>
      </c>
      <c r="AR16" s="128"/>
      <c r="AS16" s="129"/>
      <c r="AT16" s="23" t="s">
        <v>139</v>
      </c>
      <c r="AU16" s="24" t="str">
        <f>IF(E16="","",[1]【様式1】貸渡実績報告書!$AL$4)</f>
        <v/>
      </c>
    </row>
    <row r="17" spans="2:46" s="3" customFormat="1" ht="39.6" x14ac:dyDescent="0.2">
      <c r="B17" s="130" t="s">
        <v>156</v>
      </c>
      <c r="C17" s="132"/>
      <c r="D17" s="132"/>
      <c r="E17" s="132"/>
      <c r="F17" s="132"/>
      <c r="G17" s="132"/>
      <c r="H17" s="132"/>
      <c r="I17" s="132"/>
      <c r="J17" s="131"/>
      <c r="K17" s="130">
        <f>IF(COUNTA(E7:L16)=0,"",COUNTA(E7:L16))</f>
        <v>2</v>
      </c>
      <c r="L17" s="131"/>
      <c r="M17" s="134" t="s">
        <v>157</v>
      </c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27">
        <f>IF(SUM(AB7:AD16)=0,"",SUM(AB7:AD16))</f>
        <v>30</v>
      </c>
      <c r="AC17" s="128"/>
      <c r="AD17" s="129"/>
      <c r="AE17" s="127" t="str">
        <f>IF(SUM(AE7:AG16)=0,"",SUM(AE7:AG16))</f>
        <v/>
      </c>
      <c r="AF17" s="128"/>
      <c r="AG17" s="129"/>
      <c r="AH17" s="127">
        <f>IF(SUM(AH7:AJ16)=0,"",SUM(AH7:AJ16))</f>
        <v>5</v>
      </c>
      <c r="AI17" s="128"/>
      <c r="AJ17" s="129"/>
      <c r="AK17" s="127" t="str">
        <f>IF(SUM(AK7:AM16)=0,"",SUM(AK7:AM16))</f>
        <v/>
      </c>
      <c r="AL17" s="128"/>
      <c r="AM17" s="129"/>
      <c r="AN17" s="127" t="str">
        <f>IF(SUM(AN7:AP16)=0,"",SUM(AN7:AP16))</f>
        <v/>
      </c>
      <c r="AO17" s="128"/>
      <c r="AP17" s="129"/>
      <c r="AQ17" s="127">
        <f>IF(SUM(AQ7:AS16)=0,"",SUM(AQ7:AS16))</f>
        <v>35</v>
      </c>
      <c r="AR17" s="128"/>
      <c r="AS17" s="129"/>
      <c r="AT17" s="23" t="s">
        <v>139</v>
      </c>
    </row>
    <row r="18" spans="2:46" s="3" customFormat="1" x14ac:dyDescent="0.2"/>
    <row r="19" spans="2:46" s="3" customFormat="1" x14ac:dyDescent="0.2"/>
    <row r="20" spans="2:46" s="3" customFormat="1" x14ac:dyDescent="0.2"/>
    <row r="21" spans="2:46" s="3" customFormat="1" x14ac:dyDescent="0.2"/>
    <row r="22" spans="2:46" s="3" customFormat="1" x14ac:dyDescent="0.2"/>
    <row r="23" spans="2:46" s="3" customFormat="1" x14ac:dyDescent="0.2"/>
    <row r="24" spans="2:46" s="3" customFormat="1" x14ac:dyDescent="0.2"/>
    <row r="25" spans="2:46" s="3" customFormat="1" x14ac:dyDescent="0.2"/>
    <row r="26" spans="2:46" s="3" customFormat="1" x14ac:dyDescent="0.2"/>
    <row r="27" spans="2:46" s="3" customFormat="1" x14ac:dyDescent="0.2"/>
    <row r="28" spans="2:46" s="3" customFormat="1" x14ac:dyDescent="0.2"/>
    <row r="29" spans="2:46" s="3" customFormat="1" x14ac:dyDescent="0.2"/>
    <row r="30" spans="2:46" s="3" customFormat="1" x14ac:dyDescent="0.2"/>
    <row r="31" spans="2:46" s="3" customFormat="1" x14ac:dyDescent="0.2"/>
    <row r="32" spans="2:4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ht="5.0999999999999996" customHeight="1" x14ac:dyDescent="0.2"/>
    <row r="68" s="3" customFormat="1" x14ac:dyDescent="0.2"/>
    <row r="69" s="3" customFormat="1" x14ac:dyDescent="0.2"/>
    <row r="70" s="3" customFormat="1" x14ac:dyDescent="0.2"/>
    <row r="71" s="3" customFormat="1" ht="25.5" customHeigh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ht="25.5" customHeight="1" x14ac:dyDescent="0.2"/>
    <row r="78" s="3" customFormat="1" ht="18.75" customHeight="1" x14ac:dyDescent="0.2"/>
    <row r="79" s="3" customFormat="1" x14ac:dyDescent="0.2"/>
    <row r="80" s="3" customFormat="1" ht="25.5" customHeight="1" x14ac:dyDescent="0.2"/>
    <row r="81" s="3" customFormat="1" ht="26.25" customHeigh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</sheetData>
  <sheetProtection insertRows="0"/>
  <mergeCells count="115">
    <mergeCell ref="AQ17:AS17"/>
    <mergeCell ref="AN16:AP16"/>
    <mergeCell ref="AQ16:AS16"/>
    <mergeCell ref="B17:J17"/>
    <mergeCell ref="K17:L17"/>
    <mergeCell ref="M17:AA17"/>
    <mergeCell ref="AB17:AD17"/>
    <mergeCell ref="AE17:AG17"/>
    <mergeCell ref="AH17:AJ17"/>
    <mergeCell ref="AK17:AM17"/>
    <mergeCell ref="AN17:AP17"/>
    <mergeCell ref="AK15:AM15"/>
    <mergeCell ref="AN15:AP15"/>
    <mergeCell ref="AQ15:AS15"/>
    <mergeCell ref="B16:D16"/>
    <mergeCell ref="E16:L16"/>
    <mergeCell ref="M16:AA16"/>
    <mergeCell ref="AB16:AD16"/>
    <mergeCell ref="AE16:AG16"/>
    <mergeCell ref="AH16:AJ16"/>
    <mergeCell ref="AK16:AM16"/>
    <mergeCell ref="B15:D15"/>
    <mergeCell ref="E15:L15"/>
    <mergeCell ref="M15:AA15"/>
    <mergeCell ref="AB15:AD15"/>
    <mergeCell ref="AE15:AG15"/>
    <mergeCell ref="AH15:AJ15"/>
    <mergeCell ref="AQ13:AS13"/>
    <mergeCell ref="B14:D14"/>
    <mergeCell ref="E14:L14"/>
    <mergeCell ref="M14:AA14"/>
    <mergeCell ref="AB14:AD14"/>
    <mergeCell ref="AE14:AG14"/>
    <mergeCell ref="AH14:AJ14"/>
    <mergeCell ref="AK14:AM14"/>
    <mergeCell ref="AN14:AP14"/>
    <mergeCell ref="AQ14:AS14"/>
    <mergeCell ref="AN12:AP12"/>
    <mergeCell ref="AQ12:AS12"/>
    <mergeCell ref="B13:D13"/>
    <mergeCell ref="E13:L13"/>
    <mergeCell ref="M13:AA13"/>
    <mergeCell ref="AB13:AD13"/>
    <mergeCell ref="AE13:AG13"/>
    <mergeCell ref="AH13:AJ13"/>
    <mergeCell ref="AK13:AM13"/>
    <mergeCell ref="AN13:AP13"/>
    <mergeCell ref="AK11:AM11"/>
    <mergeCell ref="AN11:AP11"/>
    <mergeCell ref="AQ11:AS11"/>
    <mergeCell ref="B12:D12"/>
    <mergeCell ref="E12:L12"/>
    <mergeCell ref="M12:AA12"/>
    <mergeCell ref="AB12:AD12"/>
    <mergeCell ref="AE12:AG12"/>
    <mergeCell ref="AH12:AJ12"/>
    <mergeCell ref="AK12:AM12"/>
    <mergeCell ref="B11:D11"/>
    <mergeCell ref="E11:L11"/>
    <mergeCell ref="M11:AA11"/>
    <mergeCell ref="AB11:AD11"/>
    <mergeCell ref="AE11:AG11"/>
    <mergeCell ref="AH11:AJ11"/>
    <mergeCell ref="AQ9:AS9"/>
    <mergeCell ref="B10:D10"/>
    <mergeCell ref="E10:L10"/>
    <mergeCell ref="M10:AA10"/>
    <mergeCell ref="AB10:AD10"/>
    <mergeCell ref="AE10:AG10"/>
    <mergeCell ref="AH10:AJ10"/>
    <mergeCell ref="AK10:AM10"/>
    <mergeCell ref="AN10:AP10"/>
    <mergeCell ref="AQ10:AS10"/>
    <mergeCell ref="AN8:AP8"/>
    <mergeCell ref="AQ8:AS8"/>
    <mergeCell ref="B9:D9"/>
    <mergeCell ref="E9:L9"/>
    <mergeCell ref="M9:AA9"/>
    <mergeCell ref="AB9:AD9"/>
    <mergeCell ref="AE9:AG9"/>
    <mergeCell ref="AH9:AJ9"/>
    <mergeCell ref="AK9:AM9"/>
    <mergeCell ref="AN9:AP9"/>
    <mergeCell ref="AK7:AM7"/>
    <mergeCell ref="AN7:AP7"/>
    <mergeCell ref="AQ7:AS7"/>
    <mergeCell ref="B8:D8"/>
    <mergeCell ref="E8:L8"/>
    <mergeCell ref="M8:AA8"/>
    <mergeCell ref="AB8:AD8"/>
    <mergeCell ref="AE8:AG8"/>
    <mergeCell ref="AH8:AJ8"/>
    <mergeCell ref="AK8:AM8"/>
    <mergeCell ref="B7:D7"/>
    <mergeCell ref="E7:L7"/>
    <mergeCell ref="M7:AA7"/>
    <mergeCell ref="AB7:AD7"/>
    <mergeCell ref="AE7:AG7"/>
    <mergeCell ref="AH7:AJ7"/>
    <mergeCell ref="AB6:AD6"/>
    <mergeCell ref="AE6:AG6"/>
    <mergeCell ref="AH6:AJ6"/>
    <mergeCell ref="AK6:AM6"/>
    <mergeCell ref="AN6:AP6"/>
    <mergeCell ref="AQ6:AS6"/>
    <mergeCell ref="AQ1:AS1"/>
    <mergeCell ref="B2:AS2"/>
    <mergeCell ref="X3:Z3"/>
    <mergeCell ref="AA3:AB3"/>
    <mergeCell ref="AC3:AG3"/>
    <mergeCell ref="B4:D6"/>
    <mergeCell ref="E4:L6"/>
    <mergeCell ref="M4:AA6"/>
    <mergeCell ref="AB4:AS4"/>
    <mergeCell ref="AB5:AS5"/>
  </mergeCells>
  <phoneticPr fontId="22"/>
  <printOptions horizontalCentered="1"/>
  <pageMargins left="0.62992125984251968" right="0.23622047244094491" top="0.74803149606299213" bottom="0" header="0.51181102362204722" footer="0.51181102362204722"/>
  <pageSetup paperSize="9" fitToHeight="0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M10"/>
  <sheetViews>
    <sheetView workbookViewId="0">
      <selection activeCell="C10" sqref="C10"/>
    </sheetView>
  </sheetViews>
  <sheetFormatPr defaultColWidth="9" defaultRowHeight="13.2" x14ac:dyDescent="0.2"/>
  <cols>
    <col min="1" max="1" width="15.6640625" style="3" customWidth="1"/>
    <col min="2" max="2" width="16.109375" style="3" bestFit="1" customWidth="1"/>
    <col min="3" max="5" width="15.6640625" style="3" customWidth="1"/>
    <col min="6" max="7" width="30.6640625" style="3" customWidth="1"/>
    <col min="8" max="11" width="15.6640625" style="3" customWidth="1"/>
    <col min="12" max="21" width="10.6640625" style="3" customWidth="1"/>
    <col min="22" max="61" width="9" style="3"/>
    <col min="62" max="62" width="14.33203125" style="3" bestFit="1" customWidth="1"/>
    <col min="63" max="16384" width="9" style="3"/>
  </cols>
  <sheetData>
    <row r="1" spans="1:65" s="25" customFormat="1" ht="41.4" x14ac:dyDescent="0.2">
      <c r="A1" s="141" t="s">
        <v>172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65" s="25" customFormat="1" ht="13.5" customHeight="1" x14ac:dyDescent="0.2">
      <c r="A2" s="14"/>
      <c r="B2" s="14"/>
      <c r="C2" s="14"/>
      <c r="D2" s="14"/>
      <c r="E2" s="14"/>
    </row>
    <row r="3" spans="1:65" s="25" customFormat="1" ht="13.5" customHeight="1" x14ac:dyDescent="0.2">
      <c r="A3" s="14"/>
      <c r="B3" s="14"/>
      <c r="C3" s="14"/>
      <c r="D3" s="14"/>
      <c r="E3" s="14"/>
    </row>
    <row r="4" spans="1:65" s="25" customFormat="1" x14ac:dyDescent="0.2"/>
    <row r="5" spans="1:65" s="25" customFormat="1" x14ac:dyDescent="0.2"/>
    <row r="6" spans="1:65" s="27" customFormat="1" x14ac:dyDescent="0.2">
      <c r="A6" s="26" t="s">
        <v>10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65" s="25" customFormat="1" ht="16.2" x14ac:dyDescent="0.2">
      <c r="A7" s="142" t="s">
        <v>158</v>
      </c>
      <c r="B7" s="142" t="s">
        <v>170</v>
      </c>
      <c r="C7" s="142" t="s">
        <v>169</v>
      </c>
      <c r="D7" s="142" t="s">
        <v>170</v>
      </c>
      <c r="E7" s="142" t="str">
        <f>【様式1】貸渡実績報告書!B10</f>
        <v>運輸支局名</v>
      </c>
      <c r="F7" s="142" t="str">
        <f>【様式1】貸渡実績報告書!AG4</f>
        <v>事業者名</v>
      </c>
      <c r="G7" s="142" t="str">
        <f>【様式1】貸渡実績報告書!AG5</f>
        <v>住所</v>
      </c>
      <c r="H7" s="142" t="str">
        <f>【様式1】貸渡実績報告書!AG6</f>
        <v>代表者名</v>
      </c>
      <c r="I7" s="142" t="str">
        <f>【様式1】貸渡実績報告書!AG7</f>
        <v>電話番号</v>
      </c>
      <c r="J7" s="142">
        <f>【様式1】貸渡実績報告書!AG8</f>
        <v>0</v>
      </c>
      <c r="K7" s="142" t="str">
        <f>【様式1】貸渡実績報告書!G10</f>
        <v>事務所数</v>
      </c>
      <c r="L7" s="142" t="str">
        <f>【様式1】貸渡実績報告書!L11</f>
        <v>乗用車</v>
      </c>
      <c r="M7" s="142"/>
      <c r="N7" s="142"/>
      <c r="O7" s="142"/>
      <c r="P7" s="142"/>
      <c r="Q7" s="142"/>
      <c r="R7" s="142"/>
      <c r="S7" s="142"/>
      <c r="T7" s="142"/>
      <c r="U7" s="142"/>
      <c r="V7" s="142" t="str">
        <f>【様式1】貸渡実績報告書!L12</f>
        <v>マイクロバス</v>
      </c>
      <c r="W7" s="142"/>
      <c r="X7" s="142"/>
      <c r="Y7" s="142"/>
      <c r="Z7" s="142"/>
      <c r="AA7" s="142" t="str">
        <f>【様式1】貸渡実績報告書!L13</f>
        <v>貨物自動車</v>
      </c>
      <c r="AB7" s="142"/>
      <c r="AC7" s="142"/>
      <c r="AD7" s="142"/>
      <c r="AE7" s="142"/>
      <c r="AF7" s="142"/>
      <c r="AG7" s="142"/>
      <c r="AH7" s="142"/>
      <c r="AI7" s="142"/>
      <c r="AJ7" s="142"/>
      <c r="AK7" s="142" t="str">
        <f>【様式1】貸渡実績報告書!L14</f>
        <v>特種用途車</v>
      </c>
      <c r="AL7" s="142"/>
      <c r="AM7" s="142"/>
      <c r="AN7" s="142"/>
      <c r="AO7" s="142"/>
      <c r="AP7" s="142"/>
      <c r="AQ7" s="142"/>
      <c r="AR7" s="142"/>
      <c r="AS7" s="142"/>
      <c r="AT7" s="142"/>
      <c r="AU7" s="142" t="str">
        <f>【様式1】貸渡実績報告書!L15</f>
        <v>二輪車</v>
      </c>
      <c r="AV7" s="142"/>
      <c r="AW7" s="142"/>
      <c r="AX7" s="142"/>
      <c r="AY7" s="142"/>
      <c r="AZ7" s="142"/>
      <c r="BA7" s="142"/>
      <c r="BB7" s="142"/>
      <c r="BC7" s="142"/>
      <c r="BD7" s="142"/>
      <c r="BE7" s="142" t="s">
        <v>137</v>
      </c>
      <c r="BF7" s="142"/>
      <c r="BG7" s="142"/>
      <c r="BH7" s="142"/>
      <c r="BI7" s="142"/>
      <c r="BJ7" s="42" t="s">
        <v>177</v>
      </c>
      <c r="BK7" s="123" t="s">
        <v>178</v>
      </c>
      <c r="BL7" s="123"/>
      <c r="BM7" s="123"/>
    </row>
    <row r="8" spans="1:65" s="25" customFormat="1" ht="16.2" x14ac:dyDescent="0.2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 t="str">
        <f>【様式1】貸渡実績報告書!R10</f>
        <v>車両数</v>
      </c>
      <c r="M8" s="142"/>
      <c r="N8" s="142" t="str">
        <f>【様式1】貸渡実績報告書!Y10</f>
        <v>延貸渡回数</v>
      </c>
      <c r="O8" s="142"/>
      <c r="P8" s="142" t="str">
        <f>【様式1】貸渡実績報告書!AG10</f>
        <v>延貸渡日車数</v>
      </c>
      <c r="Q8" s="142"/>
      <c r="R8" s="142" t="str">
        <f>【様式1】貸渡実績報告書!AO10</f>
        <v>延走行キロ</v>
      </c>
      <c r="S8" s="142"/>
      <c r="T8" s="142" t="str">
        <f>【様式1】貸渡実績報告書!AX10</f>
        <v>総貸渡料金</v>
      </c>
      <c r="U8" s="142"/>
      <c r="V8" s="28" t="str">
        <f>L8</f>
        <v>車両数</v>
      </c>
      <c r="W8" s="28" t="str">
        <f>N8</f>
        <v>延貸渡回数</v>
      </c>
      <c r="X8" s="28" t="str">
        <f>P8</f>
        <v>延貸渡日車数</v>
      </c>
      <c r="Y8" s="28" t="str">
        <f>R8</f>
        <v>延走行キロ</v>
      </c>
      <c r="Z8" s="28" t="str">
        <f>T8</f>
        <v>総貸渡料金</v>
      </c>
      <c r="AA8" s="142" t="str">
        <f>V8</f>
        <v>車両数</v>
      </c>
      <c r="AB8" s="142"/>
      <c r="AC8" s="142" t="str">
        <f>W8</f>
        <v>延貸渡回数</v>
      </c>
      <c r="AD8" s="142"/>
      <c r="AE8" s="142" t="str">
        <f>X8</f>
        <v>延貸渡日車数</v>
      </c>
      <c r="AF8" s="142"/>
      <c r="AG8" s="142" t="str">
        <f>Y8</f>
        <v>延走行キロ</v>
      </c>
      <c r="AH8" s="142"/>
      <c r="AI8" s="142" t="str">
        <f>Z8</f>
        <v>総貸渡料金</v>
      </c>
      <c r="AJ8" s="142"/>
      <c r="AK8" s="142" t="str">
        <f>AA8</f>
        <v>車両数</v>
      </c>
      <c r="AL8" s="142"/>
      <c r="AM8" s="142" t="str">
        <f>AC8</f>
        <v>延貸渡回数</v>
      </c>
      <c r="AN8" s="142"/>
      <c r="AO8" s="142" t="str">
        <f>AE8</f>
        <v>延貸渡日車数</v>
      </c>
      <c r="AP8" s="142"/>
      <c r="AQ8" s="142" t="str">
        <f>AG8</f>
        <v>延走行キロ</v>
      </c>
      <c r="AR8" s="142"/>
      <c r="AS8" s="142" t="str">
        <f>AI8</f>
        <v>総貸渡料金</v>
      </c>
      <c r="AT8" s="142"/>
      <c r="AU8" s="142" t="str">
        <f>AK8</f>
        <v>車両数</v>
      </c>
      <c r="AV8" s="142"/>
      <c r="AW8" s="142" t="str">
        <f>AM8</f>
        <v>延貸渡回数</v>
      </c>
      <c r="AX8" s="142"/>
      <c r="AY8" s="142" t="str">
        <f>AO8</f>
        <v>延貸渡日車数</v>
      </c>
      <c r="AZ8" s="142"/>
      <c r="BA8" s="142" t="str">
        <f>AQ8</f>
        <v>延走行キロ</v>
      </c>
      <c r="BB8" s="142"/>
      <c r="BC8" s="142" t="str">
        <f>AS8</f>
        <v>総貸渡料金</v>
      </c>
      <c r="BD8" s="142"/>
      <c r="BE8" s="28" t="str">
        <f>AU8</f>
        <v>車両数</v>
      </c>
      <c r="BF8" s="28" t="str">
        <f>AW8</f>
        <v>延貸渡回数</v>
      </c>
      <c r="BG8" s="28" t="str">
        <f>AY8</f>
        <v>延貸渡日車数</v>
      </c>
      <c r="BH8" s="28" t="str">
        <f>BA8</f>
        <v>延走行キロ</v>
      </c>
      <c r="BI8" s="28" t="str">
        <f>BC8</f>
        <v>総貸渡料金</v>
      </c>
      <c r="BJ8" s="42"/>
      <c r="BK8" s="17" t="s">
        <v>179</v>
      </c>
      <c r="BL8" s="17" t="s">
        <v>180</v>
      </c>
      <c r="BM8" s="18" t="s">
        <v>176</v>
      </c>
    </row>
    <row r="9" spans="1:65" s="25" customFormat="1" x14ac:dyDescent="0.2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29"/>
      <c r="M9" s="30" t="s">
        <v>159</v>
      </c>
      <c r="N9" s="29"/>
      <c r="O9" s="30" t="s">
        <v>159</v>
      </c>
      <c r="P9" s="29"/>
      <c r="Q9" s="30" t="s">
        <v>159</v>
      </c>
      <c r="R9" s="29"/>
      <c r="S9" s="30" t="s">
        <v>159</v>
      </c>
      <c r="T9" s="29"/>
      <c r="U9" s="30" t="s">
        <v>159</v>
      </c>
      <c r="V9" s="29"/>
      <c r="W9" s="29"/>
      <c r="X9" s="29"/>
      <c r="Y9" s="29"/>
      <c r="Z9" s="29"/>
      <c r="AA9" s="29"/>
      <c r="AB9" s="30" t="s">
        <v>159</v>
      </c>
      <c r="AC9" s="29"/>
      <c r="AD9" s="30" t="s">
        <v>159</v>
      </c>
      <c r="AE9" s="29"/>
      <c r="AF9" s="30" t="s">
        <v>159</v>
      </c>
      <c r="AG9" s="29"/>
      <c r="AH9" s="30" t="s">
        <v>159</v>
      </c>
      <c r="AI9" s="29"/>
      <c r="AJ9" s="30" t="s">
        <v>159</v>
      </c>
      <c r="AK9" s="29"/>
      <c r="AL9" s="30" t="s">
        <v>159</v>
      </c>
      <c r="AM9" s="29"/>
      <c r="AN9" s="30" t="s">
        <v>159</v>
      </c>
      <c r="AO9" s="29"/>
      <c r="AP9" s="30" t="s">
        <v>159</v>
      </c>
      <c r="AQ9" s="29"/>
      <c r="AR9" s="30" t="s">
        <v>159</v>
      </c>
      <c r="AS9" s="29"/>
      <c r="AT9" s="30" t="s">
        <v>159</v>
      </c>
      <c r="AU9" s="29"/>
      <c r="AV9" s="30" t="s">
        <v>159</v>
      </c>
      <c r="AW9" s="29"/>
      <c r="AX9" s="30" t="s">
        <v>159</v>
      </c>
      <c r="AY9" s="29"/>
      <c r="AZ9" s="30" t="s">
        <v>159</v>
      </c>
      <c r="BA9" s="29"/>
      <c r="BB9" s="30" t="s">
        <v>159</v>
      </c>
      <c r="BC9" s="29"/>
      <c r="BD9" s="30" t="s">
        <v>159</v>
      </c>
      <c r="BE9" s="29"/>
      <c r="BF9" s="29"/>
      <c r="BG9" s="29"/>
      <c r="BH9" s="29"/>
      <c r="BI9" s="29"/>
      <c r="BJ9" s="31"/>
      <c r="BK9" s="31"/>
      <c r="BL9" s="31"/>
      <c r="BM9" s="31"/>
    </row>
    <row r="10" spans="1:65" s="25" customFormat="1" x14ac:dyDescent="0.2">
      <c r="A10" s="32">
        <f>【様式1】貸渡実績報告書!AH1</f>
        <v>0</v>
      </c>
      <c r="B10" s="32" t="e">
        <f>VLOOKUP(C10,リスト!J:L,3,FALSE)</f>
        <v>#N/A</v>
      </c>
      <c r="C10" s="33">
        <f>【様式1】貸渡実績報告書!C3</f>
        <v>0</v>
      </c>
      <c r="D10" s="32" t="e">
        <f>VLOOKUP(E10,リスト!J:L,3,FALSE)</f>
        <v>#N/A</v>
      </c>
      <c r="E10" s="34">
        <f>【様式1】貸渡実績報告書!B11</f>
        <v>0</v>
      </c>
      <c r="F10" s="35">
        <f>【様式1】貸渡実績報告書!AL4</f>
        <v>0</v>
      </c>
      <c r="G10" s="35">
        <f>【様式1】貸渡実績報告書!AL5</f>
        <v>0</v>
      </c>
      <c r="H10" s="35">
        <f>【様式1】貸渡実績報告書!AL6</f>
        <v>0</v>
      </c>
      <c r="I10" s="36">
        <f>【様式1】貸渡実績報告書!AL7</f>
        <v>0</v>
      </c>
      <c r="J10" s="36">
        <f>【様式1】貸渡実績報告書!AL8</f>
        <v>0</v>
      </c>
      <c r="K10" s="36">
        <f>【様式1】貸渡実績報告書!G11</f>
        <v>0</v>
      </c>
      <c r="L10" s="37">
        <f>【様式1】貸渡実績報告書!R11</f>
        <v>0</v>
      </c>
      <c r="M10" s="37"/>
      <c r="N10" s="37">
        <f>【様式1】貸渡実績報告書!Y11</f>
        <v>0</v>
      </c>
      <c r="O10" s="37"/>
      <c r="P10" s="37">
        <f>【様式1】貸渡実績報告書!AG11</f>
        <v>0</v>
      </c>
      <c r="Q10" s="37"/>
      <c r="R10" s="37">
        <f>【様式1】貸渡実績報告書!AO11</f>
        <v>0</v>
      </c>
      <c r="S10" s="37"/>
      <c r="T10" s="37">
        <f>【様式1】貸渡実績報告書!AX11</f>
        <v>0</v>
      </c>
      <c r="U10" s="37"/>
      <c r="V10" s="37">
        <f>【様式1】貸渡実績報告書!R12</f>
        <v>0</v>
      </c>
      <c r="W10" s="37">
        <f>【様式1】貸渡実績報告書!Y12</f>
        <v>0</v>
      </c>
      <c r="X10" s="37">
        <f>【様式1】貸渡実績報告書!AG12</f>
        <v>0</v>
      </c>
      <c r="Y10" s="37">
        <f>【様式1】貸渡実績報告書!AO12</f>
        <v>0</v>
      </c>
      <c r="Z10" s="37">
        <f>【様式1】貸渡実績報告書!AX12</f>
        <v>0</v>
      </c>
      <c r="AA10" s="37">
        <f>【様式1】貸渡実績報告書!R13</f>
        <v>0</v>
      </c>
      <c r="AB10" s="37"/>
      <c r="AC10" s="37">
        <f>【様式1】貸渡実績報告書!Y13</f>
        <v>0</v>
      </c>
      <c r="AD10" s="37"/>
      <c r="AE10" s="37">
        <f>【様式1】貸渡実績報告書!AG13</f>
        <v>0</v>
      </c>
      <c r="AF10" s="37"/>
      <c r="AG10" s="37">
        <f>【様式1】貸渡実績報告書!AO13</f>
        <v>0</v>
      </c>
      <c r="AH10" s="37"/>
      <c r="AI10" s="37">
        <f>【様式1】貸渡実績報告書!AX13</f>
        <v>0</v>
      </c>
      <c r="AJ10" s="37"/>
      <c r="AK10" s="37">
        <f>【様式1】貸渡実績報告書!R14</f>
        <v>0</v>
      </c>
      <c r="AL10" s="37"/>
      <c r="AM10" s="37">
        <f>【様式1】貸渡実績報告書!Y14</f>
        <v>0</v>
      </c>
      <c r="AN10" s="37"/>
      <c r="AO10" s="37">
        <f>【様式1】貸渡実績報告書!AG14</f>
        <v>0</v>
      </c>
      <c r="AP10" s="37"/>
      <c r="AQ10" s="37">
        <f>【様式1】貸渡実績報告書!AO14</f>
        <v>0</v>
      </c>
      <c r="AR10" s="37"/>
      <c r="AS10" s="37">
        <f>【様式1】貸渡実績報告書!AX14</f>
        <v>0</v>
      </c>
      <c r="AT10" s="37"/>
      <c r="AU10" s="37">
        <f>【様式1】貸渡実績報告書!R15</f>
        <v>0</v>
      </c>
      <c r="AV10" s="37"/>
      <c r="AW10" s="37">
        <f>【様式1】貸渡実績報告書!Y15</f>
        <v>0</v>
      </c>
      <c r="AX10" s="37"/>
      <c r="AY10" s="37">
        <f>【様式1】貸渡実績報告書!AG15</f>
        <v>0</v>
      </c>
      <c r="AZ10" s="37"/>
      <c r="BA10" s="37">
        <f>【様式1】貸渡実績報告書!AO15</f>
        <v>0</v>
      </c>
      <c r="BB10" s="37"/>
      <c r="BC10" s="37">
        <f>【様式1】貸渡実績報告書!AX15</f>
        <v>0</v>
      </c>
      <c r="BD10" s="37"/>
      <c r="BE10" s="37">
        <f>L10+V10+AA10+AK10+AU10</f>
        <v>0</v>
      </c>
      <c r="BF10" s="37">
        <f>N10+W10+AC10+AM10+AW10</f>
        <v>0</v>
      </c>
      <c r="BG10" s="37">
        <f>P10+X10+AE10+AO10+AY10</f>
        <v>0</v>
      </c>
      <c r="BH10" s="37">
        <f>R10+Y10+AG10+AQ10+BA10</f>
        <v>0</v>
      </c>
      <c r="BI10" s="37">
        <f>T10+Z10+AI10+AS10+BC10</f>
        <v>0</v>
      </c>
      <c r="BJ10" s="38">
        <f>【様式1】貸渡実績報告書!G25</f>
        <v>0</v>
      </c>
      <c r="BK10" s="38">
        <f>【様式1】貸渡実績報告書!M25</f>
        <v>0</v>
      </c>
      <c r="BL10" s="38">
        <f>【様式1】貸渡実績報告書!S25</f>
        <v>0</v>
      </c>
      <c r="BM10" s="38">
        <f>SUM(BK10:BL10)</f>
        <v>0</v>
      </c>
    </row>
  </sheetData>
  <mergeCells count="40">
    <mergeCell ref="L8:M8"/>
    <mergeCell ref="N8:O8"/>
    <mergeCell ref="P8:Q8"/>
    <mergeCell ref="L7:U7"/>
    <mergeCell ref="R8:S8"/>
    <mergeCell ref="T8:U8"/>
    <mergeCell ref="K7:K9"/>
    <mergeCell ref="A7:A9"/>
    <mergeCell ref="F7:F9"/>
    <mergeCell ref="G7:G9"/>
    <mergeCell ref="H7:H9"/>
    <mergeCell ref="I7:I9"/>
    <mergeCell ref="E7:E9"/>
    <mergeCell ref="J7:J9"/>
    <mergeCell ref="C7:C9"/>
    <mergeCell ref="B7:B9"/>
    <mergeCell ref="D7:D9"/>
    <mergeCell ref="V7:Z7"/>
    <mergeCell ref="AA7:AJ7"/>
    <mergeCell ref="AA8:AB8"/>
    <mergeCell ref="AC8:AD8"/>
    <mergeCell ref="AE8:AF8"/>
    <mergeCell ref="AG8:AH8"/>
    <mergeCell ref="AI8:AJ8"/>
    <mergeCell ref="BJ7:BJ8"/>
    <mergeCell ref="BK7:BM7"/>
    <mergeCell ref="A1:J1"/>
    <mergeCell ref="AK7:AT7"/>
    <mergeCell ref="AU7:BD7"/>
    <mergeCell ref="BC8:BD8"/>
    <mergeCell ref="BE7:BI7"/>
    <mergeCell ref="BA8:BB8"/>
    <mergeCell ref="AK8:AL8"/>
    <mergeCell ref="AM8:AN8"/>
    <mergeCell ref="AO8:AP8"/>
    <mergeCell ref="AQ8:AR8"/>
    <mergeCell ref="AS8:AT8"/>
    <mergeCell ref="AU8:AV8"/>
    <mergeCell ref="AW8:AX8"/>
    <mergeCell ref="AY8:AZ8"/>
  </mergeCells>
  <phoneticPr fontId="22"/>
  <conditionalFormatting sqref="BK7:BM8">
    <cfRule type="expression" dxfId="2" priority="1">
      <formula>#REF!="☑"</formula>
    </cfRule>
  </conditionalFormatting>
  <pageMargins left="0.70866141732283472" right="0.70866141732283472" top="0.74803149606299213" bottom="0.74803149606299213" header="0.31496062992125984" footer="0.31496062992125984"/>
  <pageSetup paperSize="9" scale="39" fitToWidth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55"/>
  <sheetViews>
    <sheetView topLeftCell="A7" workbookViewId="0">
      <selection activeCell="J3" sqref="J3:J55"/>
    </sheetView>
  </sheetViews>
  <sheetFormatPr defaultColWidth="9" defaultRowHeight="15" x14ac:dyDescent="0.3"/>
  <cols>
    <col min="1" max="1" width="5.33203125" style="7" bestFit="1" customWidth="1"/>
    <col min="2" max="2" width="4" style="8" bestFit="1" customWidth="1"/>
    <col min="3" max="3" width="5.33203125" style="7" bestFit="1" customWidth="1"/>
    <col min="4" max="4" width="1.6640625" style="7" customWidth="1"/>
    <col min="5" max="6" width="15.44140625" style="7" bestFit="1" customWidth="1"/>
    <col min="7" max="7" width="37.88671875" style="7" bestFit="1" customWidth="1"/>
    <col min="8" max="8" width="1.6640625" style="7" customWidth="1"/>
    <col min="9" max="9" width="15.33203125" style="7" bestFit="1" customWidth="1"/>
    <col min="10" max="10" width="9" style="7"/>
    <col min="11" max="11" width="13.21875" style="7" bestFit="1" customWidth="1"/>
    <col min="12" max="12" width="4" style="7" bestFit="1" customWidth="1"/>
    <col min="13" max="16384" width="9" style="7"/>
  </cols>
  <sheetData>
    <row r="1" spans="1:13" ht="41.4" x14ac:dyDescent="0.3">
      <c r="A1" s="143" t="s">
        <v>171</v>
      </c>
      <c r="B1" s="143"/>
      <c r="C1" s="143"/>
      <c r="D1" s="143"/>
      <c r="E1" s="143"/>
      <c r="F1" s="143"/>
      <c r="G1" s="143"/>
    </row>
    <row r="2" spans="1:13" x14ac:dyDescent="0.3">
      <c r="E2" s="7" t="s">
        <v>2</v>
      </c>
      <c r="F2" s="7" t="s">
        <v>3</v>
      </c>
    </row>
    <row r="3" spans="1:13" x14ac:dyDescent="0.3">
      <c r="A3" s="7" t="s">
        <v>5</v>
      </c>
      <c r="B3" s="8">
        <v>0</v>
      </c>
      <c r="C3" s="7" t="s">
        <v>1</v>
      </c>
      <c r="G3" s="7" t="s">
        <v>167</v>
      </c>
      <c r="I3" s="6" t="s">
        <v>15</v>
      </c>
      <c r="J3" s="7" t="s">
        <v>113</v>
      </c>
      <c r="K3" s="7" t="s">
        <v>164</v>
      </c>
      <c r="L3" s="7">
        <v>1</v>
      </c>
      <c r="M3" s="7" t="s">
        <v>120</v>
      </c>
    </row>
    <row r="4" spans="1:13" x14ac:dyDescent="0.3">
      <c r="A4" s="7" t="s">
        <v>5</v>
      </c>
      <c r="B4" s="8" t="s">
        <v>6</v>
      </c>
      <c r="C4" s="7" t="s">
        <v>1</v>
      </c>
      <c r="E4" s="9" t="s">
        <v>7</v>
      </c>
      <c r="F4" s="7" t="str">
        <f t="shared" ref="F4:F23" si="0">A5&amp;B5&amp;"年3月31日"</f>
        <v>令和2年3月31日</v>
      </c>
      <c r="G4" s="7" t="str">
        <f t="shared" ref="G4:G23" si="1">E4&amp;"から"&amp;F4&amp;"まで"</f>
        <v>平成31年4月1日から令和2年3月31日まで</v>
      </c>
      <c r="I4" s="6" t="s">
        <v>16</v>
      </c>
      <c r="J4" s="7" t="s">
        <v>114</v>
      </c>
      <c r="K4" s="7" t="s">
        <v>164</v>
      </c>
      <c r="L4" s="7">
        <v>2</v>
      </c>
      <c r="M4" s="7" t="s">
        <v>121</v>
      </c>
    </row>
    <row r="5" spans="1:13" x14ac:dyDescent="0.3">
      <c r="A5" s="7" t="s">
        <v>5</v>
      </c>
      <c r="B5" s="8">
        <v>2</v>
      </c>
      <c r="C5" s="7" t="s">
        <v>1</v>
      </c>
      <c r="E5" s="9" t="str">
        <f t="shared" ref="E5:E23" si="2">A5&amp;B5&amp;"年4月1日"</f>
        <v>令和2年4月1日</v>
      </c>
      <c r="F5" s="7" t="str">
        <f t="shared" si="0"/>
        <v>令和3年3月31日</v>
      </c>
      <c r="G5" s="7" t="str">
        <f t="shared" si="1"/>
        <v>令和2年4月1日から令和3年3月31日まで</v>
      </c>
      <c r="I5" s="6" t="s">
        <v>17</v>
      </c>
      <c r="J5" s="7" t="s">
        <v>115</v>
      </c>
      <c r="K5" s="7" t="s">
        <v>164</v>
      </c>
      <c r="L5" s="7">
        <v>3</v>
      </c>
    </row>
    <row r="6" spans="1:13" x14ac:dyDescent="0.3">
      <c r="A6" s="7" t="s">
        <v>5</v>
      </c>
      <c r="B6" s="8">
        <v>3</v>
      </c>
      <c r="C6" s="7" t="s">
        <v>1</v>
      </c>
      <c r="E6" s="9" t="str">
        <f t="shared" si="2"/>
        <v>令和3年4月1日</v>
      </c>
      <c r="F6" s="7" t="str">
        <f t="shared" si="0"/>
        <v>令和4年3月31日</v>
      </c>
      <c r="G6" s="7" t="str">
        <f t="shared" si="1"/>
        <v>令和3年4月1日から令和4年3月31日まで</v>
      </c>
      <c r="I6" s="6" t="s">
        <v>18</v>
      </c>
      <c r="J6" s="7" t="s">
        <v>116</v>
      </c>
      <c r="K6" s="7" t="s">
        <v>164</v>
      </c>
      <c r="L6" s="7">
        <v>4</v>
      </c>
    </row>
    <row r="7" spans="1:13" x14ac:dyDescent="0.3">
      <c r="A7" s="7" t="s">
        <v>5</v>
      </c>
      <c r="B7" s="8">
        <v>4</v>
      </c>
      <c r="C7" s="7" t="s">
        <v>1</v>
      </c>
      <c r="E7" s="9" t="str">
        <f t="shared" si="2"/>
        <v>令和4年4月1日</v>
      </c>
      <c r="F7" s="7" t="str">
        <f t="shared" si="0"/>
        <v>令和5年3月31日</v>
      </c>
      <c r="G7" s="7" t="str">
        <f t="shared" si="1"/>
        <v>令和4年4月1日から令和5年3月31日まで</v>
      </c>
      <c r="I7" s="6" t="s">
        <v>19</v>
      </c>
      <c r="J7" s="7" t="s">
        <v>117</v>
      </c>
      <c r="K7" s="7" t="s">
        <v>164</v>
      </c>
      <c r="L7" s="7">
        <v>5</v>
      </c>
    </row>
    <row r="8" spans="1:13" x14ac:dyDescent="0.3">
      <c r="A8" s="7" t="s">
        <v>5</v>
      </c>
      <c r="B8" s="8">
        <v>5</v>
      </c>
      <c r="C8" s="7" t="s">
        <v>1</v>
      </c>
      <c r="E8" s="9" t="str">
        <f t="shared" si="2"/>
        <v>令和5年4月1日</v>
      </c>
      <c r="F8" s="7" t="str">
        <f t="shared" si="0"/>
        <v>令和6年3月31日</v>
      </c>
      <c r="G8" s="7" t="str">
        <f t="shared" si="1"/>
        <v>令和5年4月1日から令和6年3月31日まで</v>
      </c>
      <c r="I8" s="6" t="s">
        <v>20</v>
      </c>
      <c r="J8" s="7" t="s">
        <v>118</v>
      </c>
      <c r="K8" s="7" t="s">
        <v>164</v>
      </c>
      <c r="L8" s="7">
        <v>6</v>
      </c>
    </row>
    <row r="9" spans="1:13" x14ac:dyDescent="0.3">
      <c r="A9" s="7" t="s">
        <v>5</v>
      </c>
      <c r="B9" s="8">
        <v>6</v>
      </c>
      <c r="C9" s="7" t="s">
        <v>1</v>
      </c>
      <c r="E9" s="9" t="str">
        <f t="shared" si="2"/>
        <v>令和6年4月1日</v>
      </c>
      <c r="F9" s="7" t="str">
        <f t="shared" si="0"/>
        <v>令和7年3月31日</v>
      </c>
      <c r="G9" s="7" t="str">
        <f t="shared" si="1"/>
        <v>令和6年4月1日から令和7年3月31日まで</v>
      </c>
      <c r="I9" s="6" t="s">
        <v>21</v>
      </c>
      <c r="J9" s="7" t="s">
        <v>119</v>
      </c>
      <c r="K9" s="7" t="s">
        <v>164</v>
      </c>
      <c r="L9" s="7">
        <v>7</v>
      </c>
    </row>
    <row r="10" spans="1:13" x14ac:dyDescent="0.3">
      <c r="A10" s="7" t="s">
        <v>5</v>
      </c>
      <c r="B10" s="8">
        <v>7</v>
      </c>
      <c r="C10" s="7" t="s">
        <v>1</v>
      </c>
      <c r="E10" s="9" t="str">
        <f t="shared" si="2"/>
        <v>令和7年4月1日</v>
      </c>
      <c r="F10" s="7" t="str">
        <f t="shared" si="0"/>
        <v>令和8年3月31日</v>
      </c>
      <c r="G10" s="7" t="str">
        <f t="shared" si="1"/>
        <v>令和7年4月1日から令和8年3月31日まで</v>
      </c>
      <c r="I10" s="6" t="s">
        <v>22</v>
      </c>
      <c r="J10" s="7" t="s">
        <v>68</v>
      </c>
      <c r="K10" s="7" t="s">
        <v>164</v>
      </c>
      <c r="L10" s="7">
        <v>8</v>
      </c>
    </row>
    <row r="11" spans="1:13" x14ac:dyDescent="0.3">
      <c r="A11" s="7" t="s">
        <v>5</v>
      </c>
      <c r="B11" s="8">
        <v>8</v>
      </c>
      <c r="C11" s="7" t="s">
        <v>1</v>
      </c>
      <c r="E11" s="9" t="str">
        <f t="shared" si="2"/>
        <v>令和8年4月1日</v>
      </c>
      <c r="F11" s="7" t="str">
        <f t="shared" si="0"/>
        <v>令和9年3月31日</v>
      </c>
      <c r="G11" s="7" t="str">
        <f t="shared" si="1"/>
        <v>令和8年4月1日から令和9年3月31日まで</v>
      </c>
      <c r="I11" s="6" t="s">
        <v>23</v>
      </c>
      <c r="J11" s="7" t="s">
        <v>69</v>
      </c>
      <c r="K11" s="7" t="s">
        <v>164</v>
      </c>
      <c r="L11" s="7">
        <v>9</v>
      </c>
    </row>
    <row r="12" spans="1:13" x14ac:dyDescent="0.3">
      <c r="A12" s="7" t="s">
        <v>5</v>
      </c>
      <c r="B12" s="8">
        <v>9</v>
      </c>
      <c r="C12" s="7" t="s">
        <v>1</v>
      </c>
      <c r="E12" s="9" t="str">
        <f t="shared" si="2"/>
        <v>令和9年4月1日</v>
      </c>
      <c r="F12" s="7" t="str">
        <f t="shared" si="0"/>
        <v>令和10年3月31日</v>
      </c>
      <c r="G12" s="7" t="str">
        <f t="shared" si="1"/>
        <v>令和9年4月1日から令和10年3月31日まで</v>
      </c>
      <c r="I12" s="6" t="s">
        <v>24</v>
      </c>
      <c r="J12" s="7" t="s">
        <v>70</v>
      </c>
      <c r="K12" s="7" t="s">
        <v>164</v>
      </c>
      <c r="L12" s="7">
        <v>10</v>
      </c>
    </row>
    <row r="13" spans="1:13" x14ac:dyDescent="0.3">
      <c r="A13" s="7" t="s">
        <v>5</v>
      </c>
      <c r="B13" s="8">
        <v>10</v>
      </c>
      <c r="C13" s="7" t="s">
        <v>1</v>
      </c>
      <c r="E13" s="9" t="str">
        <f t="shared" si="2"/>
        <v>令和10年4月1日</v>
      </c>
      <c r="F13" s="7" t="str">
        <f t="shared" si="0"/>
        <v>令和11年3月31日</v>
      </c>
      <c r="G13" s="7" t="str">
        <f t="shared" si="1"/>
        <v>令和10年4月1日から令和11年3月31日まで</v>
      </c>
      <c r="I13" s="6" t="s">
        <v>25</v>
      </c>
      <c r="J13" s="7" t="s">
        <v>71</v>
      </c>
      <c r="K13" s="7" t="s">
        <v>164</v>
      </c>
      <c r="L13" s="7">
        <v>11</v>
      </c>
    </row>
    <row r="14" spans="1:13" x14ac:dyDescent="0.3">
      <c r="A14" s="7" t="s">
        <v>5</v>
      </c>
      <c r="B14" s="8">
        <v>11</v>
      </c>
      <c r="C14" s="7" t="s">
        <v>1</v>
      </c>
      <c r="E14" s="9" t="str">
        <f t="shared" si="2"/>
        <v>令和11年4月1日</v>
      </c>
      <c r="F14" s="7" t="str">
        <f t="shared" si="0"/>
        <v>令和12年3月31日</v>
      </c>
      <c r="G14" s="7" t="str">
        <f t="shared" si="1"/>
        <v>令和11年4月1日から令和12年3月31日まで</v>
      </c>
      <c r="I14" s="6" t="s">
        <v>26</v>
      </c>
      <c r="J14" s="7" t="s">
        <v>72</v>
      </c>
      <c r="K14" s="7" t="s">
        <v>164</v>
      </c>
      <c r="L14" s="7">
        <v>12</v>
      </c>
    </row>
    <row r="15" spans="1:13" x14ac:dyDescent="0.3">
      <c r="A15" s="7" t="s">
        <v>5</v>
      </c>
      <c r="B15" s="8">
        <v>12</v>
      </c>
      <c r="C15" s="7" t="s">
        <v>1</v>
      </c>
      <c r="E15" s="9" t="str">
        <f t="shared" si="2"/>
        <v>令和12年4月1日</v>
      </c>
      <c r="F15" s="7" t="str">
        <f t="shared" si="0"/>
        <v>令和13年3月31日</v>
      </c>
      <c r="G15" s="7" t="str">
        <f t="shared" si="1"/>
        <v>令和12年4月1日から令和13年3月31日まで</v>
      </c>
      <c r="I15" s="6" t="s">
        <v>27</v>
      </c>
      <c r="J15" s="7" t="s">
        <v>73</v>
      </c>
      <c r="K15" s="7" t="s">
        <v>164</v>
      </c>
      <c r="L15" s="7">
        <v>13</v>
      </c>
    </row>
    <row r="16" spans="1:13" x14ac:dyDescent="0.3">
      <c r="A16" s="7" t="s">
        <v>5</v>
      </c>
      <c r="B16" s="8">
        <v>13</v>
      </c>
      <c r="C16" s="7" t="s">
        <v>1</v>
      </c>
      <c r="E16" s="9" t="str">
        <f t="shared" si="2"/>
        <v>令和13年4月1日</v>
      </c>
      <c r="F16" s="7" t="str">
        <f t="shared" si="0"/>
        <v>令和14年3月31日</v>
      </c>
      <c r="G16" s="7" t="str">
        <f t="shared" si="1"/>
        <v>令和13年4月1日から令和14年3月31日まで</v>
      </c>
      <c r="I16" s="6" t="s">
        <v>28</v>
      </c>
      <c r="J16" s="7" t="s">
        <v>74</v>
      </c>
      <c r="K16" s="7" t="s">
        <v>164</v>
      </c>
      <c r="L16" s="7">
        <v>14</v>
      </c>
    </row>
    <row r="17" spans="1:12" x14ac:dyDescent="0.3">
      <c r="A17" s="7" t="s">
        <v>5</v>
      </c>
      <c r="B17" s="8">
        <v>14</v>
      </c>
      <c r="C17" s="7" t="s">
        <v>1</v>
      </c>
      <c r="E17" s="9" t="str">
        <f t="shared" si="2"/>
        <v>令和14年4月1日</v>
      </c>
      <c r="F17" s="7" t="str">
        <f t="shared" si="0"/>
        <v>令和15年3月31日</v>
      </c>
      <c r="G17" s="7" t="str">
        <f t="shared" si="1"/>
        <v>令和14年4月1日から令和15年3月31日まで</v>
      </c>
      <c r="I17" s="6" t="s">
        <v>29</v>
      </c>
      <c r="J17" s="7" t="s">
        <v>75</v>
      </c>
      <c r="K17" s="7" t="s">
        <v>164</v>
      </c>
      <c r="L17" s="7">
        <v>15</v>
      </c>
    </row>
    <row r="18" spans="1:12" x14ac:dyDescent="0.3">
      <c r="A18" s="7" t="s">
        <v>5</v>
      </c>
      <c r="B18" s="8">
        <v>15</v>
      </c>
      <c r="C18" s="7" t="s">
        <v>1</v>
      </c>
      <c r="E18" s="9" t="str">
        <f t="shared" si="2"/>
        <v>令和15年4月1日</v>
      </c>
      <c r="F18" s="7" t="str">
        <f t="shared" si="0"/>
        <v>令和16年3月31日</v>
      </c>
      <c r="G18" s="7" t="str">
        <f t="shared" si="1"/>
        <v>令和15年4月1日から令和16年3月31日まで</v>
      </c>
      <c r="I18" s="6" t="s">
        <v>30</v>
      </c>
      <c r="J18" s="7" t="s">
        <v>76</v>
      </c>
      <c r="K18" s="7" t="s">
        <v>164</v>
      </c>
      <c r="L18" s="7">
        <v>16</v>
      </c>
    </row>
    <row r="19" spans="1:12" x14ac:dyDescent="0.3">
      <c r="A19" s="7" t="s">
        <v>5</v>
      </c>
      <c r="B19" s="8">
        <v>16</v>
      </c>
      <c r="C19" s="7" t="s">
        <v>1</v>
      </c>
      <c r="E19" s="9" t="str">
        <f t="shared" si="2"/>
        <v>令和16年4月1日</v>
      </c>
      <c r="F19" s="7" t="str">
        <f t="shared" si="0"/>
        <v>令和17年3月31日</v>
      </c>
      <c r="G19" s="7" t="str">
        <f t="shared" si="1"/>
        <v>令和16年4月1日から令和17年3月31日まで</v>
      </c>
      <c r="I19" s="6" t="s">
        <v>31</v>
      </c>
      <c r="J19" s="7" t="s">
        <v>77</v>
      </c>
      <c r="K19" s="7" t="s">
        <v>164</v>
      </c>
      <c r="L19" s="7">
        <v>17</v>
      </c>
    </row>
    <row r="20" spans="1:12" x14ac:dyDescent="0.3">
      <c r="A20" s="7" t="s">
        <v>5</v>
      </c>
      <c r="B20" s="8">
        <v>17</v>
      </c>
      <c r="C20" s="7" t="s">
        <v>1</v>
      </c>
      <c r="E20" s="9" t="str">
        <f t="shared" si="2"/>
        <v>令和17年4月1日</v>
      </c>
      <c r="F20" s="7" t="str">
        <f t="shared" si="0"/>
        <v>令和18年3月31日</v>
      </c>
      <c r="G20" s="7" t="str">
        <f t="shared" si="1"/>
        <v>令和17年4月1日から令和18年3月31日まで</v>
      </c>
      <c r="I20" s="6" t="s">
        <v>32</v>
      </c>
      <c r="J20" s="7" t="s">
        <v>78</v>
      </c>
      <c r="K20" s="7" t="s">
        <v>164</v>
      </c>
      <c r="L20" s="7">
        <v>18</v>
      </c>
    </row>
    <row r="21" spans="1:12" x14ac:dyDescent="0.3">
      <c r="A21" s="7" t="s">
        <v>5</v>
      </c>
      <c r="B21" s="8">
        <v>18</v>
      </c>
      <c r="C21" s="7" t="s">
        <v>1</v>
      </c>
      <c r="E21" s="9" t="str">
        <f t="shared" si="2"/>
        <v>令和18年4月1日</v>
      </c>
      <c r="F21" s="7" t="str">
        <f t="shared" si="0"/>
        <v>令和19年3月31日</v>
      </c>
      <c r="G21" s="7" t="str">
        <f t="shared" si="1"/>
        <v>令和18年4月1日から令和19年3月31日まで</v>
      </c>
      <c r="I21" s="6" t="s">
        <v>33</v>
      </c>
      <c r="J21" s="7" t="s">
        <v>79</v>
      </c>
      <c r="K21" s="7" t="s">
        <v>164</v>
      </c>
      <c r="L21" s="7">
        <v>19</v>
      </c>
    </row>
    <row r="22" spans="1:12" x14ac:dyDescent="0.3">
      <c r="A22" s="7" t="s">
        <v>5</v>
      </c>
      <c r="B22" s="8">
        <v>19</v>
      </c>
      <c r="C22" s="7" t="s">
        <v>1</v>
      </c>
      <c r="E22" s="9" t="str">
        <f t="shared" si="2"/>
        <v>令和19年4月1日</v>
      </c>
      <c r="F22" s="7" t="str">
        <f t="shared" si="0"/>
        <v>令和20年3月31日</v>
      </c>
      <c r="G22" s="7" t="str">
        <f t="shared" si="1"/>
        <v>令和19年4月1日から令和20年3月31日まで</v>
      </c>
      <c r="I22" s="6" t="s">
        <v>34</v>
      </c>
      <c r="J22" s="7" t="s">
        <v>110</v>
      </c>
      <c r="K22" s="7" t="s">
        <v>164</v>
      </c>
      <c r="L22" s="7">
        <v>20</v>
      </c>
    </row>
    <row r="23" spans="1:12" x14ac:dyDescent="0.3">
      <c r="A23" s="7" t="s">
        <v>5</v>
      </c>
      <c r="B23" s="8">
        <v>20</v>
      </c>
      <c r="C23" s="7" t="s">
        <v>1</v>
      </c>
      <c r="E23" s="9" t="str">
        <f t="shared" si="2"/>
        <v>令和20年4月1日</v>
      </c>
      <c r="F23" s="7" t="str">
        <f t="shared" si="0"/>
        <v>令和21年3月31日</v>
      </c>
      <c r="G23" s="7" t="str">
        <f t="shared" si="1"/>
        <v>令和20年4月1日から令和21年3月31日まで</v>
      </c>
      <c r="I23" s="6" t="s">
        <v>35</v>
      </c>
      <c r="J23" s="7" t="s">
        <v>80</v>
      </c>
      <c r="K23" s="7" t="s">
        <v>164</v>
      </c>
      <c r="L23" s="7">
        <v>21</v>
      </c>
    </row>
    <row r="24" spans="1:12" x14ac:dyDescent="0.3">
      <c r="A24" s="7" t="s">
        <v>5</v>
      </c>
      <c r="B24" s="8">
        <v>21</v>
      </c>
      <c r="C24" s="7" t="s">
        <v>1</v>
      </c>
      <c r="I24" s="6" t="s">
        <v>36</v>
      </c>
      <c r="J24" s="7" t="s">
        <v>81</v>
      </c>
      <c r="K24" s="7" t="s">
        <v>164</v>
      </c>
      <c r="L24" s="7">
        <v>22</v>
      </c>
    </row>
    <row r="25" spans="1:12" x14ac:dyDescent="0.3">
      <c r="I25" s="6" t="s">
        <v>37</v>
      </c>
      <c r="J25" s="7" t="s">
        <v>82</v>
      </c>
      <c r="K25" s="7" t="s">
        <v>164</v>
      </c>
      <c r="L25" s="7">
        <v>23</v>
      </c>
    </row>
    <row r="26" spans="1:12" x14ac:dyDescent="0.3">
      <c r="I26" s="6" t="s">
        <v>38</v>
      </c>
      <c r="J26" s="7" t="s">
        <v>83</v>
      </c>
      <c r="K26" s="7" t="s">
        <v>164</v>
      </c>
      <c r="L26" s="7">
        <v>24</v>
      </c>
    </row>
    <row r="27" spans="1:12" x14ac:dyDescent="0.3">
      <c r="I27" s="6" t="s">
        <v>39</v>
      </c>
      <c r="J27" s="7" t="s">
        <v>84</v>
      </c>
      <c r="K27" s="7" t="s">
        <v>164</v>
      </c>
      <c r="L27" s="7">
        <v>25</v>
      </c>
    </row>
    <row r="28" spans="1:12" x14ac:dyDescent="0.3">
      <c r="I28" s="6" t="s">
        <v>40</v>
      </c>
      <c r="J28" s="7" t="s">
        <v>85</v>
      </c>
      <c r="K28" s="7" t="s">
        <v>164</v>
      </c>
      <c r="L28" s="7">
        <v>26</v>
      </c>
    </row>
    <row r="29" spans="1:12" x14ac:dyDescent="0.3">
      <c r="I29" s="6" t="s">
        <v>41</v>
      </c>
      <c r="J29" s="7" t="s">
        <v>86</v>
      </c>
      <c r="K29" s="7" t="s">
        <v>164</v>
      </c>
      <c r="L29" s="7">
        <v>27</v>
      </c>
    </row>
    <row r="30" spans="1:12" x14ac:dyDescent="0.3">
      <c r="I30" s="6" t="s">
        <v>42</v>
      </c>
      <c r="J30" s="7" t="s">
        <v>87</v>
      </c>
      <c r="K30" s="7" t="s">
        <v>164</v>
      </c>
      <c r="L30" s="7">
        <v>28</v>
      </c>
    </row>
    <row r="31" spans="1:12" x14ac:dyDescent="0.3">
      <c r="I31" s="6" t="s">
        <v>43</v>
      </c>
      <c r="J31" s="7" t="s">
        <v>88</v>
      </c>
      <c r="K31" s="7" t="s">
        <v>164</v>
      </c>
      <c r="L31" s="7">
        <v>29</v>
      </c>
    </row>
    <row r="32" spans="1:12" x14ac:dyDescent="0.3">
      <c r="I32" s="6" t="s">
        <v>44</v>
      </c>
      <c r="J32" s="7" t="s">
        <v>89</v>
      </c>
      <c r="K32" s="7" t="s">
        <v>164</v>
      </c>
      <c r="L32" s="7">
        <v>30</v>
      </c>
    </row>
    <row r="33" spans="9:12" x14ac:dyDescent="0.3">
      <c r="I33" s="6" t="s">
        <v>45</v>
      </c>
      <c r="J33" s="7" t="s">
        <v>90</v>
      </c>
      <c r="K33" s="7" t="s">
        <v>164</v>
      </c>
      <c r="L33" s="7">
        <v>31</v>
      </c>
    </row>
    <row r="34" spans="9:12" x14ac:dyDescent="0.3">
      <c r="I34" s="6" t="s">
        <v>46</v>
      </c>
      <c r="J34" s="7" t="s">
        <v>91</v>
      </c>
      <c r="K34" s="7" t="s">
        <v>164</v>
      </c>
      <c r="L34" s="7">
        <v>32</v>
      </c>
    </row>
    <row r="35" spans="9:12" x14ac:dyDescent="0.3">
      <c r="I35" s="6" t="s">
        <v>47</v>
      </c>
      <c r="J35" s="7" t="s">
        <v>92</v>
      </c>
      <c r="K35" s="7" t="s">
        <v>164</v>
      </c>
      <c r="L35" s="7">
        <v>33</v>
      </c>
    </row>
    <row r="36" spans="9:12" x14ac:dyDescent="0.3">
      <c r="I36" s="6" t="s">
        <v>48</v>
      </c>
      <c r="J36" s="7" t="s">
        <v>93</v>
      </c>
      <c r="K36" s="7" t="s">
        <v>164</v>
      </c>
      <c r="L36" s="7">
        <v>34</v>
      </c>
    </row>
    <row r="37" spans="9:12" x14ac:dyDescent="0.3">
      <c r="I37" s="6" t="s">
        <v>49</v>
      </c>
      <c r="J37" s="7" t="s">
        <v>111</v>
      </c>
      <c r="K37" s="7" t="s">
        <v>164</v>
      </c>
      <c r="L37" s="7">
        <v>35</v>
      </c>
    </row>
    <row r="38" spans="9:12" x14ac:dyDescent="0.3">
      <c r="I38" s="6" t="s">
        <v>50</v>
      </c>
      <c r="J38" s="7" t="s">
        <v>166</v>
      </c>
      <c r="K38" s="7" t="s">
        <v>165</v>
      </c>
      <c r="L38" s="7">
        <v>36</v>
      </c>
    </row>
    <row r="39" spans="9:12" x14ac:dyDescent="0.3">
      <c r="I39" s="6" t="s">
        <v>51</v>
      </c>
      <c r="J39" s="7" t="s">
        <v>94</v>
      </c>
      <c r="K39" s="7" t="s">
        <v>164</v>
      </c>
      <c r="L39" s="7">
        <v>37</v>
      </c>
    </row>
    <row r="40" spans="9:12" x14ac:dyDescent="0.3">
      <c r="I40" s="6" t="s">
        <v>52</v>
      </c>
      <c r="J40" s="7" t="s">
        <v>95</v>
      </c>
      <c r="K40" s="7" t="s">
        <v>164</v>
      </c>
      <c r="L40" s="7">
        <v>38</v>
      </c>
    </row>
    <row r="41" spans="9:12" x14ac:dyDescent="0.3">
      <c r="I41" s="6" t="s">
        <v>53</v>
      </c>
      <c r="J41" s="7" t="s">
        <v>96</v>
      </c>
      <c r="K41" s="7" t="s">
        <v>164</v>
      </c>
      <c r="L41" s="7">
        <v>39</v>
      </c>
    </row>
    <row r="42" spans="9:12" x14ac:dyDescent="0.3">
      <c r="I42" s="6" t="s">
        <v>54</v>
      </c>
      <c r="J42" s="7" t="s">
        <v>97</v>
      </c>
      <c r="K42" s="7" t="s">
        <v>164</v>
      </c>
      <c r="L42" s="7">
        <v>40</v>
      </c>
    </row>
    <row r="43" spans="9:12" x14ac:dyDescent="0.3">
      <c r="I43" s="6" t="s">
        <v>55</v>
      </c>
      <c r="J43" s="7" t="s">
        <v>98</v>
      </c>
      <c r="K43" s="7" t="s">
        <v>164</v>
      </c>
      <c r="L43" s="7">
        <v>41</v>
      </c>
    </row>
    <row r="44" spans="9:12" x14ac:dyDescent="0.3">
      <c r="I44" s="6" t="s">
        <v>56</v>
      </c>
      <c r="J44" s="7" t="s">
        <v>99</v>
      </c>
      <c r="K44" s="7" t="s">
        <v>164</v>
      </c>
      <c r="L44" s="7">
        <v>42</v>
      </c>
    </row>
    <row r="45" spans="9:12" x14ac:dyDescent="0.3">
      <c r="I45" s="6" t="s">
        <v>57</v>
      </c>
      <c r="J45" s="7" t="s">
        <v>100</v>
      </c>
      <c r="K45" s="7" t="s">
        <v>164</v>
      </c>
      <c r="L45" s="7">
        <v>43</v>
      </c>
    </row>
    <row r="46" spans="9:12" x14ac:dyDescent="0.3">
      <c r="I46" s="6" t="s">
        <v>58</v>
      </c>
      <c r="J46" s="7" t="s">
        <v>101</v>
      </c>
      <c r="K46" s="7" t="s">
        <v>164</v>
      </c>
      <c r="L46" s="7">
        <v>44</v>
      </c>
    </row>
    <row r="47" spans="9:12" x14ac:dyDescent="0.3">
      <c r="I47" s="6" t="s">
        <v>59</v>
      </c>
      <c r="J47" s="7" t="s">
        <v>102</v>
      </c>
      <c r="K47" s="7" t="s">
        <v>164</v>
      </c>
      <c r="L47" s="7">
        <v>45</v>
      </c>
    </row>
    <row r="48" spans="9:12" x14ac:dyDescent="0.3">
      <c r="I48" s="6" t="s">
        <v>60</v>
      </c>
      <c r="J48" s="7" t="s">
        <v>103</v>
      </c>
      <c r="K48" s="7" t="s">
        <v>164</v>
      </c>
      <c r="L48" s="7">
        <v>46</v>
      </c>
    </row>
    <row r="49" spans="9:12" x14ac:dyDescent="0.3">
      <c r="I49" s="6" t="s">
        <v>61</v>
      </c>
      <c r="J49" s="7" t="s">
        <v>104</v>
      </c>
      <c r="K49" s="7" t="s">
        <v>164</v>
      </c>
      <c r="L49" s="7">
        <v>47</v>
      </c>
    </row>
    <row r="50" spans="9:12" x14ac:dyDescent="0.3">
      <c r="I50" s="6" t="s">
        <v>62</v>
      </c>
      <c r="J50" s="7" t="s">
        <v>105</v>
      </c>
      <c r="K50" s="7" t="s">
        <v>164</v>
      </c>
      <c r="L50" s="7">
        <v>48</v>
      </c>
    </row>
    <row r="51" spans="9:12" x14ac:dyDescent="0.3">
      <c r="I51" s="6" t="s">
        <v>63</v>
      </c>
      <c r="J51" s="7" t="s">
        <v>106</v>
      </c>
      <c r="K51" s="7" t="s">
        <v>164</v>
      </c>
      <c r="L51" s="7">
        <v>49</v>
      </c>
    </row>
    <row r="52" spans="9:12" x14ac:dyDescent="0.3">
      <c r="I52" s="6" t="s">
        <v>64</v>
      </c>
      <c r="J52" s="7" t="s">
        <v>107</v>
      </c>
      <c r="K52" s="7" t="s">
        <v>164</v>
      </c>
      <c r="L52" s="7">
        <v>50</v>
      </c>
    </row>
    <row r="53" spans="9:12" x14ac:dyDescent="0.3">
      <c r="I53" s="6" t="s">
        <v>65</v>
      </c>
      <c r="J53" s="7" t="s">
        <v>108</v>
      </c>
      <c r="K53" s="7" t="s">
        <v>164</v>
      </c>
      <c r="L53" s="7">
        <v>51</v>
      </c>
    </row>
    <row r="54" spans="9:12" x14ac:dyDescent="0.3">
      <c r="I54" s="6" t="s">
        <v>66</v>
      </c>
      <c r="J54" s="7" t="s">
        <v>112</v>
      </c>
      <c r="K54" s="7" t="s">
        <v>164</v>
      </c>
      <c r="L54" s="7">
        <v>52</v>
      </c>
    </row>
    <row r="55" spans="9:12" x14ac:dyDescent="0.3">
      <c r="I55" s="6" t="s">
        <v>67</v>
      </c>
      <c r="J55" s="7" t="s">
        <v>109</v>
      </c>
      <c r="K55" s="7" t="s">
        <v>163</v>
      </c>
      <c r="L55" s="7">
        <v>53</v>
      </c>
    </row>
  </sheetData>
  <mergeCells count="1">
    <mergeCell ref="A1:G1"/>
  </mergeCells>
  <phoneticPr fontId="21" type="Hiragana"/>
  <pageMargins left="0.78740157480314965" right="0.78740157480314965" top="0.98425196850393704" bottom="0.98425196850393704" header="0.51181102362204722" footer="0.5118110236220472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【様式1】貸渡実績報告書</vt:lpstr>
      <vt:lpstr>【様式1・記載例】貸渡実績報告書</vt:lpstr>
      <vt:lpstr>【様式2】事務所別車種別配車両数一覧</vt:lpstr>
      <vt:lpstr>【様式2・記載例】事務所別車種別配車両数一覧</vt:lpstr>
      <vt:lpstr>集計用</vt:lpstr>
      <vt:lpstr>リスト</vt:lpstr>
      <vt:lpstr>【様式1】貸渡実績報告書!Print_Area</vt:lpstr>
      <vt:lpstr>【様式2】事務所別車種別配車両数一覧!Print_Area</vt:lpstr>
      <vt:lpstr>【様式2・記載例】事務所別車種別配車両数一覧!Print_Area</vt:lpstr>
      <vt:lpstr>【様式2】事務所別車種別配車両数一覧!Print_Titles</vt:lpstr>
      <vt:lpstr>【様式2・記載例】事務所別車種別配車両数一覧!Print_Titles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澤田 拓実</cp:lastModifiedBy>
  <cp:lastPrinted>2022-03-24T11:31:50Z</cp:lastPrinted>
  <dcterms:created xsi:type="dcterms:W3CDTF">2004-04-05T11:02:23Z</dcterms:created>
  <dcterms:modified xsi:type="dcterms:W3CDTF">2025-02-04T06:29:32Z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2020-06-08T22:47:50Z</vt:filetime>
  </property>
</Properties>
</file>