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03計画部\計画部\愛知県分\44-140-6872_中部運輸局_OD\08_Others\手引き\"/>
    </mc:Choice>
  </mc:AlternateContent>
  <xr:revisionPtr revIDLastSave="0" documentId="13_ncr:1_{772FB66E-3E2A-4B11-BB91-B0AD5A5BA7A8}" xr6:coauthVersionLast="45" xr6:coauthVersionMax="45" xr10:uidLastSave="{00000000-0000-0000-0000-000000000000}"/>
  <bookViews>
    <workbookView xWindow="-120" yWindow="-120" windowWidth="29040" windowHeight="17790" xr2:uid="{C1DD6BEE-1363-4EDA-9D22-89DCA83574FC}"/>
  </bookViews>
  <sheets>
    <sheet name="サンプル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1" l="1"/>
  <c r="J14" i="1"/>
  <c r="J16" i="1" l="1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F4" i="1" l="1"/>
  <c r="F5" i="1"/>
  <c r="F6" i="1" l="1"/>
  <c r="F7" i="1" l="1"/>
  <c r="F8" i="1" l="1"/>
  <c r="F9" i="1" l="1"/>
  <c r="F10" i="1" l="1"/>
  <c r="F11" i="1" l="1"/>
  <c r="F12" i="1" l="1"/>
  <c r="F13" i="1" l="1"/>
  <c r="F14" i="1" l="1"/>
  <c r="F15" i="1" l="1"/>
  <c r="F16" i="1" l="1"/>
  <c r="F17" i="1" l="1"/>
  <c r="F18" i="1" l="1"/>
  <c r="F19" i="1" l="1"/>
  <c r="F20" i="1" l="1"/>
  <c r="F21" i="1" l="1"/>
  <c r="F22" i="1" l="1"/>
  <c r="F23" i="1" l="1"/>
  <c r="F24" i="1" l="1"/>
  <c r="F25" i="1" l="1"/>
  <c r="F26" i="1" l="1"/>
  <c r="F27" i="1" l="1"/>
  <c r="F28" i="1" l="1"/>
  <c r="F29" i="1" l="1"/>
  <c r="F30" i="1" l="1"/>
  <c r="F31" i="1" l="1"/>
  <c r="F32" i="1" l="1"/>
  <c r="F33" i="1" l="1"/>
  <c r="F34" i="1" l="1"/>
  <c r="F35" i="1" l="1"/>
  <c r="F36" i="1" l="1"/>
  <c r="F37" i="1"/>
  <c r="J15" i="1" s="1"/>
  <c r="J17" i="1" l="1"/>
</calcChain>
</file>

<file path=xl/sharedStrings.xml><?xml version="1.0" encoding="utf-8"?>
<sst xmlns="http://schemas.openxmlformats.org/spreadsheetml/2006/main" count="72" uniqueCount="70">
  <si>
    <t>停留所</t>
    <rPh sb="0" eb="3">
      <t>テイリュウショ</t>
    </rPh>
    <phoneticPr fontId="2"/>
  </si>
  <si>
    <t>乗車人数</t>
    <rPh sb="0" eb="2">
      <t>ジョウシャ</t>
    </rPh>
    <rPh sb="2" eb="4">
      <t>ニンズウ</t>
    </rPh>
    <phoneticPr fontId="2"/>
  </si>
  <si>
    <t>降車人数</t>
    <rPh sb="0" eb="2">
      <t>コウシャ</t>
    </rPh>
    <rPh sb="2" eb="4">
      <t>ニンズウ</t>
    </rPh>
    <phoneticPr fontId="2"/>
  </si>
  <si>
    <t>通過人数</t>
    <rPh sb="0" eb="2">
      <t>ツウカ</t>
    </rPh>
    <rPh sb="2" eb="4">
      <t>ニンズウ</t>
    </rPh>
    <phoneticPr fontId="2"/>
  </si>
  <si>
    <t>停留所間キロ</t>
    <rPh sb="0" eb="3">
      <t>テイリュウジョ</t>
    </rPh>
    <rPh sb="3" eb="4">
      <t>カン</t>
    </rPh>
    <phoneticPr fontId="1"/>
  </si>
  <si>
    <t>停留所間人キロ</t>
    <rPh sb="0" eb="3">
      <t>テイリュウショ</t>
    </rPh>
    <rPh sb="3" eb="4">
      <t>カン</t>
    </rPh>
    <rPh sb="4" eb="5">
      <t>ニン</t>
    </rPh>
    <phoneticPr fontId="2"/>
  </si>
  <si>
    <t>01_東京</t>
  </si>
  <si>
    <t>02_品川</t>
  </si>
  <si>
    <t>03_新横浜</t>
  </si>
  <si>
    <t>04_小田原</t>
  </si>
  <si>
    <t>05_熱海</t>
  </si>
  <si>
    <t>06_三島</t>
  </si>
  <si>
    <t>07_新富士</t>
  </si>
  <si>
    <t>08_静岡</t>
  </si>
  <si>
    <t>09_掛川</t>
  </si>
  <si>
    <t>10_浜松</t>
  </si>
  <si>
    <t>11_豊橋</t>
  </si>
  <si>
    <t>12_三河安城</t>
  </si>
  <si>
    <t>13_名古屋</t>
  </si>
  <si>
    <t>14_岐阜羽島</t>
  </si>
  <si>
    <t>15_米原</t>
  </si>
  <si>
    <t>16_京都</t>
  </si>
  <si>
    <t>17_新大阪</t>
  </si>
  <si>
    <t>18_新神戸</t>
  </si>
  <si>
    <t>19_西明石</t>
  </si>
  <si>
    <t>20_姫路</t>
  </si>
  <si>
    <t>21_相生</t>
  </si>
  <si>
    <t>22_岡山</t>
  </si>
  <si>
    <t>23_新倉敷</t>
  </si>
  <si>
    <t>24_福山</t>
  </si>
  <si>
    <t>25_新尾道</t>
  </si>
  <si>
    <t>26_三原</t>
  </si>
  <si>
    <t>27_東広島</t>
  </si>
  <si>
    <t>28_広島</t>
  </si>
  <si>
    <t>29_新岩国</t>
  </si>
  <si>
    <t>30_徳山</t>
  </si>
  <si>
    <t>31_新山口</t>
  </si>
  <si>
    <t>32_厚狭</t>
  </si>
  <si>
    <t>33_新下関</t>
  </si>
  <si>
    <t>34_小倉</t>
  </si>
  <si>
    <t>35_博多</t>
  </si>
  <si>
    <t>↓入力してください</t>
    <rPh sb="1" eb="3">
      <t>ニュウリョク</t>
    </rPh>
    <phoneticPr fontId="2"/>
  </si>
  <si>
    <t>通過人数：バス停間で車内にいた人数</t>
    <rPh sb="0" eb="2">
      <t>ツウカ</t>
    </rPh>
    <rPh sb="2" eb="4">
      <t>ニンズウ</t>
    </rPh>
    <rPh sb="7" eb="8">
      <t>テイ</t>
    </rPh>
    <rPh sb="8" eb="9">
      <t>カン</t>
    </rPh>
    <rPh sb="10" eb="12">
      <t>シャナイ</t>
    </rPh>
    <rPh sb="15" eb="16">
      <t>ヒト</t>
    </rPh>
    <rPh sb="16" eb="17">
      <t>カズ</t>
    </rPh>
    <phoneticPr fontId="2"/>
  </si>
  <si>
    <t>停留所間人キロ：各停留所間の輸送量</t>
    <rPh sb="0" eb="4">
      <t>テイリュウショカン</t>
    </rPh>
    <rPh sb="4" eb="5">
      <t>ニン</t>
    </rPh>
    <rPh sb="8" eb="9">
      <t>カク</t>
    </rPh>
    <rPh sb="9" eb="12">
      <t>テイリュウショ</t>
    </rPh>
    <rPh sb="12" eb="13">
      <t>カン</t>
    </rPh>
    <rPh sb="14" eb="17">
      <t>ユソウリョウ</t>
    </rPh>
    <phoneticPr fontId="2"/>
  </si>
  <si>
    <t>【用語説明】</t>
    <rPh sb="1" eb="3">
      <t>ヨウゴ</t>
    </rPh>
    <rPh sb="3" eb="5">
      <t>セツメイ</t>
    </rPh>
    <phoneticPr fontId="2"/>
  </si>
  <si>
    <t>【輸送に関する指標の算出例】</t>
    <rPh sb="1" eb="3">
      <t>ユソウ</t>
    </rPh>
    <rPh sb="4" eb="5">
      <t>カン</t>
    </rPh>
    <rPh sb="7" eb="9">
      <t>シヒョウ</t>
    </rPh>
    <rPh sb="10" eb="12">
      <t>サンシュツ</t>
    </rPh>
    <rPh sb="12" eb="13">
      <t>レイ</t>
    </rPh>
    <phoneticPr fontId="2"/>
  </si>
  <si>
    <t>指標</t>
    <rPh sb="0" eb="2">
      <t>シヒョウ</t>
    </rPh>
    <phoneticPr fontId="2"/>
  </si>
  <si>
    <t>単位</t>
    <rPh sb="0" eb="2">
      <t>タンイ</t>
    </rPh>
    <phoneticPr fontId="2"/>
  </si>
  <si>
    <t>人キロ</t>
    <rPh sb="0" eb="1">
      <t>ニン</t>
    </rPh>
    <phoneticPr fontId="2"/>
  </si>
  <si>
    <t>輸送人員</t>
    <rPh sb="0" eb="2">
      <t>ユソウ</t>
    </rPh>
    <rPh sb="2" eb="4">
      <t>ジンイン</t>
    </rPh>
    <phoneticPr fontId="2"/>
  </si>
  <si>
    <t>人</t>
    <rPh sb="0" eb="1">
      <t>ニン</t>
    </rPh>
    <phoneticPr fontId="2"/>
  </si>
  <si>
    <t>一人平均乗車キロ</t>
    <rPh sb="0" eb="2">
      <t>ヒトリ</t>
    </rPh>
    <rPh sb="2" eb="4">
      <t>ヘイキン</t>
    </rPh>
    <rPh sb="4" eb="6">
      <t>ジョウシャ</t>
    </rPh>
    <phoneticPr fontId="2"/>
  </si>
  <si>
    <t>キロ</t>
    <phoneticPr fontId="2"/>
  </si>
  <si>
    <t>計算方法</t>
    <rPh sb="0" eb="2">
      <t>ケイサン</t>
    </rPh>
    <rPh sb="2" eb="4">
      <t>ホウホウ</t>
    </rPh>
    <phoneticPr fontId="2"/>
  </si>
  <si>
    <t>停留所間人キロの合計値</t>
    <rPh sb="0" eb="4">
      <t>テイリュウショカン</t>
    </rPh>
    <rPh sb="4" eb="5">
      <t>ジン</t>
    </rPh>
    <rPh sb="8" eb="11">
      <t>ゴウケイチ</t>
    </rPh>
    <phoneticPr fontId="2"/>
  </si>
  <si>
    <t>乗車人数（または、降車人数）の合計値</t>
    <rPh sb="0" eb="2">
      <t>ジョウシャ</t>
    </rPh>
    <rPh sb="2" eb="4">
      <t>ニンズウ</t>
    </rPh>
    <rPh sb="9" eb="11">
      <t>コウシャ</t>
    </rPh>
    <rPh sb="11" eb="13">
      <t>ニンズウ</t>
    </rPh>
    <rPh sb="15" eb="18">
      <t>ゴウケイチ</t>
    </rPh>
    <phoneticPr fontId="2"/>
  </si>
  <si>
    <t>輸送量÷輸送人員</t>
    <rPh sb="0" eb="3">
      <t>ユソウリョウ</t>
    </rPh>
    <rPh sb="4" eb="6">
      <t>ユソウ</t>
    </rPh>
    <rPh sb="6" eb="8">
      <t>ジンイン</t>
    </rPh>
    <phoneticPr fontId="2"/>
  </si>
  <si>
    <t>【利用状況の見える化の例（通過人員グラフ）】</t>
    <rPh sb="1" eb="3">
      <t>リヨウ</t>
    </rPh>
    <rPh sb="3" eb="5">
      <t>ジョウキョウ</t>
    </rPh>
    <rPh sb="6" eb="7">
      <t>ミ</t>
    </rPh>
    <rPh sb="9" eb="10">
      <t>カ</t>
    </rPh>
    <rPh sb="11" eb="12">
      <t>レイ</t>
    </rPh>
    <rPh sb="13" eb="15">
      <t>ツウカ</t>
    </rPh>
    <rPh sb="15" eb="17">
      <t>ジンイン</t>
    </rPh>
    <phoneticPr fontId="2"/>
  </si>
  <si>
    <t>※このデータは架空のもので、実在のバス会社の利用者数、バス停名とは関係ありません。</t>
    <rPh sb="7" eb="9">
      <t>カクウ</t>
    </rPh>
    <rPh sb="14" eb="16">
      <t>ジツザイ</t>
    </rPh>
    <rPh sb="19" eb="21">
      <t>ガイシャ</t>
    </rPh>
    <rPh sb="22" eb="25">
      <t>リヨウシャ</t>
    </rPh>
    <rPh sb="25" eb="26">
      <t>スウ</t>
    </rPh>
    <rPh sb="29" eb="30">
      <t>テイ</t>
    </rPh>
    <rPh sb="30" eb="31">
      <t>メイ</t>
    </rPh>
    <rPh sb="33" eb="35">
      <t>カンケイ</t>
    </rPh>
    <phoneticPr fontId="2"/>
  </si>
  <si>
    <t>↓自動計算されます（計算式はセルを参照）</t>
    <rPh sb="1" eb="3">
      <t>ジドウ</t>
    </rPh>
    <rPh sb="3" eb="5">
      <t>ケイサン</t>
    </rPh>
    <rPh sb="10" eb="13">
      <t>ケイサンシキ</t>
    </rPh>
    <rPh sb="17" eb="19">
      <t>サンショウ</t>
    </rPh>
    <phoneticPr fontId="2"/>
  </si>
  <si>
    <t>　計算方法：直前の通過人数ー降車人数＋乗車人数</t>
    <phoneticPr fontId="2"/>
  </si>
  <si>
    <t>　例：4Eセルの場合：　=E3-D3+C3</t>
    <phoneticPr fontId="2"/>
  </si>
  <si>
    <t>　計算方法：停留所間キロ程×通過人数</t>
    <phoneticPr fontId="2"/>
  </si>
  <si>
    <t>　例：4Fセルの場合：　=B4*E4</t>
    <phoneticPr fontId="2"/>
  </si>
  <si>
    <t>値</t>
    <rPh sb="0" eb="1">
      <t>アタイ</t>
    </rPh>
    <phoneticPr fontId="2"/>
  </si>
  <si>
    <t>平均乗車密度</t>
    <rPh sb="0" eb="2">
      <t>ヘイキン</t>
    </rPh>
    <rPh sb="2" eb="4">
      <t>ジョウシャ</t>
    </rPh>
    <rPh sb="4" eb="6">
      <t>ミツド</t>
    </rPh>
    <phoneticPr fontId="2"/>
  </si>
  <si>
    <t>輸送人キロ</t>
    <rPh sb="0" eb="2">
      <t>ユソウ</t>
    </rPh>
    <rPh sb="2" eb="3">
      <t>ジン</t>
    </rPh>
    <phoneticPr fontId="2"/>
  </si>
  <si>
    <t>実車走行キロ</t>
    <rPh sb="0" eb="2">
      <t>ジッシャ</t>
    </rPh>
    <rPh sb="2" eb="4">
      <t>ソウコウ</t>
    </rPh>
    <phoneticPr fontId="2"/>
  </si>
  <si>
    <t>停留所間キロの合計値</t>
    <rPh sb="0" eb="4">
      <t>テイリュウショカン</t>
    </rPh>
    <rPh sb="7" eb="10">
      <t>ゴウケイチ</t>
    </rPh>
    <phoneticPr fontId="2"/>
  </si>
  <si>
    <t>輸送人キロ÷実車走行キロ</t>
    <rPh sb="0" eb="2">
      <t>ユソウ</t>
    </rPh>
    <rPh sb="2" eb="3">
      <t>ニン</t>
    </rPh>
    <rPh sb="6" eb="8">
      <t>ジッシャ</t>
    </rPh>
    <rPh sb="8" eb="10">
      <t>ソウコウ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</si>
</sst>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5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3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0" borderId="1" xfId="0" applyFont="1" applyBorder="1">
      <alignment vertical="center"/>
    </xf>
    <xf numFmtId="0" fontId="4" fillId="3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3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r>
              <a:rPr lang="ja-JP"/>
              <a:t>通過人員グラフ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サンプル!$C$2</c:f>
              <c:strCache>
                <c:ptCount val="1"/>
                <c:pt idx="0">
                  <c:v>乗車人数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サンプル!$A$3:$A$37</c:f>
              <c:strCache>
                <c:ptCount val="35"/>
                <c:pt idx="0">
                  <c:v>01_東京</c:v>
                </c:pt>
                <c:pt idx="1">
                  <c:v>02_品川</c:v>
                </c:pt>
                <c:pt idx="2">
                  <c:v>03_新横浜</c:v>
                </c:pt>
                <c:pt idx="3">
                  <c:v>04_小田原</c:v>
                </c:pt>
                <c:pt idx="4">
                  <c:v>05_熱海</c:v>
                </c:pt>
                <c:pt idx="5">
                  <c:v>06_三島</c:v>
                </c:pt>
                <c:pt idx="6">
                  <c:v>07_新富士</c:v>
                </c:pt>
                <c:pt idx="7">
                  <c:v>08_静岡</c:v>
                </c:pt>
                <c:pt idx="8">
                  <c:v>09_掛川</c:v>
                </c:pt>
                <c:pt idx="9">
                  <c:v>10_浜松</c:v>
                </c:pt>
                <c:pt idx="10">
                  <c:v>11_豊橋</c:v>
                </c:pt>
                <c:pt idx="11">
                  <c:v>12_三河安城</c:v>
                </c:pt>
                <c:pt idx="12">
                  <c:v>13_名古屋</c:v>
                </c:pt>
                <c:pt idx="13">
                  <c:v>14_岐阜羽島</c:v>
                </c:pt>
                <c:pt idx="14">
                  <c:v>15_米原</c:v>
                </c:pt>
                <c:pt idx="15">
                  <c:v>16_京都</c:v>
                </c:pt>
                <c:pt idx="16">
                  <c:v>17_新大阪</c:v>
                </c:pt>
                <c:pt idx="17">
                  <c:v>18_新神戸</c:v>
                </c:pt>
                <c:pt idx="18">
                  <c:v>19_西明石</c:v>
                </c:pt>
                <c:pt idx="19">
                  <c:v>20_姫路</c:v>
                </c:pt>
                <c:pt idx="20">
                  <c:v>21_相生</c:v>
                </c:pt>
                <c:pt idx="21">
                  <c:v>22_岡山</c:v>
                </c:pt>
                <c:pt idx="22">
                  <c:v>23_新倉敷</c:v>
                </c:pt>
                <c:pt idx="23">
                  <c:v>24_福山</c:v>
                </c:pt>
                <c:pt idx="24">
                  <c:v>25_新尾道</c:v>
                </c:pt>
                <c:pt idx="25">
                  <c:v>26_三原</c:v>
                </c:pt>
                <c:pt idx="26">
                  <c:v>27_東広島</c:v>
                </c:pt>
                <c:pt idx="27">
                  <c:v>28_広島</c:v>
                </c:pt>
                <c:pt idx="28">
                  <c:v>29_新岩国</c:v>
                </c:pt>
                <c:pt idx="29">
                  <c:v>30_徳山</c:v>
                </c:pt>
                <c:pt idx="30">
                  <c:v>31_新山口</c:v>
                </c:pt>
                <c:pt idx="31">
                  <c:v>32_厚狭</c:v>
                </c:pt>
                <c:pt idx="32">
                  <c:v>33_新下関</c:v>
                </c:pt>
                <c:pt idx="33">
                  <c:v>34_小倉</c:v>
                </c:pt>
                <c:pt idx="34">
                  <c:v>35_博多</c:v>
                </c:pt>
              </c:strCache>
            </c:strRef>
          </c:cat>
          <c:val>
            <c:numRef>
              <c:f>サンプル!$C$3:$C$37</c:f>
              <c:numCache>
                <c:formatCode>General</c:formatCode>
                <c:ptCount val="35"/>
                <c:pt idx="0">
                  <c:v>4</c:v>
                </c:pt>
                <c:pt idx="1">
                  <c:v>8</c:v>
                </c:pt>
                <c:pt idx="2">
                  <c:v>21</c:v>
                </c:pt>
                <c:pt idx="3">
                  <c:v>10</c:v>
                </c:pt>
                <c:pt idx="4">
                  <c:v>2</c:v>
                </c:pt>
                <c:pt idx="5">
                  <c:v>76</c:v>
                </c:pt>
                <c:pt idx="6">
                  <c:v>6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28-452D-82EA-51CA59D85830}"/>
            </c:ext>
          </c:extLst>
        </c:ser>
        <c:ser>
          <c:idx val="1"/>
          <c:order val="1"/>
          <c:tx>
            <c:strRef>
              <c:f>サンプル!$D$2</c:f>
              <c:strCache>
                <c:ptCount val="1"/>
                <c:pt idx="0">
                  <c:v>降車人数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サンプル!$A$3:$A$37</c:f>
              <c:strCache>
                <c:ptCount val="35"/>
                <c:pt idx="0">
                  <c:v>01_東京</c:v>
                </c:pt>
                <c:pt idx="1">
                  <c:v>02_品川</c:v>
                </c:pt>
                <c:pt idx="2">
                  <c:v>03_新横浜</c:v>
                </c:pt>
                <c:pt idx="3">
                  <c:v>04_小田原</c:v>
                </c:pt>
                <c:pt idx="4">
                  <c:v>05_熱海</c:v>
                </c:pt>
                <c:pt idx="5">
                  <c:v>06_三島</c:v>
                </c:pt>
                <c:pt idx="6">
                  <c:v>07_新富士</c:v>
                </c:pt>
                <c:pt idx="7">
                  <c:v>08_静岡</c:v>
                </c:pt>
                <c:pt idx="8">
                  <c:v>09_掛川</c:v>
                </c:pt>
                <c:pt idx="9">
                  <c:v>10_浜松</c:v>
                </c:pt>
                <c:pt idx="10">
                  <c:v>11_豊橋</c:v>
                </c:pt>
                <c:pt idx="11">
                  <c:v>12_三河安城</c:v>
                </c:pt>
                <c:pt idx="12">
                  <c:v>13_名古屋</c:v>
                </c:pt>
                <c:pt idx="13">
                  <c:v>14_岐阜羽島</c:v>
                </c:pt>
                <c:pt idx="14">
                  <c:v>15_米原</c:v>
                </c:pt>
                <c:pt idx="15">
                  <c:v>16_京都</c:v>
                </c:pt>
                <c:pt idx="16">
                  <c:v>17_新大阪</c:v>
                </c:pt>
                <c:pt idx="17">
                  <c:v>18_新神戸</c:v>
                </c:pt>
                <c:pt idx="18">
                  <c:v>19_西明石</c:v>
                </c:pt>
                <c:pt idx="19">
                  <c:v>20_姫路</c:v>
                </c:pt>
                <c:pt idx="20">
                  <c:v>21_相生</c:v>
                </c:pt>
                <c:pt idx="21">
                  <c:v>22_岡山</c:v>
                </c:pt>
                <c:pt idx="22">
                  <c:v>23_新倉敷</c:v>
                </c:pt>
                <c:pt idx="23">
                  <c:v>24_福山</c:v>
                </c:pt>
                <c:pt idx="24">
                  <c:v>25_新尾道</c:v>
                </c:pt>
                <c:pt idx="25">
                  <c:v>26_三原</c:v>
                </c:pt>
                <c:pt idx="26">
                  <c:v>27_東広島</c:v>
                </c:pt>
                <c:pt idx="27">
                  <c:v>28_広島</c:v>
                </c:pt>
                <c:pt idx="28">
                  <c:v>29_新岩国</c:v>
                </c:pt>
                <c:pt idx="29">
                  <c:v>30_徳山</c:v>
                </c:pt>
                <c:pt idx="30">
                  <c:v>31_新山口</c:v>
                </c:pt>
                <c:pt idx="31">
                  <c:v>32_厚狭</c:v>
                </c:pt>
                <c:pt idx="32">
                  <c:v>33_新下関</c:v>
                </c:pt>
                <c:pt idx="33">
                  <c:v>34_小倉</c:v>
                </c:pt>
                <c:pt idx="34">
                  <c:v>35_博多</c:v>
                </c:pt>
              </c:strCache>
            </c:strRef>
          </c:cat>
          <c:val>
            <c:numRef>
              <c:f>サンプル!$D$3:$D$37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9</c:v>
                </c:pt>
                <c:pt idx="11">
                  <c:v>4</c:v>
                </c:pt>
                <c:pt idx="12">
                  <c:v>7</c:v>
                </c:pt>
                <c:pt idx="13">
                  <c:v>38</c:v>
                </c:pt>
                <c:pt idx="14">
                  <c:v>2</c:v>
                </c:pt>
                <c:pt idx="15">
                  <c:v>7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5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2</c:v>
                </c:pt>
                <c:pt idx="33">
                  <c:v>0</c:v>
                </c:pt>
                <c:pt idx="3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28-452D-82EA-51CA59D85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13535208"/>
        <c:axId val="613535536"/>
      </c:barChart>
      <c:lineChart>
        <c:grouping val="standard"/>
        <c:varyColors val="0"/>
        <c:ser>
          <c:idx val="2"/>
          <c:order val="2"/>
          <c:tx>
            <c:strRef>
              <c:f>サンプル!$E$2</c:f>
              <c:strCache>
                <c:ptCount val="1"/>
                <c:pt idx="0">
                  <c:v>通過人数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サンプル!$E$3:$E$37</c:f>
              <c:numCache>
                <c:formatCode>General</c:formatCode>
                <c:ptCount val="35"/>
                <c:pt idx="1">
                  <c:v>4</c:v>
                </c:pt>
                <c:pt idx="2">
                  <c:v>12</c:v>
                </c:pt>
                <c:pt idx="3">
                  <c:v>33</c:v>
                </c:pt>
                <c:pt idx="4">
                  <c:v>43</c:v>
                </c:pt>
                <c:pt idx="5">
                  <c:v>45</c:v>
                </c:pt>
                <c:pt idx="6">
                  <c:v>97</c:v>
                </c:pt>
                <c:pt idx="7">
                  <c:v>103</c:v>
                </c:pt>
                <c:pt idx="8">
                  <c:v>104</c:v>
                </c:pt>
                <c:pt idx="9">
                  <c:v>107</c:v>
                </c:pt>
                <c:pt idx="10">
                  <c:v>103</c:v>
                </c:pt>
                <c:pt idx="11">
                  <c:v>95</c:v>
                </c:pt>
                <c:pt idx="12">
                  <c:v>91</c:v>
                </c:pt>
                <c:pt idx="13">
                  <c:v>84</c:v>
                </c:pt>
                <c:pt idx="14">
                  <c:v>46</c:v>
                </c:pt>
                <c:pt idx="15">
                  <c:v>44</c:v>
                </c:pt>
                <c:pt idx="16">
                  <c:v>37</c:v>
                </c:pt>
                <c:pt idx="17">
                  <c:v>36</c:v>
                </c:pt>
                <c:pt idx="18">
                  <c:v>35</c:v>
                </c:pt>
                <c:pt idx="19">
                  <c:v>34</c:v>
                </c:pt>
                <c:pt idx="20">
                  <c:v>31</c:v>
                </c:pt>
                <c:pt idx="21">
                  <c:v>30</c:v>
                </c:pt>
                <c:pt idx="22">
                  <c:v>28</c:v>
                </c:pt>
                <c:pt idx="23">
                  <c:v>27</c:v>
                </c:pt>
                <c:pt idx="24">
                  <c:v>26</c:v>
                </c:pt>
                <c:pt idx="25">
                  <c:v>26</c:v>
                </c:pt>
                <c:pt idx="26">
                  <c:v>24</c:v>
                </c:pt>
                <c:pt idx="27">
                  <c:v>22</c:v>
                </c:pt>
                <c:pt idx="28">
                  <c:v>20</c:v>
                </c:pt>
                <c:pt idx="29">
                  <c:v>19</c:v>
                </c:pt>
                <c:pt idx="30">
                  <c:v>18</c:v>
                </c:pt>
                <c:pt idx="31">
                  <c:v>16</c:v>
                </c:pt>
                <c:pt idx="32">
                  <c:v>13</c:v>
                </c:pt>
                <c:pt idx="33">
                  <c:v>11</c:v>
                </c:pt>
                <c:pt idx="3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28-452D-82EA-51CA59D85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535208"/>
        <c:axId val="613535536"/>
      </c:lineChart>
      <c:catAx>
        <c:axId val="613535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13535536"/>
        <c:crosses val="autoZero"/>
        <c:auto val="1"/>
        <c:lblAlgn val="ctr"/>
        <c:lblOffset val="100"/>
        <c:noMultiLvlLbl val="0"/>
      </c:catAx>
      <c:valAx>
        <c:axId val="61353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1353520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666750</xdr:colOff>
      <xdr:row>18</xdr:row>
      <xdr:rowOff>217170</xdr:rowOff>
    </xdr:from>
    <xdr:to>
      <xdr:col>13</xdr:col>
      <xdr:colOff>30480</xdr:colOff>
      <xdr:row>35</xdr:row>
      <xdr:rowOff>15240</xdr:rowOff>
    </xdr:to>
    <xdr:graphicFrame macro="">
      <xdr:nvGraphicFramePr>
        <xdr:cNvPr id="83" name="グラフ 82">
          <a:extLst>
            <a:ext uri="{FF2B5EF4-FFF2-40B4-BE49-F238E27FC236}">
              <a16:creationId xmlns:a16="http://schemas.microsoft.com/office/drawing/2014/main" id="{A835521B-B6AD-4192-AE73-E25FBFD57E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8AC81-0885-4072-83B6-2A45BB2E5C9A}">
  <dimension ref="A1:K38"/>
  <sheetViews>
    <sheetView showGridLines="0" tabSelected="1" zoomScale="85" zoomScaleNormal="85" workbookViewId="0">
      <selection activeCell="C17" sqref="C17"/>
    </sheetView>
  </sheetViews>
  <sheetFormatPr defaultColWidth="8.75" defaultRowHeight="18.75" x14ac:dyDescent="0.4"/>
  <cols>
    <col min="1" max="1" width="21.375" style="1" bestFit="1" customWidth="1"/>
    <col min="2" max="7" width="8.75" style="1"/>
    <col min="8" max="8" width="16.875" style="1" customWidth="1"/>
    <col min="9" max="10" width="8.75" style="1"/>
    <col min="11" max="11" width="35.875" style="1" bestFit="1" customWidth="1"/>
    <col min="12" max="16384" width="8.75" style="1"/>
  </cols>
  <sheetData>
    <row r="1" spans="1:11" x14ac:dyDescent="0.4">
      <c r="B1" s="2" t="s">
        <v>41</v>
      </c>
      <c r="C1" s="2"/>
      <c r="D1" s="2"/>
      <c r="E1" s="3" t="s">
        <v>59</v>
      </c>
      <c r="F1" s="3"/>
    </row>
    <row r="2" spans="1:11" x14ac:dyDescent="0.4">
      <c r="A2" s="4" t="s">
        <v>0</v>
      </c>
      <c r="B2" s="5" t="s">
        <v>4</v>
      </c>
      <c r="C2" s="5" t="s">
        <v>1</v>
      </c>
      <c r="D2" s="5" t="s">
        <v>2</v>
      </c>
      <c r="E2" s="6" t="s">
        <v>3</v>
      </c>
      <c r="F2" s="6" t="s">
        <v>5</v>
      </c>
    </row>
    <row r="3" spans="1:11" x14ac:dyDescent="0.4">
      <c r="A3" s="7" t="s">
        <v>6</v>
      </c>
      <c r="B3" s="8">
        <v>0</v>
      </c>
      <c r="C3" s="8">
        <v>4</v>
      </c>
      <c r="D3" s="8">
        <v>0</v>
      </c>
      <c r="E3" s="9"/>
      <c r="F3" s="9"/>
      <c r="H3" s="10" t="s">
        <v>44</v>
      </c>
    </row>
    <row r="4" spans="1:11" x14ac:dyDescent="0.4">
      <c r="A4" s="7" t="s">
        <v>7</v>
      </c>
      <c r="B4" s="8">
        <v>0.7</v>
      </c>
      <c r="C4" s="8">
        <v>8</v>
      </c>
      <c r="D4" s="8">
        <v>0</v>
      </c>
      <c r="E4" s="9">
        <f>E3-D3+C3</f>
        <v>4</v>
      </c>
      <c r="F4" s="9">
        <f>B4*E4</f>
        <v>2.8</v>
      </c>
      <c r="H4" s="11" t="s">
        <v>42</v>
      </c>
    </row>
    <row r="5" spans="1:11" x14ac:dyDescent="0.4">
      <c r="A5" s="7" t="s">
        <v>8</v>
      </c>
      <c r="B5" s="8">
        <v>0.3</v>
      </c>
      <c r="C5" s="8">
        <v>21</v>
      </c>
      <c r="D5" s="8">
        <v>0</v>
      </c>
      <c r="E5" s="9">
        <f t="shared" ref="E5:E37" si="0">E4-D4+C4</f>
        <v>12</v>
      </c>
      <c r="F5" s="9">
        <f t="shared" ref="F5:F37" si="1">B5*E5</f>
        <v>3.5999999999999996</v>
      </c>
      <c r="H5" s="1" t="s">
        <v>60</v>
      </c>
    </row>
    <row r="6" spans="1:11" x14ac:dyDescent="0.4">
      <c r="A6" s="7" t="s">
        <v>9</v>
      </c>
      <c r="B6" s="8">
        <v>0.3</v>
      </c>
      <c r="C6" s="8">
        <v>10</v>
      </c>
      <c r="D6" s="8">
        <v>0</v>
      </c>
      <c r="E6" s="9">
        <f t="shared" si="0"/>
        <v>33</v>
      </c>
      <c r="F6" s="9">
        <f t="shared" si="1"/>
        <v>9.9</v>
      </c>
      <c r="H6" s="1" t="s">
        <v>61</v>
      </c>
    </row>
    <row r="7" spans="1:11" x14ac:dyDescent="0.4">
      <c r="A7" s="7" t="s">
        <v>10</v>
      </c>
      <c r="B7" s="8">
        <v>0.5</v>
      </c>
      <c r="C7" s="8">
        <v>2</v>
      </c>
      <c r="D7" s="8">
        <v>0</v>
      </c>
      <c r="E7" s="9">
        <f t="shared" si="0"/>
        <v>43</v>
      </c>
      <c r="F7" s="9">
        <f t="shared" si="1"/>
        <v>21.5</v>
      </c>
    </row>
    <row r="8" spans="1:11" x14ac:dyDescent="0.4">
      <c r="A8" s="7" t="s">
        <v>11</v>
      </c>
      <c r="B8" s="8">
        <v>0.5</v>
      </c>
      <c r="C8" s="8">
        <v>76</v>
      </c>
      <c r="D8" s="8">
        <v>24</v>
      </c>
      <c r="E8" s="9">
        <f t="shared" si="0"/>
        <v>45</v>
      </c>
      <c r="F8" s="9">
        <f t="shared" si="1"/>
        <v>22.5</v>
      </c>
      <c r="H8" s="10" t="s">
        <v>43</v>
      </c>
    </row>
    <row r="9" spans="1:11" x14ac:dyDescent="0.4">
      <c r="A9" s="7" t="s">
        <v>12</v>
      </c>
      <c r="B9" s="8">
        <v>0.4</v>
      </c>
      <c r="C9" s="8">
        <v>6</v>
      </c>
      <c r="D9" s="8">
        <v>0</v>
      </c>
      <c r="E9" s="9">
        <f t="shared" si="0"/>
        <v>97</v>
      </c>
      <c r="F9" s="9">
        <f t="shared" si="1"/>
        <v>38.800000000000004</v>
      </c>
      <c r="H9" s="1" t="s">
        <v>62</v>
      </c>
    </row>
    <row r="10" spans="1:11" x14ac:dyDescent="0.4">
      <c r="A10" s="7" t="s">
        <v>13</v>
      </c>
      <c r="B10" s="8">
        <v>0.5</v>
      </c>
      <c r="C10" s="8">
        <v>1</v>
      </c>
      <c r="D10" s="8">
        <v>0</v>
      </c>
      <c r="E10" s="9">
        <f t="shared" si="0"/>
        <v>103</v>
      </c>
      <c r="F10" s="9">
        <f t="shared" si="1"/>
        <v>51.5</v>
      </c>
      <c r="H10" s="1" t="s">
        <v>63</v>
      </c>
    </row>
    <row r="11" spans="1:11" x14ac:dyDescent="0.4">
      <c r="A11" s="7" t="s">
        <v>14</v>
      </c>
      <c r="B11" s="8">
        <v>0.2</v>
      </c>
      <c r="C11" s="8">
        <v>3</v>
      </c>
      <c r="D11" s="8">
        <v>0</v>
      </c>
      <c r="E11" s="9">
        <f t="shared" si="0"/>
        <v>104</v>
      </c>
      <c r="F11" s="9">
        <f t="shared" si="1"/>
        <v>20.8</v>
      </c>
    </row>
    <row r="12" spans="1:11" x14ac:dyDescent="0.4">
      <c r="A12" s="7" t="s">
        <v>15</v>
      </c>
      <c r="B12" s="8">
        <v>0.1</v>
      </c>
      <c r="C12" s="8">
        <v>1</v>
      </c>
      <c r="D12" s="8">
        <v>5</v>
      </c>
      <c r="E12" s="9">
        <f t="shared" si="0"/>
        <v>107</v>
      </c>
      <c r="F12" s="9">
        <f t="shared" si="1"/>
        <v>10.700000000000001</v>
      </c>
      <c r="H12" s="10" t="s">
        <v>45</v>
      </c>
    </row>
    <row r="13" spans="1:11" x14ac:dyDescent="0.4">
      <c r="A13" s="7" t="s">
        <v>16</v>
      </c>
      <c r="B13" s="8">
        <v>0.4</v>
      </c>
      <c r="C13" s="8">
        <v>1</v>
      </c>
      <c r="D13" s="8">
        <v>9</v>
      </c>
      <c r="E13" s="9">
        <f t="shared" si="0"/>
        <v>103</v>
      </c>
      <c r="F13" s="9">
        <f t="shared" si="1"/>
        <v>41.2</v>
      </c>
      <c r="H13" s="12" t="s">
        <v>46</v>
      </c>
      <c r="I13" s="12" t="s">
        <v>47</v>
      </c>
      <c r="J13" s="12" t="s">
        <v>64</v>
      </c>
      <c r="K13" s="12" t="s">
        <v>53</v>
      </c>
    </row>
    <row r="14" spans="1:11" x14ac:dyDescent="0.4">
      <c r="A14" s="7" t="s">
        <v>17</v>
      </c>
      <c r="B14" s="8">
        <v>0.5</v>
      </c>
      <c r="C14" s="8">
        <v>0</v>
      </c>
      <c r="D14" s="8">
        <v>4</v>
      </c>
      <c r="E14" s="9">
        <f t="shared" si="0"/>
        <v>95</v>
      </c>
      <c r="F14" s="9">
        <f t="shared" si="1"/>
        <v>47.5</v>
      </c>
      <c r="H14" s="7" t="s">
        <v>67</v>
      </c>
      <c r="I14" s="13" t="s">
        <v>52</v>
      </c>
      <c r="J14" s="7">
        <f>SUM(B3:B37)</f>
        <v>15.900000000000002</v>
      </c>
      <c r="K14" s="7" t="s">
        <v>68</v>
      </c>
    </row>
    <row r="15" spans="1:11" x14ac:dyDescent="0.4">
      <c r="A15" s="7" t="s">
        <v>18</v>
      </c>
      <c r="B15" s="8">
        <v>0.6</v>
      </c>
      <c r="C15" s="8">
        <v>0</v>
      </c>
      <c r="D15" s="8">
        <v>7</v>
      </c>
      <c r="E15" s="9">
        <f t="shared" si="0"/>
        <v>91</v>
      </c>
      <c r="F15" s="9">
        <f t="shared" si="1"/>
        <v>54.6</v>
      </c>
      <c r="H15" s="7" t="s">
        <v>66</v>
      </c>
      <c r="I15" s="13" t="s">
        <v>48</v>
      </c>
      <c r="J15" s="7">
        <f>SUM(F3:F37)</f>
        <v>633.69999999999993</v>
      </c>
      <c r="K15" s="7" t="s">
        <v>54</v>
      </c>
    </row>
    <row r="16" spans="1:11" x14ac:dyDescent="0.4">
      <c r="A16" s="7" t="s">
        <v>19</v>
      </c>
      <c r="B16" s="8">
        <v>0.3</v>
      </c>
      <c r="C16" s="8">
        <v>0</v>
      </c>
      <c r="D16" s="8">
        <v>38</v>
      </c>
      <c r="E16" s="9">
        <f t="shared" si="0"/>
        <v>84</v>
      </c>
      <c r="F16" s="9">
        <f t="shared" si="1"/>
        <v>25.2</v>
      </c>
      <c r="H16" s="7" t="s">
        <v>49</v>
      </c>
      <c r="I16" s="13" t="s">
        <v>50</v>
      </c>
      <c r="J16" s="7">
        <f>SUM(C3:C37)</f>
        <v>137</v>
      </c>
      <c r="K16" s="7" t="s">
        <v>55</v>
      </c>
    </row>
    <row r="17" spans="1:11" x14ac:dyDescent="0.4">
      <c r="A17" s="7" t="s">
        <v>20</v>
      </c>
      <c r="B17" s="8">
        <v>0.5</v>
      </c>
      <c r="C17" s="8">
        <v>0</v>
      </c>
      <c r="D17" s="8">
        <v>2</v>
      </c>
      <c r="E17" s="9">
        <f t="shared" si="0"/>
        <v>46</v>
      </c>
      <c r="F17" s="9">
        <f t="shared" si="1"/>
        <v>23</v>
      </c>
      <c r="H17" s="7" t="s">
        <v>51</v>
      </c>
      <c r="I17" s="13" t="s">
        <v>52</v>
      </c>
      <c r="J17" s="7">
        <f>ROUNDDOWN(J15/J16,1)</f>
        <v>4.5999999999999996</v>
      </c>
      <c r="K17" s="7" t="s">
        <v>56</v>
      </c>
    </row>
    <row r="18" spans="1:11" x14ac:dyDescent="0.4">
      <c r="A18" s="7" t="s">
        <v>21</v>
      </c>
      <c r="B18" s="8">
        <v>0.6</v>
      </c>
      <c r="C18" s="8">
        <v>0</v>
      </c>
      <c r="D18" s="8">
        <v>7</v>
      </c>
      <c r="E18" s="9">
        <f t="shared" si="0"/>
        <v>44</v>
      </c>
      <c r="F18" s="9">
        <f t="shared" si="1"/>
        <v>26.4</v>
      </c>
      <c r="H18" s="7" t="s">
        <v>65</v>
      </c>
      <c r="I18" s="13" t="s">
        <v>50</v>
      </c>
      <c r="J18" s="14">
        <f>J15/J14</f>
        <v>39.855345911949676</v>
      </c>
      <c r="K18" s="7" t="s">
        <v>69</v>
      </c>
    </row>
    <row r="19" spans="1:11" x14ac:dyDescent="0.4">
      <c r="A19" s="7" t="s">
        <v>22</v>
      </c>
      <c r="B19" s="8">
        <v>0.9</v>
      </c>
      <c r="C19" s="8">
        <v>0</v>
      </c>
      <c r="D19" s="8">
        <v>1</v>
      </c>
      <c r="E19" s="9">
        <f t="shared" si="0"/>
        <v>37</v>
      </c>
      <c r="F19" s="9">
        <f t="shared" si="1"/>
        <v>33.300000000000004</v>
      </c>
    </row>
    <row r="20" spans="1:11" x14ac:dyDescent="0.4">
      <c r="A20" s="7" t="s">
        <v>23</v>
      </c>
      <c r="B20" s="8">
        <v>0.4</v>
      </c>
      <c r="C20" s="8">
        <v>0</v>
      </c>
      <c r="D20" s="8">
        <v>1</v>
      </c>
      <c r="E20" s="9">
        <f t="shared" si="0"/>
        <v>36</v>
      </c>
      <c r="F20" s="9">
        <f t="shared" si="1"/>
        <v>14.4</v>
      </c>
      <c r="H20" s="10" t="s">
        <v>57</v>
      </c>
    </row>
    <row r="21" spans="1:11" x14ac:dyDescent="0.4">
      <c r="A21" s="7" t="s">
        <v>24</v>
      </c>
      <c r="B21" s="8">
        <v>0.4</v>
      </c>
      <c r="C21" s="8">
        <v>1</v>
      </c>
      <c r="D21" s="8">
        <v>2</v>
      </c>
      <c r="E21" s="9">
        <f t="shared" si="0"/>
        <v>35</v>
      </c>
      <c r="F21" s="9">
        <f t="shared" si="1"/>
        <v>14</v>
      </c>
    </row>
    <row r="22" spans="1:11" x14ac:dyDescent="0.4">
      <c r="A22" s="7" t="s">
        <v>25</v>
      </c>
      <c r="B22" s="8">
        <v>0.5</v>
      </c>
      <c r="C22" s="8">
        <v>0</v>
      </c>
      <c r="D22" s="8">
        <v>3</v>
      </c>
      <c r="E22" s="9">
        <f t="shared" si="0"/>
        <v>34</v>
      </c>
      <c r="F22" s="9">
        <f t="shared" si="1"/>
        <v>17</v>
      </c>
    </row>
    <row r="23" spans="1:11" x14ac:dyDescent="0.4">
      <c r="A23" s="7" t="s">
        <v>26</v>
      </c>
      <c r="B23" s="8">
        <v>0.4</v>
      </c>
      <c r="C23" s="8">
        <v>0</v>
      </c>
      <c r="D23" s="8">
        <v>1</v>
      </c>
      <c r="E23" s="9">
        <f t="shared" si="0"/>
        <v>31</v>
      </c>
      <c r="F23" s="9">
        <f t="shared" si="1"/>
        <v>12.4</v>
      </c>
    </row>
    <row r="24" spans="1:11" x14ac:dyDescent="0.4">
      <c r="A24" s="7" t="s">
        <v>27</v>
      </c>
      <c r="B24" s="8">
        <v>0.4</v>
      </c>
      <c r="C24" s="8">
        <v>0</v>
      </c>
      <c r="D24" s="8">
        <v>2</v>
      </c>
      <c r="E24" s="9">
        <f t="shared" si="0"/>
        <v>30</v>
      </c>
      <c r="F24" s="9">
        <f t="shared" si="1"/>
        <v>12</v>
      </c>
    </row>
    <row r="25" spans="1:11" x14ac:dyDescent="0.4">
      <c r="A25" s="7" t="s">
        <v>28</v>
      </c>
      <c r="B25" s="8">
        <v>0.5</v>
      </c>
      <c r="C25" s="8">
        <v>0</v>
      </c>
      <c r="D25" s="8">
        <v>1</v>
      </c>
      <c r="E25" s="9">
        <f t="shared" si="0"/>
        <v>28</v>
      </c>
      <c r="F25" s="9">
        <f t="shared" si="1"/>
        <v>14</v>
      </c>
    </row>
    <row r="26" spans="1:11" x14ac:dyDescent="0.4">
      <c r="A26" s="7" t="s">
        <v>29</v>
      </c>
      <c r="B26" s="8">
        <v>0.3</v>
      </c>
      <c r="C26" s="8">
        <v>0</v>
      </c>
      <c r="D26" s="8">
        <v>1</v>
      </c>
      <c r="E26" s="9">
        <f t="shared" si="0"/>
        <v>27</v>
      </c>
      <c r="F26" s="9">
        <f t="shared" si="1"/>
        <v>8.1</v>
      </c>
    </row>
    <row r="27" spans="1:11" x14ac:dyDescent="0.4">
      <c r="A27" s="7" t="s">
        <v>30</v>
      </c>
      <c r="B27" s="8">
        <v>0.3</v>
      </c>
      <c r="C27" s="8">
        <v>0</v>
      </c>
      <c r="D27" s="8">
        <v>0</v>
      </c>
      <c r="E27" s="9">
        <f t="shared" si="0"/>
        <v>26</v>
      </c>
      <c r="F27" s="9">
        <f t="shared" si="1"/>
        <v>7.8</v>
      </c>
    </row>
    <row r="28" spans="1:11" x14ac:dyDescent="0.4">
      <c r="A28" s="7" t="s">
        <v>31</v>
      </c>
      <c r="B28" s="8">
        <v>0.3</v>
      </c>
      <c r="C28" s="8">
        <v>0</v>
      </c>
      <c r="D28" s="8">
        <v>2</v>
      </c>
      <c r="E28" s="9">
        <f t="shared" si="0"/>
        <v>26</v>
      </c>
      <c r="F28" s="9">
        <f t="shared" si="1"/>
        <v>7.8</v>
      </c>
    </row>
    <row r="29" spans="1:11" x14ac:dyDescent="0.4">
      <c r="A29" s="7" t="s">
        <v>32</v>
      </c>
      <c r="B29" s="8">
        <v>0.3</v>
      </c>
      <c r="C29" s="8">
        <v>3</v>
      </c>
      <c r="D29" s="8">
        <v>5</v>
      </c>
      <c r="E29" s="9">
        <f t="shared" si="0"/>
        <v>24</v>
      </c>
      <c r="F29" s="9">
        <f t="shared" si="1"/>
        <v>7.1999999999999993</v>
      </c>
    </row>
    <row r="30" spans="1:11" x14ac:dyDescent="0.4">
      <c r="A30" s="7" t="s">
        <v>33</v>
      </c>
      <c r="B30" s="8">
        <v>0.9</v>
      </c>
      <c r="C30" s="8">
        <v>0</v>
      </c>
      <c r="D30" s="8">
        <v>2</v>
      </c>
      <c r="E30" s="9">
        <f t="shared" si="0"/>
        <v>22</v>
      </c>
      <c r="F30" s="9">
        <f t="shared" si="1"/>
        <v>19.8</v>
      </c>
    </row>
    <row r="31" spans="1:11" x14ac:dyDescent="0.4">
      <c r="A31" s="7" t="s">
        <v>34</v>
      </c>
      <c r="B31" s="8">
        <v>0.8</v>
      </c>
      <c r="C31" s="8">
        <v>0</v>
      </c>
      <c r="D31" s="8">
        <v>1</v>
      </c>
      <c r="E31" s="9">
        <f t="shared" si="0"/>
        <v>20</v>
      </c>
      <c r="F31" s="9">
        <f t="shared" si="1"/>
        <v>16</v>
      </c>
    </row>
    <row r="32" spans="1:11" x14ac:dyDescent="0.4">
      <c r="A32" s="7" t="s">
        <v>35</v>
      </c>
      <c r="B32" s="8">
        <v>0.6</v>
      </c>
      <c r="C32" s="8">
        <v>0</v>
      </c>
      <c r="D32" s="8">
        <v>1</v>
      </c>
      <c r="E32" s="9">
        <f t="shared" si="0"/>
        <v>19</v>
      </c>
      <c r="F32" s="9">
        <f t="shared" si="1"/>
        <v>11.4</v>
      </c>
    </row>
    <row r="33" spans="1:8" x14ac:dyDescent="0.4">
      <c r="A33" s="7" t="s">
        <v>36</v>
      </c>
      <c r="B33" s="8">
        <v>0.9</v>
      </c>
      <c r="C33" s="8">
        <v>0</v>
      </c>
      <c r="D33" s="8">
        <v>2</v>
      </c>
      <c r="E33" s="9">
        <f t="shared" si="0"/>
        <v>18</v>
      </c>
      <c r="F33" s="9">
        <f t="shared" si="1"/>
        <v>16.2</v>
      </c>
    </row>
    <row r="34" spans="1:8" x14ac:dyDescent="0.4">
      <c r="A34" s="7" t="s">
        <v>37</v>
      </c>
      <c r="B34" s="8">
        <v>0.7</v>
      </c>
      <c r="C34" s="8">
        <v>0</v>
      </c>
      <c r="D34" s="8">
        <v>3</v>
      </c>
      <c r="E34" s="9">
        <f t="shared" si="0"/>
        <v>16</v>
      </c>
      <c r="F34" s="9">
        <f t="shared" si="1"/>
        <v>11.2</v>
      </c>
    </row>
    <row r="35" spans="1:8" x14ac:dyDescent="0.4">
      <c r="A35" s="7" t="s">
        <v>38</v>
      </c>
      <c r="B35" s="8">
        <v>0.6</v>
      </c>
      <c r="C35" s="8">
        <v>0</v>
      </c>
      <c r="D35" s="8">
        <v>2</v>
      </c>
      <c r="E35" s="9">
        <f t="shared" si="0"/>
        <v>13</v>
      </c>
      <c r="F35" s="9">
        <f t="shared" si="1"/>
        <v>7.8</v>
      </c>
    </row>
    <row r="36" spans="1:8" x14ac:dyDescent="0.4">
      <c r="A36" s="7" t="s">
        <v>39</v>
      </c>
      <c r="B36" s="8">
        <v>0.2</v>
      </c>
      <c r="C36" s="8">
        <v>0</v>
      </c>
      <c r="D36" s="8">
        <v>0</v>
      </c>
      <c r="E36" s="9">
        <f t="shared" si="0"/>
        <v>11</v>
      </c>
      <c r="F36" s="9">
        <f t="shared" si="1"/>
        <v>2.2000000000000002</v>
      </c>
    </row>
    <row r="37" spans="1:8" x14ac:dyDescent="0.4">
      <c r="A37" s="7" t="s">
        <v>40</v>
      </c>
      <c r="B37" s="8">
        <v>0.1</v>
      </c>
      <c r="C37" s="8">
        <v>0</v>
      </c>
      <c r="D37" s="8">
        <v>11</v>
      </c>
      <c r="E37" s="9">
        <f t="shared" si="0"/>
        <v>11</v>
      </c>
      <c r="F37" s="9">
        <f t="shared" si="1"/>
        <v>1.1000000000000001</v>
      </c>
    </row>
    <row r="38" spans="1:8" x14ac:dyDescent="0.4">
      <c r="H38" s="1" t="s">
        <v>58</v>
      </c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サンプル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2020-03-23T05:22:34Z</dcterms:created>
  <dcterms:modified xsi:type="dcterms:W3CDTF">2020-03-24T06:39:44Z</dcterms:modified>
</cp:coreProperties>
</file>