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■Web掲載資料　令和2年度\20日更新\②管内新車登録・届出数のページ\令和3年3月\"/>
    </mc:Choice>
  </mc:AlternateContent>
  <bookViews>
    <workbookView xWindow="11895" yWindow="-15" windowWidth="9165" windowHeight="8295" tabRatio="697"/>
  </bookViews>
  <sheets>
    <sheet name="R3.3" sheetId="4" r:id="rId1"/>
  </sheets>
  <definedNames>
    <definedName name="_xlnm.Print_Area" localSheetId="0">'R3.3'!$A$1:$L$22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J21" i="4"/>
  <c r="K20" i="4" l="1"/>
  <c r="G18" i="4"/>
  <c r="I18" i="4"/>
  <c r="H18" i="4"/>
  <c r="F18" i="4"/>
  <c r="I12" i="4"/>
  <c r="H12" i="4"/>
  <c r="G12" i="4"/>
  <c r="F12" i="4"/>
  <c r="I8" i="4"/>
  <c r="I14" i="4" s="1"/>
  <c r="H8" i="4"/>
  <c r="H14" i="4" s="1"/>
  <c r="H20" i="4" s="1"/>
  <c r="H22" i="4" s="1"/>
  <c r="G8" i="4"/>
  <c r="G14" i="4" s="1"/>
  <c r="G20" i="4" s="1"/>
  <c r="G22" i="4" s="1"/>
  <c r="F8" i="4"/>
  <c r="F14" i="4" s="1"/>
  <c r="F20" i="4" s="1"/>
  <c r="F22" i="4" s="1"/>
  <c r="D18" i="4"/>
  <c r="E18" i="4" s="1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12" i="4" s="1"/>
  <c r="E5" i="4"/>
  <c r="J5" i="4" s="1"/>
  <c r="L5" i="4" s="1"/>
  <c r="D8" i="4"/>
  <c r="D14" i="4" s="1"/>
  <c r="D20" i="4" s="1"/>
  <c r="D22" i="4" s="1"/>
  <c r="C8" i="4"/>
  <c r="I20" i="4" l="1"/>
  <c r="I22" i="4" s="1"/>
  <c r="J12" i="4"/>
  <c r="L12" i="4" s="1"/>
  <c r="J18" i="4"/>
  <c r="L18" i="4" s="1"/>
  <c r="E8" i="4"/>
  <c r="J8" i="4" s="1"/>
  <c r="L8" i="4" s="1"/>
  <c r="C14" i="4"/>
  <c r="E14" i="4" s="1"/>
  <c r="J14" i="4" s="1"/>
  <c r="L14" i="4" s="1"/>
  <c r="C20" i="4" l="1"/>
  <c r="C22" i="4" s="1"/>
  <c r="E20" i="4" l="1"/>
  <c r="J20" i="4" s="1"/>
  <c r="E22" i="4" l="1"/>
  <c r="J22" i="4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<sst xmlns="http://schemas.openxmlformats.org/spreadsheetml/2006/main" count="43" uniqueCount="41">
  <si>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</si>
  <si>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</si>
  <si>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</si>
  <si>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</si>
  <si>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</si>
  <si>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</si>
  <si>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</si>
  <si>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</si>
  <si>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</si>
  <si>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</si>
  <si>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</si>
  <si>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</si>
  <si>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</si>
  <si>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</si>
  <si>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</si>
  <si>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</si>
  <si>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</si>
  <si>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</si>
  <si>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</si>
  <si>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</si>
  <si>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</si>
  <si>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</si>
  <si>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</si>
  <si>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</si>
  <si>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</si>
  <si>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</si>
  <si>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</si>
  <si>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</si>
  <si>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</si>
  <si>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</si>
  <si>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</si>
  <si>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</si>
  <si>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</si>
  <si>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</si>
  <si>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</si>
  <si>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</si>
  <si>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</si>
  <si>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</si>
  <si>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</si>
  <si>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</si>
  <si>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中国運輸局管内新車登録・届出数（令和3年3月末現在）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</si>
</sst>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3">
    <xf numFmtId="0" fontId="0" fillId="0" borderId="0" xfId="0"/>
    <xf numFmtId="176" fontId="0" fillId="0" borderId="9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178" fontId="6" fillId="0" borderId="16" xfId="0" applyNumberFormat="1" applyFont="1" applyFill="1" applyBorder="1" applyProtection="1"/>
    <xf numFmtId="0" fontId="5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1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2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vertical="center"/>
    </xf>
    <xf numFmtId="176" fontId="5" fillId="0" borderId="18" xfId="0" applyNumberFormat="1" applyFon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horizontal="right" vertical="center"/>
    </xf>
    <xf numFmtId="177" fontId="0" fillId="0" borderId="11" xfId="0" applyNumberFormat="1" applyFill="1" applyBorder="1" applyAlignment="1" applyProtection="1">
      <alignment horizontal="right" vertical="center"/>
    </xf>
    <xf numFmtId="177" fontId="0" fillId="0" borderId="17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Fill="1" applyBorder="1" applyProtection="1"/>
    <xf numFmtId="176" fontId="5" fillId="0" borderId="0" xfId="0" applyNumberFormat="1" applyFont="1" applyFill="1" applyBorder="1" applyProtection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/>
  <cols>
    <col min="1" max="1" width="7.5" style="3" customWidth="1"/>
    <col min="2" max="2" width="10" style="3" customWidth="1"/>
    <col min="3" max="10" width="10.625" style="3" customWidth="1"/>
    <col min="11" max="11" width="10.625" style="5" customWidth="1"/>
    <col min="12" max="12" width="10.625" style="3" customWidth="1"/>
    <col min="13" max="16384" width="9" style="3"/>
  </cols>
  <sheetData>
    <row r="1" spans="1:15" ht="24" customHeight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24" customHeight="1">
      <c r="A2" s="4">
        <v>43556</v>
      </c>
      <c r="B2" s="4"/>
      <c r="L2" s="6" t="s">
        <v>36</v>
      </c>
    </row>
    <row r="3" spans="1:15" ht="24" customHeight="1">
      <c r="A3" s="7" t="s">
        <v>8</v>
      </c>
      <c r="B3" s="8"/>
      <c r="C3" s="9" t="s">
        <v>39</v>
      </c>
      <c r="D3" s="10" t="s">
        <v>39</v>
      </c>
      <c r="E3" s="11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3" t="s">
        <v>15</v>
      </c>
      <c r="L3" s="12" t="s">
        <v>16</v>
      </c>
    </row>
    <row r="4" spans="1:15" ht="24" customHeight="1">
      <c r="A4" s="14" t="s">
        <v>17</v>
      </c>
      <c r="B4" s="15"/>
      <c r="C4" s="16" t="s">
        <v>37</v>
      </c>
      <c r="D4" s="17" t="s">
        <v>38</v>
      </c>
      <c r="E4" s="18"/>
      <c r="F4" s="19"/>
      <c r="G4" s="19"/>
      <c r="H4" s="19"/>
      <c r="I4" s="19"/>
      <c r="J4" s="19"/>
      <c r="K4" s="20" t="s">
        <v>18</v>
      </c>
      <c r="L4" s="19"/>
    </row>
    <row r="5" spans="1:15" ht="24" customHeight="1">
      <c r="A5" s="21" t="s">
        <v>19</v>
      </c>
      <c r="B5" s="22" t="s">
        <v>20</v>
      </c>
      <c r="C5" s="23">
        <v>222</v>
      </c>
      <c r="D5" s="24">
        <v>88</v>
      </c>
      <c r="E5" s="25">
        <f>SUM(C5:D5)</f>
        <v>310</v>
      </c>
      <c r="F5" s="26">
        <v>72</v>
      </c>
      <c r="G5" s="26">
        <v>104</v>
      </c>
      <c r="H5" s="26">
        <v>247</v>
      </c>
      <c r="I5" s="26">
        <v>185</v>
      </c>
      <c r="J5" s="26">
        <f>SUM(E5:I5)</f>
        <v>918</v>
      </c>
      <c r="K5" s="1">
        <v>928</v>
      </c>
      <c r="L5" s="27">
        <f>J5/K5</f>
        <v>0.98922413793103448</v>
      </c>
      <c r="M5" s="28"/>
      <c r="N5" s="28"/>
      <c r="O5" s="28"/>
    </row>
    <row r="6" spans="1:15" ht="24" customHeight="1">
      <c r="A6" s="29"/>
      <c r="B6" s="22" t="s">
        <v>21</v>
      </c>
      <c r="C6" s="23">
        <v>432</v>
      </c>
      <c r="D6" s="24">
        <v>141</v>
      </c>
      <c r="E6" s="25">
        <f t="shared" ref="E6:E21" si="0">SUM(C6:D6)</f>
        <v>573</v>
      </c>
      <c r="F6" s="26">
        <v>87</v>
      </c>
      <c r="G6" s="26">
        <v>144</v>
      </c>
      <c r="H6" s="26">
        <v>415</v>
      </c>
      <c r="I6" s="26">
        <v>347</v>
      </c>
      <c r="J6" s="26">
        <f t="shared" ref="J6:K20" si="1">SUM(E6:I6)</f>
        <v>1566</v>
      </c>
      <c r="K6" s="1">
        <v>1456</v>
      </c>
      <c r="L6" s="27">
        <f t="shared" ref="L6:L21" si="2">J6/K6</f>
        <v>1.0755494505494505</v>
      </c>
      <c r="M6" s="28"/>
      <c r="N6" s="28"/>
      <c r="O6" s="28"/>
    </row>
    <row r="7" spans="1:15" ht="24" customHeight="1">
      <c r="A7" s="29"/>
      <c r="B7" s="22" t="s">
        <v>22</v>
      </c>
      <c r="C7" s="23">
        <v>8</v>
      </c>
      <c r="D7" s="24">
        <v>3</v>
      </c>
      <c r="E7" s="25">
        <f t="shared" si="0"/>
        <v>11</v>
      </c>
      <c r="F7" s="26">
        <v>3</v>
      </c>
      <c r="G7" s="26">
        <v>4</v>
      </c>
      <c r="H7" s="26">
        <v>46</v>
      </c>
      <c r="I7" s="26">
        <v>11</v>
      </c>
      <c r="J7" s="26">
        <f t="shared" si="1"/>
        <v>75</v>
      </c>
      <c r="K7" s="1">
        <v>56</v>
      </c>
      <c r="L7" s="27">
        <f t="shared" si="2"/>
        <v>1.3392857142857142</v>
      </c>
      <c r="M7" s="28"/>
      <c r="N7" s="28"/>
      <c r="O7" s="28"/>
    </row>
    <row r="8" spans="1:15" ht="24" customHeight="1">
      <c r="A8" s="30" t="s">
        <v>0</v>
      </c>
      <c r="B8" s="22" t="s">
        <v>23</v>
      </c>
      <c r="C8" s="23">
        <f>SUM(C5:C7)</f>
        <v>662</v>
      </c>
      <c r="D8" s="24">
        <f>SUM(D5:D7)</f>
        <v>232</v>
      </c>
      <c r="E8" s="25">
        <f t="shared" si="0"/>
        <v>894</v>
      </c>
      <c r="F8" s="26">
        <f>SUM(F5:F7)</f>
        <v>162</v>
      </c>
      <c r="G8" s="26">
        <f t="shared" ref="G8:I8" si="3">SUM(G5:G7)</f>
        <v>252</v>
      </c>
      <c r="H8" s="26">
        <f t="shared" si="3"/>
        <v>708</v>
      </c>
      <c r="I8" s="26">
        <f t="shared" si="3"/>
        <v>543</v>
      </c>
      <c r="J8" s="26">
        <f t="shared" si="1"/>
        <v>2559</v>
      </c>
      <c r="K8" s="1">
        <f>SUM(K5:K7)</f>
        <v>2440</v>
      </c>
      <c r="L8" s="27">
        <f t="shared" si="2"/>
        <v>1.0487704918032787</v>
      </c>
      <c r="M8" s="28"/>
      <c r="N8" s="28"/>
      <c r="O8" s="28"/>
    </row>
    <row r="9" spans="1:15" ht="24" customHeight="1">
      <c r="A9" s="31" t="s">
        <v>4</v>
      </c>
      <c r="B9" s="32"/>
      <c r="C9" s="23">
        <v>22</v>
      </c>
      <c r="D9" s="24">
        <v>1</v>
      </c>
      <c r="E9" s="25">
        <f t="shared" si="0"/>
        <v>23</v>
      </c>
      <c r="F9" s="26">
        <v>6</v>
      </c>
      <c r="G9" s="26">
        <v>9</v>
      </c>
      <c r="H9" s="26">
        <v>8</v>
      </c>
      <c r="I9" s="26">
        <v>10</v>
      </c>
      <c r="J9" s="26">
        <f t="shared" si="1"/>
        <v>56</v>
      </c>
      <c r="K9" s="1">
        <v>73</v>
      </c>
      <c r="L9" s="27">
        <f t="shared" si="2"/>
        <v>0.76712328767123283</v>
      </c>
      <c r="M9" s="28"/>
      <c r="N9" s="28"/>
      <c r="O9" s="28"/>
    </row>
    <row r="10" spans="1:15" ht="24" customHeight="1">
      <c r="A10" s="21" t="s">
        <v>24</v>
      </c>
      <c r="B10" s="22" t="s">
        <v>7</v>
      </c>
      <c r="C10" s="23">
        <v>3626</v>
      </c>
      <c r="D10" s="24">
        <v>1113</v>
      </c>
      <c r="E10" s="25">
        <f t="shared" si="0"/>
        <v>4739</v>
      </c>
      <c r="F10" s="26">
        <v>978</v>
      </c>
      <c r="G10" s="26">
        <v>1238</v>
      </c>
      <c r="H10" s="26">
        <v>2908</v>
      </c>
      <c r="I10" s="26">
        <v>2293</v>
      </c>
      <c r="J10" s="26">
        <f t="shared" si="1"/>
        <v>12156</v>
      </c>
      <c r="K10" s="1">
        <v>9871</v>
      </c>
      <c r="L10" s="27">
        <f t="shared" si="2"/>
        <v>1.2314861716138183</v>
      </c>
      <c r="M10" s="28"/>
      <c r="N10" s="28"/>
      <c r="O10" s="28"/>
    </row>
    <row r="11" spans="1:15" ht="24" customHeight="1">
      <c r="A11" s="29"/>
      <c r="B11" s="22" t="s">
        <v>5</v>
      </c>
      <c r="C11" s="23">
        <v>2216</v>
      </c>
      <c r="D11" s="24">
        <v>842</v>
      </c>
      <c r="E11" s="25">
        <f t="shared" si="0"/>
        <v>3058</v>
      </c>
      <c r="F11" s="26">
        <v>812</v>
      </c>
      <c r="G11" s="26">
        <v>1208</v>
      </c>
      <c r="H11" s="26">
        <v>2185</v>
      </c>
      <c r="I11" s="26">
        <v>1825</v>
      </c>
      <c r="J11" s="26">
        <f t="shared" si="1"/>
        <v>9088</v>
      </c>
      <c r="K11" s="1">
        <v>10658</v>
      </c>
      <c r="L11" s="27">
        <f t="shared" si="2"/>
        <v>0.85269281291048982</v>
      </c>
      <c r="M11" s="28"/>
      <c r="N11" s="28"/>
      <c r="O11" s="28"/>
    </row>
    <row r="12" spans="1:15" ht="24" customHeight="1">
      <c r="A12" s="30" t="s">
        <v>1</v>
      </c>
      <c r="B12" s="22" t="s">
        <v>3</v>
      </c>
      <c r="C12" s="23">
        <f>SUM(C10:C11)</f>
        <v>5842</v>
      </c>
      <c r="D12" s="24">
        <f>SUM(D10:D11)</f>
        <v>1955</v>
      </c>
      <c r="E12" s="25">
        <f t="shared" si="0"/>
        <v>7797</v>
      </c>
      <c r="F12" s="26">
        <f>SUM(F10:F11)</f>
        <v>1790</v>
      </c>
      <c r="G12" s="26">
        <f t="shared" ref="G12:I12" si="4">SUM(G10:G11)</f>
        <v>2446</v>
      </c>
      <c r="H12" s="26">
        <f t="shared" si="4"/>
        <v>5093</v>
      </c>
      <c r="I12" s="26">
        <f t="shared" si="4"/>
        <v>4118</v>
      </c>
      <c r="J12" s="26">
        <f t="shared" si="1"/>
        <v>21244</v>
      </c>
      <c r="K12" s="1">
        <f>SUM(K10:K11)</f>
        <v>20529</v>
      </c>
      <c r="L12" s="27">
        <f t="shared" si="2"/>
        <v>1.0348287788007209</v>
      </c>
      <c r="M12" s="28"/>
      <c r="N12" s="28"/>
      <c r="O12" s="28"/>
    </row>
    <row r="13" spans="1:15" ht="24" customHeight="1">
      <c r="A13" s="31" t="s">
        <v>25</v>
      </c>
      <c r="B13" s="32"/>
      <c r="C13" s="23">
        <v>155</v>
      </c>
      <c r="D13" s="24">
        <v>55</v>
      </c>
      <c r="E13" s="25">
        <f t="shared" si="0"/>
        <v>210</v>
      </c>
      <c r="F13" s="26">
        <v>59</v>
      </c>
      <c r="G13" s="26">
        <v>77</v>
      </c>
      <c r="H13" s="26">
        <v>169</v>
      </c>
      <c r="I13" s="26">
        <v>159</v>
      </c>
      <c r="J13" s="26">
        <f t="shared" si="1"/>
        <v>674</v>
      </c>
      <c r="K13" s="1">
        <v>720</v>
      </c>
      <c r="L13" s="27">
        <f t="shared" si="2"/>
        <v>0.93611111111111112</v>
      </c>
      <c r="M13" s="28"/>
      <c r="N13" s="28"/>
      <c r="O13" s="28"/>
    </row>
    <row r="14" spans="1:15" ht="24" customHeight="1">
      <c r="A14" s="31" t="s">
        <v>26</v>
      </c>
      <c r="B14" s="32"/>
      <c r="C14" s="23">
        <f>SUM(C8,C9,C12,C13)</f>
        <v>6681</v>
      </c>
      <c r="D14" s="24">
        <f>SUM(D8,D9,D12,D13)</f>
        <v>2243</v>
      </c>
      <c r="E14" s="25">
        <f t="shared" si="0"/>
        <v>8924</v>
      </c>
      <c r="F14" s="26">
        <f>SUM(F8,F9,F12,F13)</f>
        <v>2017</v>
      </c>
      <c r="G14" s="26">
        <f t="shared" ref="G14:I14" si="5">SUM(G8,G9,G12,G13)</f>
        <v>2784</v>
      </c>
      <c r="H14" s="26">
        <f t="shared" si="5"/>
        <v>5978</v>
      </c>
      <c r="I14" s="26">
        <f t="shared" si="5"/>
        <v>4830</v>
      </c>
      <c r="J14" s="26">
        <f t="shared" si="1"/>
        <v>24533</v>
      </c>
      <c r="K14" s="1">
        <f>SUM(K8,K9,K12,K13)</f>
        <v>23762</v>
      </c>
      <c r="L14" s="27">
        <f t="shared" si="2"/>
        <v>1.032446763740426</v>
      </c>
      <c r="M14" s="28"/>
      <c r="N14" s="28"/>
      <c r="O14" s="28"/>
    </row>
    <row r="15" spans="1:15" ht="24" customHeight="1">
      <c r="A15" s="31" t="s">
        <v>27</v>
      </c>
      <c r="B15" s="32"/>
      <c r="C15" s="23">
        <v>128</v>
      </c>
      <c r="D15" s="24">
        <v>33</v>
      </c>
      <c r="E15" s="25">
        <f t="shared" si="0"/>
        <v>161</v>
      </c>
      <c r="F15" s="26">
        <v>23</v>
      </c>
      <c r="G15" s="26">
        <v>30</v>
      </c>
      <c r="H15" s="26">
        <v>108</v>
      </c>
      <c r="I15" s="26">
        <v>68</v>
      </c>
      <c r="J15" s="26">
        <f t="shared" si="1"/>
        <v>390</v>
      </c>
      <c r="K15" s="1">
        <v>405</v>
      </c>
      <c r="L15" s="27">
        <f t="shared" si="2"/>
        <v>0.96296296296296291</v>
      </c>
      <c r="M15" s="28"/>
      <c r="N15" s="28"/>
      <c r="O15" s="28"/>
    </row>
    <row r="16" spans="1:15" ht="24" customHeight="1">
      <c r="A16" s="21" t="s">
        <v>28</v>
      </c>
      <c r="B16" s="22" t="s">
        <v>2</v>
      </c>
      <c r="C16" s="23">
        <v>868</v>
      </c>
      <c r="D16" s="24">
        <v>372</v>
      </c>
      <c r="E16" s="25">
        <f t="shared" si="0"/>
        <v>1240</v>
      </c>
      <c r="F16" s="26">
        <v>432</v>
      </c>
      <c r="G16" s="26">
        <v>580</v>
      </c>
      <c r="H16" s="26">
        <v>1074</v>
      </c>
      <c r="I16" s="26">
        <v>733</v>
      </c>
      <c r="J16" s="26">
        <f t="shared" si="1"/>
        <v>4059</v>
      </c>
      <c r="K16" s="1">
        <v>3696</v>
      </c>
      <c r="L16" s="27">
        <f t="shared" si="2"/>
        <v>1.0982142857142858</v>
      </c>
      <c r="M16" s="28"/>
      <c r="N16" s="28"/>
      <c r="O16" s="28"/>
    </row>
    <row r="17" spans="1:15" ht="24" customHeight="1">
      <c r="A17" s="29" t="s">
        <v>29</v>
      </c>
      <c r="B17" s="22" t="s">
        <v>6</v>
      </c>
      <c r="C17" s="23">
        <v>3229</v>
      </c>
      <c r="D17" s="24">
        <v>1609</v>
      </c>
      <c r="E17" s="25">
        <f t="shared" si="0"/>
        <v>4838</v>
      </c>
      <c r="F17" s="26">
        <v>1507</v>
      </c>
      <c r="G17" s="26">
        <v>1971</v>
      </c>
      <c r="H17" s="26">
        <v>4322</v>
      </c>
      <c r="I17" s="26">
        <v>3019</v>
      </c>
      <c r="J17" s="26">
        <f t="shared" si="1"/>
        <v>15657</v>
      </c>
      <c r="K17" s="1">
        <v>14780</v>
      </c>
      <c r="L17" s="27">
        <f t="shared" si="2"/>
        <v>1.0593369418132612</v>
      </c>
      <c r="M17" s="28"/>
      <c r="N17" s="28"/>
      <c r="O17" s="28"/>
    </row>
    <row r="18" spans="1:15" ht="24" customHeight="1">
      <c r="A18" s="29" t="s">
        <v>30</v>
      </c>
      <c r="B18" s="22" t="s">
        <v>3</v>
      </c>
      <c r="C18" s="23">
        <f>SUM(C16:C17)</f>
        <v>4097</v>
      </c>
      <c r="D18" s="24">
        <f>SUM(D16:D17)</f>
        <v>1981</v>
      </c>
      <c r="E18" s="25">
        <f t="shared" si="0"/>
        <v>6078</v>
      </c>
      <c r="F18" s="26">
        <f>SUM(F16:F17)</f>
        <v>1939</v>
      </c>
      <c r="G18" s="26">
        <f>SUM(G16:G17)</f>
        <v>2551</v>
      </c>
      <c r="H18" s="26">
        <f t="shared" ref="H18:I18" si="6">SUM(H16:H17)</f>
        <v>5396</v>
      </c>
      <c r="I18" s="26">
        <f t="shared" si="6"/>
        <v>3752</v>
      </c>
      <c r="J18" s="26">
        <f t="shared" si="1"/>
        <v>19716</v>
      </c>
      <c r="K18" s="1">
        <f>SUM(K16,K17)</f>
        <v>18476</v>
      </c>
      <c r="L18" s="27">
        <f t="shared" si="2"/>
        <v>1.0671140939597314</v>
      </c>
      <c r="M18" s="28"/>
      <c r="N18" s="28"/>
      <c r="O18" s="28"/>
    </row>
    <row r="19" spans="1:15" ht="24" customHeight="1">
      <c r="A19" s="30" t="s">
        <v>31</v>
      </c>
      <c r="B19" s="22" t="s">
        <v>32</v>
      </c>
      <c r="C19" s="23">
        <v>122</v>
      </c>
      <c r="D19" s="24">
        <v>28</v>
      </c>
      <c r="E19" s="25">
        <f t="shared" si="0"/>
        <v>150</v>
      </c>
      <c r="F19" s="26">
        <v>14</v>
      </c>
      <c r="G19" s="26">
        <v>16</v>
      </c>
      <c r="H19" s="26">
        <v>65</v>
      </c>
      <c r="I19" s="26">
        <v>55</v>
      </c>
      <c r="J19" s="26">
        <f t="shared" si="1"/>
        <v>300</v>
      </c>
      <c r="K19" s="1">
        <v>306</v>
      </c>
      <c r="L19" s="27">
        <f t="shared" si="2"/>
        <v>0.98039215686274506</v>
      </c>
      <c r="M19" s="28"/>
      <c r="N19" s="28"/>
      <c r="O19" s="28"/>
    </row>
    <row r="20" spans="1:15" ht="24" customHeight="1">
      <c r="A20" s="31" t="s">
        <v>33</v>
      </c>
      <c r="B20" s="32"/>
      <c r="C20" s="23">
        <f>SUM(C14,C15,C18,C19)</f>
        <v>11028</v>
      </c>
      <c r="D20" s="24">
        <f>SUM(D14,D15,D18,D19)</f>
        <v>4285</v>
      </c>
      <c r="E20" s="25">
        <f t="shared" si="0"/>
        <v>15313</v>
      </c>
      <c r="F20" s="26">
        <f>SUM(F14,F15,F18,F19)</f>
        <v>3993</v>
      </c>
      <c r="G20" s="26">
        <f t="shared" ref="G20:I20" si="7">SUM(G14,G15,G18,G19)</f>
        <v>5381</v>
      </c>
      <c r="H20" s="26">
        <f t="shared" si="7"/>
        <v>11547</v>
      </c>
      <c r="I20" s="26">
        <f t="shared" si="7"/>
        <v>8705</v>
      </c>
      <c r="J20" s="26">
        <f t="shared" si="1"/>
        <v>44939</v>
      </c>
      <c r="K20" s="1">
        <f>SUM(K14,K15,K18,K19)</f>
        <v>42949</v>
      </c>
      <c r="L20" s="27">
        <f t="shared" si="2"/>
        <v>1.0463340240750658</v>
      </c>
      <c r="M20" s="28"/>
      <c r="N20" s="28"/>
      <c r="O20" s="28"/>
    </row>
    <row r="21" spans="1:15" ht="24" customHeight="1">
      <c r="A21" s="31" t="s">
        <v>34</v>
      </c>
      <c r="B21" s="32"/>
      <c r="C21" s="33">
        <v>10823</v>
      </c>
      <c r="D21" s="34">
        <v>4111</v>
      </c>
      <c r="E21" s="25">
        <f t="shared" si="0"/>
        <v>14934</v>
      </c>
      <c r="F21" s="1">
        <v>3889</v>
      </c>
      <c r="G21" s="1">
        <v>5010</v>
      </c>
      <c r="H21" s="1">
        <v>10881</v>
      </c>
      <c r="I21" s="1">
        <v>8235</v>
      </c>
      <c r="J21" s="1">
        <f>SUM(E21:I21)</f>
        <v>42949</v>
      </c>
      <c r="K21" s="35"/>
      <c r="L21" s="36"/>
      <c r="M21" s="28"/>
      <c r="N21" s="28"/>
      <c r="O21" s="28"/>
    </row>
    <row r="22" spans="1:15" ht="24" customHeight="1">
      <c r="A22" s="31" t="s">
        <v>35</v>
      </c>
      <c r="B22" s="32"/>
      <c r="C22" s="37">
        <f>C20/C21</f>
        <v>1.0189411438602975</v>
      </c>
      <c r="D22" s="38">
        <f>D20/D21</f>
        <v>1.0423254682558989</v>
      </c>
      <c r="E22" s="39">
        <f>E20/E21</f>
        <v>1.0253783313244944</v>
      </c>
      <c r="F22" s="37">
        <f>F20/F21</f>
        <v>1.0267420930830549</v>
      </c>
      <c r="G22" s="37">
        <f t="shared" ref="G22:J22" si="8">G20/G21</f>
        <v>1.0740518962075849</v>
      </c>
      <c r="H22" s="37">
        <f t="shared" si="8"/>
        <v>1.0612076095947063</v>
      </c>
      <c r="I22" s="37">
        <f t="shared" si="8"/>
        <v>1.0570734669095325</v>
      </c>
      <c r="J22" s="37">
        <f t="shared" si="8"/>
        <v>1.0463340240750658</v>
      </c>
      <c r="K22" s="35"/>
      <c r="L22" s="36"/>
      <c r="M22" s="28"/>
      <c r="N22" s="28"/>
      <c r="O22" s="28"/>
    </row>
    <row r="23" spans="1:15">
      <c r="A23" s="40"/>
      <c r="B23" s="40"/>
      <c r="C23" s="41"/>
      <c r="D23" s="41"/>
      <c r="E23" s="41"/>
      <c r="F23" s="41"/>
      <c r="G23" s="41"/>
      <c r="H23" s="41"/>
      <c r="I23" s="41"/>
      <c r="J23" s="41"/>
      <c r="K23" s="42"/>
      <c r="L23" s="41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2021-04-19T07:40:39Z</dcterms:modified>
</cp:coreProperties>
</file>