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①管内保有車両数のページ\9月末\"/>
    </mc:Choice>
  </mc:AlternateContent>
  <bookViews>
    <workbookView xWindow="11895" yWindow="-15" windowWidth="9165" windowHeight="8295" tabRatio="697"/>
  </bookViews>
  <sheets>
    <sheet name="R3.9" sheetId="4" r:id="rId1"/>
  </sheets>
  <definedNames>
    <definedName name="_xlnm.Print_Area" localSheetId="0">'R3.9'!$A$1:$L$23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K14" i="4" l="1"/>
  <c r="K20" i="4" s="1"/>
  <c r="E8" i="4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<sst xmlns="http://schemas.openxmlformats.org/spreadsheetml/2006/main" count="43" uniqueCount="41">
  <si>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</si>
  <si>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</si>
  <si>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</si>
  <si>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</si>
  <si>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</si>
  <si>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</si>
  <si>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</si>
  <si>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</si>
  <si>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</si>
  <si>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</si>
  <si>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</si>
  <si>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</si>
  <si>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</si>
  <si>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</si>
  <si>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</si>
  <si>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</si>
  <si>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</si>
  <si>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</si>
  <si>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</si>
  <si>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</si>
  <si>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</si>
  <si>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</si>
  <si>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</si>
  <si>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</si>
  <si>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</si>
  <si>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</si>
  <si>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</si>
  <si>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</si>
  <si>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</si>
  <si>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</si>
  <si>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</si>
  <si>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</si>
  <si>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</si>
  <si>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</si>
  <si>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</si>
  <si>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</si>
  <si>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</si>
  <si>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</si>
  <si>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</si>
  <si>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</si>
  <si>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中国運輸局管内保有車両数（令和3年9月末現在）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</si>
</sst>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K21" sqref="K2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>
      <c r="A2" s="41">
        <v>43556</v>
      </c>
      <c r="B2" s="41"/>
      <c r="L2" s="3" t="s">
        <v>33</v>
      </c>
    </row>
    <row r="3" spans="1:12" ht="24" customHeight="1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>
      <c r="A5" s="9" t="s">
        <v>19</v>
      </c>
      <c r="B5" s="11" t="s">
        <v>20</v>
      </c>
      <c r="C5" s="29">
        <v>34109</v>
      </c>
      <c r="D5" s="30">
        <v>17624</v>
      </c>
      <c r="E5" s="18">
        <f>SUM(C5:D5)</f>
        <v>51733</v>
      </c>
      <c r="F5" s="31">
        <v>11279</v>
      </c>
      <c r="G5" s="31">
        <v>13155</v>
      </c>
      <c r="H5" s="31">
        <v>45419</v>
      </c>
      <c r="I5" s="31">
        <v>25406</v>
      </c>
      <c r="J5" s="19">
        <f>SUM(E5:I5)</f>
        <v>146992</v>
      </c>
      <c r="K5" s="32">
        <v>145688</v>
      </c>
      <c r="L5" s="21">
        <f>J5/K5</f>
        <v>1.0089506342320576</v>
      </c>
    </row>
    <row r="6" spans="1:12" ht="24" customHeight="1">
      <c r="A6" s="12"/>
      <c r="B6" s="11" t="s">
        <v>21</v>
      </c>
      <c r="C6" s="29">
        <v>48964</v>
      </c>
      <c r="D6" s="30">
        <v>20782</v>
      </c>
      <c r="E6" s="18">
        <f t="shared" ref="E6:E21" si="0">SUM(C6:D6)</f>
        <v>69746</v>
      </c>
      <c r="F6" s="31">
        <v>13296</v>
      </c>
      <c r="G6" s="31">
        <v>16415</v>
      </c>
      <c r="H6" s="31">
        <v>54800</v>
      </c>
      <c r="I6" s="31">
        <v>38997</v>
      </c>
      <c r="J6" s="19">
        <f t="shared" ref="J6:J21" si="1">SUM(E6:I6)</f>
        <v>193254</v>
      </c>
      <c r="K6" s="32">
        <v>192536</v>
      </c>
      <c r="L6" s="21">
        <f t="shared" ref="L6:L20" si="2">J6/K6</f>
        <v>1.0037291727261395</v>
      </c>
    </row>
    <row r="7" spans="1:12" ht="24" customHeight="1">
      <c r="A7" s="12"/>
      <c r="B7" s="11" t="s">
        <v>22</v>
      </c>
      <c r="C7" s="29">
        <v>1445</v>
      </c>
      <c r="D7" s="30">
        <v>935</v>
      </c>
      <c r="E7" s="18">
        <f t="shared" si="0"/>
        <v>2380</v>
      </c>
      <c r="F7" s="31">
        <v>370</v>
      </c>
      <c r="G7" s="31">
        <v>313</v>
      </c>
      <c r="H7" s="31">
        <v>2352</v>
      </c>
      <c r="I7" s="31">
        <v>1966</v>
      </c>
      <c r="J7" s="19">
        <f t="shared" si="1"/>
        <v>7381</v>
      </c>
      <c r="K7" s="32">
        <v>7263</v>
      </c>
      <c r="L7" s="21">
        <f t="shared" si="2"/>
        <v>1.0162467300013769</v>
      </c>
    </row>
    <row r="8" spans="1:12" ht="24" customHeight="1">
      <c r="A8" s="10" t="s">
        <v>0</v>
      </c>
      <c r="B8" s="11" t="s">
        <v>23</v>
      </c>
      <c r="C8" s="16">
        <f>SUM(C5:C7)</f>
        <v>84518</v>
      </c>
      <c r="D8" s="17">
        <f>SUM(D5:D7)</f>
        <v>39341</v>
      </c>
      <c r="E8" s="18">
        <f t="shared" si="0"/>
        <v>123859</v>
      </c>
      <c r="F8" s="19">
        <f>SUM(F5:F7)</f>
        <v>24945</v>
      </c>
      <c r="G8" s="19">
        <f>SUM(G5:G7)</f>
        <v>29883</v>
      </c>
      <c r="H8" s="19">
        <f>SUM(H5:H7)</f>
        <v>102571</v>
      </c>
      <c r="I8" s="19">
        <f>SUM(I5:I7)</f>
        <v>66369</v>
      </c>
      <c r="J8" s="19">
        <f t="shared" si="1"/>
        <v>347627</v>
      </c>
      <c r="K8" s="19">
        <f>SUM(K5:K7)</f>
        <v>345487</v>
      </c>
      <c r="L8" s="21">
        <f t="shared" si="2"/>
        <v>1.0061941549175513</v>
      </c>
    </row>
    <row r="9" spans="1:12" ht="24" customHeight="1">
      <c r="A9" s="39" t="s">
        <v>4</v>
      </c>
      <c r="B9" s="40"/>
      <c r="C9" s="29">
        <v>3691</v>
      </c>
      <c r="D9" s="30">
        <v>1264</v>
      </c>
      <c r="E9" s="18">
        <f t="shared" si="0"/>
        <v>4955</v>
      </c>
      <c r="F9" s="31">
        <v>1125</v>
      </c>
      <c r="G9" s="31">
        <v>1626</v>
      </c>
      <c r="H9" s="31">
        <v>2927</v>
      </c>
      <c r="I9" s="31">
        <v>2341</v>
      </c>
      <c r="J9" s="19">
        <f t="shared" si="1"/>
        <v>12974</v>
      </c>
      <c r="K9" s="32">
        <v>13480</v>
      </c>
      <c r="L9" s="21">
        <f t="shared" si="2"/>
        <v>0.9624629080118694</v>
      </c>
    </row>
    <row r="10" spans="1:12" ht="24" customHeight="1">
      <c r="A10" s="9" t="s">
        <v>24</v>
      </c>
      <c r="B10" s="11" t="s">
        <v>7</v>
      </c>
      <c r="C10" s="29">
        <v>312466</v>
      </c>
      <c r="D10" s="30">
        <v>122164</v>
      </c>
      <c r="E10" s="18">
        <f t="shared" si="0"/>
        <v>434630</v>
      </c>
      <c r="F10" s="31">
        <v>85354</v>
      </c>
      <c r="G10" s="31">
        <v>93065</v>
      </c>
      <c r="H10" s="31">
        <v>323571</v>
      </c>
      <c r="I10" s="31">
        <v>219102</v>
      </c>
      <c r="J10" s="19">
        <f t="shared" si="1"/>
        <v>1155722</v>
      </c>
      <c r="K10" s="32">
        <v>1131733</v>
      </c>
      <c r="L10" s="21">
        <f t="shared" si="2"/>
        <v>1.0211966956870568</v>
      </c>
    </row>
    <row r="11" spans="1:12" ht="24" customHeight="1">
      <c r="A11" s="12"/>
      <c r="B11" s="11" t="s">
        <v>5</v>
      </c>
      <c r="C11" s="29">
        <v>290948</v>
      </c>
      <c r="D11" s="30">
        <v>123256</v>
      </c>
      <c r="E11" s="18">
        <f t="shared" si="0"/>
        <v>414204</v>
      </c>
      <c r="F11" s="31">
        <v>96561</v>
      </c>
      <c r="G11" s="31">
        <v>117919</v>
      </c>
      <c r="H11" s="31">
        <v>316793</v>
      </c>
      <c r="I11" s="31">
        <v>238960</v>
      </c>
      <c r="J11" s="19">
        <f t="shared" si="1"/>
        <v>1184437</v>
      </c>
      <c r="K11" s="32">
        <v>1216257</v>
      </c>
      <c r="L11" s="21">
        <f t="shared" si="2"/>
        <v>0.97383776619579576</v>
      </c>
    </row>
    <row r="12" spans="1:12" ht="24" customHeight="1">
      <c r="A12" s="10" t="s">
        <v>1</v>
      </c>
      <c r="B12" s="11" t="s">
        <v>3</v>
      </c>
      <c r="C12" s="16">
        <f>SUM(C10:C11)</f>
        <v>603414</v>
      </c>
      <c r="D12" s="17">
        <f>SUM(D10:D11)</f>
        <v>245420</v>
      </c>
      <c r="E12" s="18">
        <f t="shared" si="0"/>
        <v>848834</v>
      </c>
      <c r="F12" s="19">
        <f>SUM(F10:F11)</f>
        <v>181915</v>
      </c>
      <c r="G12" s="19">
        <f>SUM(G10:G11)</f>
        <v>210984</v>
      </c>
      <c r="H12" s="19">
        <f>SUM(H10:H11)</f>
        <v>640364</v>
      </c>
      <c r="I12" s="19">
        <f>SUM(I10:I11)</f>
        <v>458062</v>
      </c>
      <c r="J12" s="19">
        <f t="shared" si="1"/>
        <v>2340159</v>
      </c>
      <c r="K12" s="20">
        <f>SUM(K10:K11)</f>
        <v>2347990</v>
      </c>
      <c r="L12" s="21">
        <f t="shared" si="2"/>
        <v>0.99666480691996129</v>
      </c>
    </row>
    <row r="13" spans="1:12" ht="24" customHeight="1">
      <c r="A13" s="39" t="s">
        <v>25</v>
      </c>
      <c r="B13" s="40"/>
      <c r="C13" s="29">
        <v>25202</v>
      </c>
      <c r="D13" s="30">
        <v>10934</v>
      </c>
      <c r="E13" s="18">
        <f t="shared" si="0"/>
        <v>36136</v>
      </c>
      <c r="F13" s="31">
        <v>8794</v>
      </c>
      <c r="G13" s="31">
        <v>10386</v>
      </c>
      <c r="H13" s="31">
        <v>28891</v>
      </c>
      <c r="I13" s="31">
        <v>17969</v>
      </c>
      <c r="J13" s="19">
        <f t="shared" si="1"/>
        <v>102176</v>
      </c>
      <c r="K13" s="32">
        <v>101255</v>
      </c>
      <c r="L13" s="21">
        <f t="shared" si="2"/>
        <v>1.0090958471186608</v>
      </c>
    </row>
    <row r="14" spans="1:12" ht="24" customHeight="1">
      <c r="A14" s="39" t="s">
        <v>26</v>
      </c>
      <c r="B14" s="40"/>
      <c r="C14" s="16">
        <f>SUM(C8,C9,C12,C13)</f>
        <v>716825</v>
      </c>
      <c r="D14" s="17">
        <f>SUM(D8,D9,D12,D13)</f>
        <v>296959</v>
      </c>
      <c r="E14" s="18">
        <f t="shared" si="0"/>
        <v>1013784</v>
      </c>
      <c r="F14" s="19">
        <f>SUM(F8,F9,F12,F13)</f>
        <v>216779</v>
      </c>
      <c r="G14" s="19">
        <f t="shared" ref="G14:I14" si="3">SUM(G8,G9,G12,G13)</f>
        <v>252879</v>
      </c>
      <c r="H14" s="19">
        <f t="shared" si="3"/>
        <v>774753</v>
      </c>
      <c r="I14" s="19">
        <f t="shared" si="3"/>
        <v>544741</v>
      </c>
      <c r="J14" s="19">
        <f t="shared" si="1"/>
        <v>2802936</v>
      </c>
      <c r="K14" s="20">
        <f>SUM(K8,K9,K12,K13)</f>
        <v>2808212</v>
      </c>
      <c r="L14" s="21">
        <f t="shared" si="2"/>
        <v>0.99812122446595908</v>
      </c>
    </row>
    <row r="15" spans="1:12" ht="24" customHeight="1">
      <c r="A15" s="39" t="s">
        <v>27</v>
      </c>
      <c r="B15" s="40"/>
      <c r="C15" s="29">
        <v>27572</v>
      </c>
      <c r="D15" s="30">
        <v>10834</v>
      </c>
      <c r="E15" s="18">
        <f t="shared" si="0"/>
        <v>38406</v>
      </c>
      <c r="F15" s="31">
        <v>6015</v>
      </c>
      <c r="G15" s="31">
        <v>6430</v>
      </c>
      <c r="H15" s="31">
        <v>28787</v>
      </c>
      <c r="I15" s="31">
        <v>17162</v>
      </c>
      <c r="J15" s="19">
        <f t="shared" si="1"/>
        <v>96800</v>
      </c>
      <c r="K15" s="32">
        <v>94121</v>
      </c>
      <c r="L15" s="21">
        <f t="shared" si="2"/>
        <v>1.0284633609927647</v>
      </c>
    </row>
    <row r="16" spans="1:12" ht="24" customHeight="1">
      <c r="A16" s="47" t="s">
        <v>38</v>
      </c>
      <c r="B16" s="11" t="s">
        <v>2</v>
      </c>
      <c r="C16" s="29">
        <v>126744</v>
      </c>
      <c r="D16" s="30">
        <v>77094</v>
      </c>
      <c r="E16" s="18">
        <f t="shared" si="0"/>
        <v>203838</v>
      </c>
      <c r="F16" s="31">
        <v>75402</v>
      </c>
      <c r="G16" s="31">
        <v>90044</v>
      </c>
      <c r="H16" s="31">
        <v>198151</v>
      </c>
      <c r="I16" s="31">
        <v>130534</v>
      </c>
      <c r="J16" s="19">
        <f t="shared" si="1"/>
        <v>697969</v>
      </c>
      <c r="K16" s="32">
        <v>699162</v>
      </c>
      <c r="L16" s="21">
        <f t="shared" si="2"/>
        <v>0.99829367156681859</v>
      </c>
    </row>
    <row r="17" spans="1:12" ht="24" customHeight="1">
      <c r="A17" s="48"/>
      <c r="B17" s="11" t="s">
        <v>6</v>
      </c>
      <c r="C17" s="29">
        <v>395464</v>
      </c>
      <c r="D17" s="30">
        <v>228073</v>
      </c>
      <c r="E17" s="18">
        <f t="shared" si="0"/>
        <v>623537</v>
      </c>
      <c r="F17" s="31">
        <v>166497</v>
      </c>
      <c r="G17" s="31">
        <v>200540</v>
      </c>
      <c r="H17" s="31">
        <v>530593</v>
      </c>
      <c r="I17" s="31">
        <v>365020</v>
      </c>
      <c r="J17" s="19">
        <f t="shared" si="1"/>
        <v>1886187</v>
      </c>
      <c r="K17" s="32">
        <v>1881189</v>
      </c>
      <c r="L17" s="21">
        <f t="shared" si="2"/>
        <v>1.0026568303344321</v>
      </c>
    </row>
    <row r="18" spans="1:12" ht="24" customHeight="1">
      <c r="A18" s="48"/>
      <c r="B18" s="11" t="s">
        <v>3</v>
      </c>
      <c r="C18" s="16">
        <f>SUM(C16:C17)</f>
        <v>522208</v>
      </c>
      <c r="D18" s="17">
        <f>SUM(D16:D17)</f>
        <v>305167</v>
      </c>
      <c r="E18" s="18">
        <f t="shared" si="0"/>
        <v>827375</v>
      </c>
      <c r="F18" s="19">
        <f>SUM(F16:F17)</f>
        <v>241899</v>
      </c>
      <c r="G18" s="19">
        <f t="shared" ref="G18:I18" si="4">SUM(G16:G17)</f>
        <v>290584</v>
      </c>
      <c r="H18" s="19">
        <f t="shared" si="4"/>
        <v>728744</v>
      </c>
      <c r="I18" s="19">
        <f t="shared" si="4"/>
        <v>495554</v>
      </c>
      <c r="J18" s="19">
        <f t="shared" si="1"/>
        <v>2584156</v>
      </c>
      <c r="K18" s="20">
        <f>SUM(K16:K17)</f>
        <v>2580351</v>
      </c>
      <c r="L18" s="21">
        <f t="shared" si="2"/>
        <v>1.0014746055866044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9" t="s">
        <v>30</v>
      </c>
      <c r="B20" s="40"/>
      <c r="C20" s="16">
        <f>SUM(C14,C15,C18,)</f>
        <v>1266605</v>
      </c>
      <c r="D20" s="17">
        <f>SUM(D14,D15,D18)</f>
        <v>612960</v>
      </c>
      <c r="E20" s="18">
        <f t="shared" si="0"/>
        <v>1879565</v>
      </c>
      <c r="F20" s="19">
        <f>SUM(F14,F15,F18)</f>
        <v>464693</v>
      </c>
      <c r="G20" s="19">
        <f t="shared" ref="G20:I20" si="5">SUM(G14,G15,G18)</f>
        <v>549893</v>
      </c>
      <c r="H20" s="19">
        <f t="shared" si="5"/>
        <v>1532284</v>
      </c>
      <c r="I20" s="19">
        <f t="shared" si="5"/>
        <v>1057457</v>
      </c>
      <c r="J20" s="19">
        <f t="shared" si="1"/>
        <v>5483892</v>
      </c>
      <c r="K20" s="20">
        <f>SUM(K14,K15,K18)</f>
        <v>5482684</v>
      </c>
      <c r="L20" s="21">
        <f t="shared" si="2"/>
        <v>1.0002203300427308</v>
      </c>
    </row>
    <row r="21" spans="1:12" ht="24" customHeight="1">
      <c r="A21" s="39" t="s">
        <v>31</v>
      </c>
      <c r="B21" s="40"/>
      <c r="C21" s="33">
        <v>1263390</v>
      </c>
      <c r="D21" s="34">
        <v>613168</v>
      </c>
      <c r="E21" s="18">
        <f t="shared" si="0"/>
        <v>1876558</v>
      </c>
      <c r="F21" s="32">
        <v>464730</v>
      </c>
      <c r="G21" s="32">
        <v>550238</v>
      </c>
      <c r="H21" s="32">
        <v>1531301</v>
      </c>
      <c r="I21" s="32">
        <v>1059857</v>
      </c>
      <c r="J21" s="19">
        <f t="shared" si="1"/>
        <v>5482684</v>
      </c>
      <c r="K21" s="27"/>
      <c r="L21" s="28"/>
    </row>
    <row r="22" spans="1:12" ht="24" customHeight="1">
      <c r="A22" s="39" t="s">
        <v>32</v>
      </c>
      <c r="B22" s="40"/>
      <c r="C22" s="22">
        <f>C20/C21</f>
        <v>1.0025447407372228</v>
      </c>
      <c r="D22" s="23">
        <f>D20/D21</f>
        <v>0.9996607781227983</v>
      </c>
      <c r="E22" s="23">
        <f>E20/E21</f>
        <v>1.0016024018442276</v>
      </c>
      <c r="F22" s="21">
        <f>F20/F21</f>
        <v>0.99992038387881133</v>
      </c>
      <c r="G22" s="21">
        <f t="shared" ref="G22:J22" si="6">G20/G21</f>
        <v>0.99937299859333595</v>
      </c>
      <c r="H22" s="21">
        <f t="shared" si="6"/>
        <v>1.0006419378032143</v>
      </c>
      <c r="I22" s="21">
        <f t="shared" si="6"/>
        <v>0.99773554356861349</v>
      </c>
      <c r="J22" s="21">
        <f t="shared" si="6"/>
        <v>1.0002203300427308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R3.9</vt:lpstr>
      <vt:lpstr>R3.9!Print_Area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2021-09-21T11:34:45Z</cp:lastPrinted>
  <dcterms:created xsi:type="dcterms:W3CDTF">1998-12-15T05:29:45Z</dcterms:created>
  <dcterms:modified xsi:type="dcterms:W3CDTF">2021-10-19T09:52:31Z</dcterms:modified>
</cp:coreProperties>
</file>