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X:\02_（課内共有）保存期間１年未満（フォルダ名に廃棄時期を要明示）\99 共有（一時的なデータ共有）R040218保存済\05 ＨＰ更新関係フォルダ\02.契約情報の公表\20230731\"/>
    </mc:Choice>
  </mc:AlternateContent>
  <xr:revisionPtr revIDLastSave="0" documentId="13_ncr:1_{74013CF6-5188-4067-BC57-72D72CD8E05F}" xr6:coauthVersionLast="47" xr6:coauthVersionMax="47" xr10:uidLastSave="{00000000-0000-0000-0000-000000000000}"/>
  <bookViews>
    <workbookView xWindow="28680" yWindow="-120" windowWidth="29040" windowHeight="15720" xr2:uid="{00000000-000D-0000-FFFF-FFFF00000000}"/>
  </bookViews>
  <sheets>
    <sheet name="物品役務・競争" sheetId="9" r:id="rId1"/>
  </sheets>
  <definedNames>
    <definedName name="_xlnm._FilterDatabase" localSheetId="0" hidden="1">物品役務・競争!$I$1:$I$25</definedName>
    <definedName name="_xlnm.Print_Area" localSheetId="0">物品役務・競争!$B:$K</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 i="9" l="1"/>
  <c r="I24" i="9"/>
  <c r="H24" i="9"/>
  <c r="J24" i="9" l="1"/>
  <c r="I23" i="9" l="1"/>
  <c r="H23" i="9"/>
  <c r="J23" i="9" l="1"/>
  <c r="J13" i="9"/>
  <c r="J14" i="9"/>
  <c r="J15" i="9"/>
  <c r="J16" i="9"/>
  <c r="J17" i="9"/>
  <c r="J18" i="9"/>
  <c r="I20" i="9"/>
  <c r="H20" i="9"/>
  <c r="I21" i="9"/>
  <c r="H21" i="9"/>
  <c r="J22" i="9"/>
  <c r="J19" i="9"/>
  <c r="J20" i="9" l="1"/>
  <c r="J21" i="9"/>
  <c r="J12" i="9"/>
  <c r="J11" i="9" l="1"/>
  <c r="J10" i="9"/>
  <c r="J9" i="9"/>
  <c r="J8" i="9" l="1"/>
  <c r="J7" i="9"/>
  <c r="J6" i="9"/>
</calcChain>
</file>

<file path=xl/sharedStrings.xml><?xml version="1.0" encoding="utf-8"?>
<sst xmlns="http://schemas.openxmlformats.org/spreadsheetml/2006/main" count="130" uniqueCount="71">
  <si>
    <t>物品役務等の名称及び数量</t>
    <rPh sb="0" eb="2">
      <t>ブッピン</t>
    </rPh>
    <rPh sb="2" eb="4">
      <t>エキム</t>
    </rPh>
    <rPh sb="4" eb="5">
      <t>トウ</t>
    </rPh>
    <rPh sb="6" eb="8">
      <t>メイショウ</t>
    </rPh>
    <rPh sb="8" eb="9">
      <t>オヨ</t>
    </rPh>
    <rPh sb="10" eb="12">
      <t>スウリョウ</t>
    </rPh>
    <phoneticPr fontId="1"/>
  </si>
  <si>
    <t>予定価格</t>
    <rPh sb="0" eb="2">
      <t>ヨテイ</t>
    </rPh>
    <rPh sb="2" eb="4">
      <t>カカク</t>
    </rPh>
    <phoneticPr fontId="1"/>
  </si>
  <si>
    <t>落札率</t>
    <rPh sb="0" eb="2">
      <t>ラクサツ</t>
    </rPh>
    <rPh sb="2" eb="3">
      <t>リツ</t>
    </rPh>
    <phoneticPr fontId="1"/>
  </si>
  <si>
    <t>契約金額</t>
    <rPh sb="0" eb="2">
      <t>ケイヤク</t>
    </rPh>
    <rPh sb="2" eb="4">
      <t>キンガク</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</si>
  <si>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</si>
  <si>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</si>
  <si>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</si>
  <si>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公共調達の適正化について（平成18年8月25日付財計第2017号）に基づく競争入札に係る情報の公表（物品役務等）</t>
    <phoneticPr fontId="1"/>
  </si>
  <si>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1"/>
  </si>
  <si>
    <t>法人番号</t>
    <rPh sb="0" eb="2">
      <t>ホウジン</t>
    </rPh>
    <rPh sb="2" eb="4">
      <t>バンゴウ</t>
    </rPh>
    <phoneticPr fontId="1"/>
  </si>
  <si>
    <t>備　　考</t>
    <rPh sb="0" eb="1">
      <t>ソナエ</t>
    </rPh>
    <rPh sb="3" eb="4">
      <t>コウ</t>
    </rPh>
    <phoneticPr fontId="1"/>
  </si>
  <si>
    <t>一般競争</t>
    <rPh sb="0" eb="2">
      <t>イッパン</t>
    </rPh>
    <rPh sb="2" eb="4">
      <t>キョウソウ</t>
    </rPh>
    <phoneticPr fontId="1"/>
  </si>
  <si>
    <t>山口運輸支局庁舎及び独立行政法人自動車技術総合機構中国検査部　山口事務所自動車検査場　清掃業務請負契約</t>
    <rPh sb="0" eb="2">
      <t>ヤマグチ</t>
    </rPh>
    <rPh sb="31" eb="33">
      <t>ヤマグチ</t>
    </rPh>
    <phoneticPr fontId="1"/>
  </si>
  <si>
    <t>株式会社オークスコーポレーション
岡山市南区豊浜町9番24号</t>
    <rPh sb="0" eb="4">
      <t>カブシキガイシャ</t>
    </rPh>
    <rPh sb="17" eb="20">
      <t>オカヤマシ</t>
    </rPh>
    <rPh sb="20" eb="22">
      <t>ミナミク</t>
    </rPh>
    <rPh sb="22" eb="25">
      <t>トヨハマチョウ</t>
    </rPh>
    <rPh sb="26" eb="27">
      <t>バン</t>
    </rPh>
    <rPh sb="29" eb="30">
      <t>ゴウ</t>
    </rPh>
    <phoneticPr fontId="1"/>
  </si>
  <si>
    <t xml:space="preserve">1260001008585 </t>
  </si>
  <si>
    <t>自家用電気工作物保安管理業務委託契約</t>
    <rPh sb="16" eb="18">
      <t>ケイヤク</t>
    </rPh>
    <phoneticPr fontId="1"/>
  </si>
  <si>
    <t>岡山運輸支局庁舎及び独立行政法人自動車技術総合機構中国検査部　岡山事務所自動車検査場　清掃業務請負契約</t>
    <rPh sb="0" eb="2">
      <t>オカヤマ</t>
    </rPh>
    <rPh sb="2" eb="4">
      <t>ウンユ</t>
    </rPh>
    <rPh sb="31" eb="33">
      <t>オカヤマ</t>
    </rPh>
    <phoneticPr fontId="1"/>
  </si>
  <si>
    <t>ガソリンの購入等に係る単価契約</t>
    <rPh sb="5" eb="7">
      <t>コウニュウ</t>
    </rPh>
    <rPh sb="7" eb="8">
      <t>トウ</t>
    </rPh>
    <rPh sb="9" eb="10">
      <t>カカ</t>
    </rPh>
    <rPh sb="11" eb="13">
      <t>タンカ</t>
    </rPh>
    <rPh sb="13" eb="15">
      <t>ケイヤク</t>
    </rPh>
    <phoneticPr fontId="1"/>
  </si>
  <si>
    <t>広川エナス株式会社
広島市西区横川町1丁目6番17号</t>
    <rPh sb="0" eb="2">
      <t>ヒロカワ</t>
    </rPh>
    <rPh sb="5" eb="9">
      <t>カブシキガイシャ</t>
    </rPh>
    <rPh sb="10" eb="13">
      <t>ヒロシマシ</t>
    </rPh>
    <rPh sb="13" eb="15">
      <t>ニシク</t>
    </rPh>
    <rPh sb="15" eb="17">
      <t>ヨコカワ</t>
    </rPh>
    <rPh sb="17" eb="18">
      <t>マチ</t>
    </rPh>
    <rPh sb="19" eb="21">
      <t>チョウメ</t>
    </rPh>
    <rPh sb="22" eb="23">
      <t>バン</t>
    </rPh>
    <rPh sb="25" eb="26">
      <t>ゴウ</t>
    </rPh>
    <phoneticPr fontId="1"/>
  </si>
  <si>
    <t>5240001009986</t>
    <phoneticPr fontId="1"/>
  </si>
  <si>
    <t>電子複合機保守契約（中国運輸局管内37台）</t>
    <rPh sb="0" eb="2">
      <t>デンシ</t>
    </rPh>
    <rPh sb="2" eb="5">
      <t>フクゴウキ</t>
    </rPh>
    <rPh sb="5" eb="7">
      <t>ホシュ</t>
    </rPh>
    <rPh sb="7" eb="9">
      <t>ケイヤク</t>
    </rPh>
    <rPh sb="10" eb="12">
      <t>チュウゴク</t>
    </rPh>
    <rPh sb="12" eb="15">
      <t>ウンユキョク</t>
    </rPh>
    <rPh sb="15" eb="17">
      <t>カンナイ</t>
    </rPh>
    <rPh sb="19" eb="20">
      <t>ダイ</t>
    </rPh>
    <phoneticPr fontId="1"/>
  </si>
  <si>
    <t>富士フイルムビジネスイノベーションジャパン株式会社　広島支社
広島市南区稲荷町2番16号</t>
    <rPh sb="0" eb="2">
      <t>フジ</t>
    </rPh>
    <rPh sb="21" eb="25">
      <t>カブシキガイシャ</t>
    </rPh>
    <rPh sb="26" eb="28">
      <t>ヒロシマ</t>
    </rPh>
    <rPh sb="28" eb="30">
      <t>シシャ</t>
    </rPh>
    <rPh sb="31" eb="34">
      <t>ヒロシマシ</t>
    </rPh>
    <rPh sb="34" eb="36">
      <t>ミナミク</t>
    </rPh>
    <rPh sb="36" eb="38">
      <t>イナリ</t>
    </rPh>
    <rPh sb="38" eb="39">
      <t>マチ</t>
    </rPh>
    <rPh sb="40" eb="41">
      <t>バン</t>
    </rPh>
    <rPh sb="43" eb="44">
      <t>ゴウ</t>
    </rPh>
    <phoneticPr fontId="1"/>
  </si>
  <si>
    <t>1011101015050</t>
    <phoneticPr fontId="1"/>
  </si>
  <si>
    <t>文具・事務用品等購入単価契約</t>
    <rPh sb="0" eb="2">
      <t>ブング</t>
    </rPh>
    <rPh sb="3" eb="5">
      <t>ジム</t>
    </rPh>
    <rPh sb="5" eb="7">
      <t>ヨウヒン</t>
    </rPh>
    <rPh sb="7" eb="8">
      <t>トウ</t>
    </rPh>
    <rPh sb="8" eb="10">
      <t>コウニュウ</t>
    </rPh>
    <rPh sb="10" eb="12">
      <t>タンカ</t>
    </rPh>
    <rPh sb="12" eb="14">
      <t>ケイヤク</t>
    </rPh>
    <phoneticPr fontId="1"/>
  </si>
  <si>
    <t>株式会社日進ブンセイ
広島市西区横川新町12番11号</t>
    <rPh sb="0" eb="4">
      <t>カブシキガイシャ</t>
    </rPh>
    <rPh sb="4" eb="6">
      <t>ニッシン</t>
    </rPh>
    <rPh sb="11" eb="14">
      <t>ヒロシマシ</t>
    </rPh>
    <rPh sb="14" eb="16">
      <t>ニシク</t>
    </rPh>
    <rPh sb="16" eb="18">
      <t>ヨコカワ</t>
    </rPh>
    <rPh sb="18" eb="19">
      <t>シン</t>
    </rPh>
    <rPh sb="19" eb="20">
      <t>マチ</t>
    </rPh>
    <rPh sb="22" eb="23">
      <t>バン</t>
    </rPh>
    <rPh sb="25" eb="26">
      <t>ゴウ</t>
    </rPh>
    <phoneticPr fontId="1"/>
  </si>
  <si>
    <t>7240001007385</t>
  </si>
  <si>
    <t>エレベーター保守契約</t>
    <rPh sb="6" eb="8">
      <t>ホシュ</t>
    </rPh>
    <rPh sb="8" eb="10">
      <t>ケイヤク</t>
    </rPh>
    <phoneticPr fontId="1"/>
  </si>
  <si>
    <t>5010701006785</t>
  </si>
  <si>
    <t>荷物運送(単価契約)</t>
    <rPh sb="0" eb="2">
      <t>ニモツ</t>
    </rPh>
    <rPh sb="2" eb="4">
      <t>ウンソウ</t>
    </rPh>
    <rPh sb="5" eb="7">
      <t>タンカ</t>
    </rPh>
    <rPh sb="7" eb="9">
      <t>ケイヤク</t>
    </rPh>
    <phoneticPr fontId="1"/>
  </si>
  <si>
    <t>1240001032736</t>
    <phoneticPr fontId="1"/>
  </si>
  <si>
    <t>レンタカー借り受け（単価契約）</t>
    <rPh sb="5" eb="6">
      <t>カ</t>
    </rPh>
    <rPh sb="7" eb="8">
      <t>ウ</t>
    </rPh>
    <rPh sb="10" eb="12">
      <t>タンカ</t>
    </rPh>
    <rPh sb="12" eb="14">
      <t>ケイヤク</t>
    </rPh>
    <phoneticPr fontId="1"/>
  </si>
  <si>
    <t>7240001015520</t>
    <phoneticPr fontId="1"/>
  </si>
  <si>
    <t>広島運輸支局他で使用する電気需給契約</t>
    <rPh sb="0" eb="2">
      <t>ヒロシマ</t>
    </rPh>
    <rPh sb="2" eb="4">
      <t>ウンユ</t>
    </rPh>
    <rPh sb="4" eb="6">
      <t>シキョク</t>
    </rPh>
    <rPh sb="6" eb="7">
      <t>ホカ</t>
    </rPh>
    <rPh sb="8" eb="10">
      <t>シヨウ</t>
    </rPh>
    <rPh sb="12" eb="14">
      <t>デンキ</t>
    </rPh>
    <rPh sb="14" eb="16">
      <t>ジュキュウ</t>
    </rPh>
    <rPh sb="16" eb="18">
      <t>ケイヤク</t>
    </rPh>
    <phoneticPr fontId="1"/>
  </si>
  <si>
    <t>中国運輸局因島海事事務所で使用する電気需給契約</t>
    <rPh sb="0" eb="2">
      <t>チュウゴク</t>
    </rPh>
    <rPh sb="2" eb="5">
      <t>ウンユキョク</t>
    </rPh>
    <rPh sb="5" eb="7">
      <t>インノシマ</t>
    </rPh>
    <rPh sb="7" eb="9">
      <t>カイジ</t>
    </rPh>
    <rPh sb="9" eb="12">
      <t>ジムショ</t>
    </rPh>
    <rPh sb="13" eb="15">
      <t>シヨウ</t>
    </rPh>
    <rPh sb="17" eb="19">
      <t>デンキ</t>
    </rPh>
    <rPh sb="19" eb="21">
      <t>ジュキュウ</t>
    </rPh>
    <rPh sb="21" eb="23">
      <t>ケイヤク</t>
    </rPh>
    <phoneticPr fontId="1"/>
  </si>
  <si>
    <t>契約期間 令和4年4月1日 ～令和5年3月31日</t>
    <phoneticPr fontId="1"/>
  </si>
  <si>
    <t>9130001010448</t>
    <phoneticPr fontId="1"/>
  </si>
  <si>
    <t>福山通運株式会社　　　　　　　　　広島市西区福島町2丁目34-1</t>
    <rPh sb="0" eb="2">
      <t>フクヤマ</t>
    </rPh>
    <rPh sb="2" eb="4">
      <t>ツウウン</t>
    </rPh>
    <rPh sb="4" eb="8">
      <t>カブシキガイシャ</t>
    </rPh>
    <rPh sb="17" eb="20">
      <t>ヒロシマシ</t>
    </rPh>
    <rPh sb="20" eb="22">
      <t>ニシク</t>
    </rPh>
    <rPh sb="22" eb="25">
      <t>フクシマチョウ</t>
    </rPh>
    <rPh sb="26" eb="28">
      <t>チョウメ</t>
    </rPh>
    <phoneticPr fontId="1"/>
  </si>
  <si>
    <t>タイムズモビリティ株式会社　　　　　　　東京都品川区西五反田2丁目20番4号</t>
    <rPh sb="9" eb="13">
      <t>カブシキガイシャ</t>
    </rPh>
    <rPh sb="20" eb="23">
      <t>トウキョウト</t>
    </rPh>
    <rPh sb="23" eb="26">
      <t>シナガワク</t>
    </rPh>
    <rPh sb="26" eb="30">
      <t>ニシゴタンダ</t>
    </rPh>
    <rPh sb="31" eb="33">
      <t>チョウメ</t>
    </rPh>
    <rPh sb="35" eb="36">
      <t>バン</t>
    </rPh>
    <rPh sb="37" eb="38">
      <t>ゴウ</t>
    </rPh>
    <phoneticPr fontId="1"/>
  </si>
  <si>
    <t>東芝エレベータ株式会社
広島市中区大手町2丁目7-10
広島三井ビルディング10階</t>
    <rPh sb="0" eb="2">
      <t>トウシバ</t>
    </rPh>
    <rPh sb="7" eb="11">
      <t>カブシキガイシャ</t>
    </rPh>
    <rPh sb="12" eb="15">
      <t>ヒロシマシ</t>
    </rPh>
    <rPh sb="15" eb="17">
      <t>ナカク</t>
    </rPh>
    <rPh sb="17" eb="20">
      <t>オオテマチ</t>
    </rPh>
    <rPh sb="21" eb="23">
      <t>チョウメ</t>
    </rPh>
    <rPh sb="28" eb="30">
      <t>ヒロシマ</t>
    </rPh>
    <rPh sb="30" eb="32">
      <t>ミツイ</t>
    </rPh>
    <rPh sb="40" eb="41">
      <t>カイ</t>
    </rPh>
    <phoneticPr fontId="1"/>
  </si>
  <si>
    <t>エフビットコミュニケーションズ株式会社
京都府京都市南区東九条室町23</t>
    <rPh sb="15" eb="19">
      <t>カブシキガイシャ</t>
    </rPh>
    <rPh sb="20" eb="23">
      <t>キョウトフ</t>
    </rPh>
    <phoneticPr fontId="1"/>
  </si>
  <si>
    <t>支出負担行為担当官
中国運輸局長 多門　勝良
中国運輸局
広島市中区上八丁堀6-30</t>
    <rPh sb="17" eb="19">
      <t>タモン</t>
    </rPh>
    <rPh sb="20" eb="21">
      <t>カツ</t>
    </rPh>
    <rPh sb="21" eb="22">
      <t>リョウ</t>
    </rPh>
    <phoneticPr fontId="7"/>
  </si>
  <si>
    <t>支出負担行為担当官
中国運輸局長 益田　浩
中国運輸局
広島市中区上八丁堀6-30</t>
    <rPh sb="17" eb="19">
      <t>マスダ</t>
    </rPh>
    <rPh sb="20" eb="21">
      <t>ヒロシ</t>
    </rPh>
    <phoneticPr fontId="7"/>
  </si>
  <si>
    <t>契約期間 令和5年4月1日 ～令和6年3月31日</t>
    <phoneticPr fontId="1"/>
  </si>
  <si>
    <t>鈴与商事株式会社　　　	　　　　静岡県静岡市清水区入船町11番1号</t>
    <rPh sb="0" eb="2">
      <t>スズヨ</t>
    </rPh>
    <rPh sb="2" eb="4">
      <t>ショウジ</t>
    </rPh>
    <rPh sb="4" eb="8">
      <t>カブシキガイシャ</t>
    </rPh>
    <phoneticPr fontId="1"/>
  </si>
  <si>
    <t>1080001002318</t>
    <phoneticPr fontId="1"/>
  </si>
  <si>
    <t>一般財団法人中国電気保安協会
広島市東区二葉の里三丁目5-7</t>
    <rPh sb="0" eb="2">
      <t>イッパン</t>
    </rPh>
    <rPh sb="2" eb="6">
      <t>ザイダンホウジン</t>
    </rPh>
    <rPh sb="6" eb="8">
      <t>チュウゴク</t>
    </rPh>
    <rPh sb="8" eb="10">
      <t>デンキ</t>
    </rPh>
    <rPh sb="10" eb="12">
      <t>ホアン</t>
    </rPh>
    <rPh sb="12" eb="14">
      <t>キョウカイ</t>
    </rPh>
    <phoneticPr fontId="1"/>
  </si>
  <si>
    <t>7240005012729</t>
  </si>
  <si>
    <t>契約期間 令和5年4月1日 ～令和10年3月31日</t>
    <phoneticPr fontId="1"/>
  </si>
  <si>
    <t>広島運輸支局の庁舎等警備業務</t>
    <rPh sb="0" eb="6">
      <t>ヒロシマウンユシキョク</t>
    </rPh>
    <rPh sb="7" eb="14">
      <t>チョウシャトウケイビギョウム</t>
    </rPh>
    <phoneticPr fontId="1"/>
  </si>
  <si>
    <t>福山自動車検査登録事務所の庁舎等警備業務</t>
    <rPh sb="0" eb="12">
      <t>フクヤマジドウシャケンサトウロクジムショ</t>
    </rPh>
    <rPh sb="13" eb="20">
      <t>チョウシャトウケイビギョウム</t>
    </rPh>
    <phoneticPr fontId="1"/>
  </si>
  <si>
    <t>鳥取運輸支局の庁舎等警備業務</t>
    <rPh sb="0" eb="2">
      <t>トットリ</t>
    </rPh>
    <rPh sb="2" eb="4">
      <t>ウンユ</t>
    </rPh>
    <rPh sb="4" eb="6">
      <t>シキョク</t>
    </rPh>
    <rPh sb="7" eb="14">
      <t>チョウシャトウケイビギョウム</t>
    </rPh>
    <phoneticPr fontId="1"/>
  </si>
  <si>
    <t>島根運輸支局の庁舎等警備業務</t>
    <rPh sb="0" eb="2">
      <t>シマネ</t>
    </rPh>
    <rPh sb="2" eb="4">
      <t>ウンユ</t>
    </rPh>
    <rPh sb="4" eb="6">
      <t>シキョク</t>
    </rPh>
    <rPh sb="7" eb="14">
      <t>チョウシャトウケイビギョウム</t>
    </rPh>
    <phoneticPr fontId="1"/>
  </si>
  <si>
    <t>岡山運輸支局の庁舎等警備業務</t>
    <rPh sb="0" eb="2">
      <t>オカヤマ</t>
    </rPh>
    <rPh sb="2" eb="4">
      <t>ウンユ</t>
    </rPh>
    <rPh sb="4" eb="6">
      <t>シキョク</t>
    </rPh>
    <rPh sb="7" eb="14">
      <t>チョウシャトウケイビギョウム</t>
    </rPh>
    <phoneticPr fontId="1"/>
  </si>
  <si>
    <t>山口運輸支局の庁舎等警備業務</t>
    <rPh sb="0" eb="2">
      <t>ヤマグチ</t>
    </rPh>
    <rPh sb="2" eb="4">
      <t>ウンユ</t>
    </rPh>
    <rPh sb="4" eb="6">
      <t>シキョク</t>
    </rPh>
    <rPh sb="7" eb="14">
      <t>チョウシャトウケイビギョウム</t>
    </rPh>
    <phoneticPr fontId="1"/>
  </si>
  <si>
    <t>広島綜合警備保障株式会社　　　　　　　　　　　　　　　　　　　広島市安佐南区西原8丁目34番3号</t>
    <rPh sb="0" eb="12">
      <t>ヒロシマソウゴウケイビホショウカブシキガイシャ</t>
    </rPh>
    <phoneticPr fontId="1"/>
  </si>
  <si>
    <t>3240001009286</t>
    <phoneticPr fontId="1"/>
  </si>
  <si>
    <t>8280001002308</t>
    <phoneticPr fontId="1"/>
  </si>
  <si>
    <t>ＡＬＳＯＫ山陰株式会社　　　　　島根県松江市朝日町４７７番地１７</t>
    <phoneticPr fontId="1"/>
  </si>
  <si>
    <t>3010401016070</t>
    <phoneticPr fontId="1"/>
  </si>
  <si>
    <t>綜合警備保障株式会社　　　　　　　　　　　東京都港区元赤坂1-6-6</t>
    <phoneticPr fontId="1"/>
  </si>
  <si>
    <t>自動車重量税納付書等印刷契約</t>
    <rPh sb="0" eb="3">
      <t>ジドウシャ</t>
    </rPh>
    <rPh sb="3" eb="6">
      <t>ジュウリョウゼイ</t>
    </rPh>
    <rPh sb="6" eb="9">
      <t>ノウフショ</t>
    </rPh>
    <rPh sb="9" eb="10">
      <t>トウ</t>
    </rPh>
    <rPh sb="10" eb="12">
      <t>インサツ</t>
    </rPh>
    <rPh sb="12" eb="14">
      <t>ケイヤク</t>
    </rPh>
    <phoneticPr fontId="1"/>
  </si>
  <si>
    <t>中哲合同会社
東京都足立区竹の塚1丁目40番15号庄栄ビル５階</t>
    <rPh sb="0" eb="1">
      <t>ナカ</t>
    </rPh>
    <rPh sb="1" eb="2">
      <t>テツ</t>
    </rPh>
    <rPh sb="2" eb="4">
      <t>ゴウドウ</t>
    </rPh>
    <rPh sb="4" eb="6">
      <t>ガイシャ</t>
    </rPh>
    <rPh sb="7" eb="10">
      <t>トウキョウト</t>
    </rPh>
    <rPh sb="10" eb="13">
      <t>アダチク</t>
    </rPh>
    <rPh sb="13" eb="14">
      <t>タケ</t>
    </rPh>
    <rPh sb="15" eb="16">
      <t>ツカ</t>
    </rPh>
    <rPh sb="17" eb="19">
      <t>チョウメ</t>
    </rPh>
    <rPh sb="21" eb="22">
      <t>バン</t>
    </rPh>
    <rPh sb="24" eb="25">
      <t>ゴウ</t>
    </rPh>
    <rPh sb="25" eb="27">
      <t>ショウエイ</t>
    </rPh>
    <rPh sb="30" eb="31">
      <t>カイ</t>
    </rPh>
    <phoneticPr fontId="1"/>
  </si>
  <si>
    <t>8011803002785</t>
    <phoneticPr fontId="1"/>
  </si>
  <si>
    <t>中国運輸局山口運輸支局(徳山庁舎)官用車交換購入契約</t>
    <rPh sb="0" eb="2">
      <t>チュウゴク</t>
    </rPh>
    <rPh sb="2" eb="5">
      <t>ウンユキョク</t>
    </rPh>
    <rPh sb="5" eb="7">
      <t>ヤマグチ</t>
    </rPh>
    <rPh sb="7" eb="9">
      <t>ウンユ</t>
    </rPh>
    <rPh sb="9" eb="11">
      <t>シキョク</t>
    </rPh>
    <rPh sb="12" eb="14">
      <t>トクヤマ</t>
    </rPh>
    <rPh sb="14" eb="16">
      <t>チョウシャ</t>
    </rPh>
    <rPh sb="17" eb="20">
      <t>カンヨウシャ</t>
    </rPh>
    <rPh sb="20" eb="22">
      <t>コウカン</t>
    </rPh>
    <rPh sb="22" eb="24">
      <t>コウニュウ</t>
    </rPh>
    <rPh sb="24" eb="26">
      <t>ケイヤク</t>
    </rPh>
    <phoneticPr fontId="1"/>
  </si>
  <si>
    <t>支出負担行為担当官代理
中国運輸局総務部長 出口　敦
中国運輸局
広島市中区上八丁堀６－３０</t>
    <rPh sb="22" eb="24">
      <t>イデグチ</t>
    </rPh>
    <rPh sb="25" eb="26">
      <t>アツシ</t>
    </rPh>
    <phoneticPr fontId="1"/>
  </si>
  <si>
    <t>山口トヨタ自動車株式会社
山口県山口市小郡下郷945番地2</t>
    <rPh sb="0" eb="2">
      <t>ヤマグチ</t>
    </rPh>
    <rPh sb="5" eb="8">
      <t>ジドウシャ</t>
    </rPh>
    <rPh sb="8" eb="10">
      <t>カブシキ</t>
    </rPh>
    <rPh sb="10" eb="12">
      <t>カイシャ</t>
    </rPh>
    <rPh sb="13" eb="16">
      <t>ヤマグチケン</t>
    </rPh>
    <rPh sb="16" eb="19">
      <t>ヤマグチシ</t>
    </rPh>
    <rPh sb="19" eb="21">
      <t>オゴオリ</t>
    </rPh>
    <rPh sb="21" eb="23">
      <t>シモゴウ</t>
    </rPh>
    <rPh sb="26" eb="28">
      <t>バンチ</t>
    </rPh>
    <phoneticPr fontId="1"/>
  </si>
  <si>
    <t>4250001000788</t>
    <phoneticPr fontId="1"/>
  </si>
  <si>
    <t>令和5年7月31日時点</t>
    <rPh sb="0" eb="1">
      <t>レイ</t>
    </rPh>
    <rPh sb="1" eb="2">
      <t>ワ</t>
    </rPh>
    <rPh sb="3" eb="4">
      <t>ネン</t>
    </rPh>
    <rPh sb="5" eb="6">
      <t>ガツ</t>
    </rPh>
    <rPh sb="8" eb="9">
      <t>ニチ</t>
    </rPh>
    <rPh sb="9" eb="11">
      <t>ジテン</t>
    </rPh>
    <phoneticPr fontId="1"/>
  </si>
  <si>
    <t>島根運輸支局庁舎及び独立行政法人自動車技術総合機構中国検査部　島根事務所自動車検査場　清掃業務請負契約</t>
    <rPh sb="0" eb="2">
      <t>シマネ</t>
    </rPh>
    <rPh sb="2" eb="4">
      <t>ウンユ</t>
    </rPh>
    <rPh sb="31" eb="33">
      <t>シマネ</t>
    </rPh>
    <rPh sb="33" eb="35">
      <t>ジム</t>
    </rPh>
    <phoneticPr fontId="1"/>
  </si>
  <si>
    <t>3280003001188</t>
    <phoneticPr fontId="1"/>
  </si>
  <si>
    <t>合同会社GOLDEN CHITOSE 島根本社　　　　　　　　　　　　　　島根県松江市宍道町佐々布470</t>
    <rPh sb="0" eb="4">
      <t>ゴウドウガイシャ</t>
    </rPh>
    <rPh sb="19" eb="23">
      <t>シマネホンシャ</t>
    </rPh>
    <rPh sb="37" eb="40">
      <t>シマネケン</t>
    </rPh>
    <rPh sb="40" eb="43">
      <t>マツエシ</t>
    </rPh>
    <rPh sb="43" eb="46">
      <t>シンジチョウ</t>
    </rPh>
    <rPh sb="46" eb="48">
      <t>ササ</t>
    </rPh>
    <rPh sb="48" eb="49">
      <t>ヌノ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</si>
</sst>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 &quot;円&quot;"/>
    <numFmt numFmtId="177" formatCode="[$-411]ggge&quot;年&quot;m&quot;月&quot;d&quot;日&quot;\(aaa\)"/>
    <numFmt numFmtId="178" formatCode="#,##0&quot;円&quot;;[Red]\-#,##0&quot;円&quot;"/>
    <numFmt numFmtId="179" formatCode="[$-411]ggge&quot;年&quot;m&quot;月&quot;d&quot;日&quot;;@"/>
  </numFmts>
  <fonts count="8" x14ac:knownFonts="1">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b/>
      <sz val="16"/>
      <name val="ＭＳ Ｐゴシック"/>
      <family val="3"/>
      <charset val="128"/>
    </font>
    <font>
      <sz val="12"/>
      <name val="ＭＳ Ｐゴシック"/>
      <family val="3"/>
      <charset val="128"/>
      <scheme val="minor"/>
    </font>
    <font>
      <sz val="11"/>
      <name val="ＭＳ Ｐゴシック"/>
      <family val="3"/>
      <charset val="128"/>
    </font>
    <font>
      <sz val="6"/>
      <name val="ＭＳ Ｐゴシック"/>
      <family val="2"/>
      <charset val="128"/>
      <scheme val="minor"/>
    </font>
  </fonts>
  <fills count="3">
    <fill>
      <patternFill patternType="none"/>
    </fill>
    <fill>
      <patternFill patternType="gray125"/>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73">
    <xf numFmtId="0" fontId="0" fillId="0" borderId="0" xfId="0">
      <alignment vertical="center"/>
    </xf>
    <xf numFmtId="0" fontId="2" fillId="0" borderId="0" xfId="0" applyFont="1">
      <alignment vertical="center"/>
    </xf>
    <xf numFmtId="0" fontId="3" fillId="0" borderId="0" xfId="0" applyFont="1" applyAlignment="1">
      <alignment horizontal="center" vertical="center" wrapText="1"/>
    </xf>
    <xf numFmtId="177" fontId="3" fillId="0" borderId="0" xfId="0" applyNumberFormat="1" applyFont="1" applyAlignment="1">
      <alignment horizontal="center" vertical="center" wrapText="1"/>
    </xf>
    <xf numFmtId="177"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2" fillId="0" borderId="0" xfId="0" applyFont="1" applyAlignment="1">
      <alignment horizontal="center" vertical="center" wrapText="1"/>
    </xf>
    <xf numFmtId="10" fontId="3" fillId="0" borderId="0" xfId="0" applyNumberFormat="1" applyFont="1" applyAlignment="1">
      <alignment horizontal="center" vertical="center"/>
    </xf>
    <xf numFmtId="0" fontId="2" fillId="0" borderId="0" xfId="0" applyFont="1" applyAlignment="1">
      <alignment horizontal="center" vertical="center"/>
    </xf>
    <xf numFmtId="10" fontId="2" fillId="0" borderId="0" xfId="0" applyNumberFormat="1" applyFont="1" applyAlignment="1">
      <alignment horizontal="center" vertical="center"/>
    </xf>
    <xf numFmtId="0" fontId="5" fillId="0" borderId="0" xfId="0" applyFont="1">
      <alignment vertical="center"/>
    </xf>
    <xf numFmtId="49" fontId="3" fillId="0" borderId="0" xfId="0" applyNumberFormat="1" applyFont="1" applyAlignment="1">
      <alignment horizontal="center" vertical="center" wrapText="1"/>
    </xf>
    <xf numFmtId="49" fontId="3" fillId="0" borderId="0" xfId="0" applyNumberFormat="1" applyFont="1" applyBorder="1" applyAlignment="1">
      <alignment horizontal="center" vertical="center" wrapText="1"/>
    </xf>
    <xf numFmtId="0" fontId="5" fillId="0" borderId="3" xfId="0"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176" fontId="3" fillId="0" borderId="0" xfId="0" applyNumberFormat="1" applyFont="1" applyAlignment="1">
      <alignment horizontal="right" vertical="center"/>
    </xf>
    <xf numFmtId="0" fontId="5" fillId="0" borderId="4" xfId="0" applyFont="1" applyFill="1" applyBorder="1" applyAlignment="1">
      <alignment horizontal="center" vertical="center" wrapText="1"/>
    </xf>
    <xf numFmtId="0" fontId="2" fillId="0" borderId="0" xfId="0" applyFont="1" applyAlignment="1">
      <alignment horizontal="right" vertical="center"/>
    </xf>
    <xf numFmtId="176" fontId="2" fillId="0" borderId="0" xfId="0" applyNumberFormat="1" applyFont="1" applyAlignment="1">
      <alignment horizontal="right" vertical="center"/>
    </xf>
    <xf numFmtId="0" fontId="3" fillId="0" borderId="6" xfId="0" applyFont="1" applyFill="1" applyBorder="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177" fontId="3"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176" fontId="3" fillId="0" borderId="0" xfId="0" applyNumberFormat="1" applyFont="1" applyFill="1" applyAlignment="1">
      <alignment horizontal="right" vertical="center"/>
    </xf>
    <xf numFmtId="10" fontId="3" fillId="0" borderId="0" xfId="0" applyNumberFormat="1" applyFont="1" applyFill="1" applyAlignment="1">
      <alignment horizontal="center" vertical="center"/>
    </xf>
    <xf numFmtId="0" fontId="0" fillId="0" borderId="0" xfId="0" applyFont="1" applyFill="1" applyAlignment="1">
      <alignment horizontal="right" vertical="center"/>
    </xf>
    <xf numFmtId="0" fontId="3" fillId="0" borderId="7" xfId="0" applyFont="1" applyFill="1" applyBorder="1" applyAlignment="1">
      <alignment horizontal="left" vertical="center" wrapText="1"/>
    </xf>
    <xf numFmtId="0" fontId="3" fillId="0" borderId="7" xfId="0" applyFont="1" applyFill="1" applyBorder="1" applyAlignment="1">
      <alignment horizontal="center" vertical="center"/>
    </xf>
    <xf numFmtId="49" fontId="3" fillId="0" borderId="7"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10" fontId="3" fillId="0" borderId="1" xfId="0" applyNumberFormat="1" applyFont="1" applyFill="1" applyBorder="1" applyAlignment="1">
      <alignment horizontal="center" vertical="center"/>
    </xf>
    <xf numFmtId="0" fontId="3" fillId="0" borderId="6" xfId="0" applyFont="1" applyFill="1" applyBorder="1" applyAlignment="1">
      <alignment vertical="center" wrapText="1"/>
    </xf>
    <xf numFmtId="0" fontId="3" fillId="0" borderId="1" xfId="0" applyFont="1" applyFill="1" applyBorder="1" applyAlignment="1">
      <alignment vertical="center" wrapText="1"/>
    </xf>
    <xf numFmtId="0" fontId="5" fillId="0" borderId="7" xfId="0" applyFont="1" applyFill="1" applyBorder="1" applyAlignment="1">
      <alignment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179" fontId="3" fillId="0" borderId="1" xfId="0" applyNumberFormat="1" applyFont="1" applyFill="1" applyBorder="1" applyAlignment="1">
      <alignment horizontal="center" vertical="center"/>
    </xf>
    <xf numFmtId="176" fontId="3" fillId="0" borderId="1" xfId="0" applyNumberFormat="1" applyFont="1" applyFill="1" applyBorder="1" applyAlignment="1">
      <alignment horizontal="right" vertical="center" wrapText="1"/>
    </xf>
    <xf numFmtId="0" fontId="3" fillId="0" borderId="2" xfId="0" applyFont="1" applyFill="1" applyBorder="1" applyAlignment="1">
      <alignment horizontal="center" vertical="center" wrapText="1"/>
    </xf>
    <xf numFmtId="176" fontId="3" fillId="0" borderId="7" xfId="0" applyNumberFormat="1" applyFont="1" applyFill="1" applyBorder="1" applyAlignment="1">
      <alignment horizontal="right" vertical="center" wrapText="1"/>
    </xf>
    <xf numFmtId="176" fontId="3" fillId="2" borderId="9" xfId="0" applyNumberFormat="1" applyFont="1" applyFill="1" applyBorder="1" applyAlignment="1">
      <alignment horizontal="right" vertical="center" wrapText="1"/>
    </xf>
    <xf numFmtId="176" fontId="3" fillId="2" borderId="9" xfId="0" applyNumberFormat="1" applyFont="1" applyFill="1" applyBorder="1" applyAlignment="1">
      <alignment horizontal="right" vertical="center"/>
    </xf>
    <xf numFmtId="10" fontId="3" fillId="2" borderId="9" xfId="0" applyNumberFormat="1" applyFont="1" applyFill="1" applyBorder="1" applyAlignment="1">
      <alignment horizontal="center" vertical="center"/>
    </xf>
    <xf numFmtId="0" fontId="3" fillId="2" borderId="10" xfId="0" applyFont="1" applyFill="1" applyBorder="1" applyAlignment="1">
      <alignment horizontal="center" vertical="center" wrapText="1"/>
    </xf>
    <xf numFmtId="178" fontId="3" fillId="0" borderId="7" xfId="1" applyNumberFormat="1" applyFont="1" applyFill="1" applyBorder="1" applyAlignment="1">
      <alignment horizontal="right" vertical="center"/>
    </xf>
    <xf numFmtId="176" fontId="3" fillId="0" borderId="7" xfId="0" applyNumberFormat="1" applyFont="1" applyFill="1" applyBorder="1" applyAlignment="1">
      <alignment horizontal="right" vertical="center"/>
    </xf>
    <xf numFmtId="0" fontId="2" fillId="0" borderId="0" xfId="0" applyFont="1" applyFill="1">
      <alignment vertical="center"/>
    </xf>
    <xf numFmtId="0" fontId="3" fillId="0" borderId="1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3" xfId="0" applyFont="1" applyFill="1" applyBorder="1" applyAlignment="1">
      <alignment vertical="center" wrapText="1"/>
    </xf>
    <xf numFmtId="179" fontId="3" fillId="2" borderId="13" xfId="0" applyNumberFormat="1" applyFont="1" applyFill="1" applyBorder="1" applyAlignment="1">
      <alignment horizontal="center" vertical="center"/>
    </xf>
    <xf numFmtId="0" fontId="3" fillId="2" borderId="13" xfId="0" applyFont="1" applyFill="1" applyBorder="1" applyAlignment="1">
      <alignment horizontal="left" vertical="center" wrapText="1"/>
    </xf>
    <xf numFmtId="49" fontId="3" fillId="2" borderId="13" xfId="0" applyNumberFormat="1" applyFont="1" applyFill="1" applyBorder="1" applyAlignment="1">
      <alignment horizontal="center" vertical="center" wrapText="1"/>
    </xf>
    <xf numFmtId="0" fontId="3" fillId="2" borderId="13" xfId="0" applyFont="1" applyFill="1" applyBorder="1" applyAlignment="1">
      <alignment horizontal="center" vertical="center"/>
    </xf>
    <xf numFmtId="0" fontId="3" fillId="0" borderId="8" xfId="0" applyFont="1" applyBorder="1" applyAlignment="1">
      <alignment horizontal="center" vertical="center" wrapText="1"/>
    </xf>
    <xf numFmtId="0" fontId="3" fillId="0" borderId="9" xfId="0" applyFont="1" applyFill="1" applyBorder="1" applyAlignment="1">
      <alignment vertical="center" wrapText="1"/>
    </xf>
    <xf numFmtId="179" fontId="3" fillId="0" borderId="9" xfId="0" applyNumberFormat="1" applyFont="1" applyFill="1" applyBorder="1" applyAlignment="1">
      <alignment horizontal="center" vertical="center"/>
    </xf>
    <xf numFmtId="0" fontId="3" fillId="0" borderId="9" xfId="0" applyFont="1" applyBorder="1" applyAlignment="1">
      <alignment horizontal="center" vertical="center" wrapText="1"/>
    </xf>
    <xf numFmtId="49" fontId="3" fillId="0" borderId="9" xfId="0" applyNumberFormat="1" applyFont="1" applyBorder="1" applyAlignment="1">
      <alignment horizontal="center" vertical="center" wrapText="1"/>
    </xf>
    <xf numFmtId="0" fontId="3" fillId="0" borderId="9" xfId="0" applyFont="1" applyFill="1" applyBorder="1" applyAlignment="1">
      <alignment horizontal="center" vertical="center"/>
    </xf>
    <xf numFmtId="176" fontId="3" fillId="0" borderId="9" xfId="0" applyNumberFormat="1" applyFont="1" applyFill="1" applyBorder="1" applyAlignment="1">
      <alignment horizontal="right" vertical="center" wrapText="1"/>
    </xf>
    <xf numFmtId="10" fontId="3" fillId="0" borderId="9"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4" fillId="0" borderId="0" xfId="0" applyFont="1" applyFill="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25"/>
  <sheetViews>
    <sheetView tabSelected="1" zoomScale="75" zoomScaleNormal="75" workbookViewId="0">
      <pane ySplit="4" topLeftCell="A5" activePane="bottomLeft" state="frozen"/>
      <selection pane="bottomLeft" activeCell="Q16" sqref="Q16"/>
    </sheetView>
  </sheetViews>
  <sheetFormatPr defaultColWidth="9" defaultRowHeight="14.4" x14ac:dyDescent="0.2"/>
  <cols>
    <col min="1" max="1" width="3.6640625" style="1" customWidth="1"/>
    <col min="2" max="2" width="28.6640625" style="2" customWidth="1"/>
    <col min="3" max="3" width="27.109375" style="6" customWidth="1"/>
    <col min="4" max="4" width="21.6640625" style="3" customWidth="1"/>
    <col min="5" max="5" width="29.6640625" style="2" customWidth="1"/>
    <col min="6" max="6" width="18.6640625" style="13" customWidth="1"/>
    <col min="7" max="7" width="18.6640625" style="8" customWidth="1"/>
    <col min="8" max="8" width="13.6640625" style="18" customWidth="1"/>
    <col min="9" max="9" width="14.6640625" style="18" customWidth="1"/>
    <col min="10" max="10" width="10.21875" style="9" bestFit="1" customWidth="1"/>
    <col min="11" max="11" width="26.6640625" style="8" customWidth="1"/>
    <col min="12" max="16384" width="9" style="1"/>
  </cols>
  <sheetData>
    <row r="1" spans="2:12" ht="12" hidden="1" customHeight="1" x14ac:dyDescent="0.2"/>
    <row r="2" spans="2:12" ht="26.25" customHeight="1" x14ac:dyDescent="0.2">
      <c r="B2" s="72" t="s">
        <v>7</v>
      </c>
      <c r="C2" s="72"/>
      <c r="D2" s="72"/>
      <c r="E2" s="72"/>
      <c r="F2" s="72"/>
      <c r="G2" s="72"/>
      <c r="H2" s="72"/>
      <c r="I2" s="72"/>
      <c r="J2" s="72"/>
      <c r="K2" s="72"/>
    </row>
    <row r="3" spans="2:12" ht="12" customHeight="1" thickBot="1" x14ac:dyDescent="0.25">
      <c r="B3" s="23"/>
      <c r="C3" s="24"/>
      <c r="D3" s="25"/>
      <c r="E3" s="23"/>
      <c r="F3" s="26"/>
      <c r="G3" s="27"/>
      <c r="H3" s="28"/>
      <c r="I3" s="28"/>
      <c r="J3" s="29"/>
      <c r="K3" s="30" t="s">
        <v>67</v>
      </c>
    </row>
    <row r="4" spans="2:12" s="12" customFormat="1" ht="59.25" customHeight="1" x14ac:dyDescent="0.2">
      <c r="B4" s="15" t="s">
        <v>0</v>
      </c>
      <c r="C4" s="19" t="s">
        <v>8</v>
      </c>
      <c r="D4" s="19" t="s">
        <v>4</v>
      </c>
      <c r="E4" s="19" t="s">
        <v>6</v>
      </c>
      <c r="F4" s="16" t="s">
        <v>9</v>
      </c>
      <c r="G4" s="19" t="s">
        <v>5</v>
      </c>
      <c r="H4" s="19" t="s">
        <v>1</v>
      </c>
      <c r="I4" s="19" t="s">
        <v>3</v>
      </c>
      <c r="J4" s="19" t="s">
        <v>2</v>
      </c>
      <c r="K4" s="17" t="s">
        <v>10</v>
      </c>
    </row>
    <row r="5" spans="2:12" ht="78.75" customHeight="1" x14ac:dyDescent="0.2">
      <c r="B5" s="22" t="s">
        <v>68</v>
      </c>
      <c r="C5" s="40" t="s">
        <v>41</v>
      </c>
      <c r="D5" s="41">
        <v>45019</v>
      </c>
      <c r="E5" s="31" t="s">
        <v>70</v>
      </c>
      <c r="F5" s="33" t="s">
        <v>69</v>
      </c>
      <c r="G5" s="34" t="s">
        <v>11</v>
      </c>
      <c r="H5" s="44">
        <v>930000</v>
      </c>
      <c r="I5" s="44">
        <v>930000</v>
      </c>
      <c r="J5" s="35">
        <f t="shared" ref="J5" si="0">I5/H5</f>
        <v>1</v>
      </c>
      <c r="K5" s="43" t="s">
        <v>42</v>
      </c>
    </row>
    <row r="6" spans="2:12" ht="78.75" customHeight="1" x14ac:dyDescent="0.2">
      <c r="B6" s="22" t="s">
        <v>16</v>
      </c>
      <c r="C6" s="40" t="s">
        <v>41</v>
      </c>
      <c r="D6" s="41">
        <v>45019</v>
      </c>
      <c r="E6" s="31" t="s">
        <v>13</v>
      </c>
      <c r="F6" s="33" t="s">
        <v>14</v>
      </c>
      <c r="G6" s="34" t="s">
        <v>11</v>
      </c>
      <c r="H6" s="44">
        <v>1335400</v>
      </c>
      <c r="I6" s="44">
        <v>1320000</v>
      </c>
      <c r="J6" s="35">
        <f t="shared" ref="J6:J23" si="1">I6/H6</f>
        <v>0.98846787479406917</v>
      </c>
      <c r="K6" s="43" t="s">
        <v>42</v>
      </c>
    </row>
    <row r="7" spans="2:12" ht="78.75" customHeight="1" x14ac:dyDescent="0.2">
      <c r="B7" s="22" t="s">
        <v>12</v>
      </c>
      <c r="C7" s="40" t="s">
        <v>41</v>
      </c>
      <c r="D7" s="41">
        <v>45019</v>
      </c>
      <c r="E7" s="31" t="s">
        <v>13</v>
      </c>
      <c r="F7" s="33" t="s">
        <v>14</v>
      </c>
      <c r="G7" s="34" t="s">
        <v>11</v>
      </c>
      <c r="H7" s="44">
        <v>1451670</v>
      </c>
      <c r="I7" s="44">
        <v>1102200</v>
      </c>
      <c r="J7" s="35">
        <f t="shared" si="1"/>
        <v>0.75926346897022046</v>
      </c>
      <c r="K7" s="43" t="s">
        <v>42</v>
      </c>
    </row>
    <row r="8" spans="2:12" ht="78.75" customHeight="1" x14ac:dyDescent="0.2">
      <c r="B8" s="36" t="s">
        <v>15</v>
      </c>
      <c r="C8" s="40" t="s">
        <v>41</v>
      </c>
      <c r="D8" s="41">
        <v>45019</v>
      </c>
      <c r="E8" s="38" t="s">
        <v>45</v>
      </c>
      <c r="F8" s="33" t="s">
        <v>46</v>
      </c>
      <c r="G8" s="34" t="s">
        <v>11</v>
      </c>
      <c r="H8" s="42">
        <v>1984752</v>
      </c>
      <c r="I8" s="49">
        <v>1845624</v>
      </c>
      <c r="J8" s="35">
        <f t="shared" si="1"/>
        <v>0.92990156956637404</v>
      </c>
      <c r="K8" s="43" t="s">
        <v>42</v>
      </c>
    </row>
    <row r="9" spans="2:12" ht="78.75" customHeight="1" x14ac:dyDescent="0.2">
      <c r="B9" s="36" t="s">
        <v>17</v>
      </c>
      <c r="C9" s="37" t="s">
        <v>41</v>
      </c>
      <c r="D9" s="41">
        <v>45019</v>
      </c>
      <c r="E9" s="38" t="s">
        <v>18</v>
      </c>
      <c r="F9" s="33" t="s">
        <v>19</v>
      </c>
      <c r="G9" s="34" t="s">
        <v>11</v>
      </c>
      <c r="H9" s="42">
        <v>3817425</v>
      </c>
      <c r="I9" s="49">
        <v>3800078</v>
      </c>
      <c r="J9" s="35">
        <f t="shared" si="1"/>
        <v>0.99545583737728971</v>
      </c>
      <c r="K9" s="43" t="s">
        <v>42</v>
      </c>
    </row>
    <row r="10" spans="2:12" ht="78.75" customHeight="1" x14ac:dyDescent="0.2">
      <c r="B10" s="22" t="s">
        <v>20</v>
      </c>
      <c r="C10" s="40" t="s">
        <v>41</v>
      </c>
      <c r="D10" s="41">
        <v>45019</v>
      </c>
      <c r="E10" s="31" t="s">
        <v>21</v>
      </c>
      <c r="F10" s="33" t="s">
        <v>22</v>
      </c>
      <c r="G10" s="34" t="s">
        <v>11</v>
      </c>
      <c r="H10" s="44">
        <v>4592438</v>
      </c>
      <c r="I10" s="44">
        <v>4592438</v>
      </c>
      <c r="J10" s="35">
        <f t="shared" si="1"/>
        <v>1</v>
      </c>
      <c r="K10" s="43" t="s">
        <v>42</v>
      </c>
    </row>
    <row r="11" spans="2:12" ht="78.75" customHeight="1" x14ac:dyDescent="0.2">
      <c r="B11" s="22" t="s">
        <v>23</v>
      </c>
      <c r="C11" s="40" t="s">
        <v>41</v>
      </c>
      <c r="D11" s="41">
        <v>45019</v>
      </c>
      <c r="E11" s="31" t="s">
        <v>24</v>
      </c>
      <c r="F11" s="39" t="s">
        <v>25</v>
      </c>
      <c r="G11" s="32" t="s">
        <v>11</v>
      </c>
      <c r="H11" s="44">
        <v>5475124</v>
      </c>
      <c r="I11" s="44">
        <v>5407653</v>
      </c>
      <c r="J11" s="35">
        <f t="shared" si="1"/>
        <v>0.98767680878095176</v>
      </c>
      <c r="K11" s="43" t="s">
        <v>42</v>
      </c>
    </row>
    <row r="12" spans="2:12" ht="78.75" customHeight="1" x14ac:dyDescent="0.2">
      <c r="B12" s="22" t="s">
        <v>26</v>
      </c>
      <c r="C12" s="40" t="s">
        <v>41</v>
      </c>
      <c r="D12" s="41">
        <v>45019</v>
      </c>
      <c r="E12" s="31" t="s">
        <v>38</v>
      </c>
      <c r="F12" s="33" t="s">
        <v>27</v>
      </c>
      <c r="G12" s="32" t="s">
        <v>11</v>
      </c>
      <c r="H12" s="44">
        <v>3273600</v>
      </c>
      <c r="I12" s="50">
        <v>3273600</v>
      </c>
      <c r="J12" s="35">
        <f t="shared" si="1"/>
        <v>1</v>
      </c>
      <c r="K12" s="43" t="s">
        <v>42</v>
      </c>
      <c r="L12" s="51"/>
    </row>
    <row r="13" spans="2:12" ht="78.75" customHeight="1" x14ac:dyDescent="0.2">
      <c r="B13" s="22" t="s">
        <v>48</v>
      </c>
      <c r="C13" s="40" t="s">
        <v>41</v>
      </c>
      <c r="D13" s="41">
        <v>45019</v>
      </c>
      <c r="E13" s="31" t="s">
        <v>54</v>
      </c>
      <c r="F13" s="33" t="s">
        <v>55</v>
      </c>
      <c r="G13" s="32" t="s">
        <v>11</v>
      </c>
      <c r="H13" s="44">
        <v>990000</v>
      </c>
      <c r="I13" s="50">
        <v>990000</v>
      </c>
      <c r="J13" s="35">
        <f t="shared" si="1"/>
        <v>1</v>
      </c>
      <c r="K13" s="43" t="s">
        <v>47</v>
      </c>
      <c r="L13" s="51"/>
    </row>
    <row r="14" spans="2:12" ht="78.75" customHeight="1" x14ac:dyDescent="0.2">
      <c r="B14" s="22" t="s">
        <v>49</v>
      </c>
      <c r="C14" s="40" t="s">
        <v>41</v>
      </c>
      <c r="D14" s="41">
        <v>45019</v>
      </c>
      <c r="E14" s="31" t="s">
        <v>54</v>
      </c>
      <c r="F14" s="33" t="s">
        <v>55</v>
      </c>
      <c r="G14" s="32" t="s">
        <v>11</v>
      </c>
      <c r="H14" s="44">
        <v>858000</v>
      </c>
      <c r="I14" s="50">
        <v>858000</v>
      </c>
      <c r="J14" s="35">
        <f t="shared" si="1"/>
        <v>1</v>
      </c>
      <c r="K14" s="43" t="s">
        <v>47</v>
      </c>
      <c r="L14" s="51"/>
    </row>
    <row r="15" spans="2:12" ht="78.75" customHeight="1" x14ac:dyDescent="0.2">
      <c r="B15" s="22" t="s">
        <v>50</v>
      </c>
      <c r="C15" s="40" t="s">
        <v>41</v>
      </c>
      <c r="D15" s="41">
        <v>45019</v>
      </c>
      <c r="E15" s="31" t="s">
        <v>57</v>
      </c>
      <c r="F15" s="33" t="s">
        <v>56</v>
      </c>
      <c r="G15" s="32" t="s">
        <v>11</v>
      </c>
      <c r="H15" s="44">
        <v>1716000</v>
      </c>
      <c r="I15" s="44">
        <v>1716000</v>
      </c>
      <c r="J15" s="35">
        <f t="shared" si="1"/>
        <v>1</v>
      </c>
      <c r="K15" s="43" t="s">
        <v>47</v>
      </c>
      <c r="L15" s="51"/>
    </row>
    <row r="16" spans="2:12" ht="78.75" customHeight="1" x14ac:dyDescent="0.2">
      <c r="B16" s="22" t="s">
        <v>51</v>
      </c>
      <c r="C16" s="40" t="s">
        <v>41</v>
      </c>
      <c r="D16" s="41">
        <v>45019</v>
      </c>
      <c r="E16" s="31" t="s">
        <v>57</v>
      </c>
      <c r="F16" s="33" t="s">
        <v>56</v>
      </c>
      <c r="G16" s="32" t="s">
        <v>11</v>
      </c>
      <c r="H16" s="44">
        <v>1848000</v>
      </c>
      <c r="I16" s="44">
        <v>1848000</v>
      </c>
      <c r="J16" s="35">
        <f t="shared" si="1"/>
        <v>1</v>
      </c>
      <c r="K16" s="43" t="s">
        <v>47</v>
      </c>
      <c r="L16" s="51"/>
    </row>
    <row r="17" spans="2:12" ht="78.75" customHeight="1" x14ac:dyDescent="0.2">
      <c r="B17" s="22" t="s">
        <v>52</v>
      </c>
      <c r="C17" s="40" t="s">
        <v>41</v>
      </c>
      <c r="D17" s="41">
        <v>45019</v>
      </c>
      <c r="E17" s="31" t="s">
        <v>59</v>
      </c>
      <c r="F17" s="33" t="s">
        <v>58</v>
      </c>
      <c r="G17" s="32" t="s">
        <v>11</v>
      </c>
      <c r="H17" s="44">
        <v>2970000</v>
      </c>
      <c r="I17" s="44">
        <v>2970000</v>
      </c>
      <c r="J17" s="35">
        <f t="shared" si="1"/>
        <v>1</v>
      </c>
      <c r="K17" s="43" t="s">
        <v>47</v>
      </c>
      <c r="L17" s="51"/>
    </row>
    <row r="18" spans="2:12" ht="78.75" customHeight="1" x14ac:dyDescent="0.2">
      <c r="B18" s="22" t="s">
        <v>53</v>
      </c>
      <c r="C18" s="40" t="s">
        <v>41</v>
      </c>
      <c r="D18" s="41">
        <v>45019</v>
      </c>
      <c r="E18" s="31" t="s">
        <v>59</v>
      </c>
      <c r="F18" s="33" t="s">
        <v>58</v>
      </c>
      <c r="G18" s="32" t="s">
        <v>11</v>
      </c>
      <c r="H18" s="44">
        <v>2640000</v>
      </c>
      <c r="I18" s="50">
        <v>2310000</v>
      </c>
      <c r="J18" s="35">
        <f t="shared" si="1"/>
        <v>0.875</v>
      </c>
      <c r="K18" s="43" t="s">
        <v>47</v>
      </c>
      <c r="L18" s="51"/>
    </row>
    <row r="19" spans="2:12" ht="78.75" customHeight="1" x14ac:dyDescent="0.2">
      <c r="B19" s="36" t="s">
        <v>28</v>
      </c>
      <c r="C19" s="40" t="s">
        <v>41</v>
      </c>
      <c r="D19" s="41">
        <v>45019</v>
      </c>
      <c r="E19" s="38" t="s">
        <v>36</v>
      </c>
      <c r="F19" s="33" t="s">
        <v>29</v>
      </c>
      <c r="G19" s="34" t="s">
        <v>11</v>
      </c>
      <c r="H19" s="42">
        <v>1931380</v>
      </c>
      <c r="I19" s="42">
        <v>1261260</v>
      </c>
      <c r="J19" s="35">
        <f t="shared" si="1"/>
        <v>0.65303565326346968</v>
      </c>
      <c r="K19" s="43" t="s">
        <v>42</v>
      </c>
    </row>
    <row r="20" spans="2:12" ht="78.75" customHeight="1" x14ac:dyDescent="0.2">
      <c r="B20" s="22" t="s">
        <v>30</v>
      </c>
      <c r="C20" s="40" t="s">
        <v>41</v>
      </c>
      <c r="D20" s="41">
        <v>45019</v>
      </c>
      <c r="E20" s="31" t="s">
        <v>37</v>
      </c>
      <c r="F20" s="33" t="s">
        <v>31</v>
      </c>
      <c r="G20" s="34" t="s">
        <v>11</v>
      </c>
      <c r="H20" s="44">
        <f>1598070*1.1</f>
        <v>1757877.0000000002</v>
      </c>
      <c r="I20" s="44">
        <f>1191070*1.1</f>
        <v>1310177</v>
      </c>
      <c r="J20" s="35">
        <f t="shared" si="1"/>
        <v>0.74531778958368522</v>
      </c>
      <c r="K20" s="43" t="s">
        <v>42</v>
      </c>
    </row>
    <row r="21" spans="2:12" ht="78.75" customHeight="1" x14ac:dyDescent="0.2">
      <c r="B21" s="52" t="s">
        <v>32</v>
      </c>
      <c r="C21" s="40" t="s">
        <v>41</v>
      </c>
      <c r="D21" s="41">
        <v>45019</v>
      </c>
      <c r="E21" s="53" t="s">
        <v>43</v>
      </c>
      <c r="F21" s="39" t="s">
        <v>44</v>
      </c>
      <c r="G21" s="34" t="s">
        <v>11</v>
      </c>
      <c r="H21" s="42">
        <f>48340968*1.1</f>
        <v>53175064.800000004</v>
      </c>
      <c r="I21" s="42">
        <f>43964326*1.1</f>
        <v>48360758.600000001</v>
      </c>
      <c r="J21" s="35">
        <f t="shared" si="1"/>
        <v>0.90946308729274927</v>
      </c>
      <c r="K21" s="43" t="s">
        <v>42</v>
      </c>
    </row>
    <row r="22" spans="2:12" ht="78.75" hidden="1" customHeight="1" thickBot="1" x14ac:dyDescent="0.25">
      <c r="B22" s="54" t="s">
        <v>33</v>
      </c>
      <c r="C22" s="55" t="s">
        <v>40</v>
      </c>
      <c r="D22" s="56">
        <v>44652</v>
      </c>
      <c r="E22" s="57" t="s">
        <v>39</v>
      </c>
      <c r="F22" s="58" t="s">
        <v>35</v>
      </c>
      <c r="G22" s="59" t="s">
        <v>11</v>
      </c>
      <c r="H22" s="45">
        <v>521112</v>
      </c>
      <c r="I22" s="46">
        <v>468896</v>
      </c>
      <c r="J22" s="47">
        <f t="shared" si="1"/>
        <v>0.89979889160103776</v>
      </c>
      <c r="K22" s="48" t="s">
        <v>34</v>
      </c>
    </row>
    <row r="23" spans="2:12" ht="78.75" customHeight="1" x14ac:dyDescent="0.2">
      <c r="B23" s="69" t="s">
        <v>60</v>
      </c>
      <c r="C23" s="40" t="s">
        <v>41</v>
      </c>
      <c r="D23" s="41">
        <v>45082</v>
      </c>
      <c r="E23" s="70" t="s">
        <v>61</v>
      </c>
      <c r="F23" s="71" t="s">
        <v>62</v>
      </c>
      <c r="G23" s="34" t="s">
        <v>11</v>
      </c>
      <c r="H23" s="42">
        <f>4909650*1.1</f>
        <v>5400615</v>
      </c>
      <c r="I23" s="42">
        <f>4097100*1.1</f>
        <v>4506810</v>
      </c>
      <c r="J23" s="35">
        <f t="shared" si="1"/>
        <v>0.83449940423451774</v>
      </c>
      <c r="K23" s="43"/>
    </row>
    <row r="24" spans="2:12" ht="78.75" customHeight="1" thickBot="1" x14ac:dyDescent="0.25">
      <c r="B24" s="60" t="s">
        <v>63</v>
      </c>
      <c r="C24" s="61" t="s">
        <v>64</v>
      </c>
      <c r="D24" s="62">
        <v>45138</v>
      </c>
      <c r="E24" s="63" t="s">
        <v>65</v>
      </c>
      <c r="F24" s="64" t="s">
        <v>66</v>
      </c>
      <c r="G24" s="65" t="s">
        <v>11</v>
      </c>
      <c r="H24" s="66">
        <f>2347727*1.1</f>
        <v>2582499.7000000002</v>
      </c>
      <c r="I24" s="66">
        <f>2345000*1.1</f>
        <v>2579500</v>
      </c>
      <c r="J24" s="67">
        <f t="shared" ref="J24" si="2">I24/H24</f>
        <v>0.99883845097832913</v>
      </c>
      <c r="K24" s="68"/>
    </row>
    <row r="25" spans="2:12" ht="78.75" customHeight="1" x14ac:dyDescent="0.2">
      <c r="B25" s="5"/>
      <c r="C25" s="7"/>
      <c r="D25" s="4"/>
      <c r="E25" s="5"/>
      <c r="F25" s="14"/>
      <c r="G25" s="10"/>
      <c r="H25" s="20"/>
      <c r="I25" s="21"/>
      <c r="J25" s="11"/>
      <c r="K25" s="10"/>
    </row>
  </sheetData>
  <mergeCells count="1">
    <mergeCell ref="B2:K2"/>
  </mergeCells>
  <phoneticPr fontId="1"/>
  <pageMargins left="0.19685039370078741" right="0" top="0.98425196850393704" bottom="0.98425196850393704" header="0.51181102362204722" footer="0.51181102362204722"/>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物品役務・競争</vt:lpstr>
      <vt:lpstr>物品役務・競争!Print_Area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川野　芳枝</dc:creator>
  <cp:lastModifiedBy> </cp:lastModifiedBy>
  <cp:lastPrinted>2017-03-15T05:45:40Z</cp:lastPrinted>
  <dcterms:created xsi:type="dcterms:W3CDTF">2006-12-26T04:00:12Z</dcterms:created>
  <dcterms:modified xsi:type="dcterms:W3CDTF">2023-10-24T01:12:26Z</dcterms:modified>
</cp:coreProperties>
</file>