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835"/>
  </bookViews>
  <sheets>
    <sheet name="バス (③経営支援)" sheetId="12" r:id="rId1"/>
    <sheet name="別添（高速）" sheetId="13" r:id="rId2"/>
    <sheet name="別添　記載例" sheetId="14" r:id="rId3"/>
    <sheet name="集計用" sheetId="11" r:id="rId4"/>
  </sheets>
  <definedNames>
    <definedName name="_xlnm._FilterDatabase" localSheetId="3" hidden="1">集計用!$A$5:$X$6</definedName>
    <definedName name="_xlnm.Print_Area" localSheetId="0">'バス (③経営支援)'!$A$1:$AA$79</definedName>
    <definedName name="_xlnm.Print_Area" localSheetId="2">'別添　記載例'!$A$1:$AE$40</definedName>
    <definedName name="_xlnm.Print_Area" localSheetId="1">'別添（高速）'!$A$1:$AE$40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9" i="13" l="1"/>
  <c r="AC20" i="13"/>
  <c r="AC21" i="13"/>
  <c r="AC18" i="13"/>
  <c r="AE18" i="14" l="1"/>
  <c r="AD18" i="14"/>
  <c r="AC18" i="14"/>
  <c r="AB18" i="14"/>
  <c r="AA18" i="14"/>
  <c r="Z18" i="14"/>
  <c r="Y18" i="14"/>
  <c r="X18" i="14"/>
  <c r="W18" i="14"/>
  <c r="V18" i="14"/>
  <c r="U18" i="14"/>
  <c r="O18" i="14"/>
  <c r="N18" i="14"/>
  <c r="M18" i="14"/>
  <c r="AD37" i="13" l="1"/>
  <c r="AD36" i="13"/>
  <c r="AD35" i="13"/>
  <c r="AD34" i="13"/>
  <c r="AD33" i="13"/>
  <c r="AD32" i="13"/>
  <c r="AD31" i="13"/>
  <c r="AD30" i="13"/>
  <c r="AD29" i="13"/>
  <c r="AD28" i="13"/>
  <c r="AD27" i="13"/>
  <c r="AD26" i="13"/>
  <c r="AD25" i="13"/>
  <c r="AD24" i="13"/>
  <c r="AD23" i="13"/>
  <c r="AD22" i="13"/>
  <c r="AD21" i="13"/>
  <c r="AD20" i="13"/>
  <c r="AD18" i="13"/>
  <c r="AE18" i="13" s="1"/>
  <c r="AD19" i="13"/>
  <c r="AE19" i="13" s="1"/>
  <c r="AE37" i="13"/>
  <c r="AE36" i="13"/>
  <c r="AE35" i="13"/>
  <c r="AE34" i="13"/>
  <c r="AE33" i="13"/>
  <c r="AE32" i="13"/>
  <c r="AE31" i="13"/>
  <c r="AE30" i="13"/>
  <c r="AE29" i="13"/>
  <c r="AE28" i="13"/>
  <c r="AE27" i="13"/>
  <c r="AE26" i="13"/>
  <c r="AE25" i="13"/>
  <c r="AE24" i="13"/>
  <c r="AE23" i="13"/>
  <c r="AE22" i="13"/>
  <c r="AE21" i="13"/>
  <c r="AE20" i="13"/>
  <c r="AE38" i="13" l="1"/>
  <c r="AD38" i="13" l="1"/>
  <c r="T6" i="11" l="1"/>
  <c r="X6" i="11"/>
  <c r="W6" i="11"/>
  <c r="Q6" i="11"/>
  <c r="P6" i="11"/>
  <c r="N6" i="11"/>
  <c r="M6" i="11"/>
  <c r="L6" i="11"/>
  <c r="J6" i="11"/>
  <c r="I6" i="11"/>
  <c r="H6" i="11"/>
  <c r="W19" i="13"/>
  <c r="W20" i="13"/>
  <c r="W21" i="13"/>
  <c r="W22" i="13"/>
  <c r="W23" i="13"/>
  <c r="W24" i="13"/>
  <c r="W25" i="13"/>
  <c r="W26" i="13"/>
  <c r="W27" i="13"/>
  <c r="W28" i="13"/>
  <c r="W29" i="13"/>
  <c r="W30" i="13"/>
  <c r="W31" i="13"/>
  <c r="W32" i="13"/>
  <c r="W33" i="13"/>
  <c r="W34" i="13"/>
  <c r="W35" i="13"/>
  <c r="W36" i="13"/>
  <c r="W37" i="13"/>
  <c r="W18" i="13"/>
  <c r="U19" i="13"/>
  <c r="U20" i="13"/>
  <c r="U21" i="13"/>
  <c r="U22" i="13"/>
  <c r="U23" i="13"/>
  <c r="U24" i="13"/>
  <c r="U25" i="13"/>
  <c r="U26" i="13"/>
  <c r="U27" i="13"/>
  <c r="U28" i="13"/>
  <c r="U29" i="13"/>
  <c r="U30" i="13"/>
  <c r="U31" i="13"/>
  <c r="U32" i="13"/>
  <c r="U33" i="13"/>
  <c r="U34" i="13"/>
  <c r="U35" i="13"/>
  <c r="U36" i="13"/>
  <c r="U37" i="13"/>
  <c r="U18" i="13"/>
  <c r="O19" i="13"/>
  <c r="O20" i="13"/>
  <c r="O21" i="13"/>
  <c r="O22" i="13"/>
  <c r="O23" i="13"/>
  <c r="O24" i="13"/>
  <c r="O25" i="13"/>
  <c r="O26" i="13"/>
  <c r="O27" i="13"/>
  <c r="O28" i="13"/>
  <c r="O29" i="13"/>
  <c r="O30" i="13"/>
  <c r="O31" i="13"/>
  <c r="O32" i="13"/>
  <c r="O33" i="13"/>
  <c r="O34" i="13"/>
  <c r="O35" i="13"/>
  <c r="O36" i="13"/>
  <c r="O37" i="13"/>
  <c r="O18" i="13"/>
  <c r="M18" i="13"/>
  <c r="M20" i="13"/>
  <c r="M21" i="13"/>
  <c r="M22" i="13"/>
  <c r="M23" i="13"/>
  <c r="M24" i="13"/>
  <c r="M25" i="13"/>
  <c r="M26" i="13"/>
  <c r="M27" i="13"/>
  <c r="M28" i="13"/>
  <c r="M29" i="13"/>
  <c r="M30" i="13"/>
  <c r="M31" i="13"/>
  <c r="M32" i="13"/>
  <c r="M33" i="13"/>
  <c r="M34" i="13"/>
  <c r="M35" i="13"/>
  <c r="M36" i="13"/>
  <c r="M37" i="13"/>
  <c r="M19" i="13"/>
  <c r="X18" i="13"/>
  <c r="Z18" i="13" s="1"/>
  <c r="Y18" i="13" l="1"/>
  <c r="AB18" i="13" s="1"/>
  <c r="T38" i="14"/>
  <c r="S38" i="14"/>
  <c r="R38" i="14"/>
  <c r="Q38" i="14"/>
  <c r="P38" i="14"/>
  <c r="L38" i="14"/>
  <c r="K38" i="14"/>
  <c r="J38" i="14"/>
  <c r="I38" i="14"/>
  <c r="H38" i="14"/>
  <c r="F38" i="14"/>
  <c r="B38" i="14"/>
  <c r="X37" i="14"/>
  <c r="Z37" i="14" s="1"/>
  <c r="W37" i="14"/>
  <c r="V37" i="14"/>
  <c r="U37" i="14"/>
  <c r="O37" i="14"/>
  <c r="N37" i="14"/>
  <c r="M37" i="14"/>
  <c r="X36" i="14"/>
  <c r="W36" i="14"/>
  <c r="V36" i="14"/>
  <c r="U36" i="14"/>
  <c r="O36" i="14"/>
  <c r="N36" i="14"/>
  <c r="M36" i="14"/>
  <c r="X35" i="14"/>
  <c r="Y35" i="14" s="1"/>
  <c r="W35" i="14"/>
  <c r="V35" i="14"/>
  <c r="U35" i="14"/>
  <c r="O35" i="14"/>
  <c r="N35" i="14"/>
  <c r="M35" i="14"/>
  <c r="X34" i="14"/>
  <c r="W34" i="14"/>
  <c r="V34" i="14"/>
  <c r="U34" i="14"/>
  <c r="O34" i="14"/>
  <c r="N34" i="14"/>
  <c r="M34" i="14"/>
  <c r="X33" i="14"/>
  <c r="Y33" i="14" s="1"/>
  <c r="W33" i="14"/>
  <c r="V33" i="14"/>
  <c r="U33" i="14"/>
  <c r="O33" i="14"/>
  <c r="N33" i="14"/>
  <c r="M33" i="14"/>
  <c r="X32" i="14"/>
  <c r="W32" i="14"/>
  <c r="V32" i="14"/>
  <c r="U32" i="14"/>
  <c r="O32" i="14"/>
  <c r="N32" i="14"/>
  <c r="M32" i="14"/>
  <c r="Z31" i="14"/>
  <c r="X31" i="14"/>
  <c r="Y31" i="14" s="1"/>
  <c r="W31" i="14"/>
  <c r="V31" i="14"/>
  <c r="U31" i="14"/>
  <c r="O31" i="14"/>
  <c r="N31" i="14"/>
  <c r="M31" i="14"/>
  <c r="X30" i="14"/>
  <c r="W30" i="14"/>
  <c r="V30" i="14"/>
  <c r="U30" i="14"/>
  <c r="O30" i="14"/>
  <c r="N30" i="14"/>
  <c r="M30" i="14"/>
  <c r="X29" i="14"/>
  <c r="Y29" i="14" s="1"/>
  <c r="W29" i="14"/>
  <c r="V29" i="14"/>
  <c r="U29" i="14"/>
  <c r="O29" i="14"/>
  <c r="N29" i="14"/>
  <c r="M29" i="14"/>
  <c r="X28" i="14"/>
  <c r="W28" i="14"/>
  <c r="V28" i="14"/>
  <c r="U28" i="14"/>
  <c r="O28" i="14"/>
  <c r="N28" i="14"/>
  <c r="M28" i="14"/>
  <c r="X27" i="14"/>
  <c r="Y27" i="14" s="1"/>
  <c r="W27" i="14"/>
  <c r="V27" i="14"/>
  <c r="U27" i="14"/>
  <c r="O27" i="14"/>
  <c r="N27" i="14"/>
  <c r="M27" i="14"/>
  <c r="X26" i="14"/>
  <c r="W26" i="14"/>
  <c r="V26" i="14"/>
  <c r="U26" i="14"/>
  <c r="O26" i="14"/>
  <c r="N26" i="14"/>
  <c r="M26" i="14"/>
  <c r="X25" i="14"/>
  <c r="Y25" i="14" s="1"/>
  <c r="W25" i="14"/>
  <c r="V25" i="14"/>
  <c r="U25" i="14"/>
  <c r="O25" i="14"/>
  <c r="N25" i="14"/>
  <c r="M25" i="14"/>
  <c r="X24" i="14"/>
  <c r="W24" i="14"/>
  <c r="V24" i="14"/>
  <c r="U24" i="14"/>
  <c r="O24" i="14"/>
  <c r="N24" i="14"/>
  <c r="M24" i="14"/>
  <c r="Z23" i="14"/>
  <c r="X23" i="14"/>
  <c r="Y23" i="14" s="1"/>
  <c r="W23" i="14"/>
  <c r="V23" i="14"/>
  <c r="U23" i="14"/>
  <c r="O23" i="14"/>
  <c r="N23" i="14"/>
  <c r="M23" i="14"/>
  <c r="X22" i="14"/>
  <c r="W22" i="14"/>
  <c r="V22" i="14"/>
  <c r="U22" i="14"/>
  <c r="O22" i="14"/>
  <c r="N22" i="14"/>
  <c r="M22" i="14"/>
  <c r="Z21" i="14"/>
  <c r="Y21" i="14"/>
  <c r="X21" i="14"/>
  <c r="W21" i="14"/>
  <c r="V21" i="14"/>
  <c r="U21" i="14"/>
  <c r="O21" i="14"/>
  <c r="N21" i="14"/>
  <c r="M21" i="14"/>
  <c r="X20" i="14"/>
  <c r="W20" i="14"/>
  <c r="V20" i="14"/>
  <c r="U20" i="14"/>
  <c r="O20" i="14"/>
  <c r="N20" i="14"/>
  <c r="M20" i="14"/>
  <c r="Z19" i="14"/>
  <c r="Y19" i="14"/>
  <c r="AB19" i="14" s="1"/>
  <c r="X19" i="14"/>
  <c r="W19" i="14"/>
  <c r="V19" i="14"/>
  <c r="U19" i="14"/>
  <c r="O19" i="14"/>
  <c r="N19" i="14"/>
  <c r="M19" i="14"/>
  <c r="O38" i="14"/>
  <c r="F9" i="14"/>
  <c r="E9" i="14"/>
  <c r="T38" i="13"/>
  <c r="S38" i="13"/>
  <c r="R38" i="13"/>
  <c r="Q38" i="13"/>
  <c r="P38" i="13"/>
  <c r="L38" i="13"/>
  <c r="K38" i="13"/>
  <c r="J38" i="13"/>
  <c r="I38" i="13"/>
  <c r="H38" i="13"/>
  <c r="F38" i="13"/>
  <c r="B38" i="13"/>
  <c r="X37" i="13"/>
  <c r="V37" i="13"/>
  <c r="N37" i="13"/>
  <c r="X36" i="13"/>
  <c r="V36" i="13"/>
  <c r="N36" i="13"/>
  <c r="X35" i="13"/>
  <c r="V35" i="13"/>
  <c r="N35" i="13"/>
  <c r="X34" i="13"/>
  <c r="V34" i="13"/>
  <c r="N34" i="13"/>
  <c r="X33" i="13"/>
  <c r="V33" i="13"/>
  <c r="N33" i="13"/>
  <c r="X32" i="13"/>
  <c r="V32" i="13"/>
  <c r="N32" i="13"/>
  <c r="X31" i="13"/>
  <c r="V31" i="13"/>
  <c r="N31" i="13"/>
  <c r="X30" i="13"/>
  <c r="V30" i="13"/>
  <c r="N30" i="13"/>
  <c r="X29" i="13"/>
  <c r="V29" i="13"/>
  <c r="N29" i="13"/>
  <c r="X28" i="13"/>
  <c r="V28" i="13"/>
  <c r="N28" i="13"/>
  <c r="X27" i="13"/>
  <c r="V27" i="13"/>
  <c r="N27" i="13"/>
  <c r="X26" i="13"/>
  <c r="V26" i="13"/>
  <c r="N26" i="13"/>
  <c r="X25" i="13"/>
  <c r="V25" i="13"/>
  <c r="N25" i="13"/>
  <c r="X24" i="13"/>
  <c r="V24" i="13"/>
  <c r="N24" i="13"/>
  <c r="X23" i="13"/>
  <c r="V23" i="13"/>
  <c r="N23" i="13"/>
  <c r="X22" i="13"/>
  <c r="V22" i="13"/>
  <c r="N22" i="13"/>
  <c r="X21" i="13"/>
  <c r="V21" i="13"/>
  <c r="N21" i="13"/>
  <c r="X20" i="13"/>
  <c r="V20" i="13"/>
  <c r="N20" i="13"/>
  <c r="X19" i="13"/>
  <c r="V19" i="13"/>
  <c r="N19" i="13"/>
  <c r="W38" i="13"/>
  <c r="V18" i="13"/>
  <c r="O38" i="13"/>
  <c r="N18" i="13"/>
  <c r="F9" i="13"/>
  <c r="E9" i="13"/>
  <c r="AB21" i="14" l="1"/>
  <c r="Z20" i="13"/>
  <c r="Y20" i="13"/>
  <c r="Z24" i="13"/>
  <c r="Y24" i="13"/>
  <c r="Z28" i="13"/>
  <c r="Y28" i="13"/>
  <c r="Z32" i="13"/>
  <c r="Y32" i="13"/>
  <c r="Z27" i="13"/>
  <c r="Y27" i="13"/>
  <c r="Z31" i="13"/>
  <c r="Y31" i="13"/>
  <c r="U38" i="14"/>
  <c r="Z29" i="14"/>
  <c r="Y37" i="14"/>
  <c r="Z22" i="13"/>
  <c r="Y22" i="13"/>
  <c r="Z26" i="13"/>
  <c r="Y26" i="13"/>
  <c r="Z30" i="13"/>
  <c r="Y30" i="13"/>
  <c r="Z34" i="13"/>
  <c r="Y34" i="13"/>
  <c r="M38" i="14"/>
  <c r="Z27" i="14"/>
  <c r="AA27" i="14" s="1"/>
  <c r="Z35" i="14"/>
  <c r="Z36" i="13"/>
  <c r="Y36" i="13"/>
  <c r="Z19" i="13"/>
  <c r="Z38" i="13" s="1"/>
  <c r="Y19" i="13"/>
  <c r="Z23" i="13"/>
  <c r="Y23" i="13"/>
  <c r="Z35" i="13"/>
  <c r="Y35" i="13"/>
  <c r="Z21" i="13"/>
  <c r="Y21" i="13"/>
  <c r="Z25" i="13"/>
  <c r="Y25" i="13"/>
  <c r="Z29" i="13"/>
  <c r="Y29" i="13"/>
  <c r="Z33" i="13"/>
  <c r="Y33" i="13"/>
  <c r="Z37" i="13"/>
  <c r="Y37" i="13"/>
  <c r="N38" i="14"/>
  <c r="W38" i="14"/>
  <c r="Z25" i="14"/>
  <c r="AA25" i="14" s="1"/>
  <c r="Z33" i="14"/>
  <c r="AA18" i="13"/>
  <c r="U38" i="13"/>
  <c r="M38" i="13"/>
  <c r="Z32" i="14"/>
  <c r="Y32" i="14"/>
  <c r="Z20" i="14"/>
  <c r="Y20" i="14"/>
  <c r="Z26" i="14"/>
  <c r="Y26" i="14"/>
  <c r="AB35" i="14"/>
  <c r="AC35" i="14" s="1"/>
  <c r="AD35" i="14" s="1"/>
  <c r="AE35" i="14" s="1"/>
  <c r="AA35" i="14"/>
  <c r="Z24" i="14"/>
  <c r="Y24" i="14"/>
  <c r="AB33" i="14"/>
  <c r="AC33" i="14" s="1"/>
  <c r="AD33" i="14" s="1"/>
  <c r="AE33" i="14" s="1"/>
  <c r="AA33" i="14"/>
  <c r="V38" i="13"/>
  <c r="X38" i="13"/>
  <c r="V38" i="14"/>
  <c r="AC19" i="14"/>
  <c r="AD19" i="14" s="1"/>
  <c r="AE19" i="14" s="1"/>
  <c r="Z34" i="14"/>
  <c r="Y34" i="14"/>
  <c r="N38" i="13"/>
  <c r="Z28" i="14"/>
  <c r="Y28" i="14"/>
  <c r="AB29" i="14"/>
  <c r="AC29" i="14" s="1"/>
  <c r="AD29" i="14" s="1"/>
  <c r="AE29" i="14" s="1"/>
  <c r="AA29" i="14"/>
  <c r="Z36" i="14"/>
  <c r="Y36" i="14"/>
  <c r="X38" i="14"/>
  <c r="Z38" i="14"/>
  <c r="AC21" i="14"/>
  <c r="AD21" i="14" s="1"/>
  <c r="AE21" i="14" s="1"/>
  <c r="Z22" i="14"/>
  <c r="Y22" i="14"/>
  <c r="AB23" i="14"/>
  <c r="AC23" i="14" s="1"/>
  <c r="AD23" i="14" s="1"/>
  <c r="AE23" i="14" s="1"/>
  <c r="AA23" i="14"/>
  <c r="Z30" i="14"/>
  <c r="Y30" i="14"/>
  <c r="AB31" i="14"/>
  <c r="AC31" i="14" s="1"/>
  <c r="AD31" i="14" s="1"/>
  <c r="AE31" i="14" s="1"/>
  <c r="AA31" i="14"/>
  <c r="AB37" i="14"/>
  <c r="AC37" i="14" s="1"/>
  <c r="AD37" i="14" s="1"/>
  <c r="AE37" i="14" s="1"/>
  <c r="AA19" i="14"/>
  <c r="AA21" i="14"/>
  <c r="AA37" i="14"/>
  <c r="AB25" i="13" l="1"/>
  <c r="AC25" i="13" s="1"/>
  <c r="AA25" i="13"/>
  <c r="AB19" i="13"/>
  <c r="AA19" i="13"/>
  <c r="AA27" i="13"/>
  <c r="AB27" i="13"/>
  <c r="AC27" i="13" s="1"/>
  <c r="AB26" i="13"/>
  <c r="AC26" i="13" s="1"/>
  <c r="AA26" i="13"/>
  <c r="AA28" i="13"/>
  <c r="AB28" i="13"/>
  <c r="AC28" i="13" s="1"/>
  <c r="AB27" i="14"/>
  <c r="AC27" i="14" s="1"/>
  <c r="AD27" i="14" s="1"/>
  <c r="AE27" i="14" s="1"/>
  <c r="AB25" i="14"/>
  <c r="AC25" i="14" s="1"/>
  <c r="AD25" i="14" s="1"/>
  <c r="AE25" i="14" s="1"/>
  <c r="AA36" i="13"/>
  <c r="AB36" i="13"/>
  <c r="AC36" i="13" s="1"/>
  <c r="AB22" i="13"/>
  <c r="AC22" i="13" s="1"/>
  <c r="AA22" i="13"/>
  <c r="Y38" i="13"/>
  <c r="AB29" i="13"/>
  <c r="AC29" i="13" s="1"/>
  <c r="AA29" i="13"/>
  <c r="AB33" i="13"/>
  <c r="AC33" i="13" s="1"/>
  <c r="AA33" i="13"/>
  <c r="AA35" i="13"/>
  <c r="AB35" i="13"/>
  <c r="AC35" i="13" s="1"/>
  <c r="AA23" i="13"/>
  <c r="AB23" i="13"/>
  <c r="AC23" i="13" s="1"/>
  <c r="AB30" i="13"/>
  <c r="AC30" i="13" s="1"/>
  <c r="AA30" i="13"/>
  <c r="AA31" i="13"/>
  <c r="AB31" i="13"/>
  <c r="AC31" i="13" s="1"/>
  <c r="AA20" i="13"/>
  <c r="AB20" i="13"/>
  <c r="AB37" i="13"/>
  <c r="AC37" i="13" s="1"/>
  <c r="AA37" i="13"/>
  <c r="AB21" i="13"/>
  <c r="AA21" i="13"/>
  <c r="AB34" i="13"/>
  <c r="AC34" i="13" s="1"/>
  <c r="AA34" i="13"/>
  <c r="AA32" i="13"/>
  <c r="AB32" i="13"/>
  <c r="AC32" i="13" s="1"/>
  <c r="AA24" i="13"/>
  <c r="AB24" i="13"/>
  <c r="AC24" i="13" s="1"/>
  <c r="AA38" i="14"/>
  <c r="Y38" i="14"/>
  <c r="AA34" i="14"/>
  <c r="AB34" i="14"/>
  <c r="AC34" i="14" s="1"/>
  <c r="AD34" i="14" s="1"/>
  <c r="AE34" i="14" s="1"/>
  <c r="AA32" i="14"/>
  <c r="AB32" i="14"/>
  <c r="AC32" i="14" s="1"/>
  <c r="AD32" i="14" s="1"/>
  <c r="AE32" i="14" s="1"/>
  <c r="AA28" i="14"/>
  <c r="AB28" i="14"/>
  <c r="AC28" i="14" s="1"/>
  <c r="AD28" i="14" s="1"/>
  <c r="AE28" i="14" s="1"/>
  <c r="AA38" i="13"/>
  <c r="AA26" i="14"/>
  <c r="AB26" i="14"/>
  <c r="AC26" i="14" s="1"/>
  <c r="AD26" i="14" s="1"/>
  <c r="AE26" i="14" s="1"/>
  <c r="AA30" i="14"/>
  <c r="AB30" i="14"/>
  <c r="AC30" i="14" s="1"/>
  <c r="AD30" i="14" s="1"/>
  <c r="AE30" i="14" s="1"/>
  <c r="AA22" i="14"/>
  <c r="AB22" i="14"/>
  <c r="AC22" i="14" s="1"/>
  <c r="AD22" i="14" s="1"/>
  <c r="AE22" i="14" s="1"/>
  <c r="AA36" i="14"/>
  <c r="AB36" i="14"/>
  <c r="AC36" i="14" s="1"/>
  <c r="AD36" i="14" s="1"/>
  <c r="AE36" i="14" s="1"/>
  <c r="AA24" i="14"/>
  <c r="AB24" i="14"/>
  <c r="AC24" i="14" s="1"/>
  <c r="AD24" i="14" s="1"/>
  <c r="AE24" i="14" s="1"/>
  <c r="AA20" i="14"/>
  <c r="AB20" i="14"/>
  <c r="AC20" i="14" s="1"/>
  <c r="AD20" i="14" s="1"/>
  <c r="AE20" i="14" s="1"/>
  <c r="AB38" i="13" l="1"/>
  <c r="AC38" i="13"/>
  <c r="AB38" i="14"/>
  <c r="AC38" i="14" l="1"/>
  <c r="AD38" i="14" l="1"/>
  <c r="AE38" i="14" s="1"/>
  <c r="S6" i="11" l="1"/>
  <c r="R6" i="11"/>
  <c r="G6" i="11"/>
  <c r="A6" i="11"/>
  <c r="B6" i="11"/>
  <c r="V6" i="11" l="1"/>
  <c r="U6" i="11"/>
  <c r="O6" i="11"/>
  <c r="K6" i="11"/>
  <c r="F6" i="11"/>
  <c r="E6" i="11"/>
  <c r="D6" i="11"/>
  <c r="C6" i="11"/>
  <c r="B1" i="11"/>
  <c r="C1" i="11" s="1"/>
  <c r="D1" i="11" s="1"/>
  <c r="E1" i="11" s="1"/>
  <c r="F1" i="11" s="1"/>
  <c r="G1" i="11" s="1"/>
  <c r="H1" i="11" s="1"/>
  <c r="I1" i="11" s="1"/>
  <c r="J1" i="11" s="1"/>
  <c r="K1" i="11" s="1"/>
  <c r="L1" i="11" l="1"/>
  <c r="M1" i="11" s="1"/>
  <c r="N1" i="11" s="1"/>
  <c r="O1" i="11" s="1"/>
  <c r="P1" i="11" s="1"/>
  <c r="Q1" i="11" s="1"/>
  <c r="R1" i="11" s="1"/>
  <c r="S1" i="11" s="1"/>
  <c r="T1" i="11" s="1"/>
  <c r="U1" i="11" s="1"/>
  <c r="V1" i="11" s="1"/>
</calcChain>
</file>

<file path=xl/comments1.xml><?xml version="1.0" encoding="utf-8"?>
<comments xmlns="http://schemas.openxmlformats.org/spreadsheetml/2006/main">
  <authors>
    <author>作成者</author>
  </authors>
  <commentList>
    <comment ref="H18" authorId="0" shapeId="0">
      <text>
        <r>
          <rPr>
            <sz val="18"/>
            <color theme="1"/>
            <rFont val="ＭＳ Ｐゴシック"/>
            <family val="3"/>
            <charset val="128"/>
          </rPr>
          <t>往復を１．０回と数えていただくようお願いします。</t>
        </r>
        <r>
          <rPr>
            <sz val="22"/>
            <color theme="1"/>
            <rFont val="ＭＳ Ｐゴシック"/>
            <family val="3"/>
            <charset val="128"/>
          </rPr>
          <t xml:space="preserve">
</t>
        </r>
      </text>
    </comment>
    <comment ref="K18" authorId="0" shapeId="0">
      <text>
        <r>
          <rPr>
            <sz val="18"/>
            <color indexed="81"/>
            <rFont val="ＭＳ Ｐゴシック"/>
            <family val="3"/>
            <charset val="128"/>
            <scheme val="minor"/>
          </rPr>
          <t>実績値若しくは【令和1年度経常収益/令和1年度年間実車走行距離×エ】で算出ください。</t>
        </r>
      </text>
    </comment>
    <comment ref="L18" authorId="0" shapeId="0">
      <text>
        <r>
          <rPr>
            <sz val="18"/>
            <color indexed="81"/>
            <rFont val="ＭＳ Ｐゴシック"/>
            <family val="3"/>
            <charset val="128"/>
            <scheme val="minor"/>
          </rPr>
          <t>実績値若しくは【令和1年度経常費用/令和1年度年間実車走行距離×エ】で算出ください。</t>
        </r>
      </text>
    </comment>
    <comment ref="N18" authorId="0" shapeId="0">
      <text>
        <r>
          <rPr>
            <sz val="18"/>
            <color indexed="81"/>
            <rFont val="Malgun Gothic Semilight"/>
            <family val="3"/>
            <charset val="129"/>
          </rPr>
          <t>※収支率100％以上の場合は「０」</t>
        </r>
      </text>
    </comment>
    <comment ref="P18" authorId="0" shapeId="0">
      <text>
        <r>
          <rPr>
            <sz val="18"/>
            <color indexed="81"/>
            <rFont val="ＭＳ Ｐゴシック"/>
            <family val="3"/>
            <charset val="128"/>
            <scheme val="minor"/>
          </rPr>
          <t>往復を１．０回と数えていただくようお願いします。</t>
        </r>
      </text>
    </comment>
    <comment ref="V18" authorId="0" shapeId="0">
      <text>
        <r>
          <rPr>
            <sz val="18"/>
            <color indexed="81"/>
            <rFont val="Malgun Gothic Semilight"/>
            <family val="3"/>
            <charset val="129"/>
          </rPr>
          <t>※収支率100％以上の場合は「０」=補助対象外</t>
        </r>
      </text>
    </comment>
    <comment ref="AB18" authorId="0" shapeId="0">
      <text>
        <r>
          <rPr>
            <sz val="18"/>
            <color indexed="81"/>
            <rFont val="Malgun Gothic Semilight"/>
            <family val="3"/>
            <charset val="129"/>
          </rPr>
          <t>※収支率100％以上の場合は「０」</t>
        </r>
      </text>
    </comment>
  </commentList>
</comments>
</file>

<file path=xl/sharedStrings.xml><?xml version="1.0" encoding="utf-8"?>
<sst xmlns="http://schemas.openxmlformats.org/spreadsheetml/2006/main" count="336" uniqueCount="182">
  <si>
    <t>（要望調査①）　公共交通のデジタル化・システム化</t>
    <rPh sb="1" eb="3">
      <t>ヨウボウ</t>
    </rPh>
    <rPh sb="3" eb="5">
      <t>チョウサ</t>
    </rPh>
    <rPh sb="8" eb="12">
      <t>コウキョウコウツウ</t>
    </rPh>
    <rPh sb="17" eb="18">
      <t>カ</t>
    </rPh>
    <rPh sb="23" eb="24">
      <t>カ</t>
    </rPh>
    <phoneticPr fontId="2"/>
  </si>
  <si>
    <t>整理記号</t>
    <rPh sb="0" eb="2">
      <t>セイリ</t>
    </rPh>
    <rPh sb="2" eb="4">
      <t>キゴウ</t>
    </rPh>
    <phoneticPr fontId="2"/>
  </si>
  <si>
    <t>ご担当者名：</t>
    <rPh sb="1" eb="4">
      <t>タントウシャ</t>
    </rPh>
    <rPh sb="4" eb="5">
      <t>ナ</t>
    </rPh>
    <phoneticPr fontId="2"/>
  </si>
  <si>
    <t>事業者名：</t>
    <rPh sb="0" eb="3">
      <t>ジギョウシャ</t>
    </rPh>
    <rPh sb="3" eb="4">
      <t>ナ</t>
    </rPh>
    <phoneticPr fontId="2"/>
  </si>
  <si>
    <t>①</t>
  </si>
  <si>
    <t>事業概要</t>
    <rPh sb="0" eb="2">
      <t>ジギョウ</t>
    </rPh>
    <rPh sb="2" eb="4">
      <t>ガイヨウ</t>
    </rPh>
    <phoneticPr fontId="2"/>
  </si>
  <si>
    <t>ご連絡先(ＦＡＸ)</t>
    <rPh sb="1" eb="4">
      <t>レンラクサキ</t>
    </rPh>
    <phoneticPr fontId="2"/>
  </si>
  <si>
    <t>※２</t>
  </si>
  <si>
    <t>(ＴＥＬ)</t>
  </si>
  <si>
    <t>(E-mail アドレス)</t>
  </si>
  <si>
    <t>事業者名</t>
    <rPh sb="0" eb="3">
      <t>ジギョウシャ</t>
    </rPh>
    <rPh sb="3" eb="4">
      <t>ナ</t>
    </rPh>
    <phoneticPr fontId="2"/>
  </si>
  <si>
    <t>乗合、貸切の別：</t>
    <rPh sb="0" eb="2">
      <t>ノリアイ</t>
    </rPh>
    <rPh sb="3" eb="5">
      <t>カシキリ</t>
    </rPh>
    <rPh sb="6" eb="7">
      <t>ベツ</t>
    </rPh>
    <phoneticPr fontId="2"/>
  </si>
  <si>
    <t>要望台数</t>
    <rPh sb="0" eb="2">
      <t>ヨウボウ</t>
    </rPh>
    <rPh sb="2" eb="4">
      <t>ダイスウ</t>
    </rPh>
    <phoneticPr fontId="2"/>
  </si>
  <si>
    <t>※１</t>
  </si>
  <si>
    <t>台</t>
    <rPh sb="0" eb="1">
      <t>ダイ</t>
    </rPh>
    <phoneticPr fontId="2"/>
  </si>
  <si>
    <t>□</t>
  </si>
  <si>
    <t>式</t>
    <rPh sb="0" eb="1">
      <t>シキ</t>
    </rPh>
    <phoneticPr fontId="2"/>
  </si>
  <si>
    <t>補助対象経費（税抜）</t>
    <rPh sb="0" eb="2">
      <t>ホジョ</t>
    </rPh>
    <rPh sb="2" eb="4">
      <t>タイショウ</t>
    </rPh>
    <rPh sb="4" eb="6">
      <t>ケイヒ</t>
    </rPh>
    <rPh sb="7" eb="8">
      <t>ゼイ</t>
    </rPh>
    <rPh sb="8" eb="9">
      <t>ヌ</t>
    </rPh>
    <phoneticPr fontId="2"/>
  </si>
  <si>
    <t>☑</t>
  </si>
  <si>
    <t>(ＦＡＸ)</t>
  </si>
  <si>
    <r>
      <t xml:space="preserve">　
</t>
    </r>
    <r>
      <rPr>
        <sz val="3"/>
        <color theme="1"/>
        <rFont val="ＭＳ Ｐゴシック"/>
        <family val="3"/>
        <charset val="128"/>
      </rPr>
      <t xml:space="preserve">
</t>
    </r>
    <r>
      <rPr>
        <b/>
        <sz val="9"/>
        <color theme="1"/>
        <rFont val="ＭＳ Ｐゴシック"/>
        <family val="3"/>
        <charset val="128"/>
      </rPr>
      <t xml:space="preserve">
</t>
    </r>
    <r>
      <rPr>
        <sz val="9"/>
        <color theme="1"/>
        <rFont val="ＭＳ Ｐゴシック"/>
        <family val="3"/>
        <charset val="128"/>
      </rPr>
      <t xml:space="preserve">
</t>
    </r>
    <r>
      <rPr>
        <sz val="3"/>
        <color theme="1"/>
        <rFont val="ＭＳ Ｐゴシック"/>
        <family val="3"/>
        <charset val="128"/>
      </rPr>
      <t xml:space="preserve">
</t>
    </r>
    <r>
      <rPr>
        <sz val="9"/>
        <color theme="1"/>
        <rFont val="ＭＳ Ｐゴシック"/>
        <family val="3"/>
        <charset val="128"/>
      </rPr>
      <t xml:space="preserve">　
</t>
    </r>
  </si>
  <si>
    <t>千円</t>
    <rPh sb="0" eb="2">
      <t>センエン</t>
    </rPh>
    <phoneticPr fontId="2"/>
  </si>
  <si>
    <t>ご連絡先：</t>
    <rPh sb="1" eb="3">
      <t>レンラク</t>
    </rPh>
    <rPh sb="3" eb="4">
      <t>サキ</t>
    </rPh>
    <phoneticPr fontId="2"/>
  </si>
  <si>
    <t>　　保有車両台数：</t>
    <rPh sb="2" eb="6">
      <t>ホユウシャリョウ</t>
    </rPh>
    <rPh sb="6" eb="8">
      <t>ダイスウ</t>
    </rPh>
    <phoneticPr fontId="2"/>
  </si>
  <si>
    <t>ご担当者名</t>
    <rPh sb="1" eb="4">
      <t>タントウシャ</t>
    </rPh>
    <rPh sb="4" eb="5">
      <t>メイ</t>
    </rPh>
    <phoneticPr fontId="2"/>
  </si>
  <si>
    <t>保有車両台数</t>
    <rPh sb="0" eb="2">
      <t>ホユウ</t>
    </rPh>
    <rPh sb="2" eb="4">
      <t>シャリョウ</t>
    </rPh>
    <rPh sb="4" eb="6">
      <t>ダイスウ</t>
    </rPh>
    <phoneticPr fontId="2"/>
  </si>
  <si>
    <t>ご連絡先(ＴＥＬ)</t>
    <rPh sb="1" eb="4">
      <t>レンラクサキ</t>
    </rPh>
    <phoneticPr fontId="2"/>
  </si>
  <si>
    <t>ご連絡先(E-mail アドレス)</t>
    <rPh sb="1" eb="4">
      <t>レンラクサキ</t>
    </rPh>
    <phoneticPr fontId="2"/>
  </si>
  <si>
    <t>対象経費</t>
    <rPh sb="0" eb="2">
      <t>タイショウ</t>
    </rPh>
    <rPh sb="2" eb="4">
      <t>ケイヒ</t>
    </rPh>
    <phoneticPr fontId="2"/>
  </si>
  <si>
    <t>要望額</t>
    <rPh sb="0" eb="2">
      <t>ヨウボウ</t>
    </rPh>
    <rPh sb="2" eb="3">
      <t>ガク</t>
    </rPh>
    <phoneticPr fontId="2"/>
  </si>
  <si>
    <t>導入予定時期</t>
    <rPh sb="0" eb="2">
      <t>ドウニュウ</t>
    </rPh>
    <rPh sb="2" eb="4">
      <t>ヨテイ</t>
    </rPh>
    <rPh sb="4" eb="6">
      <t>ジキ</t>
    </rPh>
    <phoneticPr fontId="2"/>
  </si>
  <si>
    <t>導入（予定）時期</t>
    <rPh sb="0" eb="2">
      <t>ドウニュウ</t>
    </rPh>
    <rPh sb="3" eb="5">
      <t>ヨテイ</t>
    </rPh>
    <rPh sb="6" eb="8">
      <t>ジキ</t>
    </rPh>
    <phoneticPr fontId="2"/>
  </si>
  <si>
    <t>令和</t>
    <rPh sb="0" eb="2">
      <t>レイワ</t>
    </rPh>
    <phoneticPr fontId="2"/>
  </si>
  <si>
    <t>各導入機器については、製品、機器構成が判別でき、要望額が検証できるよう、カタログ（システム構成図）及び見積書（なければ価格表）の写しを添付してください。ないものについては内示できない場合があります。</t>
    <rPh sb="49" eb="50">
      <t>オヨ</t>
    </rPh>
    <phoneticPr fontId="2"/>
  </si>
  <si>
    <t>※グループ内で同一法人名がある場合は、カッコ書き等で法人を区別できるよう記載願います。また提出後ご連絡先に変更がありましたらお知らせください。</t>
  </si>
  <si>
    <t>要望項目</t>
  </si>
  <si>
    <t>要望台数</t>
    <rPh sb="0" eb="2">
      <t>ヨウボウ</t>
    </rPh>
    <rPh sb="2" eb="3">
      <t>ダイ</t>
    </rPh>
    <rPh sb="3" eb="4">
      <t>スウ</t>
    </rPh>
    <phoneticPr fontId="2"/>
  </si>
  <si>
    <t>利用者利便性向上・その他業務に関わるデジタル機器等</t>
    <rPh sb="0" eb="5">
      <t>リヨウシャリベン</t>
    </rPh>
    <rPh sb="5" eb="8">
      <t>セイコウジョウ</t>
    </rPh>
    <rPh sb="11" eb="12">
      <t>タ</t>
    </rPh>
    <rPh sb="12" eb="14">
      <t>ギョウム</t>
    </rPh>
    <rPh sb="15" eb="16">
      <t>カカ</t>
    </rPh>
    <rPh sb="22" eb="25">
      <t>キキトウ</t>
    </rPh>
    <phoneticPr fontId="2"/>
  </si>
  <si>
    <t>※２</t>
    <phoneticPr fontId="2"/>
  </si>
  <si>
    <t>乗合、貸切の別</t>
    <rPh sb="0" eb="2">
      <t>ノリアイ</t>
    </rPh>
    <rPh sb="3" eb="5">
      <t>カシキリ</t>
    </rPh>
    <rPh sb="6" eb="7">
      <t>ベツ</t>
    </rPh>
    <phoneticPr fontId="2"/>
  </si>
  <si>
    <r>
      <t>以下についてご一読、ご了承の上、ご回答頂くようお願いします</t>
    </r>
    <r>
      <rPr>
        <sz val="14"/>
        <color rgb="FF000000"/>
        <rFont val="ＭＳ Ｐゴシック"/>
        <family val="3"/>
        <charset val="128"/>
        <scheme val="minor"/>
      </rPr>
      <t>。</t>
    </r>
    <phoneticPr fontId="2"/>
  </si>
  <si>
    <t>〇</t>
    <phoneticPr fontId="2"/>
  </si>
  <si>
    <t>補助金の交付は予算の範囲内で行うため、ご要望に沿えない結果となることがあります。</t>
  </si>
  <si>
    <t>本調査票については、主たる事務所の位置を管轄する１の運輸局又は支局に提出してください。</t>
  </si>
  <si>
    <t>最終的に国土交通省から支払われる補助金額は、内示を受けた事業者が行う交付申請書に添付された書面、事業完了実績報告書に添付された書面を審査の上、決定となりますのでご承知おきください。</t>
  </si>
  <si>
    <t>本調査への回答をもって補助金の交付決定を行うものではありません。補助金の交付を受けるには別途補助金交付申請が必要です。</t>
  </si>
  <si>
    <t>今回の要望調査を踏まえた内示については、政策的な判断に加え、ご要望の内容や過去の支援状況等を総合的に勘案したうえで決定させて頂きます。</t>
  </si>
  <si>
    <t>※要望調査票に記載した額がそのまま補助金額として受け取れるということではありません。</t>
  </si>
  <si>
    <t>※３</t>
    <phoneticPr fontId="2"/>
  </si>
  <si>
    <t>観光庁事業の「高付加価値事業」で支援した系統については、要望調査の対象となりません。</t>
    <rPh sb="16" eb="18">
      <t>シエン</t>
    </rPh>
    <rPh sb="20" eb="22">
      <t>ケイトウ</t>
    </rPh>
    <phoneticPr fontId="2"/>
  </si>
  <si>
    <t>バスICカードシステム導入等のキャッシュレス機器等について、第1弾の要望調査で応募したものについては、今回の要望調査の対象となりません。今回の要望調査の対象となるキャッシュレス機器等については、令和3年11月26日以降に導入（着手）したもの、かつ、令和5年2月28日までに事業完了する事業で、第1弾の要望調査で応募していない事業を対象とします。</t>
    <rPh sb="22" eb="25">
      <t>キキトウ</t>
    </rPh>
    <rPh sb="30" eb="31">
      <t>ダイ</t>
    </rPh>
    <rPh sb="32" eb="33">
      <t>ダン</t>
    </rPh>
    <rPh sb="34" eb="38">
      <t>ヨウボウチョウサ</t>
    </rPh>
    <rPh sb="39" eb="41">
      <t>オウボ</t>
    </rPh>
    <rPh sb="51" eb="53">
      <t>コンカイ</t>
    </rPh>
    <rPh sb="54" eb="58">
      <t>ヨウボウチョウサ</t>
    </rPh>
    <rPh sb="59" eb="61">
      <t>タイショウ</t>
    </rPh>
    <rPh sb="68" eb="70">
      <t>コンカイ</t>
    </rPh>
    <rPh sb="71" eb="75">
      <t>ヨウボウチョウサ</t>
    </rPh>
    <rPh sb="76" eb="78">
      <t>タイショウ</t>
    </rPh>
    <rPh sb="146" eb="147">
      <t>ダイ</t>
    </rPh>
    <rPh sb="148" eb="149">
      <t>ダン</t>
    </rPh>
    <rPh sb="150" eb="152">
      <t>ヨウボウ</t>
    </rPh>
    <rPh sb="152" eb="154">
      <t>チョウサ</t>
    </rPh>
    <rPh sb="155" eb="157">
      <t>オウボ</t>
    </rPh>
    <rPh sb="162" eb="164">
      <t>ジギョウ</t>
    </rPh>
    <phoneticPr fontId="2"/>
  </si>
  <si>
    <t>令和３年度補正予算　補助事業要望調査票（バス関係／高速バス実証運行等）　</t>
    <rPh sb="0" eb="2">
      <t>レイワ</t>
    </rPh>
    <rPh sb="3" eb="5">
      <t>ネンド</t>
    </rPh>
    <rPh sb="5" eb="7">
      <t>ホセイ</t>
    </rPh>
    <rPh sb="7" eb="9">
      <t>ヨサン</t>
    </rPh>
    <rPh sb="10" eb="12">
      <t>ホジョ</t>
    </rPh>
    <rPh sb="12" eb="14">
      <t>ジギョウ</t>
    </rPh>
    <rPh sb="14" eb="16">
      <t>ヨウボウ</t>
    </rPh>
    <rPh sb="16" eb="18">
      <t>チョウサ</t>
    </rPh>
    <rPh sb="18" eb="19">
      <t>ヒョウ</t>
    </rPh>
    <rPh sb="25" eb="27">
      <t>コウソク</t>
    </rPh>
    <rPh sb="29" eb="31">
      <t>ジッショウ</t>
    </rPh>
    <rPh sb="31" eb="33">
      <t>ウンコウ</t>
    </rPh>
    <rPh sb="33" eb="34">
      <t>トウ</t>
    </rPh>
    <phoneticPr fontId="2"/>
  </si>
  <si>
    <t>　令和３年度補正予算にかかる要望調査（バス関係・第三弾）を実施します。</t>
    <rPh sb="25" eb="26">
      <t>サン</t>
    </rPh>
    <phoneticPr fontId="2"/>
  </si>
  <si>
    <t>BD-28</t>
    <phoneticPr fontId="2"/>
  </si>
  <si>
    <t>多言語対応機器</t>
    <rPh sb="0" eb="7">
      <t>タゲンゴタイオウキキ</t>
    </rPh>
    <phoneticPr fontId="2"/>
  </si>
  <si>
    <t>バスロケーションシステム</t>
  </si>
  <si>
    <t>BD-29</t>
    <phoneticPr fontId="2"/>
  </si>
  <si>
    <t>BD-30</t>
    <phoneticPr fontId="2"/>
  </si>
  <si>
    <t>※１</t>
    <phoneticPr fontId="2"/>
  </si>
  <si>
    <t>（要望調査②）　「地域公共交通経営改善計画」に基づく新たな取組の実証運行</t>
    <rPh sb="1" eb="3">
      <t>ヨウボウ</t>
    </rPh>
    <rPh sb="3" eb="5">
      <t>チョウサ</t>
    </rPh>
    <rPh sb="9" eb="11">
      <t>チイキ</t>
    </rPh>
    <rPh sb="11" eb="13">
      <t>コウキョウ</t>
    </rPh>
    <rPh sb="13" eb="15">
      <t>コウツウ</t>
    </rPh>
    <rPh sb="15" eb="17">
      <t>ケイエイ</t>
    </rPh>
    <rPh sb="17" eb="19">
      <t>カイゼン</t>
    </rPh>
    <rPh sb="19" eb="21">
      <t>ケイカク</t>
    </rPh>
    <rPh sb="23" eb="24">
      <t>モト</t>
    </rPh>
    <rPh sb="26" eb="27">
      <t>アラ</t>
    </rPh>
    <rPh sb="29" eb="31">
      <t>トリクミ</t>
    </rPh>
    <rPh sb="32" eb="34">
      <t>ジッショウ</t>
    </rPh>
    <rPh sb="34" eb="36">
      <t>ウンコウ</t>
    </rPh>
    <phoneticPr fontId="2"/>
  </si>
  <si>
    <t>BJ-1</t>
    <phoneticPr fontId="2"/>
  </si>
  <si>
    <t>補助対象経費（税抜）</t>
    <rPh sb="0" eb="2">
      <t>ホジョ</t>
    </rPh>
    <rPh sb="2" eb="4">
      <t>タイショウ</t>
    </rPh>
    <rPh sb="4" eb="6">
      <t>ケイヒ</t>
    </rPh>
    <rPh sb="7" eb="8">
      <t>ゼイ</t>
    </rPh>
    <rPh sb="8" eb="9">
      <t>ヌ</t>
    </rPh>
    <phoneticPr fontId="27"/>
  </si>
  <si>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27"/>
  </si>
  <si>
    <t>実施（予定）時期</t>
    <rPh sb="0" eb="2">
      <t>ジッシ</t>
    </rPh>
    <rPh sb="3" eb="5">
      <t>ヨテイ</t>
    </rPh>
    <rPh sb="6" eb="8">
      <t>ジキ</t>
    </rPh>
    <phoneticPr fontId="27"/>
  </si>
  <si>
    <t>千円</t>
    <phoneticPr fontId="27"/>
  </si>
  <si>
    <t>補助対象経費には１カ月間実証運行を行った場合の所要額（費用見込）を記載してください。</t>
    <phoneticPr fontId="2"/>
  </si>
  <si>
    <t>高速乗合バスの系統を対象とし、以下については、実証運行の要望対象外です。</t>
    <rPh sb="0" eb="4">
      <t>コウソクノリアイ</t>
    </rPh>
    <rPh sb="7" eb="9">
      <t>ケイトウ</t>
    </rPh>
    <rPh sb="10" eb="12">
      <t>タイショウ</t>
    </rPh>
    <rPh sb="15" eb="17">
      <t>イカ</t>
    </rPh>
    <rPh sb="23" eb="25">
      <t>ジッショウ</t>
    </rPh>
    <rPh sb="25" eb="27">
      <t>ウンコウ</t>
    </rPh>
    <rPh sb="28" eb="30">
      <t>ヨウボウ</t>
    </rPh>
    <rPh sb="30" eb="33">
      <t>タイショウガイ</t>
    </rPh>
    <phoneticPr fontId="2"/>
  </si>
  <si>
    <t>事業者名</t>
    <rPh sb="0" eb="4">
      <t>じぎょうしゃめい</t>
    </rPh>
    <phoneticPr fontId="35" type="Hiragana"/>
  </si>
  <si>
    <t>〇実証運行期間</t>
    <phoneticPr fontId="35"/>
  </si>
  <si>
    <t>キロ当たり
経常収益</t>
    <rPh sb="2" eb="3">
      <t>あ</t>
    </rPh>
    <rPh sb="6" eb="8">
      <t>けいじょう</t>
    </rPh>
    <rPh sb="8" eb="10">
      <t>しゅうえき</t>
    </rPh>
    <phoneticPr fontId="35" type="Hiragana"/>
  </si>
  <si>
    <t>キロ当たり
経常費用</t>
    <rPh sb="2" eb="3">
      <t>あ</t>
    </rPh>
    <rPh sb="6" eb="8">
      <t>けいじょう</t>
    </rPh>
    <rPh sb="8" eb="10">
      <t>ひよう</t>
    </rPh>
    <phoneticPr fontId="35" type="Hiragana"/>
  </si>
  <si>
    <t>A</t>
    <phoneticPr fontId="35"/>
  </si>
  <si>
    <t>B</t>
    <phoneticPr fontId="35"/>
  </si>
  <si>
    <t>Ｃ</t>
    <phoneticPr fontId="35"/>
  </si>
  <si>
    <t>Ｄ=A÷Ｃ</t>
    <phoneticPr fontId="35"/>
  </si>
  <si>
    <t>Ｅ=B÷C</t>
    <phoneticPr fontId="35"/>
  </si>
  <si>
    <r>
      <rPr>
        <b/>
        <sz val="26"/>
        <color theme="1"/>
        <rFont val="ＭＳ Ｐゴシック"/>
        <family val="3"/>
        <charset val="128"/>
      </rPr>
      <t xml:space="preserve">
実証運行する運行系統</t>
    </r>
    <r>
      <rPr>
        <b/>
        <sz val="22"/>
        <color theme="1"/>
        <rFont val="ＭＳ Ｐゴシック"/>
        <family val="3"/>
        <charset val="128"/>
      </rPr>
      <t xml:space="preserve">
</t>
    </r>
    <rPh sb="1" eb="3">
      <t>ジッショウ</t>
    </rPh>
    <rPh sb="3" eb="5">
      <t>ウンコウ</t>
    </rPh>
    <rPh sb="7" eb="9">
      <t>ウンコウ</t>
    </rPh>
    <rPh sb="9" eb="11">
      <t>ケイトウ</t>
    </rPh>
    <phoneticPr fontId="35"/>
  </si>
  <si>
    <t>通常期における収支状況　等
（年間）</t>
    <rPh sb="0" eb="3">
      <t>ツウジョウキ</t>
    </rPh>
    <rPh sb="7" eb="9">
      <t>シュウシ</t>
    </rPh>
    <rPh sb="9" eb="11">
      <t>ジョウキョウ</t>
    </rPh>
    <rPh sb="12" eb="13">
      <t>トウ</t>
    </rPh>
    <rPh sb="15" eb="17">
      <t>ネンカン</t>
    </rPh>
    <phoneticPr fontId="35"/>
  </si>
  <si>
    <t>実証運行時における収支状況等見込み
（１ヶ月分）</t>
    <rPh sb="0" eb="2">
      <t>ジッショウ</t>
    </rPh>
    <rPh sb="2" eb="4">
      <t>ウンコウ</t>
    </rPh>
    <rPh sb="4" eb="5">
      <t>ジ</t>
    </rPh>
    <rPh sb="9" eb="11">
      <t>シュウシ</t>
    </rPh>
    <rPh sb="11" eb="13">
      <t>ジョウキョウ</t>
    </rPh>
    <rPh sb="13" eb="14">
      <t>トウ</t>
    </rPh>
    <rPh sb="14" eb="16">
      <t>ミコ</t>
    </rPh>
    <rPh sb="21" eb="22">
      <t>ゲツ</t>
    </rPh>
    <rPh sb="22" eb="23">
      <t>ブン</t>
    </rPh>
    <phoneticPr fontId="35"/>
  </si>
  <si>
    <t>実証運行時と条件（運行回数）を合わせた場合の通常期における
収支状況等見込み（１ヶ月分）</t>
    <rPh sb="0" eb="2">
      <t>ジッショウ</t>
    </rPh>
    <rPh sb="2" eb="4">
      <t>ウンコウ</t>
    </rPh>
    <rPh sb="4" eb="5">
      <t>ジ</t>
    </rPh>
    <rPh sb="6" eb="8">
      <t>ジョウケン</t>
    </rPh>
    <rPh sb="9" eb="11">
      <t>ウンコウ</t>
    </rPh>
    <rPh sb="11" eb="13">
      <t>カイスウ</t>
    </rPh>
    <rPh sb="15" eb="16">
      <t>ア</t>
    </rPh>
    <rPh sb="19" eb="21">
      <t>バアイ</t>
    </rPh>
    <rPh sb="22" eb="25">
      <t>ツウジョウキ</t>
    </rPh>
    <rPh sb="30" eb="32">
      <t>シュウシ</t>
    </rPh>
    <rPh sb="32" eb="34">
      <t>ジョウキョウ</t>
    </rPh>
    <rPh sb="34" eb="35">
      <t>トウ</t>
    </rPh>
    <rPh sb="35" eb="37">
      <t>ミコ</t>
    </rPh>
    <rPh sb="41" eb="42">
      <t>ゲツ</t>
    </rPh>
    <rPh sb="42" eb="43">
      <t>ブン</t>
    </rPh>
    <phoneticPr fontId="35"/>
  </si>
  <si>
    <t>運行系統名</t>
    <rPh sb="0" eb="2">
      <t>うんこう</t>
    </rPh>
    <rPh sb="2" eb="4">
      <t>けいとう</t>
    </rPh>
    <rPh sb="4" eb="5">
      <t>めい</t>
    </rPh>
    <phoneticPr fontId="35" type="Hiragana"/>
  </si>
  <si>
    <t>運行系統</t>
    <rPh sb="0" eb="2">
      <t>うんこう</t>
    </rPh>
    <rPh sb="2" eb="4">
      <t>けいとう</t>
    </rPh>
    <phoneticPr fontId="35" type="Hiragana"/>
  </si>
  <si>
    <t>キロ程
（km）</t>
    <rPh sb="2" eb="3">
      <t>てい</t>
    </rPh>
    <phoneticPr fontId="35" type="Hiragana"/>
  </si>
  <si>
    <t>年間の運行回数
（回）</t>
    <rPh sb="0" eb="2">
      <t>ねんかん</t>
    </rPh>
    <rPh sb="3" eb="5">
      <t>うんこう</t>
    </rPh>
    <rPh sb="5" eb="7">
      <t>かいすう</t>
    </rPh>
    <rPh sb="9" eb="10">
      <t>かい</t>
    </rPh>
    <phoneticPr fontId="35" type="Hiragana"/>
  </si>
  <si>
    <t>輸送人員見込
（人）</t>
    <rPh sb="0" eb="2">
      <t>ユソウ</t>
    </rPh>
    <rPh sb="2" eb="4">
      <t>ジンイン</t>
    </rPh>
    <rPh sb="4" eb="6">
      <t>ミコ</t>
    </rPh>
    <rPh sb="8" eb="9">
      <t>ヒト</t>
    </rPh>
    <phoneticPr fontId="35"/>
  </si>
  <si>
    <t>実走行キロ
（km）</t>
    <rPh sb="0" eb="1">
      <t>ジツ</t>
    </rPh>
    <rPh sb="1" eb="3">
      <t>ソウコウ</t>
    </rPh>
    <phoneticPr fontId="35"/>
  </si>
  <si>
    <t>収支率
（％）</t>
    <rPh sb="0" eb="2">
      <t>シュウシ</t>
    </rPh>
    <rPh sb="2" eb="3">
      <t>リツ</t>
    </rPh>
    <phoneticPr fontId="35"/>
  </si>
  <si>
    <t>収益控除後
の費用（円）</t>
    <rPh sb="0" eb="2">
      <t>シュウエキ</t>
    </rPh>
    <rPh sb="2" eb="4">
      <t>コウジョ</t>
    </rPh>
    <rPh sb="4" eb="5">
      <t>ゴ</t>
    </rPh>
    <rPh sb="7" eb="9">
      <t>ヒヨウ</t>
    </rPh>
    <rPh sb="10" eb="11">
      <t>エン</t>
    </rPh>
    <phoneticPr fontId="35"/>
  </si>
  <si>
    <t>平均輸送量
（＝密度）
（人）</t>
    <rPh sb="0" eb="2">
      <t>ヘイキン</t>
    </rPh>
    <rPh sb="2" eb="4">
      <t>ユソウ</t>
    </rPh>
    <rPh sb="4" eb="5">
      <t>リョウ</t>
    </rPh>
    <rPh sb="8" eb="10">
      <t>ミツド</t>
    </rPh>
    <rPh sb="13" eb="14">
      <t>ヒト</t>
    </rPh>
    <phoneticPr fontId="35"/>
  </si>
  <si>
    <t>対象期間の
運行回数
（回）</t>
    <rPh sb="0" eb="2">
      <t>たいしょう</t>
    </rPh>
    <rPh sb="2" eb="4">
      <t>きかん</t>
    </rPh>
    <rPh sb="6" eb="8">
      <t>うんこう</t>
    </rPh>
    <rPh sb="8" eb="10">
      <t>かいすう</t>
    </rPh>
    <rPh sb="12" eb="13">
      <t>かい</t>
    </rPh>
    <phoneticPr fontId="35" type="Hiragana"/>
  </si>
  <si>
    <t>対象期間の輸送人員見込
（人）</t>
    <rPh sb="0" eb="2">
      <t>タイショウ</t>
    </rPh>
    <rPh sb="2" eb="4">
      <t>キカン</t>
    </rPh>
    <rPh sb="5" eb="7">
      <t>ユソウ</t>
    </rPh>
    <rPh sb="7" eb="9">
      <t>ジンイン</t>
    </rPh>
    <rPh sb="9" eb="11">
      <t>ミコ</t>
    </rPh>
    <rPh sb="13" eb="14">
      <t>ヒト</t>
    </rPh>
    <phoneticPr fontId="35"/>
  </si>
  <si>
    <t>対象期間の
実走行キロ
合計（km）</t>
    <rPh sb="0" eb="2">
      <t>タイショウ</t>
    </rPh>
    <rPh sb="2" eb="4">
      <t>キカン</t>
    </rPh>
    <rPh sb="6" eb="7">
      <t>ジツ</t>
    </rPh>
    <rPh sb="7" eb="9">
      <t>ソウコウ</t>
    </rPh>
    <rPh sb="12" eb="14">
      <t>ゴウケイ</t>
    </rPh>
    <phoneticPr fontId="35"/>
  </si>
  <si>
    <t>対象期間の
経常収益見込
(円)</t>
    <rPh sb="0" eb="2">
      <t>タイショウ</t>
    </rPh>
    <rPh sb="2" eb="4">
      <t>キカン</t>
    </rPh>
    <rPh sb="6" eb="8">
      <t>ケイジョウ</t>
    </rPh>
    <rPh sb="8" eb="10">
      <t>シュウエキ</t>
    </rPh>
    <rPh sb="10" eb="12">
      <t>ミコ</t>
    </rPh>
    <rPh sb="14" eb="15">
      <t>エン</t>
    </rPh>
    <phoneticPr fontId="35"/>
  </si>
  <si>
    <t>対象期間の
経常費用見込（円）</t>
    <rPh sb="0" eb="2">
      <t>タイショウ</t>
    </rPh>
    <rPh sb="2" eb="4">
      <t>キカン</t>
    </rPh>
    <rPh sb="6" eb="8">
      <t>ケイジョウ</t>
    </rPh>
    <rPh sb="8" eb="10">
      <t>ヒヨウ</t>
    </rPh>
    <rPh sb="10" eb="12">
      <t>ミコ</t>
    </rPh>
    <rPh sb="13" eb="14">
      <t>エン</t>
    </rPh>
    <phoneticPr fontId="35"/>
  </si>
  <si>
    <t>経常費用
【補助対象
経費】(円)</t>
    <rPh sb="0" eb="2">
      <t>ケイジョウ</t>
    </rPh>
    <rPh sb="2" eb="4">
      <t>ヒヨウ</t>
    </rPh>
    <rPh sb="6" eb="8">
      <t>ホジョ</t>
    </rPh>
    <rPh sb="8" eb="10">
      <t>タイショウ</t>
    </rPh>
    <rPh sb="11" eb="13">
      <t>ケイヒ</t>
    </rPh>
    <rPh sb="15" eb="16">
      <t>エン</t>
    </rPh>
    <phoneticPr fontId="35"/>
  </si>
  <si>
    <t>補助申請額
【補助率１／２】
（円）</t>
    <rPh sb="0" eb="2">
      <t>ホジョ</t>
    </rPh>
    <rPh sb="2" eb="4">
      <t>シンセイ</t>
    </rPh>
    <rPh sb="4" eb="5">
      <t>ガク</t>
    </rPh>
    <rPh sb="7" eb="10">
      <t>ホジョリツ</t>
    </rPh>
    <rPh sb="16" eb="17">
      <t>エン</t>
    </rPh>
    <phoneticPr fontId="35"/>
  </si>
  <si>
    <t>補助申請額
（千円）</t>
    <rPh sb="0" eb="2">
      <t>ホジョ</t>
    </rPh>
    <rPh sb="2" eb="4">
      <t>シンセイ</t>
    </rPh>
    <rPh sb="4" eb="5">
      <t>ガク</t>
    </rPh>
    <rPh sb="7" eb="9">
      <t>センエン</t>
    </rPh>
    <phoneticPr fontId="35"/>
  </si>
  <si>
    <t>起点</t>
    <rPh sb="0" eb="2">
      <t>キテン</t>
    </rPh>
    <phoneticPr fontId="35"/>
  </si>
  <si>
    <t>主な
経由地</t>
    <rPh sb="0" eb="1">
      <t>オモ</t>
    </rPh>
    <rPh sb="3" eb="6">
      <t>ケイユチ</t>
    </rPh>
    <phoneticPr fontId="35"/>
  </si>
  <si>
    <t>終点</t>
    <rPh sb="0" eb="2">
      <t>シュウテン</t>
    </rPh>
    <phoneticPr fontId="35"/>
  </si>
  <si>
    <t>ア</t>
    <phoneticPr fontId="35"/>
  </si>
  <si>
    <t>イ</t>
    <phoneticPr fontId="35"/>
  </si>
  <si>
    <t>ウ</t>
    <phoneticPr fontId="35"/>
  </si>
  <si>
    <t>エ</t>
    <phoneticPr fontId="35"/>
  </si>
  <si>
    <t>キ=オ／カ</t>
    <phoneticPr fontId="35"/>
  </si>
  <si>
    <t>ク＝カ－オ</t>
    <phoneticPr fontId="35"/>
  </si>
  <si>
    <t>:ケ＝ウ÷イ</t>
    <phoneticPr fontId="35"/>
  </si>
  <si>
    <t>コ</t>
    <phoneticPr fontId="35"/>
  </si>
  <si>
    <t>サ</t>
    <phoneticPr fontId="35"/>
  </si>
  <si>
    <t>シ</t>
    <phoneticPr fontId="35"/>
  </si>
  <si>
    <t>ス（実績値orＤ×シ)</t>
    <rPh sb="2" eb="5">
      <t>ジッセキチ</t>
    </rPh>
    <phoneticPr fontId="35"/>
  </si>
  <si>
    <t>セ(実績値orＥ×シ)</t>
    <rPh sb="2" eb="5">
      <t>ジッセキチ</t>
    </rPh>
    <phoneticPr fontId="35"/>
  </si>
  <si>
    <t>ソ＝ス／セ</t>
    <phoneticPr fontId="35"/>
  </si>
  <si>
    <t>タ＝セ－ス</t>
    <phoneticPr fontId="35"/>
  </si>
  <si>
    <t>:チ＝サ÷コ</t>
    <phoneticPr fontId="35"/>
  </si>
  <si>
    <t>ツ＝コ</t>
    <phoneticPr fontId="35"/>
  </si>
  <si>
    <t>テ=(オ/イ)×ツ</t>
    <phoneticPr fontId="35"/>
  </si>
  <si>
    <t>ト=(カ/イ)×ツ</t>
    <phoneticPr fontId="35"/>
  </si>
  <si>
    <t>ナ＝テ／ト</t>
    <phoneticPr fontId="35"/>
  </si>
  <si>
    <t>ニ＝ト－テ</t>
    <phoneticPr fontId="35"/>
  </si>
  <si>
    <t>ヌ＝タ－ニ</t>
    <phoneticPr fontId="35"/>
  </si>
  <si>
    <t>ネ＝ヌ×1/2</t>
    <phoneticPr fontId="35"/>
  </si>
  <si>
    <t>ノ＝ネ×1/1000</t>
    <phoneticPr fontId="35"/>
  </si>
  <si>
    <t>計</t>
    <rPh sb="0" eb="1">
      <t>けい</t>
    </rPh>
    <phoneticPr fontId="35" type="Hiragana"/>
  </si>
  <si>
    <t>㎞</t>
    <phoneticPr fontId="35"/>
  </si>
  <si>
    <t>回</t>
    <rPh sb="0" eb="1">
      <t>カイ</t>
    </rPh>
    <phoneticPr fontId="35"/>
  </si>
  <si>
    <t>人</t>
    <rPh sb="0" eb="1">
      <t>ヒト</t>
    </rPh>
    <phoneticPr fontId="35"/>
  </si>
  <si>
    <t>Km</t>
    <phoneticPr fontId="35"/>
  </si>
  <si>
    <t>円</t>
    <rPh sb="0" eb="1">
      <t>エン</t>
    </rPh>
    <phoneticPr fontId="35"/>
  </si>
  <si>
    <t>％</t>
    <phoneticPr fontId="35"/>
  </si>
  <si>
    <t>千円</t>
    <rPh sb="0" eb="2">
      <t>センエン</t>
    </rPh>
    <phoneticPr fontId="35"/>
  </si>
  <si>
    <t>○○バス株式会社</t>
    <rPh sb="4" eb="6">
      <t>カブシキ</t>
    </rPh>
    <rPh sb="6" eb="8">
      <t>カイシャ</t>
    </rPh>
    <phoneticPr fontId="35"/>
  </si>
  <si>
    <t>実証運行時と条件（運行回数）を合わせた場合の通常期
における収支状況等見込み（１ヶ月分）</t>
    <rPh sb="0" eb="2">
      <t>ジッショウ</t>
    </rPh>
    <rPh sb="2" eb="4">
      <t>ウンコウ</t>
    </rPh>
    <rPh sb="4" eb="5">
      <t>ジ</t>
    </rPh>
    <rPh sb="6" eb="8">
      <t>ジョウケン</t>
    </rPh>
    <rPh sb="9" eb="11">
      <t>ウンコウ</t>
    </rPh>
    <rPh sb="11" eb="13">
      <t>カイスウ</t>
    </rPh>
    <rPh sb="15" eb="16">
      <t>ア</t>
    </rPh>
    <rPh sb="19" eb="21">
      <t>バアイ</t>
    </rPh>
    <rPh sb="22" eb="25">
      <t>ツウジョウキ</t>
    </rPh>
    <rPh sb="30" eb="32">
      <t>シュウシ</t>
    </rPh>
    <rPh sb="32" eb="34">
      <t>ジョウキョウ</t>
    </rPh>
    <rPh sb="34" eb="35">
      <t>トウ</t>
    </rPh>
    <rPh sb="35" eb="37">
      <t>ミコ</t>
    </rPh>
    <rPh sb="41" eb="42">
      <t>ゲツ</t>
    </rPh>
    <rPh sb="42" eb="43">
      <t>ブン</t>
    </rPh>
    <phoneticPr fontId="35"/>
  </si>
  <si>
    <t>○○線</t>
    <rPh sb="2" eb="3">
      <t>セン</t>
    </rPh>
    <phoneticPr fontId="35"/>
  </si>
  <si>
    <t>○○駅</t>
    <rPh sb="2" eb="3">
      <t>エキ</t>
    </rPh>
    <phoneticPr fontId="35"/>
  </si>
  <si>
    <t>△△</t>
    <phoneticPr fontId="35"/>
  </si>
  <si>
    <t>□□駅</t>
    <rPh sb="2" eb="3">
      <t>エキ</t>
    </rPh>
    <phoneticPr fontId="35"/>
  </si>
  <si>
    <t>別添のとおり</t>
    <rPh sb="0" eb="2">
      <t>ベッテン</t>
    </rPh>
    <phoneticPr fontId="2"/>
  </si>
  <si>
    <t>令和３年度
経常収益</t>
    <rPh sb="0" eb="2">
      <t>れいわ</t>
    </rPh>
    <rPh sb="3" eb="5">
      <t>ねんど</t>
    </rPh>
    <rPh sb="6" eb="8">
      <t>けいじょう</t>
    </rPh>
    <rPh sb="8" eb="10">
      <t>しゅうえき</t>
    </rPh>
    <phoneticPr fontId="35" type="Hiragana"/>
  </si>
  <si>
    <t>令和３年度
経常費用</t>
    <rPh sb="0" eb="2">
      <t>れいわ</t>
    </rPh>
    <rPh sb="3" eb="5">
      <t>ねんど</t>
    </rPh>
    <rPh sb="6" eb="8">
      <t>けいじょう</t>
    </rPh>
    <rPh sb="8" eb="10">
      <t>ひよう</t>
    </rPh>
    <phoneticPr fontId="35" type="Hiragana"/>
  </si>
  <si>
    <t>令和３年度
年間実車走行距離</t>
    <rPh sb="0" eb="2">
      <t>れいわ</t>
    </rPh>
    <rPh sb="3" eb="5">
      <t>ねんど</t>
    </rPh>
    <rPh sb="6" eb="8">
      <t>ねんかん</t>
    </rPh>
    <rPh sb="8" eb="10">
      <t>じっしゃ</t>
    </rPh>
    <rPh sb="10" eb="12">
      <t>そうこう</t>
    </rPh>
    <rPh sb="12" eb="14">
      <t>きょり</t>
    </rPh>
    <phoneticPr fontId="35" type="Hiragana"/>
  </si>
  <si>
    <t xml:space="preserve">        ３１日間（１カ月）として積算</t>
    <rPh sb="20" eb="22">
      <t>セキサン</t>
    </rPh>
    <phoneticPr fontId="35"/>
  </si>
  <si>
    <t>「地域公共交通経営改善計画」に基づく新たな取組の実証運行に要する費用の算出根拠</t>
    <rPh sb="1" eb="3">
      <t>ちいき</t>
    </rPh>
    <rPh sb="3" eb="5">
      <t>こうきょう</t>
    </rPh>
    <rPh sb="5" eb="7">
      <t>こうつう</t>
    </rPh>
    <rPh sb="7" eb="9">
      <t>けいえい</t>
    </rPh>
    <rPh sb="9" eb="11">
      <t>かいぜん</t>
    </rPh>
    <rPh sb="11" eb="13">
      <t>けいかく</t>
    </rPh>
    <rPh sb="15" eb="16">
      <t>もと</t>
    </rPh>
    <rPh sb="18" eb="19">
      <t>あら</t>
    </rPh>
    <rPh sb="21" eb="23">
      <t>とりくみ</t>
    </rPh>
    <rPh sb="24" eb="26">
      <t>じっしょう</t>
    </rPh>
    <rPh sb="26" eb="28">
      <t>うんこう</t>
    </rPh>
    <rPh sb="29" eb="30">
      <t>よう</t>
    </rPh>
    <rPh sb="32" eb="34">
      <t>ひよう</t>
    </rPh>
    <rPh sb="35" eb="37">
      <t>さんしゅつ</t>
    </rPh>
    <rPh sb="37" eb="39">
      <t>こんきょ</t>
    </rPh>
    <phoneticPr fontId="35" type="Hiragana"/>
  </si>
  <si>
    <t>〇「地域公共交通経営改善計画」に基づく新たな取組の内容</t>
    <phoneticPr fontId="35"/>
  </si>
  <si>
    <t>コロナ終息を見据えた空港連絡バスと2次交通充実による乗り継ぎ利便の改善</t>
    <rPh sb="3" eb="5">
      <t>シュウソク</t>
    </rPh>
    <rPh sb="6" eb="8">
      <t>ミス</t>
    </rPh>
    <rPh sb="10" eb="14">
      <t>クウコウレンラク</t>
    </rPh>
    <rPh sb="18" eb="21">
      <t>ジコウツウ</t>
    </rPh>
    <rPh sb="21" eb="23">
      <t>ジュウジツ</t>
    </rPh>
    <rPh sb="26" eb="27">
      <t>ノ</t>
    </rPh>
    <rPh sb="28" eb="29">
      <t>ツ</t>
    </rPh>
    <rPh sb="30" eb="32">
      <t>リベン</t>
    </rPh>
    <rPh sb="33" eb="35">
      <t>カイゼン</t>
    </rPh>
    <phoneticPr fontId="35"/>
  </si>
  <si>
    <t>ＩＣカード等キャッシュレス決済システム</t>
    <phoneticPr fontId="2"/>
  </si>
  <si>
    <t>BD-28（ＩＣカード等キャッシュレス決済システム）</t>
    <phoneticPr fontId="2"/>
  </si>
  <si>
    <t>BJ-1（「地域公共交通経営改善計画」に基づく新たな取組の実証運行）</t>
    <phoneticPr fontId="2"/>
  </si>
  <si>
    <t>・地域公共交通確保維持事業（幹線、フィーダー）の補助対象系統
・観光庁事業の「高付加価値事業」で令和4年度中に支援した系統</t>
    <rPh sb="1" eb="3">
      <t>チイキ</t>
    </rPh>
    <rPh sb="3" eb="5">
      <t>コウキョウ</t>
    </rPh>
    <rPh sb="5" eb="7">
      <t>コウツウ</t>
    </rPh>
    <rPh sb="7" eb="9">
      <t>カクホ</t>
    </rPh>
    <rPh sb="9" eb="11">
      <t>イジ</t>
    </rPh>
    <rPh sb="11" eb="13">
      <t>ジギョウ</t>
    </rPh>
    <rPh sb="14" eb="16">
      <t>カンセン</t>
    </rPh>
    <rPh sb="24" eb="26">
      <t>ホジョ</t>
    </rPh>
    <rPh sb="26" eb="28">
      <t>タイショウ</t>
    </rPh>
    <rPh sb="28" eb="30">
      <t>ケイトウ</t>
    </rPh>
    <rPh sb="53" eb="54">
      <t>チュウ</t>
    </rPh>
    <phoneticPr fontId="2"/>
  </si>
  <si>
    <r>
      <t xml:space="preserve">国庫補助要望額
</t>
    </r>
    <r>
      <rPr>
        <sz val="8"/>
        <rFont val="ＭＳ Ｐゴシック"/>
        <family val="3"/>
        <charset val="128"/>
      </rPr>
      <t>（対象経費／３）</t>
    </r>
    <rPh sb="0" eb="2">
      <t>コッコ</t>
    </rPh>
    <rPh sb="2" eb="4">
      <t>ホジョ</t>
    </rPh>
    <rPh sb="4" eb="6">
      <t>ヨウボウ</t>
    </rPh>
    <rPh sb="6" eb="7">
      <t>ガク</t>
    </rPh>
    <rPh sb="9" eb="11">
      <t>タイショウ</t>
    </rPh>
    <rPh sb="11" eb="13">
      <t>ケイヒ</t>
    </rPh>
    <phoneticPr fontId="2"/>
  </si>
  <si>
    <t>訪日外国人旅行者受入環境整備緊急対策事業で対象となっている事業については対象外です。</t>
    <rPh sb="0" eb="8">
      <t>ホウニチガイコクジンリョコウシャ</t>
    </rPh>
    <rPh sb="8" eb="9">
      <t>ウ</t>
    </rPh>
    <rPh sb="9" eb="10">
      <t>イ</t>
    </rPh>
    <rPh sb="10" eb="16">
      <t>カンキョウセイビキンキュウ</t>
    </rPh>
    <rPh sb="16" eb="18">
      <t>タイサク</t>
    </rPh>
    <rPh sb="18" eb="20">
      <t>ジギョウ</t>
    </rPh>
    <rPh sb="21" eb="23">
      <t>タイショウ</t>
    </rPh>
    <rPh sb="29" eb="31">
      <t>ジギョウ</t>
    </rPh>
    <rPh sb="36" eb="39">
      <t>タイショウガイ</t>
    </rPh>
    <phoneticPr fontId="2"/>
  </si>
  <si>
    <r>
      <t>今回の要望調査は、令和3年度補正予算事業（地域公共交通確保維持改善事業（経営改善支援事業））による</t>
    </r>
    <r>
      <rPr>
        <sz val="12"/>
        <rFont val="ＭＳ Ｐゴシック"/>
        <family val="3"/>
        <charset val="128"/>
        <scheme val="minor"/>
      </rPr>
      <t>デジタル機器（第２弾で対象外としたキャッシュレス機器等）及び実証運行（高速乗合バスのみ）を対象とした要望調査となります。</t>
    </r>
    <rPh sb="56" eb="57">
      <t>ダイ</t>
    </rPh>
    <rPh sb="58" eb="59">
      <t>ダン</t>
    </rPh>
    <rPh sb="60" eb="63">
      <t>タイショウガイ</t>
    </rPh>
    <rPh sb="77" eb="78">
      <t>オヨ</t>
    </rPh>
    <rPh sb="79" eb="83">
      <t>ジッショウウンコウ</t>
    </rPh>
    <rPh sb="84" eb="88">
      <t>コウソクノリアイ</t>
    </rPh>
    <phoneticPr fontId="2"/>
  </si>
  <si>
    <r>
      <t>「実証運行」に係るご要望については、</t>
    </r>
    <r>
      <rPr>
        <sz val="12"/>
        <rFont val="ＭＳ Ｐゴシック"/>
        <family val="3"/>
        <charset val="128"/>
        <scheme val="minor"/>
      </rPr>
      <t>輸送人員について依然として非常に厳しい状況が継続している高速乗合バスに限定して対応することとします。</t>
    </r>
    <rPh sb="18" eb="22">
      <t>ユソウジンイン</t>
    </rPh>
    <rPh sb="26" eb="28">
      <t>イゼン</t>
    </rPh>
    <rPh sb="31" eb="33">
      <t>ヒジョウ</t>
    </rPh>
    <rPh sb="34" eb="35">
      <t>キビ</t>
    </rPh>
    <rPh sb="37" eb="39">
      <t>ジョウキョウ</t>
    </rPh>
    <rPh sb="40" eb="42">
      <t>ケイゾク</t>
    </rPh>
    <rPh sb="46" eb="50">
      <t>コウソクノリアイ</t>
    </rPh>
    <phoneticPr fontId="2"/>
  </si>
  <si>
    <t>年間の
運行回数
（回）</t>
    <rPh sb="0" eb="2">
      <t>ねんかん</t>
    </rPh>
    <rPh sb="4" eb="6">
      <t>うんこう</t>
    </rPh>
    <rPh sb="6" eb="8">
      <t>かいすう</t>
    </rPh>
    <rPh sb="10" eb="11">
      <t>かい</t>
    </rPh>
    <phoneticPr fontId="35" type="Hiragana"/>
  </si>
  <si>
    <t>自 令和</t>
    <rPh sb="0" eb="1">
      <t>ジ</t>
    </rPh>
    <rPh sb="2" eb="3">
      <t>レイ</t>
    </rPh>
    <rPh sb="3" eb="4">
      <t>ワ</t>
    </rPh>
    <phoneticPr fontId="27"/>
  </si>
  <si>
    <t>至 令和</t>
    <rPh sb="0" eb="1">
      <t>イタ</t>
    </rPh>
    <rPh sb="2" eb="3">
      <t>レイ</t>
    </rPh>
    <rPh sb="3" eb="4">
      <t>ワ</t>
    </rPh>
    <phoneticPr fontId="27"/>
  </si>
  <si>
    <t>BD-30（バスロケーションシステム）</t>
    <phoneticPr fontId="2"/>
  </si>
  <si>
    <t>BD-29（多言語対応機器）</t>
    <rPh sb="6" eb="9">
      <t>タゲンゴ</t>
    </rPh>
    <rPh sb="9" eb="11">
      <t>タイオウ</t>
    </rPh>
    <rPh sb="11" eb="13">
      <t>キキ</t>
    </rPh>
    <phoneticPr fontId="2"/>
  </si>
  <si>
    <t>年　　月　　日</t>
  </si>
  <si>
    <t>年　　月　　日</t>
    <rPh sb="0" eb="1">
      <t>ネン</t>
    </rPh>
    <rPh sb="3" eb="4">
      <t>ツキ</t>
    </rPh>
    <rPh sb="6" eb="7">
      <t>ヒ</t>
    </rPh>
    <phoneticPr fontId="2"/>
  </si>
  <si>
    <t>年　　月　　日</t>
    <phoneticPr fontId="2"/>
  </si>
  <si>
    <t>実施予定時期
自</t>
    <rPh sb="0" eb="2">
      <t>ジッシ</t>
    </rPh>
    <rPh sb="2" eb="4">
      <t>ヨテイ</t>
    </rPh>
    <rPh sb="4" eb="6">
      <t>ジキ</t>
    </rPh>
    <rPh sb="7" eb="8">
      <t>ジ</t>
    </rPh>
    <phoneticPr fontId="2"/>
  </si>
  <si>
    <t>実施予定時期
至</t>
    <rPh sb="0" eb="2">
      <t>ジッシ</t>
    </rPh>
    <rPh sb="2" eb="4">
      <t>ヨテイ</t>
    </rPh>
    <rPh sb="4" eb="6">
      <t>ジキ</t>
    </rPh>
    <rPh sb="7" eb="8">
      <t>イタ</t>
    </rPh>
    <phoneticPr fontId="2"/>
  </si>
  <si>
    <t>記載例を参考に、別添の資料を算出根拠として提出してください。</t>
    <rPh sb="0" eb="3">
      <t>キサイレイ</t>
    </rPh>
    <rPh sb="4" eb="6">
      <t>サンコウ</t>
    </rPh>
    <phoneticPr fontId="2"/>
  </si>
  <si>
    <t>補助申請額
【補助率１／２】
（千円）</t>
    <rPh sb="0" eb="2">
      <t>ホジョ</t>
    </rPh>
    <rPh sb="2" eb="4">
      <t>シンセイ</t>
    </rPh>
    <rPh sb="4" eb="5">
      <t>ガク</t>
    </rPh>
    <rPh sb="16" eb="18">
      <t>センエン</t>
    </rPh>
    <phoneticPr fontId="35"/>
  </si>
  <si>
    <t>経常費用
【補助対象
経費】
（千円）</t>
    <rPh sb="0" eb="2">
      <t>ケイジョウ</t>
    </rPh>
    <rPh sb="2" eb="4">
      <t>ヒヨウ</t>
    </rPh>
    <rPh sb="6" eb="8">
      <t>ホジョ</t>
    </rPh>
    <rPh sb="8" eb="10">
      <t>タイショウ</t>
    </rPh>
    <rPh sb="11" eb="13">
      <t>ケイヒ</t>
    </rPh>
    <rPh sb="16" eb="17">
      <t>セン</t>
    </rPh>
    <rPh sb="17" eb="18">
      <t>エン</t>
    </rPh>
    <phoneticPr fontId="35"/>
  </si>
  <si>
    <t>ノ＝ネ×1/2</t>
    <phoneticPr fontId="35"/>
  </si>
  <si>
    <t>ネ＝ヌ×1/1000</t>
    <phoneticPr fontId="35"/>
  </si>
  <si>
    <t>※３</t>
    <phoneticPr fontId="2"/>
  </si>
  <si>
    <t>※４</t>
    <phoneticPr fontId="2"/>
  </si>
  <si>
    <t>年間
経常収益
（R1実績）(円)</t>
    <rPh sb="0" eb="2">
      <t>ネンカン</t>
    </rPh>
    <rPh sb="3" eb="5">
      <t>ケイジョウ</t>
    </rPh>
    <rPh sb="5" eb="7">
      <t>シュウエキ</t>
    </rPh>
    <rPh sb="11" eb="13">
      <t>ジッセキ</t>
    </rPh>
    <rPh sb="15" eb="16">
      <t>エン</t>
    </rPh>
    <phoneticPr fontId="35"/>
  </si>
  <si>
    <t>年間
経常費用
（R1実績）（円）</t>
    <rPh sb="0" eb="2">
      <t>ネンカン</t>
    </rPh>
    <rPh sb="3" eb="5">
      <t>ケイジョウ</t>
    </rPh>
    <rPh sb="5" eb="7">
      <t>ヒヨウ</t>
    </rPh>
    <rPh sb="11" eb="13">
      <t>ジッセキ</t>
    </rPh>
    <rPh sb="15" eb="16">
      <t>エン</t>
    </rPh>
    <phoneticPr fontId="35"/>
  </si>
  <si>
    <t>補助率については、訪日外国人旅行者受入環境整備緊急対策事業と同様の1/3の予定です。また、要望状況により予算の範囲内で内示する方針です。</t>
    <rPh sb="0" eb="3">
      <t>ホジョリツ</t>
    </rPh>
    <rPh sb="30" eb="32">
      <t>ドウヨウ</t>
    </rPh>
    <rPh sb="37" eb="39">
      <t>ヨテイ</t>
    </rPh>
    <rPh sb="45" eb="49">
      <t>ヨウボウジョウキョウ</t>
    </rPh>
    <rPh sb="52" eb="54">
      <t>ヨサン</t>
    </rPh>
    <rPh sb="55" eb="58">
      <t>ハンイナイ</t>
    </rPh>
    <rPh sb="59" eb="61">
      <t>ナイジ</t>
    </rPh>
    <rPh sb="63" eb="65">
      <t>ホウシン</t>
    </rPh>
    <phoneticPr fontId="2"/>
  </si>
  <si>
    <t>事業概要</t>
    <rPh sb="0" eb="2">
      <t>ジギョウ</t>
    </rPh>
    <rPh sb="2" eb="4">
      <t>ガイヨウ</t>
    </rPh>
    <phoneticPr fontId="27"/>
  </si>
  <si>
    <t>別添</t>
    <rPh sb="0" eb="2">
      <t>ベッテン</t>
    </rPh>
    <phoneticPr fontId="35"/>
  </si>
  <si>
    <t>オ(実績値）</t>
    <rPh sb="2" eb="5">
      <t>ジッセキチ</t>
    </rPh>
    <phoneticPr fontId="35"/>
  </si>
  <si>
    <t>カ（実績値）</t>
    <rPh sb="2" eb="5">
      <t>ジッセキチ</t>
    </rPh>
    <phoneticPr fontId="35"/>
  </si>
  <si>
    <t>本要望調査票の提出が補助金交付申請の要件となりますので、ご注意ください。</t>
    <phoneticPr fontId="2"/>
  </si>
  <si>
    <t>今回の要望項目のうち、貸切バスの要望項目は「BD-29多言語対応機器」のみです。なお、乗合バスは全項目が対象です。</t>
    <phoneticPr fontId="2"/>
  </si>
  <si>
    <t>※５</t>
    <phoneticPr fontId="2"/>
  </si>
  <si>
    <t>対象となる高速乗合バスは、道路運送法施行規則（昭和２６年運輸省令第７５号）第３条の３第１号に規定する路線定期運行であって、同規則第１０条第１項第１号ロの運賃を適用するもの（長距離急行運送等）又は高規格幹線道路（高速自動車国道等）を通過するものとする</t>
    <phoneticPr fontId="2"/>
  </si>
  <si>
    <t>『補助対象経費（税抜）』欄については、算出根拠シートの「ヌ（経常費用【補助対象経費】）の各系統の合計を記載してください。</t>
    <rPh sb="1" eb="7">
      <t>ホジョタイショウケイヒ</t>
    </rPh>
    <rPh sb="8" eb="10">
      <t>ゼイヌ</t>
    </rPh>
    <rPh sb="12" eb="13">
      <t>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</si>
</sst>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_ "/>
    <numFmt numFmtId="178" formatCode="#,##0_);[Red]\(#,##0\)"/>
    <numFmt numFmtId="179" formatCode="#,##0.00;&quot;△ &quot;#,##0.00"/>
    <numFmt numFmtId="180" formatCode="#,##0.00_ "/>
    <numFmt numFmtId="181" formatCode="#,##0;&quot;△ &quot;#,##0"/>
    <numFmt numFmtId="182" formatCode="#,##0.0_ "/>
    <numFmt numFmtId="183" formatCode="0.0%"/>
    <numFmt numFmtId="184" formatCode="#,##0.0;[Red]\-#,##0.0"/>
    <numFmt numFmtId="185" formatCode="#,##0.0;&quot;△ &quot;#,##0.0"/>
  </numFmts>
  <fonts count="55">
    <font>
      <sz val="11"/>
      <color theme="1"/>
      <name val="ＭＳ Ｐゴシック"/>
      <family val="3"/>
      <scheme val="minor"/>
    </font>
    <font>
      <sz val="11"/>
      <color theme="1"/>
      <name val="ＭＳ Ｐゴシック"/>
      <family val="3"/>
      <scheme val="minor"/>
    </font>
    <font>
      <sz val="6"/>
      <name val="ＭＳ Ｐゴシック"/>
      <family val="3"/>
      <scheme val="minor"/>
    </font>
    <font>
      <sz val="12"/>
      <color theme="1"/>
      <name val="ＭＳ Ｐゴシック"/>
      <family val="2"/>
      <scheme val="minor"/>
    </font>
    <font>
      <sz val="10"/>
      <color theme="1"/>
      <name val="ＭＳ Ｐゴシック"/>
      <family val="3"/>
      <scheme val="minor"/>
    </font>
    <font>
      <sz val="8"/>
      <color theme="1"/>
      <name val="ＭＳ Ｐゴシック"/>
      <family val="3"/>
      <scheme val="minor"/>
    </font>
    <font>
      <sz val="11"/>
      <name val="ＭＳ Ｐゴシック"/>
      <family val="3"/>
      <scheme val="minor"/>
    </font>
    <font>
      <b/>
      <sz val="14"/>
      <name val="ＭＳ Ｐゴシック"/>
      <family val="3"/>
      <scheme val="minor"/>
    </font>
    <font>
      <sz val="11"/>
      <color theme="0"/>
      <name val="ＭＳ Ｐゴシック"/>
      <family val="3"/>
      <scheme val="minor"/>
    </font>
    <font>
      <b/>
      <sz val="10"/>
      <name val="ＭＳ Ｐゴシック"/>
      <family val="3"/>
      <scheme val="minor"/>
    </font>
    <font>
      <b/>
      <sz val="11"/>
      <name val="ＭＳ Ｐゴシック"/>
      <family val="3"/>
      <scheme val="minor"/>
    </font>
    <font>
      <sz val="9"/>
      <name val="ＭＳ Ｐゴシック"/>
      <family val="3"/>
      <scheme val="minor"/>
    </font>
    <font>
      <sz val="9"/>
      <color theme="1"/>
      <name val="ＭＳ Ｐゴシック"/>
      <family val="3"/>
      <scheme val="minor"/>
    </font>
    <font>
      <sz val="18"/>
      <color theme="1"/>
      <name val="ＭＳ Ｐゴシック"/>
      <family val="3"/>
      <scheme val="minor"/>
    </font>
    <font>
      <sz val="10"/>
      <name val="ＭＳ Ｐゴシック"/>
      <family val="3"/>
      <scheme val="minor"/>
    </font>
    <font>
      <sz val="6"/>
      <color theme="1"/>
      <name val="ＭＳ Ｐゴシック"/>
      <family val="3"/>
      <scheme val="minor"/>
    </font>
    <font>
      <sz val="11"/>
      <color theme="0" tint="-0.499984740745262"/>
      <name val="ＭＳ Ｐゴシック"/>
      <family val="2"/>
      <scheme val="minor"/>
    </font>
    <font>
      <sz val="8"/>
      <name val="ＭＳ Ｐゴシック"/>
      <family val="3"/>
      <charset val="128"/>
    </font>
    <font>
      <sz val="9"/>
      <color theme="1"/>
      <name val="ＭＳ Ｐゴシック"/>
      <family val="3"/>
      <charset val="128"/>
    </font>
    <font>
      <sz val="3"/>
      <color theme="1"/>
      <name val="ＭＳ Ｐゴシック"/>
      <family val="3"/>
      <charset val="128"/>
    </font>
    <font>
      <b/>
      <sz val="9"/>
      <color theme="1"/>
      <name val="ＭＳ Ｐゴシック"/>
      <family val="3"/>
      <charset val="128"/>
    </font>
    <font>
      <sz val="9"/>
      <name val="ＭＳ Ｐゴシック"/>
      <family val="3"/>
      <charset val="128"/>
      <scheme val="minor"/>
    </font>
    <font>
      <sz val="14"/>
      <color rgb="FF000000"/>
      <name val="ＭＳ Ｐゴシック"/>
      <family val="3"/>
      <charset val="128"/>
      <scheme val="minor"/>
    </font>
    <font>
      <u/>
      <sz val="14"/>
      <color rgb="FF000000"/>
      <name val="ＭＳ Ｐゴシック"/>
      <family val="3"/>
      <charset val="128"/>
      <scheme val="minor"/>
    </font>
    <font>
      <sz val="12"/>
      <color rgb="FF000000"/>
      <name val="ＭＳ Ｐゴシック"/>
      <family val="3"/>
      <charset val="128"/>
      <scheme val="minor"/>
    </font>
    <font>
      <sz val="12"/>
      <color theme="1"/>
      <name val="ＭＳ Ｐゴシック"/>
      <family val="3"/>
      <scheme val="minor"/>
    </font>
    <font>
      <sz val="10"/>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8"/>
      <color theme="1"/>
      <name val="ＭＳ Ｐゴシック"/>
      <family val="2"/>
      <charset val="128"/>
      <scheme val="minor"/>
    </font>
    <font>
      <sz val="11"/>
      <color theme="1"/>
      <name val="ＭＳ Ｐゴシック"/>
      <family val="3"/>
      <charset val="128"/>
    </font>
    <font>
      <b/>
      <sz val="28"/>
      <color theme="1"/>
      <name val="ＭＳ Ｐゴシック"/>
      <family val="3"/>
      <charset val="128"/>
    </font>
    <font>
      <sz val="6"/>
      <name val="ＭＳ Ｐゴシック"/>
      <family val="3"/>
      <charset val="128"/>
      <scheme val="minor"/>
    </font>
    <font>
      <sz val="6"/>
      <name val="ＭＳ Ｐゴシック"/>
      <family val="3"/>
      <charset val="128"/>
    </font>
    <font>
      <sz val="22"/>
      <color theme="1"/>
      <name val="ＭＳ Ｐゴシック"/>
      <family val="3"/>
      <charset val="128"/>
    </font>
    <font>
      <sz val="28"/>
      <color theme="1"/>
      <name val="ＭＳ Ｐゴシック"/>
      <family val="3"/>
      <charset val="128"/>
    </font>
    <font>
      <sz val="18"/>
      <color theme="1"/>
      <name val="ＭＳ Ｐゴシック"/>
      <family val="3"/>
      <charset val="128"/>
    </font>
    <font>
      <sz val="16"/>
      <color theme="1"/>
      <name val="ＭＳ Ｐゴシック"/>
      <family val="3"/>
      <charset val="128"/>
    </font>
    <font>
      <b/>
      <sz val="22"/>
      <color theme="1"/>
      <name val="ＭＳ Ｐゴシック"/>
      <family val="3"/>
      <charset val="128"/>
    </font>
    <font>
      <b/>
      <sz val="26"/>
      <color theme="1"/>
      <name val="ＭＳ Ｐゴシック"/>
      <family val="3"/>
      <charset val="128"/>
    </font>
    <font>
      <sz val="20"/>
      <color theme="1"/>
      <name val="ＭＳ Ｐゴシック"/>
      <family val="3"/>
      <charset val="128"/>
    </font>
    <font>
      <sz val="26"/>
      <color theme="1"/>
      <name val="ＭＳ Ｐゴシック"/>
      <family val="3"/>
      <charset val="128"/>
    </font>
    <font>
      <b/>
      <sz val="20"/>
      <color rgb="FFFF0000"/>
      <name val="ＭＳ Ｐゴシック"/>
      <family val="3"/>
      <charset val="128"/>
    </font>
    <font>
      <sz val="18"/>
      <color rgb="FFFF0000"/>
      <name val="ＭＳ Ｐゴシック"/>
      <family val="3"/>
      <charset val="128"/>
    </font>
    <font>
      <sz val="28"/>
      <color rgb="FFFF0000"/>
      <name val="ＭＳ Ｐゴシック"/>
      <family val="3"/>
      <charset val="128"/>
    </font>
    <font>
      <sz val="16"/>
      <color rgb="FFFF0000"/>
      <name val="ＭＳ Ｐゴシック"/>
      <family val="3"/>
      <charset val="128"/>
    </font>
    <font>
      <sz val="18"/>
      <color indexed="81"/>
      <name val="Malgun Gothic Semilight"/>
      <family val="3"/>
      <charset val="129"/>
    </font>
    <font>
      <sz val="18"/>
      <color indexed="81"/>
      <name val="ＭＳ Ｐゴシック"/>
      <family val="3"/>
      <charset val="128"/>
      <scheme val="minor"/>
    </font>
    <font>
      <sz val="12"/>
      <name val="ＭＳ Ｐゴシック"/>
      <family val="3"/>
      <charset val="128"/>
      <scheme val="minor"/>
    </font>
    <font>
      <sz val="12"/>
      <name val="ＭＳ Ｐゴシック"/>
      <family val="3"/>
      <scheme val="minor"/>
    </font>
    <font>
      <sz val="1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s>
  <fills count="1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EDBB9"/>
        <bgColor indexed="64"/>
      </patternFill>
    </fill>
    <fill>
      <patternFill patternType="solid">
        <fgColor rgb="FFFFFFBE"/>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hair">
        <color auto="1"/>
      </left>
      <right/>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hair">
        <color indexed="64"/>
      </top>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xf numFmtId="0" fontId="32" fillId="0" borderId="0">
      <alignment vertical="center"/>
    </xf>
    <xf numFmtId="9" fontId="32" fillId="0" borderId="0" applyFont="0" applyFill="0" applyBorder="0" applyAlignment="0" applyProtection="0">
      <alignment vertical="center"/>
    </xf>
    <xf numFmtId="38" fontId="32" fillId="0" borderId="0" applyFont="0" applyFill="0" applyBorder="0" applyAlignment="0" applyProtection="0">
      <alignment vertical="center"/>
    </xf>
    <xf numFmtId="9" fontId="1" fillId="0" borderId="0" applyFont="0" applyFill="0" applyBorder="0" applyAlignment="0" applyProtection="0">
      <alignment vertical="center"/>
    </xf>
  </cellStyleXfs>
  <cellXfs count="418">
    <xf numFmtId="0" fontId="0" fillId="0" borderId="0" xfId="0">
      <alignment vertical="center"/>
    </xf>
    <xf numFmtId="0" fontId="0" fillId="0" borderId="0" xfId="0" applyFont="1">
      <alignment vertical="center"/>
    </xf>
    <xf numFmtId="0" fontId="0" fillId="0" borderId="0" xfId="0" applyFont="1" applyAlignment="1">
      <alignment vertical="center"/>
    </xf>
    <xf numFmtId="0" fontId="6" fillId="0" borderId="0" xfId="0" applyFont="1" applyFill="1">
      <alignment vertical="center"/>
    </xf>
    <xf numFmtId="49" fontId="7" fillId="4" borderId="0" xfId="0" applyNumberFormat="1" applyFont="1" applyFill="1" applyAlignment="1">
      <alignment horizontal="center" vertical="center"/>
    </xf>
    <xf numFmtId="0" fontId="0" fillId="4" borderId="0" xfId="0" applyFont="1" applyFill="1">
      <alignment vertical="center"/>
    </xf>
    <xf numFmtId="0" fontId="0" fillId="4" borderId="0" xfId="0" applyFont="1" applyFill="1" applyAlignment="1">
      <alignment vertical="center"/>
    </xf>
    <xf numFmtId="49" fontId="3" fillId="4" borderId="0" xfId="0" applyNumberFormat="1" applyFont="1" applyFill="1" applyBorder="1" applyAlignment="1">
      <alignment horizontal="center" vertical="center" wrapText="1"/>
    </xf>
    <xf numFmtId="0" fontId="9" fillId="0" borderId="0" xfId="0" applyFont="1" applyFill="1" applyAlignment="1">
      <alignment horizontal="right" vertical="center"/>
    </xf>
    <xf numFmtId="49" fontId="4" fillId="0" borderId="0" xfId="0" applyNumberFormat="1" applyFont="1" applyBorder="1" applyAlignment="1">
      <alignment horizontal="right" vertical="center" wrapText="1"/>
    </xf>
    <xf numFmtId="0" fontId="8" fillId="0" borderId="0" xfId="0" applyFont="1" applyFill="1" applyAlignment="1">
      <alignment horizontal="left" vertical="center"/>
    </xf>
    <xf numFmtId="0" fontId="0" fillId="4" borderId="0" xfId="0" applyFont="1" applyFill="1" applyBorder="1" applyAlignment="1">
      <alignment horizontal="right" vertical="center"/>
    </xf>
    <xf numFmtId="0" fontId="5" fillId="4" borderId="0" xfId="0" applyFont="1" applyFill="1">
      <alignmen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0" xfId="0" applyFont="1" applyFill="1" applyAlignment="1">
      <alignment horizontal="center" vertical="center"/>
    </xf>
    <xf numFmtId="0" fontId="12" fillId="6" borderId="11" xfId="0" applyFont="1" applyFill="1" applyBorder="1" applyAlignment="1">
      <alignment vertical="center" wrapText="1"/>
    </xf>
    <xf numFmtId="0" fontId="12" fillId="6" borderId="1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12" fillId="6" borderId="16" xfId="0" applyFont="1" applyFill="1" applyBorder="1" applyAlignment="1">
      <alignment vertical="center"/>
    </xf>
    <xf numFmtId="0" fontId="12" fillId="6" borderId="17" xfId="0" applyFont="1" applyFill="1" applyBorder="1" applyAlignment="1">
      <alignment horizontal="left" vertical="center"/>
    </xf>
    <xf numFmtId="0" fontId="12" fillId="0" borderId="0" xfId="0" applyFont="1" applyFill="1" applyBorder="1" applyAlignment="1">
      <alignment horizontal="left" vertical="center"/>
    </xf>
    <xf numFmtId="0" fontId="15" fillId="4" borderId="0" xfId="0" applyFont="1" applyFill="1">
      <alignment vertical="center"/>
    </xf>
    <xf numFmtId="49" fontId="4" fillId="4" borderId="0" xfId="0" applyNumberFormat="1" applyFont="1" applyFill="1" applyBorder="1" applyAlignment="1">
      <alignment horizontal="right" vertical="center" wrapText="1"/>
    </xf>
    <xf numFmtId="0" fontId="4" fillId="0" borderId="0" xfId="0" applyFont="1" applyAlignment="1">
      <alignment vertical="center"/>
    </xf>
    <xf numFmtId="0" fontId="4" fillId="0" borderId="0" xfId="0" applyFont="1" applyFill="1" applyAlignment="1">
      <alignment horizontal="left" vertical="center"/>
    </xf>
    <xf numFmtId="49" fontId="4" fillId="4" borderId="6" xfId="0" applyNumberFormat="1" applyFont="1" applyFill="1" applyBorder="1" applyAlignment="1">
      <alignment horizontal="left" vertical="center" shrinkToFit="1"/>
    </xf>
    <xf numFmtId="49" fontId="4" fillId="4" borderId="0" xfId="0" applyNumberFormat="1" applyFont="1" applyFill="1" applyBorder="1" applyAlignment="1">
      <alignment horizontal="left" vertical="center" shrinkToFit="1"/>
    </xf>
    <xf numFmtId="0" fontId="0" fillId="4" borderId="0" xfId="0" applyFont="1" applyFill="1" applyAlignment="1">
      <alignment horizontal="center" vertical="center"/>
    </xf>
    <xf numFmtId="0" fontId="0" fillId="4" borderId="0" xfId="0" applyFont="1" applyFill="1" applyBorder="1">
      <alignment vertical="center"/>
    </xf>
    <xf numFmtId="0" fontId="12" fillId="4" borderId="0" xfId="0" applyFont="1" applyFill="1" applyBorder="1" applyAlignment="1">
      <alignment horizontal="center" vertical="center"/>
    </xf>
    <xf numFmtId="0" fontId="0" fillId="4" borderId="19" xfId="0" applyFont="1" applyFill="1" applyBorder="1" applyAlignment="1">
      <alignment vertical="center" shrinkToFit="1"/>
    </xf>
    <xf numFmtId="0" fontId="0" fillId="4" borderId="0" xfId="0" applyFont="1" applyFill="1" applyBorder="1" applyAlignment="1">
      <alignment vertical="center" shrinkToFit="1"/>
    </xf>
    <xf numFmtId="0" fontId="12" fillId="4" borderId="0" xfId="0" applyFont="1" applyFill="1">
      <alignment vertical="center"/>
    </xf>
    <xf numFmtId="0" fontId="0" fillId="4" borderId="0" xfId="0" applyFont="1" applyFill="1" applyBorder="1" applyAlignment="1">
      <alignment vertical="center"/>
    </xf>
    <xf numFmtId="0" fontId="4" fillId="4" borderId="0" xfId="0" applyFont="1" applyFill="1" applyBorder="1" applyAlignment="1">
      <alignment horizontal="center" vertical="center"/>
    </xf>
    <xf numFmtId="0" fontId="4" fillId="0" borderId="0" xfId="0" applyFont="1" applyFill="1" applyBorder="1" applyAlignment="1">
      <alignment horizontal="left" vertical="center"/>
    </xf>
    <xf numFmtId="49" fontId="12" fillId="4" borderId="0" xfId="0" applyNumberFormat="1" applyFont="1" applyFill="1" applyBorder="1" applyAlignment="1">
      <alignment horizontal="right" vertical="center" shrinkToFit="1"/>
    </xf>
    <xf numFmtId="0" fontId="15" fillId="4" borderId="0" xfId="0" applyFont="1" applyFill="1" applyBorder="1" applyAlignment="1">
      <alignment horizontal="center" vertical="center"/>
    </xf>
    <xf numFmtId="0" fontId="0" fillId="4" borderId="0" xfId="0" applyFont="1" applyFill="1" applyBorder="1" applyAlignment="1">
      <alignment horizontal="left" vertical="center" wrapText="1"/>
    </xf>
    <xf numFmtId="0" fontId="15" fillId="4" borderId="0" xfId="0" applyFont="1" applyFill="1" applyBorder="1">
      <alignment vertical="center"/>
    </xf>
    <xf numFmtId="0" fontId="6" fillId="4" borderId="0" xfId="0" applyFont="1" applyFill="1">
      <alignment vertical="center"/>
    </xf>
    <xf numFmtId="0" fontId="12" fillId="6" borderId="25" xfId="0" applyFont="1" applyFill="1" applyBorder="1" applyAlignment="1">
      <alignment vertical="center"/>
    </xf>
    <xf numFmtId="0" fontId="12" fillId="6" borderId="20" xfId="0" applyFont="1" applyFill="1" applyBorder="1" applyAlignment="1">
      <alignment horizontal="left" vertical="center"/>
    </xf>
    <xf numFmtId="0" fontId="0" fillId="7" borderId="0" xfId="0" applyFont="1" applyFill="1">
      <alignment vertical="center"/>
    </xf>
    <xf numFmtId="0" fontId="13" fillId="7" borderId="0" xfId="0" applyFont="1" applyFill="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0" fillId="0" borderId="0" xfId="2" applyFont="1" applyFill="1"/>
    <xf numFmtId="0" fontId="0" fillId="0" borderId="0" xfId="2" applyFont="1" applyFill="1" applyAlignment="1">
      <alignment horizontal="center"/>
    </xf>
    <xf numFmtId="176" fontId="3" fillId="0" borderId="2" xfId="2" applyNumberFormat="1" applyFont="1" applyFill="1" applyBorder="1" applyAlignment="1">
      <alignment vertical="center" wrapText="1"/>
    </xf>
    <xf numFmtId="0" fontId="0" fillId="0" borderId="0" xfId="2" applyFont="1" applyFill="1" applyAlignment="1">
      <alignment horizontal="right"/>
    </xf>
    <xf numFmtId="0" fontId="22" fillId="4" borderId="0" xfId="0" applyFont="1" applyFill="1" applyBorder="1">
      <alignment vertical="center"/>
    </xf>
    <xf numFmtId="0" fontId="23" fillId="4" borderId="0" xfId="0" applyFont="1" applyFill="1" applyBorder="1">
      <alignment vertical="center"/>
    </xf>
    <xf numFmtId="0" fontId="0" fillId="8" borderId="33" xfId="0" applyFont="1" applyFill="1" applyBorder="1">
      <alignment vertical="center"/>
    </xf>
    <xf numFmtId="0" fontId="24" fillId="8" borderId="29" xfId="0" applyFont="1" applyFill="1" applyBorder="1" applyAlignment="1">
      <alignment horizontal="center" vertical="center"/>
    </xf>
    <xf numFmtId="0" fontId="25" fillId="8" borderId="0" xfId="0" applyFont="1" applyFill="1" applyBorder="1">
      <alignment vertical="center"/>
    </xf>
    <xf numFmtId="0" fontId="24" fillId="8" borderId="32" xfId="0" applyFont="1" applyFill="1" applyBorder="1" applyAlignment="1">
      <alignment horizontal="center" vertical="center"/>
    </xf>
    <xf numFmtId="0" fontId="11" fillId="6" borderId="12" xfId="0" applyFont="1" applyFill="1" applyBorder="1" applyAlignment="1">
      <alignment horizontal="center" vertical="center" shrinkToFit="1"/>
    </xf>
    <xf numFmtId="0" fontId="33" fillId="0" borderId="0" xfId="4" applyFont="1">
      <alignment vertical="center"/>
    </xf>
    <xf numFmtId="0" fontId="32" fillId="0" borderId="0" xfId="4">
      <alignment vertical="center"/>
    </xf>
    <xf numFmtId="0" fontId="32" fillId="0" borderId="0" xfId="4" applyAlignment="1">
      <alignment horizontal="center" vertical="center"/>
    </xf>
    <xf numFmtId="179" fontId="32" fillId="0" borderId="0" xfId="4" applyNumberFormat="1">
      <alignment vertical="center"/>
    </xf>
    <xf numFmtId="179" fontId="32" fillId="0" borderId="0" xfId="4" applyNumberFormat="1" applyFill="1">
      <alignment vertical="center"/>
    </xf>
    <xf numFmtId="177" fontId="32" fillId="0" borderId="0" xfId="4" applyNumberFormat="1">
      <alignment vertical="center"/>
    </xf>
    <xf numFmtId="180" fontId="32" fillId="0" borderId="0" xfId="4" applyNumberFormat="1">
      <alignment vertical="center"/>
    </xf>
    <xf numFmtId="9" fontId="0" fillId="0" borderId="0" xfId="5" applyFont="1">
      <alignment vertical="center"/>
    </xf>
    <xf numFmtId="0" fontId="36" fillId="0" borderId="0" xfId="4" applyFont="1">
      <alignment vertical="center"/>
    </xf>
    <xf numFmtId="0" fontId="37" fillId="0" borderId="0" xfId="4" applyFont="1">
      <alignment vertical="center"/>
    </xf>
    <xf numFmtId="0" fontId="38" fillId="9" borderId="2" xfId="4" applyFont="1" applyFill="1" applyBorder="1" applyAlignment="1">
      <alignment horizontal="center" vertical="center"/>
    </xf>
    <xf numFmtId="0" fontId="32" fillId="0" borderId="0" xfId="4" applyFill="1">
      <alignment vertical="center"/>
    </xf>
    <xf numFmtId="180" fontId="37" fillId="0" borderId="0" xfId="4" applyNumberFormat="1" applyFont="1">
      <alignment vertical="center"/>
    </xf>
    <xf numFmtId="0" fontId="32" fillId="0" borderId="0" xfId="4" applyAlignment="1">
      <alignment vertical="center"/>
    </xf>
    <xf numFmtId="0" fontId="37" fillId="0" borderId="0" xfId="4" applyFont="1" applyFill="1" applyBorder="1" applyAlignment="1">
      <alignment horizontal="left" vertical="center"/>
    </xf>
    <xf numFmtId="0" fontId="39" fillId="9" borderId="27" xfId="4" applyFont="1" applyFill="1" applyBorder="1" applyAlignment="1">
      <alignment horizontal="center" vertical="center" wrapText="1"/>
    </xf>
    <xf numFmtId="0" fontId="39" fillId="0" borderId="0" xfId="4" applyFont="1" applyFill="1" applyBorder="1" applyAlignment="1">
      <alignment horizontal="center" vertical="center" wrapText="1"/>
    </xf>
    <xf numFmtId="180" fontId="37" fillId="0" borderId="0" xfId="4" applyNumberFormat="1" applyFont="1" applyAlignment="1">
      <alignment vertical="center" wrapText="1"/>
    </xf>
    <xf numFmtId="0" fontId="39" fillId="9" borderId="3" xfId="4" applyFont="1" applyFill="1" applyBorder="1" applyAlignment="1">
      <alignment horizontal="center" vertical="center"/>
    </xf>
    <xf numFmtId="0" fontId="39" fillId="0" borderId="0" xfId="4" applyFont="1" applyFill="1" applyBorder="1" applyAlignment="1">
      <alignment horizontal="center" vertical="center"/>
    </xf>
    <xf numFmtId="179" fontId="38" fillId="0" borderId="2" xfId="4" applyNumberFormat="1" applyFont="1" applyBorder="1" applyAlignment="1">
      <alignment horizontal="center" vertical="center"/>
    </xf>
    <xf numFmtId="179" fontId="38" fillId="0" borderId="0" xfId="4" applyNumberFormat="1" applyFont="1" applyFill="1" applyBorder="1" applyAlignment="1">
      <alignment horizontal="center" vertical="center"/>
    </xf>
    <xf numFmtId="181" fontId="38" fillId="0" borderId="0" xfId="4" applyNumberFormat="1" applyFont="1" applyFill="1" applyBorder="1" applyAlignment="1">
      <alignment horizontal="center" vertical="center"/>
    </xf>
    <xf numFmtId="179" fontId="32" fillId="0" borderId="0" xfId="4" applyNumberFormat="1" applyFill="1" applyBorder="1">
      <alignment vertical="center"/>
    </xf>
    <xf numFmtId="177" fontId="32" fillId="0" borderId="0" xfId="4" applyNumberFormat="1" applyFill="1">
      <alignment vertical="center"/>
    </xf>
    <xf numFmtId="0" fontId="32" fillId="0" borderId="0" xfId="4" applyFill="1" applyBorder="1" applyAlignment="1">
      <alignment vertical="center"/>
    </xf>
    <xf numFmtId="180" fontId="32" fillId="0" borderId="0" xfId="4" applyNumberFormat="1" applyFill="1">
      <alignment vertical="center"/>
    </xf>
    <xf numFmtId="0" fontId="36" fillId="0" borderId="0" xfId="4" applyFont="1" applyFill="1">
      <alignment vertical="center"/>
    </xf>
    <xf numFmtId="177" fontId="32" fillId="0" borderId="0" xfId="4" applyNumberFormat="1" applyFont="1" applyBorder="1" applyAlignment="1">
      <alignment horizontal="right" vertical="center"/>
    </xf>
    <xf numFmtId="180" fontId="32" fillId="0" borderId="0" xfId="4" applyNumberFormat="1" applyBorder="1">
      <alignment vertical="center"/>
    </xf>
    <xf numFmtId="0" fontId="32" fillId="0" borderId="0" xfId="4" applyBorder="1">
      <alignment vertical="center"/>
    </xf>
    <xf numFmtId="0" fontId="40" fillId="0" borderId="1" xfId="4" applyFont="1" applyFill="1" applyBorder="1" applyAlignment="1">
      <alignment horizontal="center" vertical="center" wrapText="1"/>
    </xf>
    <xf numFmtId="177" fontId="32" fillId="0" borderId="22" xfId="4" applyNumberFormat="1" applyBorder="1">
      <alignment vertical="center"/>
    </xf>
    <xf numFmtId="180" fontId="32" fillId="0" borderId="1" xfId="4" applyNumberFormat="1" applyBorder="1">
      <alignment vertical="center"/>
    </xf>
    <xf numFmtId="0" fontId="38" fillId="0" borderId="1" xfId="4" applyFont="1" applyBorder="1" applyAlignment="1">
      <alignment horizontal="right" vertical="center"/>
    </xf>
    <xf numFmtId="179" fontId="39" fillId="0" borderId="27" xfId="4" applyNumberFormat="1" applyFont="1" applyFill="1" applyBorder="1" applyAlignment="1">
      <alignment horizontal="center" vertical="center" wrapText="1"/>
    </xf>
    <xf numFmtId="0" fontId="32" fillId="0" borderId="0" xfId="4" applyAlignment="1">
      <alignment horizontal="center" vertical="center" wrapText="1"/>
    </xf>
    <xf numFmtId="179" fontId="39" fillId="0" borderId="28" xfId="4" applyNumberFormat="1" applyFont="1" applyFill="1" applyBorder="1" applyAlignment="1">
      <alignment horizontal="center" vertical="center" wrapText="1"/>
    </xf>
    <xf numFmtId="179" fontId="39" fillId="9" borderId="19" xfId="4" applyNumberFormat="1" applyFont="1" applyFill="1" applyBorder="1" applyAlignment="1">
      <alignment horizontal="center" vertical="center" shrinkToFit="1"/>
    </xf>
    <xf numFmtId="179" fontId="39" fillId="0" borderId="19" xfId="4" applyNumberFormat="1" applyFont="1" applyFill="1" applyBorder="1" applyAlignment="1">
      <alignment horizontal="center" vertical="center" shrinkToFit="1"/>
    </xf>
    <xf numFmtId="177" fontId="39" fillId="9" borderId="2" xfId="4" applyNumberFormat="1" applyFont="1" applyFill="1" applyBorder="1" applyAlignment="1">
      <alignment horizontal="center" vertical="center" shrinkToFit="1"/>
    </xf>
    <xf numFmtId="180" fontId="39" fillId="9" borderId="2" xfId="4" applyNumberFormat="1" applyFont="1" applyFill="1" applyBorder="1" applyAlignment="1">
      <alignment horizontal="center" vertical="center" shrinkToFit="1"/>
    </xf>
    <xf numFmtId="9" fontId="39" fillId="9" borderId="2" xfId="5" applyFont="1" applyFill="1" applyBorder="1" applyAlignment="1">
      <alignment horizontal="center" vertical="center" wrapText="1"/>
    </xf>
    <xf numFmtId="177" fontId="39" fillId="9" borderId="3" xfId="4" applyNumberFormat="1" applyFont="1" applyFill="1" applyBorder="1" applyAlignment="1">
      <alignment horizontal="center" vertical="center" wrapText="1"/>
    </xf>
    <xf numFmtId="177" fontId="39" fillId="9" borderId="8" xfId="4" applyNumberFormat="1" applyFont="1" applyFill="1" applyBorder="1" applyAlignment="1">
      <alignment horizontal="center" vertical="center" shrinkToFit="1"/>
    </xf>
    <xf numFmtId="180" fontId="39" fillId="9" borderId="28" xfId="4" applyNumberFormat="1" applyFont="1" applyFill="1" applyBorder="1" applyAlignment="1">
      <alignment horizontal="center" vertical="center" shrinkToFit="1"/>
    </xf>
    <xf numFmtId="0" fontId="32" fillId="0" borderId="0" xfId="4" applyAlignment="1">
      <alignment horizontal="center" vertical="center" shrinkToFit="1"/>
    </xf>
    <xf numFmtId="0" fontId="36" fillId="0" borderId="2" xfId="4" applyFont="1" applyBorder="1" applyAlignment="1">
      <alignment horizontal="center" vertical="center" shrinkToFit="1"/>
    </xf>
    <xf numFmtId="0" fontId="39" fillId="10" borderId="2" xfId="4" applyFont="1" applyFill="1" applyBorder="1" applyAlignment="1">
      <alignment vertical="center" shrinkToFit="1"/>
    </xf>
    <xf numFmtId="0" fontId="39" fillId="10" borderId="2" xfId="4" applyFont="1" applyFill="1" applyBorder="1" applyAlignment="1">
      <alignment horizontal="center" vertical="center" shrinkToFit="1"/>
    </xf>
    <xf numFmtId="179" fontId="39" fillId="10" borderId="5" xfId="4" applyNumberFormat="1" applyFont="1" applyFill="1" applyBorder="1" applyAlignment="1">
      <alignment horizontal="right" vertical="center" shrinkToFit="1"/>
    </xf>
    <xf numFmtId="179" fontId="39" fillId="0" borderId="5" xfId="4" applyNumberFormat="1" applyFont="1" applyFill="1" applyBorder="1" applyAlignment="1">
      <alignment horizontal="right" vertical="center" shrinkToFit="1"/>
    </xf>
    <xf numFmtId="177" fontId="39" fillId="6" borderId="2" xfId="4" applyNumberFormat="1" applyFont="1" applyFill="1" applyBorder="1" applyAlignment="1">
      <alignment vertical="center" shrinkToFit="1"/>
    </xf>
    <xf numFmtId="9" fontId="39" fillId="0" borderId="2" xfId="5" applyFont="1" applyBorder="1" applyAlignment="1">
      <alignment vertical="center" shrinkToFit="1"/>
    </xf>
    <xf numFmtId="177" fontId="39" fillId="0" borderId="2" xfId="4" applyNumberFormat="1" applyFont="1" applyBorder="1" applyAlignment="1">
      <alignment vertical="center" shrinkToFit="1"/>
    </xf>
    <xf numFmtId="177" fontId="39" fillId="0" borderId="2" xfId="4" applyNumberFormat="1" applyFont="1" applyFill="1" applyBorder="1" applyAlignment="1">
      <alignment vertical="center" shrinkToFit="1"/>
    </xf>
    <xf numFmtId="38" fontId="39" fillId="0" borderId="7" xfId="4" applyNumberFormat="1" applyFont="1" applyBorder="1" applyAlignment="1">
      <alignment vertical="center" shrinkToFit="1"/>
    </xf>
    <xf numFmtId="0" fontId="32" fillId="0" borderId="0" xfId="4" applyAlignment="1">
      <alignment vertical="center" shrinkToFit="1"/>
    </xf>
    <xf numFmtId="2" fontId="36" fillId="0" borderId="0" xfId="4" applyNumberFormat="1" applyFont="1" applyBorder="1" applyAlignment="1">
      <alignment vertical="center" shrinkToFit="1"/>
    </xf>
    <xf numFmtId="0" fontId="36" fillId="0" borderId="3" xfId="4" applyFont="1" applyBorder="1" applyAlignment="1">
      <alignment horizontal="center" vertical="center" shrinkToFit="1"/>
    </xf>
    <xf numFmtId="177" fontId="39" fillId="6" borderId="27" xfId="4" applyNumberFormat="1" applyFont="1" applyFill="1" applyBorder="1" applyAlignment="1">
      <alignment vertical="center" shrinkToFit="1"/>
    </xf>
    <xf numFmtId="177" fontId="39" fillId="0" borderId="27" xfId="4" applyNumberFormat="1" applyFont="1" applyFill="1" applyBorder="1" applyAlignment="1">
      <alignment vertical="center" shrinkToFit="1"/>
    </xf>
    <xf numFmtId="0" fontId="36" fillId="0" borderId="37" xfId="4" applyFont="1" applyBorder="1" applyAlignment="1">
      <alignment horizontal="center" vertical="center" shrinkToFit="1"/>
    </xf>
    <xf numFmtId="0" fontId="43" fillId="10" borderId="38" xfId="4" applyFont="1" applyFill="1" applyBorder="1" applyAlignment="1">
      <alignment vertical="center" shrinkToFit="1"/>
    </xf>
    <xf numFmtId="0" fontId="36" fillId="10" borderId="38" xfId="4" applyFont="1" applyFill="1" applyBorder="1" applyAlignment="1">
      <alignment horizontal="center" vertical="center" shrinkToFit="1"/>
    </xf>
    <xf numFmtId="0" fontId="36" fillId="10" borderId="38" xfId="4" applyFont="1" applyFill="1" applyBorder="1" applyAlignment="1">
      <alignment vertical="center" shrinkToFit="1"/>
    </xf>
    <xf numFmtId="179" fontId="36" fillId="10" borderId="39" xfId="4" applyNumberFormat="1" applyFont="1" applyFill="1" applyBorder="1" applyAlignment="1">
      <alignment horizontal="right" vertical="center" shrinkToFit="1"/>
    </xf>
    <xf numFmtId="179" fontId="36" fillId="0" borderId="39" xfId="4" applyNumberFormat="1" applyFont="1" applyFill="1" applyBorder="1" applyAlignment="1">
      <alignment horizontal="right" vertical="center" shrinkToFit="1"/>
    </xf>
    <xf numFmtId="177" fontId="40" fillId="12" borderId="38" xfId="4" applyNumberFormat="1" applyFont="1" applyFill="1" applyBorder="1" applyAlignment="1">
      <alignment vertical="center" shrinkToFit="1"/>
    </xf>
    <xf numFmtId="38" fontId="40" fillId="12" borderId="39" xfId="6" applyFont="1" applyFill="1" applyBorder="1" applyAlignment="1">
      <alignment vertical="center" shrinkToFit="1"/>
    </xf>
    <xf numFmtId="177" fontId="40" fillId="12" borderId="39" xfId="4" applyNumberFormat="1" applyFont="1" applyFill="1" applyBorder="1" applyAlignment="1">
      <alignment vertical="center" shrinkToFit="1"/>
    </xf>
    <xf numFmtId="9" fontId="40" fillId="12" borderId="39" xfId="5" applyFont="1" applyFill="1" applyBorder="1" applyAlignment="1">
      <alignment vertical="center" shrinkToFit="1"/>
    </xf>
    <xf numFmtId="38" fontId="40" fillId="12" borderId="40" xfId="5" applyNumberFormat="1" applyFont="1" applyFill="1" applyBorder="1" applyAlignment="1">
      <alignment vertical="center" shrinkToFit="1"/>
    </xf>
    <xf numFmtId="38" fontId="40" fillId="12" borderId="39" xfId="5" applyNumberFormat="1" applyFont="1" applyFill="1" applyBorder="1" applyAlignment="1">
      <alignment vertical="center" shrinkToFit="1"/>
    </xf>
    <xf numFmtId="38" fontId="40" fillId="12" borderId="41" xfId="6" applyFont="1" applyFill="1" applyBorder="1" applyAlignment="1">
      <alignment vertical="center" shrinkToFit="1"/>
    </xf>
    <xf numFmtId="0" fontId="32" fillId="0" borderId="0" xfId="4" applyBorder="1" applyAlignment="1">
      <alignment vertical="center" shrinkToFit="1"/>
    </xf>
    <xf numFmtId="0" fontId="44" fillId="0" borderId="0" xfId="4" applyFont="1" applyAlignment="1">
      <alignment vertical="center"/>
    </xf>
    <xf numFmtId="0" fontId="32" fillId="0" borderId="0" xfId="4" applyFont="1" applyAlignment="1">
      <alignment horizontal="center" vertical="center"/>
    </xf>
    <xf numFmtId="0" fontId="39" fillId="0" borderId="0" xfId="4" applyFont="1" applyAlignment="1">
      <alignment horizontal="right" vertical="center" shrinkToFit="1"/>
    </xf>
    <xf numFmtId="0" fontId="39" fillId="0" borderId="0" xfId="4" applyFont="1" applyFill="1" applyAlignment="1">
      <alignment horizontal="right" vertical="center" shrinkToFit="1"/>
    </xf>
    <xf numFmtId="0" fontId="36" fillId="0" borderId="0" xfId="4" applyFont="1" applyBorder="1" applyAlignment="1">
      <alignment vertical="center" shrinkToFit="1"/>
    </xf>
    <xf numFmtId="179" fontId="32" fillId="0" borderId="0" xfId="4" applyNumberFormat="1" applyFont="1" applyAlignment="1">
      <alignment horizontal="right" vertical="center" shrinkToFit="1"/>
    </xf>
    <xf numFmtId="179" fontId="32" fillId="0" borderId="0" xfId="4" applyNumberFormat="1" applyFont="1" applyFill="1" applyAlignment="1">
      <alignment horizontal="right" vertical="center" shrinkToFit="1"/>
    </xf>
    <xf numFmtId="180" fontId="32" fillId="0" borderId="0" xfId="4" applyNumberFormat="1" applyFont="1" applyAlignment="1">
      <alignment vertical="center" shrinkToFit="1"/>
    </xf>
    <xf numFmtId="9" fontId="0" fillId="0" borderId="0" xfId="5" applyFont="1" applyAlignment="1">
      <alignment vertical="center" shrinkToFit="1"/>
    </xf>
    <xf numFmtId="177" fontId="32" fillId="0" borderId="0" xfId="4" applyNumberFormat="1" applyFont="1" applyAlignment="1">
      <alignment vertical="center" shrinkToFit="1"/>
    </xf>
    <xf numFmtId="0" fontId="42" fillId="0" borderId="0" xfId="4" applyFont="1">
      <alignment vertical="center"/>
    </xf>
    <xf numFmtId="0" fontId="42" fillId="0" borderId="0" xfId="4" applyFont="1" applyAlignment="1">
      <alignment horizontal="center" vertical="center"/>
    </xf>
    <xf numFmtId="179" fontId="42" fillId="0" borderId="0" xfId="4" applyNumberFormat="1" applyFont="1">
      <alignment vertical="center"/>
    </xf>
    <xf numFmtId="179" fontId="42" fillId="0" borderId="0" xfId="4" applyNumberFormat="1" applyFont="1" applyFill="1">
      <alignment vertical="center"/>
    </xf>
    <xf numFmtId="177" fontId="42" fillId="0" borderId="0" xfId="4" applyNumberFormat="1" applyFont="1">
      <alignment vertical="center"/>
    </xf>
    <xf numFmtId="180" fontId="42" fillId="0" borderId="0" xfId="4" applyNumberFormat="1" applyFont="1">
      <alignment vertical="center"/>
    </xf>
    <xf numFmtId="9" fontId="42" fillId="0" borderId="0" xfId="5" applyFont="1">
      <alignment vertical="center"/>
    </xf>
    <xf numFmtId="0" fontId="32" fillId="0" borderId="0" xfId="4" applyBorder="1" applyAlignment="1">
      <alignment horizontal="center" vertical="center"/>
    </xf>
    <xf numFmtId="0" fontId="32" fillId="0" borderId="0" xfId="4" applyBorder="1" applyAlignment="1">
      <alignment horizontal="center" vertical="center" shrinkToFit="1"/>
    </xf>
    <xf numFmtId="38" fontId="0" fillId="0" borderId="0" xfId="6" applyFont="1" applyBorder="1">
      <alignment vertical="center"/>
    </xf>
    <xf numFmtId="38" fontId="0" fillId="0" borderId="0" xfId="6" applyFont="1" applyFill="1" applyBorder="1">
      <alignment vertical="center"/>
    </xf>
    <xf numFmtId="9" fontId="0" fillId="0" borderId="0" xfId="5" applyFont="1" applyBorder="1">
      <alignment vertical="center"/>
    </xf>
    <xf numFmtId="0" fontId="43" fillId="0" borderId="0" xfId="4" applyFont="1">
      <alignment vertical="center"/>
    </xf>
    <xf numFmtId="181" fontId="45" fillId="11" borderId="2" xfId="4" applyNumberFormat="1" applyFont="1" applyFill="1" applyBorder="1" applyAlignment="1">
      <alignment horizontal="center" vertical="center"/>
    </xf>
    <xf numFmtId="177" fontId="32" fillId="0" borderId="0" xfId="4" applyNumberFormat="1" applyFont="1" applyAlignment="1">
      <alignment horizontal="right" vertical="center"/>
    </xf>
    <xf numFmtId="177" fontId="32" fillId="0" borderId="0" xfId="4" applyNumberFormat="1" applyBorder="1">
      <alignment vertical="center"/>
    </xf>
    <xf numFmtId="0" fontId="38" fillId="0" borderId="0" xfId="4" applyFont="1" applyBorder="1" applyAlignment="1">
      <alignment horizontal="right" vertical="center"/>
    </xf>
    <xf numFmtId="0" fontId="47" fillId="11" borderId="2" xfId="4" applyFont="1" applyFill="1" applyBorder="1" applyAlignment="1">
      <alignment vertical="center" shrinkToFit="1"/>
    </xf>
    <xf numFmtId="0" fontId="47" fillId="11" borderId="2" xfId="4" applyFont="1" applyFill="1" applyBorder="1" applyAlignment="1">
      <alignment horizontal="center" vertical="center" shrinkToFit="1"/>
    </xf>
    <xf numFmtId="182" fontId="45" fillId="11" borderId="5" xfId="4" applyNumberFormat="1" applyFont="1" applyFill="1" applyBorder="1" applyAlignment="1">
      <alignment horizontal="right" vertical="center" shrinkToFit="1"/>
    </xf>
    <xf numFmtId="177" fontId="45" fillId="11" borderId="2" xfId="4" applyNumberFormat="1" applyFont="1" applyFill="1" applyBorder="1" applyAlignment="1">
      <alignment vertical="center" shrinkToFit="1"/>
    </xf>
    <xf numFmtId="9" fontId="38" fillId="0" borderId="2" xfId="5" applyFont="1" applyBorder="1" applyAlignment="1">
      <alignment vertical="center" shrinkToFit="1"/>
    </xf>
    <xf numFmtId="177" fontId="38" fillId="0" borderId="2" xfId="4" applyNumberFormat="1" applyFont="1" applyBorder="1" applyAlignment="1">
      <alignment vertical="center" shrinkToFit="1"/>
    </xf>
    <xf numFmtId="177" fontId="38" fillId="0" borderId="2" xfId="4" applyNumberFormat="1" applyFont="1" applyFill="1" applyBorder="1" applyAlignment="1">
      <alignment vertical="center" shrinkToFit="1"/>
    </xf>
    <xf numFmtId="38" fontId="38" fillId="0" borderId="7" xfId="4" applyNumberFormat="1" applyFont="1" applyBorder="1" applyAlignment="1">
      <alignment vertical="center" shrinkToFit="1"/>
    </xf>
    <xf numFmtId="38" fontId="38" fillId="0" borderId="2" xfId="6" applyFont="1" applyBorder="1" applyAlignment="1">
      <alignment vertical="center" shrinkToFit="1"/>
    </xf>
    <xf numFmtId="177" fontId="38" fillId="6" borderId="2" xfId="4" applyNumberFormat="1" applyFont="1" applyFill="1" applyBorder="1" applyAlignment="1">
      <alignment vertical="center" shrinkToFit="1"/>
    </xf>
    <xf numFmtId="9" fontId="38" fillId="0" borderId="2" xfId="5" applyFont="1" applyFill="1" applyBorder="1" applyAlignment="1">
      <alignment vertical="center" shrinkToFit="1"/>
    </xf>
    <xf numFmtId="177" fontId="38" fillId="4" borderId="2" xfId="4" applyNumberFormat="1" applyFont="1" applyFill="1" applyBorder="1" applyAlignment="1">
      <alignment vertical="center" shrinkToFit="1"/>
    </xf>
    <xf numFmtId="38" fontId="38" fillId="4" borderId="7" xfId="4" applyNumberFormat="1" applyFont="1" applyFill="1" applyBorder="1" applyAlignment="1">
      <alignment vertical="center" shrinkToFit="1"/>
    </xf>
    <xf numFmtId="38" fontId="38" fillId="4" borderId="2" xfId="6" applyFont="1" applyFill="1" applyBorder="1" applyAlignment="1">
      <alignment vertical="center" shrinkToFit="1"/>
    </xf>
    <xf numFmtId="177" fontId="38" fillId="6" borderId="27" xfId="4" applyNumberFormat="1" applyFont="1" applyFill="1" applyBorder="1" applyAlignment="1">
      <alignment vertical="center" shrinkToFit="1"/>
    </xf>
    <xf numFmtId="177" fontId="38" fillId="0" borderId="27" xfId="4" applyNumberFormat="1" applyFont="1" applyFill="1" applyBorder="1" applyAlignment="1">
      <alignment vertical="center" shrinkToFit="1"/>
    </xf>
    <xf numFmtId="9" fontId="38" fillId="0" borderId="27" xfId="5" applyFont="1" applyFill="1" applyBorder="1" applyAlignment="1">
      <alignment vertical="center" shrinkToFit="1"/>
    </xf>
    <xf numFmtId="177" fontId="38" fillId="0" borderId="27" xfId="4" applyNumberFormat="1" applyFont="1" applyBorder="1" applyAlignment="1">
      <alignment vertical="center" shrinkToFit="1"/>
    </xf>
    <xf numFmtId="0" fontId="50" fillId="8" borderId="0" xfId="0" applyFont="1" applyFill="1" applyBorder="1">
      <alignment vertical="center"/>
    </xf>
    <xf numFmtId="0" fontId="52" fillId="8" borderId="33" xfId="0" applyFont="1" applyFill="1" applyBorder="1">
      <alignment vertical="center"/>
    </xf>
    <xf numFmtId="49" fontId="28" fillId="0" borderId="9" xfId="0" applyNumberFormat="1" applyFont="1" applyBorder="1" applyAlignment="1">
      <alignment horizontal="center" vertical="center" shrinkToFit="1"/>
    </xf>
    <xf numFmtId="49" fontId="28" fillId="0" borderId="20" xfId="0" applyNumberFormat="1" applyFont="1" applyBorder="1" applyAlignment="1">
      <alignment horizontal="center" vertical="center" wrapText="1"/>
    </xf>
    <xf numFmtId="49" fontId="28" fillId="0" borderId="9" xfId="0" applyNumberFormat="1" applyFont="1" applyBorder="1" applyAlignment="1">
      <alignment horizontal="center" vertical="center" wrapText="1" shrinkToFit="1"/>
    </xf>
    <xf numFmtId="49" fontId="28" fillId="0" borderId="20" xfId="0" applyNumberFormat="1" applyFont="1" applyFill="1" applyBorder="1" applyAlignment="1">
      <alignment horizontal="center" vertical="center" wrapText="1"/>
    </xf>
    <xf numFmtId="49" fontId="28" fillId="0" borderId="9" xfId="0" applyNumberFormat="1" applyFont="1" applyFill="1" applyBorder="1" applyAlignment="1">
      <alignment horizontal="center" vertical="center" wrapText="1" shrinkToFit="1"/>
    </xf>
    <xf numFmtId="0" fontId="30" fillId="0" borderId="0" xfId="0" applyFont="1" applyFill="1">
      <alignment vertic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53" fillId="4" borderId="0" xfId="0" applyFont="1" applyFill="1" applyBorder="1" applyAlignment="1">
      <alignment horizontal="center" vertical="center"/>
    </xf>
    <xf numFmtId="0" fontId="53" fillId="0" borderId="0" xfId="0" applyFont="1" applyFill="1" applyBorder="1">
      <alignment vertical="center"/>
    </xf>
    <xf numFmtId="0" fontId="28"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0" xfId="0" applyFont="1" applyFill="1" applyBorder="1">
      <alignment vertical="center"/>
    </xf>
    <xf numFmtId="0" fontId="54" fillId="0" borderId="0" xfId="0" applyFont="1" applyFill="1">
      <alignment vertical="center"/>
    </xf>
    <xf numFmtId="0" fontId="53" fillId="6" borderId="11" xfId="0" applyFont="1" applyFill="1" applyBorder="1" applyAlignment="1">
      <alignment vertical="center" wrapText="1"/>
    </xf>
    <xf numFmtId="0" fontId="53" fillId="6" borderId="16" xfId="0" applyFont="1" applyFill="1" applyBorder="1" applyAlignment="1">
      <alignment vertical="center"/>
    </xf>
    <xf numFmtId="0" fontId="53" fillId="6" borderId="25" xfId="0" applyFont="1" applyFill="1" applyBorder="1" applyAlignment="1">
      <alignment vertical="center"/>
    </xf>
    <xf numFmtId="0" fontId="53" fillId="6" borderId="12" xfId="0" applyFont="1" applyFill="1" applyBorder="1" applyAlignment="1">
      <alignment horizontal="center" vertical="center" shrinkToFit="1"/>
    </xf>
    <xf numFmtId="180" fontId="36" fillId="0" borderId="0" xfId="4" applyNumberFormat="1" applyFont="1" applyFill="1" applyBorder="1" applyAlignment="1">
      <alignment horizontal="center" vertical="center" wrapText="1"/>
    </xf>
    <xf numFmtId="2" fontId="36" fillId="0" borderId="0" xfId="4" applyNumberFormat="1" applyFont="1" applyFill="1" applyBorder="1" applyAlignment="1">
      <alignment vertical="center" shrinkToFit="1"/>
    </xf>
    <xf numFmtId="0" fontId="43" fillId="12" borderId="38" xfId="4" applyFont="1" applyFill="1" applyBorder="1" applyAlignment="1">
      <alignment vertical="center" shrinkToFit="1"/>
    </xf>
    <xf numFmtId="0" fontId="36" fillId="12" borderId="38" xfId="4" applyFont="1" applyFill="1" applyBorder="1" applyAlignment="1">
      <alignment horizontal="center" vertical="center" shrinkToFit="1"/>
    </xf>
    <xf numFmtId="0" fontId="36" fillId="12" borderId="38" xfId="4" applyFont="1" applyFill="1" applyBorder="1" applyAlignment="1">
      <alignment vertical="center" shrinkToFit="1"/>
    </xf>
    <xf numFmtId="182" fontId="39" fillId="6" borderId="2" xfId="4" applyNumberFormat="1" applyFont="1" applyFill="1" applyBorder="1" applyAlignment="1">
      <alignment vertical="center" shrinkToFit="1"/>
    </xf>
    <xf numFmtId="182" fontId="39" fillId="6" borderId="27" xfId="4" applyNumberFormat="1" applyFont="1" applyFill="1" applyBorder="1" applyAlignment="1">
      <alignment vertical="center" shrinkToFit="1"/>
    </xf>
    <xf numFmtId="182" fontId="40" fillId="12" borderId="39" xfId="6" applyNumberFormat="1" applyFont="1" applyFill="1" applyBorder="1" applyAlignment="1">
      <alignment vertical="center" shrinkToFit="1"/>
    </xf>
    <xf numFmtId="181" fontId="38" fillId="6" borderId="2" xfId="4" applyNumberFormat="1" applyFont="1" applyFill="1" applyBorder="1" applyAlignment="1">
      <alignment horizontal="center" vertical="center"/>
    </xf>
    <xf numFmtId="0" fontId="39" fillId="6" borderId="2" xfId="4" applyFont="1" applyFill="1" applyBorder="1" applyAlignment="1">
      <alignment vertical="center" shrinkToFit="1"/>
    </xf>
    <xf numFmtId="0" fontId="39" fillId="6" borderId="2" xfId="4" applyFont="1" applyFill="1" applyBorder="1" applyAlignment="1">
      <alignment horizontal="center" vertical="center" shrinkToFit="1"/>
    </xf>
    <xf numFmtId="179" fontId="38" fillId="9" borderId="19" xfId="4" applyNumberFormat="1" applyFont="1" applyFill="1" applyBorder="1" applyAlignment="1">
      <alignment horizontal="center" vertical="center" shrinkToFit="1"/>
    </xf>
    <xf numFmtId="180" fontId="38" fillId="9" borderId="2" xfId="4" applyNumberFormat="1" applyFont="1" applyFill="1" applyBorder="1" applyAlignment="1">
      <alignment horizontal="center" vertical="center" shrinkToFit="1"/>
    </xf>
    <xf numFmtId="177" fontId="38" fillId="9" borderId="2" xfId="4" applyNumberFormat="1" applyFont="1" applyFill="1" applyBorder="1" applyAlignment="1">
      <alignment horizontal="center" vertical="center" shrinkToFit="1"/>
    </xf>
    <xf numFmtId="183" fontId="40" fillId="12" borderId="39" xfId="5" applyNumberFormat="1" applyFont="1" applyFill="1" applyBorder="1" applyAlignment="1">
      <alignment vertical="center" shrinkToFit="1"/>
    </xf>
    <xf numFmtId="38" fontId="39" fillId="0" borderId="2" xfId="3" applyFont="1" applyFill="1" applyBorder="1" applyAlignment="1">
      <alignment vertical="center" shrinkToFit="1"/>
    </xf>
    <xf numFmtId="183" fontId="39" fillId="0" borderId="2" xfId="5" applyNumberFormat="1" applyFont="1" applyBorder="1" applyAlignment="1">
      <alignment vertical="center" shrinkToFit="1"/>
    </xf>
    <xf numFmtId="38" fontId="40" fillId="12" borderId="39" xfId="3" applyFont="1" applyFill="1" applyBorder="1" applyAlignment="1">
      <alignment vertical="center" shrinkToFit="1"/>
    </xf>
    <xf numFmtId="184" fontId="39" fillId="6" borderId="2" xfId="4" applyNumberFormat="1" applyFont="1" applyFill="1" applyBorder="1" applyAlignment="1">
      <alignment vertical="center" shrinkToFit="1"/>
    </xf>
    <xf numFmtId="184" fontId="39" fillId="6" borderId="27" xfId="4" applyNumberFormat="1" applyFont="1" applyFill="1" applyBorder="1" applyAlignment="1">
      <alignment vertical="center" shrinkToFit="1"/>
    </xf>
    <xf numFmtId="184" fontId="40" fillId="12" borderId="39" xfId="6" applyNumberFormat="1" applyFont="1" applyFill="1" applyBorder="1" applyAlignment="1">
      <alignment vertical="center" shrinkToFit="1"/>
    </xf>
    <xf numFmtId="185" fontId="39" fillId="6" borderId="5" xfId="4" applyNumberFormat="1" applyFont="1" applyFill="1" applyBorder="1" applyAlignment="1">
      <alignment horizontal="right" vertical="center" shrinkToFit="1"/>
    </xf>
    <xf numFmtId="185" fontId="36" fillId="12" borderId="39" xfId="4" applyNumberFormat="1" applyFont="1" applyFill="1" applyBorder="1" applyAlignment="1">
      <alignment horizontal="right" vertical="center" shrinkToFit="1"/>
    </xf>
    <xf numFmtId="183" fontId="40" fillId="12" borderId="39" xfId="4" applyNumberFormat="1" applyFont="1" applyFill="1" applyBorder="1" applyAlignment="1">
      <alignment vertical="center" shrinkToFit="1"/>
    </xf>
    <xf numFmtId="183" fontId="39" fillId="0" borderId="2" xfId="7" applyNumberFormat="1" applyFont="1" applyFill="1" applyBorder="1" applyAlignment="1">
      <alignment vertical="center" shrinkToFit="1"/>
    </xf>
    <xf numFmtId="183" fontId="40" fillId="12" borderId="39" xfId="7" applyNumberFormat="1" applyFont="1" applyFill="1" applyBorder="1" applyAlignment="1">
      <alignment vertical="center" shrinkToFit="1"/>
    </xf>
    <xf numFmtId="38" fontId="3" fillId="0" borderId="2" xfId="3" applyFont="1" applyFill="1" applyBorder="1" applyAlignment="1">
      <alignment vertical="center" wrapText="1"/>
    </xf>
    <xf numFmtId="176" fontId="3" fillId="0" borderId="2" xfId="2" applyNumberFormat="1" applyFont="1" applyFill="1" applyBorder="1" applyAlignment="1">
      <alignment horizontal="center" vertical="center" wrapText="1"/>
    </xf>
    <xf numFmtId="184" fontId="39" fillId="0" borderId="2" xfId="6" applyNumberFormat="1" applyFont="1" applyBorder="1" applyAlignment="1">
      <alignment vertical="center" shrinkToFit="1"/>
    </xf>
    <xf numFmtId="38" fontId="39" fillId="0" borderId="2" xfId="6" applyNumberFormat="1" applyFont="1" applyBorder="1" applyAlignment="1">
      <alignment vertical="center" shrinkToFit="1"/>
    </xf>
    <xf numFmtId="180" fontId="47" fillId="9" borderId="28" xfId="4" applyNumberFormat="1" applyFont="1" applyFill="1" applyBorder="1" applyAlignment="1">
      <alignment horizontal="center" vertical="center" shrinkToFit="1"/>
    </xf>
    <xf numFmtId="0" fontId="11" fillId="6" borderId="12" xfId="0" applyFont="1" applyFill="1" applyBorder="1" applyAlignment="1">
      <alignment horizontal="center" vertical="center" shrinkToFit="1"/>
    </xf>
    <xf numFmtId="0" fontId="24" fillId="8" borderId="32" xfId="0" applyFont="1" applyFill="1" applyBorder="1" applyAlignment="1">
      <alignment horizontal="center" vertical="center"/>
    </xf>
    <xf numFmtId="0" fontId="6" fillId="2" borderId="9"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14" fillId="2" borderId="9"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9" xfId="0" applyFont="1" applyFill="1" applyBorder="1" applyAlignment="1">
      <alignment horizontal="center" vertical="center" wrapText="1"/>
    </xf>
    <xf numFmtId="0" fontId="0" fillId="4" borderId="0" xfId="0" applyFont="1" applyFill="1" applyBorder="1" applyAlignment="1">
      <alignment horizontal="right" vertical="center"/>
    </xf>
    <xf numFmtId="0" fontId="0" fillId="6" borderId="5" xfId="0" applyFont="1" applyFill="1" applyBorder="1" applyAlignment="1">
      <alignment horizontal="center" vertical="center" shrinkToFit="1"/>
    </xf>
    <xf numFmtId="0" fontId="0" fillId="6" borderId="6" xfId="0" applyFont="1" applyFill="1" applyBorder="1" applyAlignment="1">
      <alignment horizontal="center" vertical="center" shrinkToFit="1"/>
    </xf>
    <xf numFmtId="0" fontId="0" fillId="6" borderId="7" xfId="0" applyFont="1" applyFill="1" applyBorder="1" applyAlignment="1">
      <alignment horizontal="center" vertical="center" shrinkToFit="1"/>
    </xf>
    <xf numFmtId="49" fontId="3" fillId="4" borderId="0" xfId="0" applyNumberFormat="1" applyFont="1" applyFill="1" applyAlignment="1">
      <alignment horizontal="left" vertical="center" wrapText="1"/>
    </xf>
    <xf numFmtId="0" fontId="8" fillId="5" borderId="0" xfId="0" applyFont="1" applyFill="1" applyAlignment="1">
      <alignment horizontal="left" vertical="center"/>
    </xf>
    <xf numFmtId="0" fontId="10" fillId="0" borderId="17" xfId="0" applyFont="1" applyFill="1" applyBorder="1" applyAlignment="1">
      <alignment horizontal="left" vertical="center" wrapText="1"/>
    </xf>
    <xf numFmtId="49" fontId="7" fillId="3" borderId="0" xfId="0" applyNumberFormat="1" applyFont="1" applyFill="1" applyAlignment="1">
      <alignment horizontal="center" vertical="center"/>
    </xf>
    <xf numFmtId="0" fontId="0" fillId="4" borderId="8" xfId="0" applyFont="1" applyFill="1" applyBorder="1" applyAlignment="1">
      <alignment horizontal="right" vertical="center"/>
    </xf>
    <xf numFmtId="0" fontId="0" fillId="6" borderId="5" xfId="0" applyFont="1" applyFill="1" applyBorder="1" applyAlignment="1">
      <alignment horizontal="left" vertical="center" shrinkToFit="1"/>
    </xf>
    <xf numFmtId="0" fontId="0" fillId="6" borderId="6" xfId="0" applyFont="1" applyFill="1" applyBorder="1" applyAlignment="1">
      <alignment horizontal="left" vertical="center" shrinkToFit="1"/>
    </xf>
    <xf numFmtId="0" fontId="0" fillId="6" borderId="7" xfId="0" applyFont="1" applyFill="1" applyBorder="1" applyAlignment="1">
      <alignment horizontal="left" vertical="center" shrinkToFit="1"/>
    </xf>
    <xf numFmtId="0" fontId="24" fillId="8" borderId="32" xfId="0" applyFont="1" applyFill="1" applyBorder="1" applyAlignment="1">
      <alignment horizontal="center" vertical="center"/>
    </xf>
    <xf numFmtId="0" fontId="24" fillId="8" borderId="34" xfId="0" applyFont="1" applyFill="1" applyBorder="1" applyAlignment="1">
      <alignment horizontal="center" vertical="center"/>
    </xf>
    <xf numFmtId="0" fontId="25" fillId="8" borderId="30" xfId="0" applyFont="1" applyFill="1" applyBorder="1" applyAlignment="1">
      <alignment horizontal="left" vertical="center" wrapText="1"/>
    </xf>
    <xf numFmtId="0" fontId="25" fillId="8" borderId="31" xfId="0" applyFont="1" applyFill="1" applyBorder="1" applyAlignment="1">
      <alignment horizontal="left" vertical="center" wrapText="1"/>
    </xf>
    <xf numFmtId="0" fontId="51" fillId="8" borderId="0" xfId="0" applyFont="1" applyFill="1" applyBorder="1" applyAlignment="1">
      <alignment horizontal="left" vertical="center" wrapText="1"/>
    </xf>
    <xf numFmtId="0" fontId="50" fillId="8" borderId="33" xfId="0" applyFont="1" applyFill="1" applyBorder="1" applyAlignment="1">
      <alignment horizontal="left" vertical="center" wrapText="1"/>
    </xf>
    <xf numFmtId="0" fontId="50" fillId="8" borderId="0" xfId="0" applyFont="1" applyFill="1" applyBorder="1" applyAlignment="1">
      <alignment horizontal="left" vertical="center" wrapText="1"/>
    </xf>
    <xf numFmtId="0" fontId="25" fillId="8" borderId="0" xfId="0" applyFont="1" applyFill="1" applyBorder="1" applyAlignment="1">
      <alignment horizontal="left" vertical="center" wrapText="1"/>
    </xf>
    <xf numFmtId="0" fontId="25" fillId="8" borderId="33" xfId="0" applyFont="1" applyFill="1" applyBorder="1" applyAlignment="1">
      <alignment horizontal="left" vertical="center" wrapText="1"/>
    </xf>
    <xf numFmtId="0" fontId="25" fillId="8" borderId="35" xfId="0" applyFont="1" applyFill="1" applyBorder="1" applyAlignment="1">
      <alignment horizontal="left" vertical="center" wrapText="1"/>
    </xf>
    <xf numFmtId="0" fontId="25" fillId="8" borderId="36" xfId="0" applyFont="1" applyFill="1" applyBorder="1" applyAlignment="1">
      <alignment horizontal="left" vertical="center" wrapText="1"/>
    </xf>
    <xf numFmtId="49" fontId="28" fillId="0" borderId="17"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18" xfId="0" applyNumberFormat="1" applyFont="1" applyBorder="1" applyAlignment="1">
      <alignment vertical="center" shrinkToFit="1"/>
    </xf>
    <xf numFmtId="49" fontId="28" fillId="0" borderId="14" xfId="0" applyNumberFormat="1" applyFont="1" applyBorder="1" applyAlignment="1">
      <alignment vertical="center" shrinkToFit="1"/>
    </xf>
    <xf numFmtId="49" fontId="12" fillId="4" borderId="0" xfId="0" applyNumberFormat="1" applyFont="1" applyFill="1" applyBorder="1" applyAlignment="1">
      <alignment horizontal="right" vertical="center" shrinkToFit="1"/>
    </xf>
    <xf numFmtId="49" fontId="12" fillId="4" borderId="8" xfId="0" applyNumberFormat="1" applyFont="1" applyFill="1" applyBorder="1" applyAlignment="1">
      <alignment horizontal="right" vertical="center" shrinkToFit="1"/>
    </xf>
    <xf numFmtId="0" fontId="0" fillId="6" borderId="21" xfId="0" applyFont="1" applyFill="1" applyBorder="1" applyAlignment="1">
      <alignment horizontal="left" vertical="center" wrapText="1"/>
    </xf>
    <xf numFmtId="0" fontId="0" fillId="6" borderId="4" xfId="0" applyFont="1" applyFill="1" applyBorder="1" applyAlignment="1">
      <alignment horizontal="left" vertical="center" wrapText="1"/>
    </xf>
    <xf numFmtId="0" fontId="0" fillId="6" borderId="23" xfId="0" applyFont="1" applyFill="1" applyBorder="1" applyAlignment="1">
      <alignment horizontal="left" vertical="center" wrapText="1"/>
    </xf>
    <xf numFmtId="0" fontId="0" fillId="6" borderId="22" xfId="0" applyFont="1" applyFill="1" applyBorder="1" applyAlignment="1">
      <alignment horizontal="left" vertical="center" wrapText="1"/>
    </xf>
    <xf numFmtId="0" fontId="0" fillId="6" borderId="1" xfId="0" applyFont="1" applyFill="1" applyBorder="1" applyAlignment="1">
      <alignment horizontal="left" vertical="center" wrapText="1"/>
    </xf>
    <xf numFmtId="0" fontId="0" fillId="6" borderId="24" xfId="0" applyFont="1" applyFill="1" applyBorder="1" applyAlignment="1">
      <alignment horizontal="left" vertical="center" wrapText="1"/>
    </xf>
    <xf numFmtId="49" fontId="4" fillId="4" borderId="0" xfId="0" applyNumberFormat="1" applyFont="1" applyFill="1" applyBorder="1" applyAlignment="1">
      <alignment horizontal="right" vertical="center" wrapText="1"/>
    </xf>
    <xf numFmtId="49" fontId="4" fillId="4" borderId="8" xfId="0" applyNumberFormat="1" applyFont="1" applyFill="1" applyBorder="1" applyAlignment="1">
      <alignment horizontal="right" vertical="center" wrapText="1"/>
    </xf>
    <xf numFmtId="49" fontId="4" fillId="6" borderId="5" xfId="0" applyNumberFormat="1" applyFont="1" applyFill="1" applyBorder="1" applyAlignment="1">
      <alignment horizontal="left" vertical="center" shrinkToFit="1"/>
    </xf>
    <xf numFmtId="49" fontId="4" fillId="6" borderId="6" xfId="0" applyNumberFormat="1" applyFont="1" applyFill="1" applyBorder="1" applyAlignment="1">
      <alignment horizontal="left" vertical="center" shrinkToFit="1"/>
    </xf>
    <xf numFmtId="49" fontId="4" fillId="6" borderId="7" xfId="0" applyNumberFormat="1" applyFont="1" applyFill="1" applyBorder="1" applyAlignment="1">
      <alignment horizontal="left" vertical="center" shrinkToFit="1"/>
    </xf>
    <xf numFmtId="0" fontId="0" fillId="0" borderId="10" xfId="0" applyFont="1" applyBorder="1" applyAlignment="1">
      <alignment horizontal="center" vertical="center"/>
    </xf>
    <xf numFmtId="0" fontId="30" fillId="0" borderId="15" xfId="0" applyFont="1" applyBorder="1" applyAlignment="1">
      <alignment horizontal="center" vertical="center"/>
    </xf>
    <xf numFmtId="38" fontId="28" fillId="0" borderId="9" xfId="3" applyFont="1" applyBorder="1" applyAlignment="1">
      <alignment horizontal="center" vertical="center" shrinkToFit="1"/>
    </xf>
    <xf numFmtId="38" fontId="28" fillId="0" borderId="18" xfId="3" applyFont="1" applyBorder="1" applyAlignment="1">
      <alignment horizontal="center" vertical="center" shrinkToFit="1"/>
    </xf>
    <xf numFmtId="0" fontId="0" fillId="4" borderId="0" xfId="0" applyFont="1" applyFill="1" applyBorder="1" applyAlignment="1">
      <alignment horizontal="left" vertical="center"/>
    </xf>
    <xf numFmtId="38" fontId="0" fillId="6" borderId="5" xfId="3" applyFont="1" applyFill="1" applyBorder="1" applyAlignment="1">
      <alignment horizontal="center" vertical="center" shrinkToFit="1"/>
    </xf>
    <xf numFmtId="38" fontId="0" fillId="6" borderId="6" xfId="3" applyFont="1" applyFill="1" applyBorder="1" applyAlignment="1">
      <alignment horizontal="center" vertical="center" shrinkToFit="1"/>
    </xf>
    <xf numFmtId="38" fontId="0" fillId="6" borderId="7" xfId="3" applyFont="1" applyFill="1" applyBorder="1" applyAlignment="1">
      <alignment horizontal="center" vertical="center" shrinkToFit="1"/>
    </xf>
    <xf numFmtId="49" fontId="28" fillId="0" borderId="9" xfId="0" applyNumberFormat="1" applyFont="1" applyBorder="1" applyAlignment="1">
      <alignment horizontal="left" vertical="center" wrapText="1"/>
    </xf>
    <xf numFmtId="49" fontId="28" fillId="0" borderId="18" xfId="0" applyNumberFormat="1" applyFont="1" applyBorder="1" applyAlignment="1">
      <alignment horizontal="left" vertical="center" wrapText="1"/>
    </xf>
    <xf numFmtId="49" fontId="28" fillId="0" borderId="14" xfId="0" applyNumberFormat="1" applyFont="1" applyBorder="1" applyAlignment="1">
      <alignment horizontal="left" vertical="center" wrapText="1"/>
    </xf>
    <xf numFmtId="38" fontId="28" fillId="0" borderId="9" xfId="3" applyFont="1" applyFill="1" applyBorder="1" applyAlignment="1">
      <alignment horizontal="center" vertical="center" shrinkToFit="1"/>
    </xf>
    <xf numFmtId="38" fontId="28" fillId="0" borderId="18" xfId="3" applyFont="1" applyFill="1" applyBorder="1" applyAlignment="1">
      <alignment horizontal="center" vertical="center" shrinkToFit="1"/>
    </xf>
    <xf numFmtId="0" fontId="30" fillId="0" borderId="9" xfId="0" applyFont="1" applyFill="1" applyBorder="1" applyAlignment="1">
      <alignment horizontal="center" vertical="center"/>
    </xf>
    <xf numFmtId="0" fontId="30" fillId="0" borderId="14" xfId="0" applyFont="1" applyFill="1" applyBorder="1" applyAlignment="1">
      <alignment horizontal="center" vertical="center"/>
    </xf>
    <xf numFmtId="49" fontId="28" fillId="0" borderId="9" xfId="0" applyNumberFormat="1" applyFont="1" applyFill="1" applyBorder="1" applyAlignment="1">
      <alignment horizontal="left" vertical="center" wrapText="1"/>
    </xf>
    <xf numFmtId="49" fontId="28" fillId="0" borderId="18" xfId="0" applyNumberFormat="1" applyFont="1" applyFill="1" applyBorder="1" applyAlignment="1">
      <alignment horizontal="left" vertical="center" wrapText="1"/>
    </xf>
    <xf numFmtId="49" fontId="28" fillId="0" borderId="14" xfId="0" applyNumberFormat="1" applyFont="1" applyFill="1" applyBorder="1" applyAlignment="1">
      <alignment horizontal="left" vertical="center" wrapText="1"/>
    </xf>
    <xf numFmtId="49" fontId="28" fillId="0" borderId="18" xfId="0" applyNumberFormat="1" applyFont="1" applyFill="1" applyBorder="1" applyAlignment="1">
      <alignment horizontal="center" vertical="center" wrapText="1"/>
    </xf>
    <xf numFmtId="49" fontId="28" fillId="0" borderId="14" xfId="0" applyNumberFormat="1" applyFont="1" applyFill="1" applyBorder="1" applyAlignment="1">
      <alignment horizontal="center" vertical="center" wrapText="1"/>
    </xf>
    <xf numFmtId="0" fontId="30" fillId="0" borderId="9" xfId="0" applyFont="1" applyBorder="1" applyAlignment="1">
      <alignment horizontal="center" vertical="center"/>
    </xf>
    <xf numFmtId="0" fontId="30" fillId="0" borderId="14" xfId="0" applyFont="1" applyBorder="1" applyAlignment="1">
      <alignment horizontal="center" vertical="center"/>
    </xf>
    <xf numFmtId="49" fontId="28" fillId="0" borderId="18" xfId="0" applyNumberFormat="1" applyFont="1" applyBorder="1" applyAlignment="1">
      <alignment horizontal="center" vertical="center" wrapText="1"/>
    </xf>
    <xf numFmtId="49" fontId="28" fillId="0" borderId="14" xfId="0" applyNumberFormat="1" applyFont="1" applyBorder="1" applyAlignment="1">
      <alignment horizontal="center" vertical="center" wrapText="1"/>
    </xf>
    <xf numFmtId="49" fontId="28" fillId="0" borderId="18" xfId="0" applyNumberFormat="1" applyFont="1" applyFill="1" applyBorder="1" applyAlignment="1">
      <alignment vertical="center" shrinkToFit="1"/>
    </xf>
    <xf numFmtId="49" fontId="28" fillId="0" borderId="14" xfId="0" applyNumberFormat="1" applyFont="1" applyFill="1" applyBorder="1" applyAlignment="1">
      <alignment vertical="center" shrinkToFit="1"/>
    </xf>
    <xf numFmtId="0" fontId="12" fillId="6" borderId="0" xfId="0" applyFont="1" applyFill="1" applyBorder="1" applyAlignment="1">
      <alignment horizontal="left" vertical="center" wrapText="1"/>
    </xf>
    <xf numFmtId="0" fontId="12" fillId="6" borderId="26"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6"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20" xfId="0" applyFont="1" applyFill="1" applyBorder="1" applyAlignment="1">
      <alignment horizontal="left" vertical="center" wrapText="1"/>
    </xf>
    <xf numFmtId="49" fontId="30" fillId="0" borderId="11" xfId="0" applyNumberFormat="1" applyFont="1" applyBorder="1" applyAlignment="1">
      <alignment horizontal="left" vertical="center" wrapText="1"/>
    </xf>
    <xf numFmtId="49" fontId="30" fillId="0" borderId="16" xfId="0" applyNumberFormat="1" applyFont="1" applyBorder="1" applyAlignment="1">
      <alignment horizontal="left" vertical="center" wrapText="1"/>
    </xf>
    <xf numFmtId="49" fontId="30" fillId="0" borderId="25" xfId="0" applyNumberFormat="1" applyFont="1" applyBorder="1" applyAlignment="1">
      <alignment horizontal="left" vertical="center" wrapText="1"/>
    </xf>
    <xf numFmtId="0" fontId="0" fillId="0" borderId="13" xfId="0" applyBorder="1" applyAlignment="1">
      <alignment horizontal="left" vertical="center" wrapText="1"/>
    </xf>
    <xf numFmtId="0" fontId="0" fillId="0" borderId="17" xfId="0" applyBorder="1" applyAlignment="1">
      <alignment horizontal="left" vertical="center" wrapText="1"/>
    </xf>
    <xf numFmtId="0" fontId="0" fillId="0" borderId="20" xfId="0" applyBorder="1" applyAlignment="1">
      <alignment horizontal="left" vertical="center" wrapText="1"/>
    </xf>
    <xf numFmtId="38" fontId="28" fillId="0" borderId="11" xfId="3" applyFont="1" applyBorder="1" applyAlignment="1">
      <alignment horizontal="center" vertical="center" shrinkToFit="1"/>
    </xf>
    <xf numFmtId="38" fontId="28" fillId="0" borderId="16" xfId="3" applyFont="1" applyBorder="1" applyAlignment="1">
      <alignment horizontal="center" vertical="center" shrinkToFit="1"/>
    </xf>
    <xf numFmtId="38" fontId="28" fillId="0" borderId="13" xfId="3" applyFont="1" applyBorder="1" applyAlignment="1">
      <alignment horizontal="center" vertical="center" shrinkToFit="1"/>
    </xf>
    <xf numFmtId="38" fontId="28" fillId="0" borderId="17" xfId="3" applyFont="1" applyBorder="1" applyAlignment="1">
      <alignment horizontal="center" vertical="center" shrinkToFit="1"/>
    </xf>
    <xf numFmtId="0" fontId="31" fillId="0" borderId="25" xfId="0" applyFont="1" applyBorder="1" applyAlignment="1">
      <alignment horizontal="center" vertical="center" wrapText="1"/>
    </xf>
    <xf numFmtId="0" fontId="31" fillId="0" borderId="20" xfId="0" applyFont="1" applyBorder="1" applyAlignment="1">
      <alignment horizontal="center" vertical="center" wrapText="1"/>
    </xf>
    <xf numFmtId="0" fontId="26" fillId="2" borderId="9" xfId="0" applyFont="1" applyFill="1" applyBorder="1" applyAlignment="1">
      <alignment horizontal="center" vertical="center"/>
    </xf>
    <xf numFmtId="0" fontId="26" fillId="2" borderId="18" xfId="0" applyFont="1" applyFill="1" applyBorder="1" applyAlignment="1">
      <alignment horizontal="center" vertical="center"/>
    </xf>
    <xf numFmtId="0" fontId="26" fillId="2" borderId="14" xfId="0" applyFont="1" applyFill="1" applyBorder="1" applyAlignment="1">
      <alignment horizontal="center" vertical="center"/>
    </xf>
    <xf numFmtId="0" fontId="28" fillId="2" borderId="18" xfId="0" applyFont="1" applyFill="1" applyBorder="1" applyAlignment="1">
      <alignment horizontal="center" vertical="center" wrapText="1"/>
    </xf>
    <xf numFmtId="0" fontId="28" fillId="2" borderId="18"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9" xfId="0" applyFont="1" applyFill="1" applyBorder="1" applyAlignment="1">
      <alignment horizontal="center" vertical="center"/>
    </xf>
    <xf numFmtId="0" fontId="26" fillId="2" borderId="9" xfId="0" applyFont="1" applyFill="1" applyBorder="1" applyAlignment="1">
      <alignment horizontal="center" vertical="center" wrapText="1"/>
    </xf>
    <xf numFmtId="0" fontId="53" fillId="6" borderId="0" xfId="0" applyFont="1" applyFill="1" applyBorder="1" applyAlignment="1">
      <alignment horizontal="left" vertical="center" wrapText="1"/>
    </xf>
    <xf numFmtId="0" fontId="53" fillId="6" borderId="26"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12" xfId="0" applyFont="1" applyFill="1" applyBorder="1" applyAlignment="1">
      <alignment horizontal="center" vertical="center" shrinkToFit="1"/>
    </xf>
    <xf numFmtId="0" fontId="11" fillId="6" borderId="26" xfId="0" applyFont="1" applyFill="1" applyBorder="1" applyAlignment="1">
      <alignment horizontal="left" vertical="center" wrapText="1"/>
    </xf>
    <xf numFmtId="0" fontId="53" fillId="6" borderId="12" xfId="0" applyFont="1" applyFill="1" applyBorder="1" applyAlignment="1">
      <alignment horizontal="center" vertical="center" shrinkToFit="1"/>
    </xf>
    <xf numFmtId="0" fontId="6" fillId="0" borderId="11" xfId="0" applyFont="1" applyBorder="1" applyAlignment="1">
      <alignment horizontal="center" vertical="center"/>
    </xf>
    <xf numFmtId="0" fontId="6" fillId="0" borderId="25" xfId="0" applyFont="1" applyBorder="1" applyAlignment="1">
      <alignment horizontal="center" vertical="center"/>
    </xf>
    <xf numFmtId="0" fontId="6" fillId="0" borderId="13" xfId="0" applyFont="1" applyBorder="1" applyAlignment="1">
      <alignment horizontal="center" vertical="center"/>
    </xf>
    <xf numFmtId="0" fontId="6" fillId="0" borderId="20" xfId="0" applyFont="1" applyBorder="1" applyAlignment="1">
      <alignment horizontal="center" vertical="center"/>
    </xf>
    <xf numFmtId="49" fontId="28" fillId="0" borderId="18" xfId="0" applyNumberFormat="1" applyFont="1" applyBorder="1" applyAlignment="1">
      <alignment horizontal="center" vertical="center" shrinkToFit="1"/>
    </xf>
    <xf numFmtId="49" fontId="28" fillId="0" borderId="14" xfId="0" applyNumberFormat="1" applyFont="1" applyBorder="1" applyAlignment="1">
      <alignment horizontal="center" vertical="center" shrinkToFit="1"/>
    </xf>
    <xf numFmtId="180" fontId="45" fillId="9" borderId="27" xfId="4" applyNumberFormat="1" applyFont="1" applyFill="1" applyBorder="1" applyAlignment="1">
      <alignment horizontal="center" vertical="center" wrapText="1"/>
    </xf>
    <xf numFmtId="180" fontId="45" fillId="9" borderId="28" xfId="4" applyNumberFormat="1" applyFont="1" applyFill="1" applyBorder="1" applyAlignment="1">
      <alignment horizontal="center" vertical="center" wrapText="1"/>
    </xf>
    <xf numFmtId="180" fontId="45" fillId="9" borderId="3" xfId="4" applyNumberFormat="1" applyFont="1" applyFill="1" applyBorder="1" applyAlignment="1">
      <alignment horizontal="center" vertical="center" wrapText="1"/>
    </xf>
    <xf numFmtId="0" fontId="38" fillId="9" borderId="27" xfId="4" applyFont="1" applyFill="1" applyBorder="1" applyAlignment="1">
      <alignment horizontal="center" vertical="center" wrapText="1"/>
    </xf>
    <xf numFmtId="0" fontId="38" fillId="0" borderId="28" xfId="4" applyFont="1" applyBorder="1" applyAlignment="1">
      <alignment horizontal="center" vertical="center"/>
    </xf>
    <xf numFmtId="0" fontId="38" fillId="0" borderId="3" xfId="4" applyFont="1" applyBorder="1" applyAlignment="1">
      <alignment horizontal="center" vertical="center"/>
    </xf>
    <xf numFmtId="177" fontId="38" fillId="9" borderId="2" xfId="4" applyNumberFormat="1" applyFont="1" applyFill="1" applyBorder="1" applyAlignment="1">
      <alignment horizontal="center" vertical="center" wrapText="1"/>
    </xf>
    <xf numFmtId="9" fontId="38" fillId="9" borderId="27" xfId="5" applyFont="1" applyFill="1" applyBorder="1" applyAlignment="1">
      <alignment horizontal="center" vertical="center" wrapText="1"/>
    </xf>
    <xf numFmtId="9" fontId="38" fillId="9" borderId="28" xfId="5" applyFont="1" applyFill="1" applyBorder="1" applyAlignment="1">
      <alignment horizontal="center" vertical="center" wrapText="1"/>
    </xf>
    <xf numFmtId="9" fontId="38" fillId="9" borderId="3" xfId="5" applyFont="1" applyFill="1" applyBorder="1" applyAlignment="1">
      <alignment horizontal="center" vertical="center" wrapText="1"/>
    </xf>
    <xf numFmtId="180" fontId="38" fillId="9" borderId="27" xfId="4" applyNumberFormat="1" applyFont="1" applyFill="1" applyBorder="1" applyAlignment="1">
      <alignment horizontal="center" vertical="center" wrapText="1"/>
    </xf>
    <xf numFmtId="180" fontId="38" fillId="9" borderId="28" xfId="4" applyNumberFormat="1" applyFont="1" applyFill="1" applyBorder="1" applyAlignment="1">
      <alignment horizontal="center" vertical="center" wrapText="1"/>
    </xf>
    <xf numFmtId="180" fontId="38" fillId="9" borderId="3" xfId="4" applyNumberFormat="1" applyFont="1" applyFill="1" applyBorder="1" applyAlignment="1">
      <alignment horizontal="center" vertical="center" wrapText="1"/>
    </xf>
    <xf numFmtId="180" fontId="36" fillId="0" borderId="2" xfId="4" applyNumberFormat="1" applyFont="1" applyBorder="1" applyAlignment="1">
      <alignment horizontal="center" vertical="center" wrapText="1"/>
    </xf>
    <xf numFmtId="0" fontId="32" fillId="0" borderId="27" xfId="4" applyBorder="1" applyAlignment="1">
      <alignment horizontal="center" vertical="center"/>
    </xf>
    <xf numFmtId="0" fontId="32" fillId="0" borderId="28" xfId="4" applyBorder="1" applyAlignment="1">
      <alignment horizontal="center" vertical="center"/>
    </xf>
    <xf numFmtId="0" fontId="38" fillId="9" borderId="28" xfId="4" applyFont="1" applyFill="1" applyBorder="1" applyAlignment="1">
      <alignment horizontal="center" vertical="center" wrapText="1"/>
    </xf>
    <xf numFmtId="0" fontId="38" fillId="9" borderId="28" xfId="4" applyFont="1" applyFill="1" applyBorder="1" applyAlignment="1">
      <alignment horizontal="center" vertical="center" shrinkToFit="1"/>
    </xf>
    <xf numFmtId="0" fontId="38" fillId="9" borderId="21" xfId="4" applyFont="1" applyFill="1" applyBorder="1" applyAlignment="1">
      <alignment horizontal="center" vertical="center" wrapText="1"/>
    </xf>
    <xf numFmtId="0" fontId="38" fillId="0" borderId="4" xfId="4" applyFont="1" applyBorder="1" applyAlignment="1">
      <alignment horizontal="center" vertical="center" wrapText="1"/>
    </xf>
    <xf numFmtId="0" fontId="38" fillId="0" borderId="23" xfId="4" applyFont="1" applyBorder="1" applyAlignment="1">
      <alignment horizontal="center" vertical="center" wrapText="1"/>
    </xf>
    <xf numFmtId="0" fontId="38" fillId="0" borderId="22" xfId="4" applyFont="1" applyBorder="1" applyAlignment="1">
      <alignment horizontal="center" vertical="center" wrapText="1"/>
    </xf>
    <xf numFmtId="0" fontId="38" fillId="0" borderId="1" xfId="4" applyFont="1" applyBorder="1" applyAlignment="1">
      <alignment horizontal="center" vertical="center" wrapText="1"/>
    </xf>
    <xf numFmtId="0" fontId="38" fillId="0" borderId="24" xfId="4" applyFont="1" applyBorder="1" applyAlignment="1">
      <alignment horizontal="center" vertical="center" wrapText="1"/>
    </xf>
    <xf numFmtId="179" fontId="38" fillId="9" borderId="27" xfId="4" applyNumberFormat="1" applyFont="1" applyFill="1" applyBorder="1" applyAlignment="1">
      <alignment horizontal="center" vertical="center" wrapText="1"/>
    </xf>
    <xf numFmtId="179" fontId="38" fillId="9" borderId="28" xfId="4" applyNumberFormat="1" applyFont="1" applyFill="1" applyBorder="1" applyAlignment="1">
      <alignment horizontal="center" vertical="center" wrapText="1"/>
    </xf>
    <xf numFmtId="179" fontId="38" fillId="9" borderId="3" xfId="4" applyNumberFormat="1" applyFont="1" applyFill="1" applyBorder="1" applyAlignment="1">
      <alignment horizontal="center" vertical="center" wrapText="1"/>
    </xf>
    <xf numFmtId="177" fontId="39" fillId="9" borderId="2" xfId="4" applyNumberFormat="1" applyFont="1" applyFill="1" applyBorder="1" applyAlignment="1">
      <alignment horizontal="center" vertical="center" wrapText="1"/>
    </xf>
    <xf numFmtId="177" fontId="38" fillId="9" borderId="27" xfId="4" applyNumberFormat="1" applyFont="1" applyFill="1" applyBorder="1" applyAlignment="1">
      <alignment horizontal="center" vertical="center" wrapText="1"/>
    </xf>
    <xf numFmtId="177" fontId="38" fillId="9" borderId="28" xfId="4" applyNumberFormat="1" applyFont="1" applyFill="1" applyBorder="1" applyAlignment="1">
      <alignment horizontal="center" vertical="center" wrapText="1"/>
    </xf>
    <xf numFmtId="177" fontId="38" fillId="9" borderId="3" xfId="4" applyNumberFormat="1" applyFont="1" applyFill="1" applyBorder="1" applyAlignment="1">
      <alignment horizontal="center" vertical="center" wrapText="1"/>
    </xf>
    <xf numFmtId="0" fontId="38" fillId="6" borderId="6" xfId="4" applyFont="1" applyFill="1" applyBorder="1" applyAlignment="1">
      <alignment horizontal="center" vertical="center" shrinkToFit="1"/>
    </xf>
    <xf numFmtId="0" fontId="38" fillId="6" borderId="7" xfId="4" applyFont="1" applyFill="1" applyBorder="1" applyAlignment="1">
      <alignment horizontal="center" vertical="center" shrinkToFit="1"/>
    </xf>
    <xf numFmtId="180" fontId="37" fillId="0" borderId="0" xfId="4" applyNumberFormat="1" applyFont="1" applyBorder="1" applyAlignment="1">
      <alignment horizontal="left" vertical="center" wrapText="1"/>
    </xf>
    <xf numFmtId="0" fontId="37" fillId="6" borderId="2" xfId="4" applyFont="1" applyFill="1" applyBorder="1" applyAlignment="1">
      <alignment horizontal="left" vertical="center" wrapText="1"/>
    </xf>
    <xf numFmtId="0" fontId="40" fillId="0" borderId="5" xfId="4" applyFont="1" applyBorder="1" applyAlignment="1">
      <alignment horizontal="center" vertical="center" wrapText="1"/>
    </xf>
    <xf numFmtId="0" fontId="40" fillId="0" borderId="6" xfId="4" applyFont="1" applyBorder="1" applyAlignment="1">
      <alignment horizontal="center" vertical="center" wrapText="1"/>
    </xf>
    <xf numFmtId="0" fontId="40" fillId="0" borderId="7" xfId="4" applyFont="1" applyBorder="1" applyAlignment="1">
      <alignment horizontal="center" vertical="center" wrapText="1"/>
    </xf>
    <xf numFmtId="180" fontId="36" fillId="13" borderId="2" xfId="4" applyNumberFormat="1" applyFont="1" applyFill="1" applyBorder="1" applyAlignment="1">
      <alignment horizontal="center" vertical="center" wrapText="1"/>
    </xf>
    <xf numFmtId="180" fontId="36" fillId="4" borderId="0" xfId="4" applyNumberFormat="1" applyFont="1" applyFill="1" applyBorder="1" applyAlignment="1">
      <alignment horizontal="center" vertical="center" wrapText="1"/>
    </xf>
    <xf numFmtId="0" fontId="39" fillId="9" borderId="27" xfId="4" applyFont="1" applyFill="1" applyBorder="1" applyAlignment="1">
      <alignment horizontal="center" vertical="center" wrapText="1"/>
    </xf>
    <xf numFmtId="0" fontId="32" fillId="0" borderId="3" xfId="4" applyBorder="1" applyAlignment="1">
      <alignment horizontal="center" vertical="center"/>
    </xf>
    <xf numFmtId="9" fontId="39" fillId="9" borderId="27" xfId="5" applyFont="1" applyFill="1" applyBorder="1" applyAlignment="1">
      <alignment horizontal="center" vertical="center" wrapText="1"/>
    </xf>
    <xf numFmtId="9" fontId="39" fillId="9" borderId="28" xfId="5" applyFont="1" applyFill="1" applyBorder="1" applyAlignment="1">
      <alignment horizontal="center" vertical="center" wrapText="1"/>
    </xf>
    <xf numFmtId="9" fontId="39" fillId="9" borderId="3" xfId="5" applyFont="1" applyFill="1" applyBorder="1" applyAlignment="1">
      <alignment horizontal="center" vertical="center" wrapText="1"/>
    </xf>
    <xf numFmtId="0" fontId="39" fillId="9" borderId="28" xfId="4" applyFont="1" applyFill="1" applyBorder="1" applyAlignment="1">
      <alignment horizontal="center" vertical="center" wrapText="1"/>
    </xf>
    <xf numFmtId="0" fontId="39" fillId="9" borderId="28" xfId="4" applyFont="1" applyFill="1" applyBorder="1" applyAlignment="1">
      <alignment horizontal="center" vertical="center" shrinkToFit="1"/>
    </xf>
    <xf numFmtId="0" fontId="39" fillId="9" borderId="21" xfId="4" applyFont="1" applyFill="1" applyBorder="1" applyAlignment="1">
      <alignment horizontal="center" vertical="center" wrapText="1"/>
    </xf>
    <xf numFmtId="0" fontId="32" fillId="0" borderId="4" xfId="4" applyBorder="1" applyAlignment="1">
      <alignment horizontal="center" vertical="center" wrapText="1"/>
    </xf>
    <xf numFmtId="0" fontId="32" fillId="0" borderId="23" xfId="4" applyBorder="1" applyAlignment="1">
      <alignment horizontal="center" vertical="center" wrapText="1"/>
    </xf>
    <xf numFmtId="0" fontId="32" fillId="0" borderId="22" xfId="4" applyBorder="1" applyAlignment="1">
      <alignment horizontal="center" vertical="center" wrapText="1"/>
    </xf>
    <xf numFmtId="0" fontId="32" fillId="0" borderId="1" xfId="4" applyBorder="1" applyAlignment="1">
      <alignment horizontal="center" vertical="center" wrapText="1"/>
    </xf>
    <xf numFmtId="0" fontId="32" fillId="0" borderId="24" xfId="4" applyBorder="1" applyAlignment="1">
      <alignment horizontal="center" vertical="center" wrapText="1"/>
    </xf>
    <xf numFmtId="179" fontId="39" fillId="9" borderId="27" xfId="4" applyNumberFormat="1" applyFont="1" applyFill="1" applyBorder="1" applyAlignment="1">
      <alignment horizontal="center" vertical="center" wrapText="1"/>
    </xf>
    <xf numFmtId="179" fontId="39" fillId="9" borderId="28" xfId="4" applyNumberFormat="1" applyFont="1" applyFill="1" applyBorder="1" applyAlignment="1">
      <alignment horizontal="center" vertical="center" wrapText="1"/>
    </xf>
    <xf numFmtId="179" fontId="39" fillId="9" borderId="3" xfId="4" applyNumberFormat="1" applyFont="1" applyFill="1" applyBorder="1" applyAlignment="1">
      <alignment horizontal="center" vertical="center" wrapText="1"/>
    </xf>
    <xf numFmtId="0" fontId="45" fillId="11" borderId="6" xfId="4" applyFont="1" applyFill="1" applyBorder="1" applyAlignment="1">
      <alignment horizontal="center" vertical="center" shrinkToFit="1"/>
    </xf>
    <xf numFmtId="0" fontId="45" fillId="11" borderId="7" xfId="4" applyFont="1" applyFill="1" applyBorder="1" applyAlignment="1">
      <alignment horizontal="center" vertical="center" shrinkToFit="1"/>
    </xf>
    <xf numFmtId="0" fontId="46" fillId="11" borderId="2" xfId="4" applyFont="1" applyFill="1" applyBorder="1" applyAlignment="1">
      <alignment horizontal="left" vertical="center" wrapText="1"/>
    </xf>
    <xf numFmtId="178" fontId="6" fillId="2" borderId="2" xfId="1" applyNumberFormat="1" applyFont="1" applyFill="1" applyBorder="1" applyAlignment="1">
      <alignment horizontal="center" vertical="center" wrapText="1"/>
    </xf>
    <xf numFmtId="177" fontId="6" fillId="2" borderId="2" xfId="2" applyNumberFormat="1" applyFont="1" applyFill="1" applyBorder="1" applyAlignment="1">
      <alignment horizontal="center" vertical="center"/>
    </xf>
    <xf numFmtId="0" fontId="3" fillId="0" borderId="6"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27" xfId="2" applyFont="1" applyFill="1" applyBorder="1" applyAlignment="1">
      <alignment horizontal="center" vertical="center" wrapText="1"/>
    </xf>
    <xf numFmtId="0" fontId="3" fillId="0" borderId="28"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21"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22" xfId="2" applyFont="1" applyFill="1" applyBorder="1" applyAlignment="1">
      <alignment horizontal="center" vertical="center" wrapText="1"/>
    </xf>
    <xf numFmtId="0" fontId="3" fillId="0" borderId="1" xfId="2" applyFont="1" applyFill="1" applyBorder="1" applyAlignment="1">
      <alignment horizontal="center" vertical="center" wrapText="1"/>
    </xf>
    <xf numFmtId="178" fontId="6" fillId="2" borderId="2" xfId="1" applyNumberFormat="1" applyFont="1" applyFill="1" applyBorder="1" applyAlignment="1">
      <alignment horizontal="center" vertical="center"/>
    </xf>
  </cellXfs>
  <cellStyles count="8">
    <cellStyle name="パーセント" xfId="7" builtinId="5"/>
    <cellStyle name="パーセント 2" xfId="5"/>
    <cellStyle name="桁区切り" xfId="3" builtinId="6"/>
    <cellStyle name="桁区切り 2" xfId="1"/>
    <cellStyle name="桁区切り 3" xfId="6"/>
    <cellStyle name="標準" xfId="0" builtinId="0"/>
    <cellStyle name="標準 2" xfId="2"/>
    <cellStyle name="標準 2 2" xfId="4"/>
  </cellStyles>
  <dxfs count="0"/>
  <tableStyles count="0" defaultTableStyle="TableStyleMedium2" defaultPivotStyle="PivotStyleLight16"/>
  <colors>
    <mruColors>
      <color rgb="FFFFFFCC"/>
      <color rgb="FF0000FF"/>
      <color rgb="FFCCFFFF"/>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635001</xdr:colOff>
      <xdr:row>1</xdr:row>
      <xdr:rowOff>95250</xdr:rowOff>
    </xdr:from>
    <xdr:to>
      <xdr:col>5</xdr:col>
      <xdr:colOff>1119187</xdr:colOff>
      <xdr:row>3</xdr:row>
      <xdr:rowOff>180250</xdr:rowOff>
    </xdr:to>
    <xdr:sp macro="" textlink="">
      <xdr:nvSpPr>
        <xdr:cNvPr id="2" name="正方形/長方形 1"/>
        <xdr:cNvSpPr/>
      </xdr:nvSpPr>
      <xdr:spPr>
        <a:xfrm>
          <a:off x="5135564" y="500063"/>
          <a:ext cx="4389436" cy="75175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b="1">
              <a:solidFill>
                <a:srgbClr val="FF0000"/>
              </a:solidFill>
            </a:rPr>
            <a:t>黄色箇所を入力</a:t>
          </a:r>
          <a:endParaRPr kumimoji="1" lang="en-US" altLang="ja-JP" sz="4000" b="1">
            <a:solidFill>
              <a:srgbClr val="FF0000"/>
            </a:solidFill>
          </a:endParaRPr>
        </a:p>
        <a:p>
          <a:pPr algn="l"/>
          <a:endParaRPr kumimoji="1" lang="ja-JP" altLang="en-US" sz="4000"/>
        </a:p>
      </xdr:txBody>
    </xdr:sp>
    <xdr:clientData/>
  </xdr:twoCellAnchor>
  <xdr:twoCellAnchor>
    <xdr:from>
      <xdr:col>0</xdr:col>
      <xdr:colOff>571500</xdr:colOff>
      <xdr:row>1</xdr:row>
      <xdr:rowOff>95250</xdr:rowOff>
    </xdr:from>
    <xdr:to>
      <xdr:col>3</xdr:col>
      <xdr:colOff>484188</xdr:colOff>
      <xdr:row>3</xdr:row>
      <xdr:rowOff>180250</xdr:rowOff>
    </xdr:to>
    <xdr:sp macro="" textlink="">
      <xdr:nvSpPr>
        <xdr:cNvPr id="3" name="Text Box 1"/>
        <xdr:cNvSpPr txBox="1">
          <a:spLocks noChangeArrowheads="1"/>
        </xdr:cNvSpPr>
      </xdr:nvSpPr>
      <xdr:spPr bwMode="auto">
        <a:xfrm>
          <a:off x="571500" y="504825"/>
          <a:ext cx="4408488" cy="73270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3600" b="0" i="0" u="none" strike="noStrike" baseline="0">
              <a:solidFill>
                <a:srgbClr val="FF0000"/>
              </a:solidFill>
              <a:latin typeface="ＭＳ Ｐゴシック"/>
              <a:ea typeface="ＭＳ Ｐゴシック"/>
            </a:rPr>
            <a:t>別添３　　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9"/>
  <sheetViews>
    <sheetView tabSelected="1" view="pageBreakPreview" zoomScale="85" zoomScaleNormal="140" zoomScaleSheetLayoutView="85" workbookViewId="0">
      <selection sqref="A1:AB1"/>
    </sheetView>
  </sheetViews>
  <sheetFormatPr defaultColWidth="3.625" defaultRowHeight="20.100000000000001" customHeight="1"/>
  <cols>
    <col min="1" max="23" width="3.625" style="1"/>
    <col min="24" max="24" width="4.625" style="1" customWidth="1"/>
    <col min="25" max="27" width="3.625" style="1"/>
    <col min="28" max="28" width="1.625" style="1" customWidth="1"/>
    <col min="29" max="29" width="3.625" style="1" hidden="1" customWidth="1"/>
    <col min="30" max="16384" width="3.625" style="1"/>
  </cols>
  <sheetData>
    <row r="1" spans="1:30" ht="32.25" customHeight="1">
      <c r="A1" s="249" t="s">
        <v>51</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47" t="s">
        <v>18</v>
      </c>
      <c r="AD1" s="49"/>
    </row>
    <row r="2" spans="1:30" ht="27" customHeight="1">
      <c r="A2" s="4"/>
      <c r="B2" s="55" t="s">
        <v>52</v>
      </c>
      <c r="C2" s="4"/>
      <c r="D2" s="4"/>
      <c r="E2" s="4"/>
      <c r="F2" s="4"/>
      <c r="G2" s="4"/>
      <c r="H2" s="4"/>
      <c r="I2" s="4"/>
      <c r="J2" s="4"/>
      <c r="K2" s="4"/>
      <c r="L2" s="4"/>
      <c r="M2" s="4"/>
      <c r="N2" s="4"/>
      <c r="O2" s="4"/>
      <c r="P2" s="4"/>
      <c r="Q2" s="4"/>
      <c r="R2" s="4"/>
      <c r="S2" s="4"/>
      <c r="T2" s="4"/>
      <c r="U2" s="4"/>
      <c r="V2" s="4"/>
      <c r="W2" s="4"/>
      <c r="X2" s="4"/>
      <c r="Y2" s="4"/>
      <c r="Z2" s="44"/>
      <c r="AA2" s="44"/>
      <c r="AB2" s="44"/>
      <c r="AC2" s="48" t="s">
        <v>15</v>
      </c>
      <c r="AD2" s="50"/>
    </row>
    <row r="3" spans="1:30" ht="27" customHeight="1">
      <c r="A3" s="5"/>
      <c r="B3" s="56" t="s">
        <v>40</v>
      </c>
      <c r="C3" s="5"/>
      <c r="D3" s="5"/>
      <c r="E3" s="5"/>
      <c r="F3" s="5"/>
      <c r="G3" s="5"/>
      <c r="H3" s="5"/>
      <c r="I3" s="5"/>
      <c r="J3" s="5"/>
      <c r="K3" s="5"/>
      <c r="L3" s="5"/>
      <c r="M3" s="5"/>
      <c r="N3" s="5"/>
      <c r="O3" s="5"/>
      <c r="P3" s="5"/>
      <c r="Q3" s="5"/>
      <c r="R3" s="5"/>
      <c r="S3" s="5"/>
      <c r="T3" s="5"/>
      <c r="U3" s="5"/>
      <c r="V3" s="5"/>
      <c r="W3" s="5"/>
      <c r="X3" s="5"/>
      <c r="Y3" s="5"/>
      <c r="Z3" s="5"/>
      <c r="AA3" s="5"/>
      <c r="AB3" s="5"/>
    </row>
    <row r="4" spans="1:30" ht="6.75" customHeight="1" thickBot="1">
      <c r="A4" s="5"/>
      <c r="B4" s="56"/>
      <c r="C4" s="5"/>
      <c r="D4" s="5"/>
      <c r="E4" s="5"/>
      <c r="F4" s="5"/>
      <c r="G4" s="5"/>
      <c r="H4" s="5"/>
      <c r="I4" s="5"/>
      <c r="J4" s="5"/>
      <c r="K4" s="5"/>
      <c r="L4" s="5"/>
      <c r="M4" s="5"/>
      <c r="N4" s="5"/>
      <c r="O4" s="5"/>
      <c r="P4" s="5"/>
      <c r="Q4" s="5"/>
      <c r="R4" s="5"/>
      <c r="S4" s="5"/>
      <c r="T4" s="5"/>
      <c r="U4" s="5"/>
      <c r="V4" s="5"/>
      <c r="W4" s="5"/>
      <c r="X4" s="5"/>
      <c r="Y4" s="5"/>
      <c r="Z4" s="5"/>
      <c r="AA4" s="5"/>
      <c r="AB4" s="5"/>
    </row>
    <row r="5" spans="1:30" ht="7.5" customHeight="1">
      <c r="A5" s="5"/>
      <c r="B5" s="58"/>
      <c r="C5" s="256"/>
      <c r="D5" s="256"/>
      <c r="E5" s="256"/>
      <c r="F5" s="256"/>
      <c r="G5" s="256"/>
      <c r="H5" s="256"/>
      <c r="I5" s="256"/>
      <c r="J5" s="256"/>
      <c r="K5" s="256"/>
      <c r="L5" s="256"/>
      <c r="M5" s="256"/>
      <c r="N5" s="256"/>
      <c r="O5" s="256"/>
      <c r="P5" s="256"/>
      <c r="Q5" s="256"/>
      <c r="R5" s="256"/>
      <c r="S5" s="256"/>
      <c r="T5" s="256"/>
      <c r="U5" s="256"/>
      <c r="V5" s="256"/>
      <c r="W5" s="256"/>
      <c r="X5" s="256"/>
      <c r="Y5" s="256"/>
      <c r="Z5" s="257"/>
      <c r="AA5" s="5"/>
      <c r="AB5" s="5"/>
    </row>
    <row r="6" spans="1:30" ht="20.100000000000001" customHeight="1">
      <c r="A6" s="5"/>
      <c r="B6" s="254" t="s">
        <v>41</v>
      </c>
      <c r="C6" s="258" t="s">
        <v>151</v>
      </c>
      <c r="D6" s="258"/>
      <c r="E6" s="258"/>
      <c r="F6" s="258"/>
      <c r="G6" s="258"/>
      <c r="H6" s="258"/>
      <c r="I6" s="258"/>
      <c r="J6" s="258"/>
      <c r="K6" s="258"/>
      <c r="L6" s="258"/>
      <c r="M6" s="258"/>
      <c r="N6" s="258"/>
      <c r="O6" s="258"/>
      <c r="P6" s="258"/>
      <c r="Q6" s="258"/>
      <c r="R6" s="258"/>
      <c r="S6" s="258"/>
      <c r="T6" s="258"/>
      <c r="U6" s="258"/>
      <c r="V6" s="258"/>
      <c r="W6" s="258"/>
      <c r="X6" s="258"/>
      <c r="Y6" s="258"/>
      <c r="Z6" s="259"/>
      <c r="AA6" s="5"/>
      <c r="AB6" s="5"/>
    </row>
    <row r="7" spans="1:30" ht="20.100000000000001" customHeight="1">
      <c r="A7" s="5"/>
      <c r="B7" s="254"/>
      <c r="C7" s="258"/>
      <c r="D7" s="258"/>
      <c r="E7" s="258"/>
      <c r="F7" s="258"/>
      <c r="G7" s="258"/>
      <c r="H7" s="258"/>
      <c r="I7" s="258"/>
      <c r="J7" s="258"/>
      <c r="K7" s="258"/>
      <c r="L7" s="258"/>
      <c r="M7" s="258"/>
      <c r="N7" s="258"/>
      <c r="O7" s="258"/>
      <c r="P7" s="258"/>
      <c r="Q7" s="258"/>
      <c r="R7" s="258"/>
      <c r="S7" s="258"/>
      <c r="T7" s="258"/>
      <c r="U7" s="258"/>
      <c r="V7" s="258"/>
      <c r="W7" s="258"/>
      <c r="X7" s="258"/>
      <c r="Y7" s="258"/>
      <c r="Z7" s="259"/>
      <c r="AA7" s="5"/>
      <c r="AB7" s="5"/>
    </row>
    <row r="8" spans="1:30" ht="20.100000000000001" customHeight="1">
      <c r="A8" s="5"/>
      <c r="B8" s="254"/>
      <c r="C8" s="258"/>
      <c r="D8" s="258"/>
      <c r="E8" s="258"/>
      <c r="F8" s="258"/>
      <c r="G8" s="258"/>
      <c r="H8" s="258"/>
      <c r="I8" s="258"/>
      <c r="J8" s="258"/>
      <c r="K8" s="258"/>
      <c r="L8" s="258"/>
      <c r="M8" s="258"/>
      <c r="N8" s="258"/>
      <c r="O8" s="258"/>
      <c r="P8" s="258"/>
      <c r="Q8" s="258"/>
      <c r="R8" s="258"/>
      <c r="S8" s="258"/>
      <c r="T8" s="258"/>
      <c r="U8" s="258"/>
      <c r="V8" s="258"/>
      <c r="W8" s="258"/>
      <c r="X8" s="258"/>
      <c r="Y8" s="258"/>
      <c r="Z8" s="259"/>
      <c r="AA8" s="5"/>
      <c r="AB8" s="5"/>
    </row>
    <row r="9" spans="1:30" ht="20.100000000000001" customHeight="1">
      <c r="A9" s="5"/>
      <c r="B9" s="254"/>
      <c r="C9" s="258"/>
      <c r="D9" s="258"/>
      <c r="E9" s="258"/>
      <c r="F9" s="258"/>
      <c r="G9" s="258"/>
      <c r="H9" s="258"/>
      <c r="I9" s="258"/>
      <c r="J9" s="258"/>
      <c r="K9" s="258"/>
      <c r="L9" s="258"/>
      <c r="M9" s="258"/>
      <c r="N9" s="258"/>
      <c r="O9" s="258"/>
      <c r="P9" s="258"/>
      <c r="Q9" s="258"/>
      <c r="R9" s="258"/>
      <c r="S9" s="258"/>
      <c r="T9" s="258"/>
      <c r="U9" s="258"/>
      <c r="V9" s="258"/>
      <c r="W9" s="258"/>
      <c r="X9" s="258"/>
      <c r="Y9" s="258"/>
      <c r="Z9" s="259"/>
      <c r="AA9" s="5"/>
      <c r="AB9" s="5"/>
    </row>
    <row r="10" spans="1:30" ht="20.100000000000001" customHeight="1">
      <c r="A10" s="5"/>
      <c r="B10" s="235" t="s">
        <v>41</v>
      </c>
      <c r="C10" s="183" t="s">
        <v>177</v>
      </c>
      <c r="D10" s="183"/>
      <c r="E10" s="183"/>
      <c r="F10" s="183"/>
      <c r="G10" s="183"/>
      <c r="H10" s="183"/>
      <c r="I10" s="183"/>
      <c r="J10" s="183"/>
      <c r="K10" s="183"/>
      <c r="L10" s="183"/>
      <c r="M10" s="183"/>
      <c r="N10" s="183"/>
      <c r="O10" s="183"/>
      <c r="P10" s="183"/>
      <c r="Q10" s="183"/>
      <c r="R10" s="183"/>
      <c r="S10" s="183"/>
      <c r="T10" s="183"/>
      <c r="U10" s="183"/>
      <c r="V10" s="183"/>
      <c r="W10" s="183"/>
      <c r="X10" s="183"/>
      <c r="Y10" s="183"/>
      <c r="Z10" s="184"/>
      <c r="AA10" s="5"/>
      <c r="AB10" s="5"/>
    </row>
    <row r="11" spans="1:30" ht="20.100000000000001" customHeight="1">
      <c r="A11" s="5"/>
      <c r="B11" s="254" t="s">
        <v>41</v>
      </c>
      <c r="C11" s="258" t="s">
        <v>178</v>
      </c>
      <c r="D11" s="258"/>
      <c r="E11" s="258"/>
      <c r="F11" s="258"/>
      <c r="G11" s="258"/>
      <c r="H11" s="258"/>
      <c r="I11" s="258"/>
      <c r="J11" s="258"/>
      <c r="K11" s="258"/>
      <c r="L11" s="258"/>
      <c r="M11" s="258"/>
      <c r="N11" s="258"/>
      <c r="O11" s="258"/>
      <c r="P11" s="258"/>
      <c r="Q11" s="258"/>
      <c r="R11" s="258"/>
      <c r="S11" s="258"/>
      <c r="T11" s="258"/>
      <c r="U11" s="258"/>
      <c r="V11" s="258"/>
      <c r="W11" s="258"/>
      <c r="X11" s="258"/>
      <c r="Y11" s="258"/>
      <c r="Z11" s="259"/>
      <c r="AA11" s="5"/>
      <c r="AB11" s="5"/>
    </row>
    <row r="12" spans="1:30" ht="20.100000000000001" customHeight="1">
      <c r="A12" s="5"/>
      <c r="B12" s="254"/>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9"/>
      <c r="AA12" s="5"/>
      <c r="AB12" s="5"/>
    </row>
    <row r="13" spans="1:30" ht="20.100000000000001" customHeight="1">
      <c r="A13" s="5"/>
      <c r="B13" s="254" t="s">
        <v>41</v>
      </c>
      <c r="C13" s="258" t="s">
        <v>152</v>
      </c>
      <c r="D13" s="258"/>
      <c r="E13" s="258"/>
      <c r="F13" s="258"/>
      <c r="G13" s="258"/>
      <c r="H13" s="258"/>
      <c r="I13" s="258"/>
      <c r="J13" s="258"/>
      <c r="K13" s="258"/>
      <c r="L13" s="258"/>
      <c r="M13" s="258"/>
      <c r="N13" s="258"/>
      <c r="O13" s="258"/>
      <c r="P13" s="258"/>
      <c r="Q13" s="258"/>
      <c r="R13" s="258"/>
      <c r="S13" s="258"/>
      <c r="T13" s="258"/>
      <c r="U13" s="258"/>
      <c r="V13" s="258"/>
      <c r="W13" s="258"/>
      <c r="X13" s="258"/>
      <c r="Y13" s="258"/>
      <c r="Z13" s="259"/>
      <c r="AA13" s="5"/>
      <c r="AB13" s="5"/>
    </row>
    <row r="14" spans="1:30" ht="20.100000000000001" customHeight="1">
      <c r="A14" s="5"/>
      <c r="B14" s="254"/>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9"/>
      <c r="AA14" s="5"/>
      <c r="AB14" s="5"/>
    </row>
    <row r="15" spans="1:30" ht="20.100000000000001" customHeight="1">
      <c r="A15" s="5"/>
      <c r="B15" s="60" t="s">
        <v>41</v>
      </c>
      <c r="C15" s="183" t="s">
        <v>49</v>
      </c>
      <c r="D15" s="183"/>
      <c r="E15" s="183"/>
      <c r="F15" s="183"/>
      <c r="G15" s="183"/>
      <c r="H15" s="183"/>
      <c r="I15" s="183"/>
      <c r="J15" s="183"/>
      <c r="K15" s="183"/>
      <c r="L15" s="183"/>
      <c r="M15" s="183"/>
      <c r="N15" s="183"/>
      <c r="O15" s="183"/>
      <c r="P15" s="183"/>
      <c r="Q15" s="183"/>
      <c r="R15" s="183"/>
      <c r="S15" s="183"/>
      <c r="T15" s="183"/>
      <c r="U15" s="183"/>
      <c r="V15" s="183"/>
      <c r="W15" s="183"/>
      <c r="X15" s="183"/>
      <c r="Y15" s="183"/>
      <c r="Z15" s="184"/>
      <c r="AA15" s="5"/>
      <c r="AB15" s="5"/>
    </row>
    <row r="16" spans="1:30" ht="20.100000000000001" customHeight="1">
      <c r="A16" s="5"/>
      <c r="B16" s="254" t="s">
        <v>41</v>
      </c>
      <c r="C16" s="260" t="s">
        <v>50</v>
      </c>
      <c r="D16" s="260"/>
      <c r="E16" s="260"/>
      <c r="F16" s="260"/>
      <c r="G16" s="260"/>
      <c r="H16" s="260"/>
      <c r="I16" s="260"/>
      <c r="J16" s="260"/>
      <c r="K16" s="260"/>
      <c r="L16" s="260"/>
      <c r="M16" s="260"/>
      <c r="N16" s="260"/>
      <c r="O16" s="260"/>
      <c r="P16" s="260"/>
      <c r="Q16" s="260"/>
      <c r="R16" s="260"/>
      <c r="S16" s="260"/>
      <c r="T16" s="260"/>
      <c r="U16" s="260"/>
      <c r="V16" s="260"/>
      <c r="W16" s="260"/>
      <c r="X16" s="260"/>
      <c r="Y16" s="260"/>
      <c r="Z16" s="259"/>
      <c r="AA16" s="5"/>
      <c r="AB16" s="5"/>
    </row>
    <row r="17" spans="1:28" ht="20.100000000000001" customHeight="1">
      <c r="A17" s="5"/>
      <c r="B17" s="254"/>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59"/>
      <c r="AA17" s="5"/>
      <c r="AB17" s="5"/>
    </row>
    <row r="18" spans="1:28" ht="20.100000000000001" customHeight="1">
      <c r="A18" s="5"/>
      <c r="B18" s="254"/>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59"/>
      <c r="AA18" s="5"/>
      <c r="AB18" s="5"/>
    </row>
    <row r="19" spans="1:28" ht="20.100000000000001" customHeight="1">
      <c r="A19" s="5"/>
      <c r="B19" s="254"/>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59"/>
      <c r="AA19" s="5"/>
      <c r="AB19" s="5"/>
    </row>
    <row r="20" spans="1:28" ht="20.100000000000001" customHeight="1">
      <c r="A20" s="5"/>
      <c r="B20" s="254"/>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59"/>
      <c r="AA20" s="5"/>
      <c r="AB20" s="5"/>
    </row>
    <row r="21" spans="1:28" ht="20.100000000000001" customHeight="1">
      <c r="A21" s="5"/>
      <c r="B21" s="60" t="s">
        <v>41</v>
      </c>
      <c r="C21" s="261" t="s">
        <v>45</v>
      </c>
      <c r="D21" s="261"/>
      <c r="E21" s="261"/>
      <c r="F21" s="261"/>
      <c r="G21" s="261"/>
      <c r="H21" s="261"/>
      <c r="I21" s="261"/>
      <c r="J21" s="261"/>
      <c r="K21" s="261"/>
      <c r="L21" s="261"/>
      <c r="M21" s="261"/>
      <c r="N21" s="261"/>
      <c r="O21" s="261"/>
      <c r="P21" s="261"/>
      <c r="Q21" s="261"/>
      <c r="R21" s="261"/>
      <c r="S21" s="261"/>
      <c r="T21" s="261"/>
      <c r="U21" s="261"/>
      <c r="V21" s="261"/>
      <c r="W21" s="261"/>
      <c r="X21" s="261"/>
      <c r="Y21" s="261"/>
      <c r="Z21" s="262"/>
      <c r="AA21" s="5"/>
      <c r="AB21" s="5"/>
    </row>
    <row r="22" spans="1:28" ht="20.100000000000001" customHeight="1">
      <c r="A22" s="5"/>
      <c r="B22" s="60"/>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2"/>
      <c r="AA22" s="5"/>
      <c r="AB22" s="5"/>
    </row>
    <row r="23" spans="1:28" ht="20.100000000000001" customHeight="1">
      <c r="A23" s="5"/>
      <c r="B23" s="60" t="s">
        <v>41</v>
      </c>
      <c r="C23" s="59" t="s">
        <v>42</v>
      </c>
      <c r="D23" s="59"/>
      <c r="E23" s="59"/>
      <c r="F23" s="59"/>
      <c r="G23" s="59"/>
      <c r="H23" s="59"/>
      <c r="I23" s="59"/>
      <c r="J23" s="59"/>
      <c r="K23" s="59"/>
      <c r="L23" s="59"/>
      <c r="M23" s="59"/>
      <c r="N23" s="59"/>
      <c r="O23" s="59"/>
      <c r="P23" s="59"/>
      <c r="Q23" s="59"/>
      <c r="R23" s="59"/>
      <c r="S23" s="59"/>
      <c r="T23" s="59"/>
      <c r="U23" s="59"/>
      <c r="V23" s="59"/>
      <c r="W23" s="59"/>
      <c r="X23" s="59"/>
      <c r="Y23" s="59"/>
      <c r="Z23" s="57"/>
      <c r="AA23" s="5"/>
      <c r="AB23" s="5"/>
    </row>
    <row r="24" spans="1:28" ht="20.100000000000001" customHeight="1">
      <c r="A24" s="5"/>
      <c r="B24" s="60" t="s">
        <v>41</v>
      </c>
      <c r="C24" s="261" t="s">
        <v>46</v>
      </c>
      <c r="D24" s="261"/>
      <c r="E24" s="261"/>
      <c r="F24" s="261"/>
      <c r="G24" s="261"/>
      <c r="H24" s="261"/>
      <c r="I24" s="261"/>
      <c r="J24" s="261"/>
      <c r="K24" s="261"/>
      <c r="L24" s="261"/>
      <c r="M24" s="261"/>
      <c r="N24" s="261"/>
      <c r="O24" s="261"/>
      <c r="P24" s="261"/>
      <c r="Q24" s="261"/>
      <c r="R24" s="261"/>
      <c r="S24" s="261"/>
      <c r="T24" s="261"/>
      <c r="U24" s="261"/>
      <c r="V24" s="261"/>
      <c r="W24" s="261"/>
      <c r="X24" s="261"/>
      <c r="Y24" s="261"/>
      <c r="Z24" s="262"/>
      <c r="AA24" s="5"/>
      <c r="AB24" s="5"/>
    </row>
    <row r="25" spans="1:28" ht="20.100000000000001" customHeight="1">
      <c r="A25" s="5"/>
      <c r="B25" s="60"/>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2"/>
      <c r="AA25" s="5"/>
      <c r="AB25" s="5"/>
    </row>
    <row r="26" spans="1:28" ht="20.100000000000001" customHeight="1">
      <c r="A26" s="5"/>
      <c r="B26" s="254" t="s">
        <v>41</v>
      </c>
      <c r="C26" s="261" t="s">
        <v>44</v>
      </c>
      <c r="D26" s="261"/>
      <c r="E26" s="261"/>
      <c r="F26" s="261"/>
      <c r="G26" s="261"/>
      <c r="H26" s="261"/>
      <c r="I26" s="261"/>
      <c r="J26" s="261"/>
      <c r="K26" s="261"/>
      <c r="L26" s="261"/>
      <c r="M26" s="261"/>
      <c r="N26" s="261"/>
      <c r="O26" s="261"/>
      <c r="P26" s="261"/>
      <c r="Q26" s="261"/>
      <c r="R26" s="261"/>
      <c r="S26" s="261"/>
      <c r="T26" s="261"/>
      <c r="U26" s="261"/>
      <c r="V26" s="261"/>
      <c r="W26" s="261"/>
      <c r="X26" s="261"/>
      <c r="Y26" s="261"/>
      <c r="Z26" s="262"/>
      <c r="AA26" s="5"/>
      <c r="AB26" s="5"/>
    </row>
    <row r="27" spans="1:28" ht="20.100000000000001" customHeight="1">
      <c r="A27" s="5"/>
      <c r="B27" s="254"/>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2"/>
      <c r="AA27" s="5"/>
      <c r="AB27" s="5"/>
    </row>
    <row r="28" spans="1:28" ht="20.100000000000001" customHeight="1">
      <c r="A28" s="5"/>
      <c r="B28" s="254"/>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2"/>
      <c r="AA28" s="5"/>
      <c r="AB28" s="5"/>
    </row>
    <row r="29" spans="1:28" ht="20.100000000000001" customHeight="1">
      <c r="A29" s="5"/>
      <c r="B29" s="60"/>
      <c r="C29" s="59" t="s">
        <v>47</v>
      </c>
      <c r="D29" s="59"/>
      <c r="E29" s="59"/>
      <c r="F29" s="59"/>
      <c r="G29" s="59"/>
      <c r="H29" s="59"/>
      <c r="I29" s="59"/>
      <c r="J29" s="59"/>
      <c r="K29" s="59"/>
      <c r="L29" s="59"/>
      <c r="M29" s="59"/>
      <c r="N29" s="59"/>
      <c r="O29" s="59"/>
      <c r="P29" s="59"/>
      <c r="Q29" s="59"/>
      <c r="R29" s="59"/>
      <c r="S29" s="59"/>
      <c r="T29" s="59"/>
      <c r="U29" s="59"/>
      <c r="V29" s="59"/>
      <c r="W29" s="59"/>
      <c r="X29" s="59"/>
      <c r="Y29" s="59"/>
      <c r="Z29" s="57"/>
      <c r="AA29" s="5"/>
      <c r="AB29" s="5"/>
    </row>
    <row r="30" spans="1:28" ht="20.100000000000001" customHeight="1">
      <c r="A30" s="5"/>
      <c r="B30" s="254" t="s">
        <v>41</v>
      </c>
      <c r="C30" s="261" t="s">
        <v>43</v>
      </c>
      <c r="D30" s="261"/>
      <c r="E30" s="261"/>
      <c r="F30" s="261"/>
      <c r="G30" s="261"/>
      <c r="H30" s="261"/>
      <c r="I30" s="261"/>
      <c r="J30" s="261"/>
      <c r="K30" s="261"/>
      <c r="L30" s="261"/>
      <c r="M30" s="261"/>
      <c r="N30" s="261"/>
      <c r="O30" s="261"/>
      <c r="P30" s="261"/>
      <c r="Q30" s="261"/>
      <c r="R30" s="261"/>
      <c r="S30" s="261"/>
      <c r="T30" s="261"/>
      <c r="U30" s="261"/>
      <c r="V30" s="261"/>
      <c r="W30" s="261"/>
      <c r="X30" s="261"/>
      <c r="Y30" s="261"/>
      <c r="Z30" s="262"/>
      <c r="AA30" s="5"/>
      <c r="AB30" s="5"/>
    </row>
    <row r="31" spans="1:28" ht="20.100000000000001" customHeight="1" thickBot="1">
      <c r="A31" s="5"/>
      <c r="B31" s="255"/>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4"/>
      <c r="AA31" s="5"/>
      <c r="AB31" s="5"/>
    </row>
    <row r="32" spans="1:28" ht="13.5">
      <c r="A32" s="5"/>
      <c r="B32" s="12"/>
      <c r="C32" s="5"/>
      <c r="D32" s="5"/>
      <c r="E32" s="5"/>
      <c r="F32" s="5"/>
      <c r="G32" s="5"/>
      <c r="H32" s="5"/>
      <c r="I32" s="5"/>
      <c r="J32" s="5"/>
      <c r="K32" s="5"/>
      <c r="L32" s="5"/>
      <c r="M32" s="5"/>
      <c r="N32" s="5"/>
      <c r="O32" s="5"/>
      <c r="P32" s="5"/>
      <c r="Q32" s="5"/>
      <c r="R32" s="5"/>
      <c r="S32" s="5"/>
      <c r="T32" s="5"/>
      <c r="U32" s="5"/>
      <c r="V32" s="5"/>
      <c r="W32" s="5"/>
      <c r="X32" s="5"/>
      <c r="Y32" s="5"/>
      <c r="Z32" s="5"/>
      <c r="AA32" s="5"/>
      <c r="AB32" s="5"/>
    </row>
    <row r="33" spans="1:28" ht="3.75" customHeight="1">
      <c r="A33" s="5"/>
      <c r="B33" s="12"/>
      <c r="C33" s="5"/>
      <c r="D33" s="5"/>
      <c r="E33" s="5"/>
      <c r="F33" s="5"/>
      <c r="G33" s="5"/>
      <c r="H33" s="5"/>
      <c r="I33" s="5"/>
      <c r="J33" s="5"/>
      <c r="K33" s="5"/>
      <c r="L33" s="5"/>
      <c r="M33" s="5"/>
      <c r="N33" s="5"/>
      <c r="O33" s="5"/>
      <c r="P33" s="5"/>
      <c r="Q33" s="5"/>
      <c r="R33" s="5"/>
      <c r="S33" s="5"/>
      <c r="T33" s="5"/>
      <c r="U33" s="5"/>
      <c r="V33" s="5"/>
      <c r="W33" s="5"/>
      <c r="X33" s="5"/>
      <c r="Y33" s="5"/>
      <c r="Z33" s="5"/>
      <c r="AA33" s="5"/>
      <c r="AB33" s="5"/>
    </row>
    <row r="34" spans="1:28" s="2" customFormat="1" ht="30" customHeight="1">
      <c r="A34" s="6"/>
      <c r="B34" s="242" t="s">
        <v>3</v>
      </c>
      <c r="C34" s="242"/>
      <c r="D34" s="250"/>
      <c r="E34" s="251"/>
      <c r="F34" s="252"/>
      <c r="G34" s="252"/>
      <c r="H34" s="252"/>
      <c r="I34" s="252"/>
      <c r="J34" s="252"/>
      <c r="K34" s="252"/>
      <c r="L34" s="252"/>
      <c r="M34" s="252"/>
      <c r="N34" s="253"/>
      <c r="O34" s="37"/>
      <c r="P34" s="242" t="s">
        <v>2</v>
      </c>
      <c r="Q34" s="242"/>
      <c r="R34" s="250"/>
      <c r="S34" s="251"/>
      <c r="T34" s="252"/>
      <c r="U34" s="252"/>
      <c r="V34" s="252"/>
      <c r="W34" s="252"/>
      <c r="X34" s="252"/>
      <c r="Y34" s="252"/>
      <c r="Z34" s="252"/>
      <c r="AA34" s="253"/>
      <c r="AB34" s="6"/>
    </row>
    <row r="35" spans="1:28" ht="13.5">
      <c r="A35" s="5"/>
      <c r="B35" s="12"/>
      <c r="C35" s="5"/>
      <c r="D35" s="5"/>
      <c r="E35" s="25" t="s">
        <v>34</v>
      </c>
      <c r="F35" s="5"/>
      <c r="G35" s="5"/>
      <c r="H35" s="5"/>
      <c r="I35" s="5"/>
      <c r="J35" s="5"/>
      <c r="K35" s="5"/>
      <c r="L35" s="5"/>
      <c r="M35" s="5"/>
      <c r="N35" s="5"/>
      <c r="O35" s="5"/>
      <c r="P35" s="5"/>
      <c r="Q35" s="5"/>
      <c r="R35" s="5"/>
      <c r="S35" s="5"/>
      <c r="T35" s="5"/>
      <c r="U35" s="5"/>
      <c r="V35" s="5"/>
      <c r="W35" s="5"/>
      <c r="X35" s="5"/>
      <c r="Y35" s="5"/>
      <c r="Z35" s="5"/>
      <c r="AA35" s="5"/>
      <c r="AB35" s="5"/>
    </row>
    <row r="36" spans="1:28" ht="12" customHeight="1">
      <c r="A36" s="5"/>
      <c r="B36" s="12"/>
      <c r="C36" s="5"/>
      <c r="D36" s="5"/>
      <c r="E36" s="5"/>
      <c r="F36" s="5"/>
      <c r="G36" s="5"/>
      <c r="H36" s="5"/>
      <c r="I36" s="5"/>
      <c r="J36" s="5"/>
      <c r="K36" s="5"/>
      <c r="L36" s="5"/>
      <c r="M36" s="5"/>
      <c r="N36" s="5"/>
      <c r="O36" s="5"/>
      <c r="P36" s="5"/>
      <c r="Q36" s="5"/>
      <c r="R36" s="5"/>
      <c r="S36" s="5"/>
      <c r="T36" s="5"/>
      <c r="U36" s="5"/>
      <c r="V36" s="5"/>
      <c r="W36" s="5"/>
      <c r="X36" s="5"/>
      <c r="Y36" s="5"/>
      <c r="Z36" s="5"/>
      <c r="AA36" s="5"/>
      <c r="AB36" s="5"/>
    </row>
    <row r="37" spans="1:28" ht="18.75" customHeight="1">
      <c r="A37" s="6"/>
      <c r="B37" s="242" t="s">
        <v>22</v>
      </c>
      <c r="C37" s="242"/>
      <c r="D37" s="242"/>
      <c r="E37" s="277" t="s">
        <v>8</v>
      </c>
      <c r="F37" s="278"/>
      <c r="G37" s="279"/>
      <c r="H37" s="280"/>
      <c r="I37" s="280"/>
      <c r="J37" s="280"/>
      <c r="K37" s="280"/>
      <c r="L37" s="280"/>
      <c r="M37" s="280"/>
      <c r="N37" s="281"/>
      <c r="O37" s="6"/>
      <c r="P37" s="269" t="s">
        <v>9</v>
      </c>
      <c r="Q37" s="269"/>
      <c r="R37" s="270"/>
      <c r="S37" s="271"/>
      <c r="T37" s="272"/>
      <c r="U37" s="272"/>
      <c r="V37" s="272"/>
      <c r="W37" s="272"/>
      <c r="X37" s="272"/>
      <c r="Y37" s="272"/>
      <c r="Z37" s="272"/>
      <c r="AA37" s="273"/>
      <c r="AB37" s="6"/>
    </row>
    <row r="38" spans="1:28" ht="18.75" customHeight="1">
      <c r="A38" s="6"/>
      <c r="B38" s="242"/>
      <c r="C38" s="242"/>
      <c r="D38" s="242"/>
      <c r="E38" s="277" t="s">
        <v>19</v>
      </c>
      <c r="F38" s="278"/>
      <c r="G38" s="279"/>
      <c r="H38" s="280"/>
      <c r="I38" s="280"/>
      <c r="J38" s="280"/>
      <c r="K38" s="280"/>
      <c r="L38" s="280"/>
      <c r="M38" s="280"/>
      <c r="N38" s="281"/>
      <c r="O38" s="37"/>
      <c r="P38" s="269"/>
      <c r="Q38" s="269"/>
      <c r="R38" s="270"/>
      <c r="S38" s="274"/>
      <c r="T38" s="275"/>
      <c r="U38" s="275"/>
      <c r="V38" s="275"/>
      <c r="W38" s="275"/>
      <c r="X38" s="275"/>
      <c r="Y38" s="275"/>
      <c r="Z38" s="275"/>
      <c r="AA38" s="276"/>
      <c r="AB38" s="6"/>
    </row>
    <row r="39" spans="1:28" ht="12" customHeight="1">
      <c r="A39" s="6"/>
      <c r="B39" s="11"/>
      <c r="C39" s="11"/>
      <c r="D39" s="11"/>
      <c r="E39" s="26"/>
      <c r="F39" s="26"/>
      <c r="G39" s="29"/>
      <c r="H39" s="29"/>
      <c r="I39" s="29"/>
      <c r="J39" s="29"/>
      <c r="K39" s="29"/>
      <c r="L39" s="30"/>
      <c r="M39" s="30"/>
      <c r="N39" s="30"/>
      <c r="O39" s="37"/>
      <c r="P39" s="40"/>
      <c r="Q39" s="40"/>
      <c r="R39" s="40"/>
      <c r="S39" s="42"/>
      <c r="T39" s="42"/>
      <c r="U39" s="42"/>
      <c r="V39" s="42"/>
      <c r="W39" s="42"/>
      <c r="X39" s="42"/>
      <c r="Y39" s="42"/>
      <c r="Z39" s="42"/>
      <c r="AA39" s="42"/>
      <c r="AB39" s="6"/>
    </row>
    <row r="40" spans="1:28" s="2" customFormat="1" ht="21" customHeight="1">
      <c r="A40" s="6"/>
      <c r="B40" s="286" t="s">
        <v>23</v>
      </c>
      <c r="C40" s="286"/>
      <c r="D40" s="286"/>
      <c r="E40" s="286"/>
      <c r="F40" s="286"/>
      <c r="G40" s="287"/>
      <c r="H40" s="288"/>
      <c r="I40" s="288"/>
      <c r="J40" s="288"/>
      <c r="K40" s="289"/>
      <c r="L40" s="34" t="s">
        <v>14</v>
      </c>
      <c r="M40" s="35"/>
      <c r="N40" s="242" t="s">
        <v>11</v>
      </c>
      <c r="O40" s="242"/>
      <c r="P40" s="242"/>
      <c r="Q40" s="242"/>
      <c r="R40" s="242"/>
      <c r="S40" s="243"/>
      <c r="T40" s="244"/>
      <c r="U40" s="244"/>
      <c r="V40" s="244"/>
      <c r="W40" s="245"/>
      <c r="X40" s="34"/>
      <c r="Y40" s="35"/>
      <c r="Z40" s="13"/>
      <c r="AA40" s="13"/>
      <c r="AB40" s="6"/>
    </row>
    <row r="41" spans="1:28" ht="9" customHeight="1">
      <c r="A41" s="6"/>
      <c r="B41" s="11"/>
      <c r="C41" s="11"/>
      <c r="D41" s="11"/>
      <c r="E41" s="26"/>
      <c r="F41" s="26"/>
      <c r="G41" s="30"/>
      <c r="H41" s="30"/>
      <c r="I41" s="30"/>
      <c r="J41" s="30"/>
      <c r="K41" s="30"/>
      <c r="L41" s="30"/>
      <c r="M41" s="30"/>
      <c r="N41" s="30"/>
      <c r="O41" s="37"/>
      <c r="P41" s="40"/>
      <c r="Q41" s="40"/>
      <c r="R41" s="40"/>
      <c r="S41" s="42"/>
      <c r="T41" s="42"/>
      <c r="U41" s="42"/>
      <c r="V41" s="42"/>
      <c r="W41" s="42"/>
      <c r="X41" s="42"/>
      <c r="Y41" s="42"/>
      <c r="Z41" s="42"/>
      <c r="AA41" s="42"/>
      <c r="AB41" s="6"/>
    </row>
    <row r="42" spans="1:28" ht="9" customHeight="1">
      <c r="A42" s="5"/>
      <c r="B42" s="12"/>
      <c r="C42" s="5"/>
      <c r="D42" s="5"/>
      <c r="E42" s="5"/>
      <c r="F42" s="5"/>
      <c r="G42" s="5"/>
      <c r="H42" s="5"/>
      <c r="I42" s="5"/>
      <c r="J42" s="32"/>
      <c r="K42" s="32"/>
      <c r="L42" s="5"/>
      <c r="M42" s="5"/>
      <c r="N42" s="5"/>
      <c r="O42" s="5"/>
      <c r="P42" s="5"/>
      <c r="Q42" s="5"/>
      <c r="R42" s="5"/>
      <c r="S42" s="5"/>
      <c r="T42" s="5"/>
      <c r="U42" s="5"/>
      <c r="V42" s="5"/>
      <c r="W42" s="5"/>
      <c r="X42" s="5"/>
      <c r="Y42" s="5"/>
      <c r="Z42" s="5"/>
      <c r="AA42" s="5"/>
      <c r="AB42" s="5"/>
    </row>
    <row r="43" spans="1:28" ht="7.5" customHeight="1">
      <c r="A43" s="7"/>
      <c r="B43" s="246"/>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5"/>
      <c r="AA43" s="5"/>
      <c r="AB43" s="5"/>
    </row>
    <row r="44" spans="1:28" ht="5.0999999999999996" customHeight="1">
      <c r="A44" s="5"/>
      <c r="B44" s="14"/>
      <c r="C44" s="14"/>
      <c r="D44" s="14"/>
      <c r="E44" s="14"/>
      <c r="F44" s="14"/>
      <c r="G44" s="14"/>
      <c r="H44" s="14"/>
      <c r="I44" s="31"/>
      <c r="J44" s="33"/>
      <c r="K44" s="33"/>
      <c r="L44" s="33"/>
      <c r="M44" s="33"/>
      <c r="N44" s="36"/>
      <c r="O44" s="38"/>
      <c r="P44" s="38"/>
      <c r="Q44" s="38"/>
      <c r="R44" s="41"/>
      <c r="S44" s="41"/>
      <c r="T44" s="41"/>
      <c r="U44" s="43"/>
      <c r="V44" s="43"/>
      <c r="W44" s="32"/>
      <c r="X44" s="32"/>
      <c r="Y44" s="5"/>
      <c r="Z44" s="5"/>
      <c r="AA44" s="5"/>
      <c r="AB44" s="5"/>
    </row>
    <row r="45" spans="1:28" ht="28.5" customHeight="1">
      <c r="A45" s="247" t="s">
        <v>0</v>
      </c>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row>
    <row r="46" spans="1:28" ht="30" customHeight="1">
      <c r="A46" s="8" t="s">
        <v>4</v>
      </c>
      <c r="B46" s="248" t="s">
        <v>37</v>
      </c>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row>
    <row r="47" spans="1:28" ht="27.75" customHeight="1">
      <c r="A47" s="3"/>
      <c r="B47" s="236" t="s">
        <v>1</v>
      </c>
      <c r="C47" s="237"/>
      <c r="D47" s="238" t="s">
        <v>35</v>
      </c>
      <c r="E47" s="239"/>
      <c r="F47" s="239"/>
      <c r="G47" s="239"/>
      <c r="H47" s="239"/>
      <c r="I47" s="239"/>
      <c r="J47" s="240"/>
      <c r="K47" s="238" t="s">
        <v>12</v>
      </c>
      <c r="L47" s="239"/>
      <c r="M47" s="240"/>
      <c r="N47" s="238" t="s">
        <v>17</v>
      </c>
      <c r="O47" s="239"/>
      <c r="P47" s="239"/>
      <c r="Q47" s="239"/>
      <c r="R47" s="240"/>
      <c r="S47" s="241" t="s">
        <v>149</v>
      </c>
      <c r="T47" s="239"/>
      <c r="U47" s="239"/>
      <c r="V47" s="239"/>
      <c r="W47" s="240"/>
      <c r="X47" s="238" t="s">
        <v>31</v>
      </c>
      <c r="Y47" s="239"/>
      <c r="Z47" s="239"/>
      <c r="AA47" s="240"/>
    </row>
    <row r="48" spans="1:28" ht="27.75" customHeight="1">
      <c r="A48" s="3"/>
      <c r="B48" s="282" t="s">
        <v>53</v>
      </c>
      <c r="C48" s="283"/>
      <c r="D48" s="290" t="s">
        <v>145</v>
      </c>
      <c r="E48" s="291"/>
      <c r="F48" s="291"/>
      <c r="G48" s="291"/>
      <c r="H48" s="291"/>
      <c r="I48" s="291"/>
      <c r="J48" s="292"/>
      <c r="K48" s="284"/>
      <c r="L48" s="285"/>
      <c r="M48" s="186" t="s">
        <v>16</v>
      </c>
      <c r="N48" s="284"/>
      <c r="O48" s="285"/>
      <c r="P48" s="285"/>
      <c r="Q48" s="265" t="s">
        <v>21</v>
      </c>
      <c r="R48" s="266"/>
      <c r="S48" s="284"/>
      <c r="T48" s="285"/>
      <c r="U48" s="285"/>
      <c r="V48" s="265" t="s">
        <v>21</v>
      </c>
      <c r="W48" s="266"/>
      <c r="X48" s="187" t="s">
        <v>32</v>
      </c>
      <c r="Y48" s="267" t="s">
        <v>159</v>
      </c>
      <c r="Z48" s="267"/>
      <c r="AA48" s="268"/>
    </row>
    <row r="49" spans="1:56" ht="27.95" customHeight="1">
      <c r="A49" s="3"/>
      <c r="B49" s="295" t="s">
        <v>56</v>
      </c>
      <c r="C49" s="296"/>
      <c r="D49" s="297" t="s">
        <v>54</v>
      </c>
      <c r="E49" s="298"/>
      <c r="F49" s="298"/>
      <c r="G49" s="298"/>
      <c r="H49" s="298"/>
      <c r="I49" s="298"/>
      <c r="J49" s="299"/>
      <c r="K49" s="293"/>
      <c r="L49" s="294"/>
      <c r="M49" s="188" t="s">
        <v>16</v>
      </c>
      <c r="N49" s="293"/>
      <c r="O49" s="294"/>
      <c r="P49" s="294"/>
      <c r="Q49" s="300" t="s">
        <v>21</v>
      </c>
      <c r="R49" s="301"/>
      <c r="S49" s="293"/>
      <c r="T49" s="294"/>
      <c r="U49" s="294"/>
      <c r="V49" s="300" t="s">
        <v>21</v>
      </c>
      <c r="W49" s="301"/>
      <c r="X49" s="189" t="s">
        <v>32</v>
      </c>
      <c r="Y49" s="306" t="s">
        <v>159</v>
      </c>
      <c r="Z49" s="306"/>
      <c r="AA49" s="307"/>
    </row>
    <row r="50" spans="1:56" ht="27.75" customHeight="1">
      <c r="A50" s="3"/>
      <c r="B50" s="302" t="s">
        <v>57</v>
      </c>
      <c r="C50" s="303"/>
      <c r="D50" s="290" t="s">
        <v>55</v>
      </c>
      <c r="E50" s="291"/>
      <c r="F50" s="291"/>
      <c r="G50" s="291"/>
      <c r="H50" s="291"/>
      <c r="I50" s="291"/>
      <c r="J50" s="292"/>
      <c r="K50" s="284"/>
      <c r="L50" s="285"/>
      <c r="M50" s="186" t="s">
        <v>16</v>
      </c>
      <c r="N50" s="284"/>
      <c r="O50" s="285"/>
      <c r="P50" s="285"/>
      <c r="Q50" s="304" t="s">
        <v>21</v>
      </c>
      <c r="R50" s="305"/>
      <c r="S50" s="284"/>
      <c r="T50" s="285"/>
      <c r="U50" s="285"/>
      <c r="V50" s="304" t="s">
        <v>21</v>
      </c>
      <c r="W50" s="305"/>
      <c r="X50" s="187" t="s">
        <v>32</v>
      </c>
      <c r="Y50" s="267" t="s">
        <v>159</v>
      </c>
      <c r="Z50" s="267"/>
      <c r="AA50" s="268"/>
    </row>
    <row r="51" spans="1:56" ht="5.0999999999999996" customHeight="1">
      <c r="A51" s="3"/>
      <c r="B51" s="190"/>
      <c r="C51" s="191"/>
      <c r="D51" s="192"/>
      <c r="E51" s="192"/>
      <c r="F51" s="192"/>
      <c r="G51" s="192"/>
      <c r="H51" s="192"/>
      <c r="I51" s="193"/>
      <c r="J51" s="193"/>
      <c r="K51" s="193"/>
      <c r="L51" s="193"/>
      <c r="M51" s="193"/>
      <c r="N51" s="194"/>
      <c r="O51" s="195"/>
      <c r="P51" s="195"/>
      <c r="Q51" s="196"/>
      <c r="R51" s="196"/>
      <c r="S51" s="196"/>
      <c r="T51" s="196"/>
      <c r="U51" s="197"/>
      <c r="V51" s="198"/>
      <c r="W51" s="190"/>
      <c r="X51" s="190"/>
      <c r="Y51" s="190"/>
      <c r="Z51" s="190"/>
      <c r="AA51" s="190"/>
    </row>
    <row r="52" spans="1:56" ht="5.0999999999999996" customHeight="1">
      <c r="A52" s="3"/>
      <c r="B52" s="199"/>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1"/>
      <c r="AE52" s="308" t="s">
        <v>20</v>
      </c>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row>
    <row r="53" spans="1:56" ht="15" customHeight="1">
      <c r="A53" s="3"/>
      <c r="B53" s="202" t="s">
        <v>58</v>
      </c>
      <c r="C53" s="334" t="s">
        <v>150</v>
      </c>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5"/>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row>
    <row r="54" spans="1:56" ht="15" customHeight="1">
      <c r="B54" s="339" t="s">
        <v>38</v>
      </c>
      <c r="C54" s="334" t="s">
        <v>33</v>
      </c>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5"/>
      <c r="AE54" s="308"/>
      <c r="AF54" s="308"/>
      <c r="AG54" s="308"/>
      <c r="AH54" s="308"/>
      <c r="AI54" s="308"/>
      <c r="AJ54" s="308"/>
      <c r="AK54" s="308"/>
      <c r="AL54" s="308"/>
      <c r="AM54" s="308"/>
      <c r="AN54" s="308"/>
      <c r="AO54" s="308"/>
      <c r="AP54" s="308"/>
      <c r="AQ54" s="308"/>
      <c r="AR54" s="308"/>
      <c r="AS54" s="308"/>
      <c r="AT54" s="308"/>
      <c r="AU54" s="308"/>
      <c r="AV54" s="308"/>
      <c r="AW54" s="308"/>
      <c r="AX54" s="308"/>
      <c r="AY54" s="308"/>
      <c r="AZ54" s="308"/>
      <c r="BA54" s="308"/>
      <c r="BB54" s="308"/>
      <c r="BC54" s="308"/>
      <c r="BD54" s="308"/>
    </row>
    <row r="55" spans="1:56" ht="15" customHeight="1">
      <c r="B55" s="339"/>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5"/>
      <c r="AE55" s="308"/>
      <c r="AF55" s="308"/>
      <c r="AG55" s="308"/>
      <c r="AH55" s="308"/>
      <c r="AI55" s="308"/>
      <c r="AJ55" s="308"/>
      <c r="AK55" s="308"/>
      <c r="AL55" s="308"/>
      <c r="AM55" s="308"/>
      <c r="AN55" s="308"/>
      <c r="AO55" s="308"/>
      <c r="AP55" s="308"/>
      <c r="AQ55" s="308"/>
      <c r="AR55" s="308"/>
      <c r="AS55" s="308"/>
      <c r="AT55" s="308"/>
      <c r="AU55" s="308"/>
      <c r="AV55" s="308"/>
      <c r="AW55" s="308"/>
      <c r="AX55" s="308"/>
      <c r="AY55" s="308"/>
      <c r="AZ55" s="308"/>
      <c r="BA55" s="308"/>
      <c r="BB55" s="308"/>
      <c r="BC55" s="308"/>
      <c r="BD55" s="308"/>
    </row>
    <row r="56" spans="1:56" ht="15" customHeight="1">
      <c r="B56" s="339" t="s">
        <v>48</v>
      </c>
      <c r="C56" s="334" t="s">
        <v>172</v>
      </c>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5"/>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row>
    <row r="57" spans="1:56" ht="15" customHeight="1">
      <c r="B57" s="339"/>
      <c r="C57" s="334"/>
      <c r="D57" s="334"/>
      <c r="E57" s="334"/>
      <c r="F57" s="334"/>
      <c r="G57" s="334"/>
      <c r="H57" s="334"/>
      <c r="I57" s="334"/>
      <c r="J57" s="334"/>
      <c r="K57" s="334"/>
      <c r="L57" s="334"/>
      <c r="M57" s="334"/>
      <c r="N57" s="334"/>
      <c r="O57" s="334"/>
      <c r="P57" s="334"/>
      <c r="Q57" s="334"/>
      <c r="R57" s="334"/>
      <c r="S57" s="334"/>
      <c r="T57" s="334"/>
      <c r="U57" s="334"/>
      <c r="V57" s="334"/>
      <c r="W57" s="334"/>
      <c r="X57" s="334"/>
      <c r="Y57" s="334"/>
      <c r="Z57" s="334"/>
      <c r="AA57" s="335"/>
      <c r="AE57" s="308"/>
      <c r="AF57" s="308"/>
      <c r="AG57" s="308"/>
      <c r="AH57" s="308"/>
      <c r="AI57" s="308"/>
      <c r="AJ57" s="308"/>
      <c r="AK57" s="308"/>
      <c r="AL57" s="308"/>
      <c r="AM57" s="308"/>
      <c r="AN57" s="308"/>
      <c r="AO57" s="308"/>
      <c r="AP57" s="308"/>
      <c r="AQ57" s="308"/>
      <c r="AR57" s="308"/>
      <c r="AS57" s="308"/>
      <c r="AT57" s="308"/>
      <c r="AU57" s="308"/>
      <c r="AV57" s="308"/>
      <c r="AW57" s="308"/>
      <c r="AX57" s="308"/>
      <c r="AY57" s="308"/>
      <c r="AZ57" s="308"/>
      <c r="BA57" s="308"/>
      <c r="BB57" s="308"/>
      <c r="BC57" s="308"/>
      <c r="BD57" s="308"/>
    </row>
    <row r="58" spans="1:56" ht="5.0999999999999996" customHeight="1">
      <c r="B58" s="15"/>
      <c r="C58" s="312"/>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3"/>
      <c r="AE58" s="308"/>
      <c r="AF58" s="308"/>
      <c r="AG58" s="308"/>
      <c r="AH58" s="308"/>
      <c r="AI58" s="308"/>
      <c r="AJ58" s="308"/>
      <c r="AK58" s="308"/>
      <c r="AL58" s="308"/>
      <c r="AM58" s="308"/>
      <c r="AN58" s="308"/>
      <c r="AO58" s="308"/>
      <c r="AP58" s="308"/>
      <c r="AQ58" s="308"/>
      <c r="AR58" s="308"/>
      <c r="AS58" s="308"/>
      <c r="AT58" s="308"/>
      <c r="AU58" s="308"/>
      <c r="AV58" s="308"/>
      <c r="AW58" s="308"/>
      <c r="AX58" s="308"/>
      <c r="AY58" s="308"/>
      <c r="AZ58" s="308"/>
      <c r="BA58" s="308"/>
      <c r="BB58" s="308"/>
      <c r="BC58" s="308"/>
      <c r="BD58" s="308"/>
    </row>
    <row r="59" spans="1:56" ht="5.0999999999999996" customHeight="1">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row>
    <row r="60" spans="1:56" ht="5.0999999999999996" customHeight="1">
      <c r="B60" s="17"/>
      <c r="C60" s="21"/>
      <c r="D60" s="21"/>
      <c r="E60" s="21"/>
      <c r="F60" s="28"/>
      <c r="G60" s="28"/>
      <c r="H60" s="28"/>
      <c r="I60" s="28"/>
      <c r="J60" s="28"/>
      <c r="K60" s="28"/>
      <c r="L60" s="28"/>
      <c r="N60" s="17"/>
      <c r="O60" s="39"/>
      <c r="P60" s="39"/>
      <c r="Q60" s="39"/>
      <c r="R60" s="39"/>
      <c r="S60" s="39"/>
      <c r="T60" s="39"/>
      <c r="U60" s="39"/>
      <c r="V60" s="39"/>
      <c r="W60" s="39"/>
      <c r="AF60" s="27"/>
    </row>
    <row r="61" spans="1:56" ht="9.9499999999999993" customHeight="1">
      <c r="B61" s="16"/>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56" ht="28.5" customHeight="1">
      <c r="A62" s="247" t="s">
        <v>59</v>
      </c>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row>
    <row r="63" spans="1:56" ht="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56" ht="30" customHeight="1">
      <c r="A64" s="9"/>
      <c r="B64" s="236" t="s">
        <v>1</v>
      </c>
      <c r="C64" s="237"/>
      <c r="D64" s="333" t="s">
        <v>173</v>
      </c>
      <c r="E64" s="327"/>
      <c r="F64" s="327"/>
      <c r="G64" s="327"/>
      <c r="H64" s="327"/>
      <c r="I64" s="327"/>
      <c r="J64" s="327"/>
      <c r="K64" s="327"/>
      <c r="L64" s="327"/>
      <c r="M64" s="328"/>
      <c r="N64" s="326" t="s">
        <v>61</v>
      </c>
      <c r="O64" s="327"/>
      <c r="P64" s="327"/>
      <c r="Q64" s="327"/>
      <c r="R64" s="328"/>
      <c r="S64" s="329" t="s">
        <v>62</v>
      </c>
      <c r="T64" s="330"/>
      <c r="U64" s="330"/>
      <c r="V64" s="330"/>
      <c r="W64" s="331"/>
      <c r="X64" s="332" t="s">
        <v>63</v>
      </c>
      <c r="Y64" s="330"/>
      <c r="Z64" s="330"/>
      <c r="AA64" s="331"/>
    </row>
    <row r="65" spans="1:27" ht="27" customHeight="1">
      <c r="A65" s="9"/>
      <c r="B65" s="340" t="s">
        <v>60</v>
      </c>
      <c r="C65" s="341"/>
      <c r="D65" s="314" t="s">
        <v>137</v>
      </c>
      <c r="E65" s="315"/>
      <c r="F65" s="315"/>
      <c r="G65" s="315"/>
      <c r="H65" s="315"/>
      <c r="I65" s="315"/>
      <c r="J65" s="315"/>
      <c r="K65" s="315"/>
      <c r="L65" s="315"/>
      <c r="M65" s="316"/>
      <c r="N65" s="320"/>
      <c r="O65" s="321"/>
      <c r="P65" s="321"/>
      <c r="Q65" s="321"/>
      <c r="R65" s="324" t="s">
        <v>64</v>
      </c>
      <c r="S65" s="320"/>
      <c r="T65" s="321"/>
      <c r="U65" s="321"/>
      <c r="V65" s="321"/>
      <c r="W65" s="324" t="s">
        <v>64</v>
      </c>
      <c r="X65" s="185" t="s">
        <v>154</v>
      </c>
      <c r="Y65" s="344" t="s">
        <v>160</v>
      </c>
      <c r="Z65" s="344"/>
      <c r="AA65" s="345"/>
    </row>
    <row r="66" spans="1:27" ht="27" customHeight="1">
      <c r="B66" s="342"/>
      <c r="C66" s="343"/>
      <c r="D66" s="317"/>
      <c r="E66" s="318"/>
      <c r="F66" s="318"/>
      <c r="G66" s="318"/>
      <c r="H66" s="318"/>
      <c r="I66" s="318"/>
      <c r="J66" s="318"/>
      <c r="K66" s="318"/>
      <c r="L66" s="318"/>
      <c r="M66" s="319"/>
      <c r="N66" s="322"/>
      <c r="O66" s="323"/>
      <c r="P66" s="323"/>
      <c r="Q66" s="323"/>
      <c r="R66" s="325"/>
      <c r="S66" s="322"/>
      <c r="T66" s="323"/>
      <c r="U66" s="323"/>
      <c r="V66" s="323"/>
      <c r="W66" s="325"/>
      <c r="X66" s="185" t="s">
        <v>155</v>
      </c>
      <c r="Y66" s="344" t="s">
        <v>158</v>
      </c>
      <c r="Z66" s="344"/>
      <c r="AA66" s="345"/>
    </row>
    <row r="67" spans="1:27" ht="5.0999999999999996" customHeight="1"/>
    <row r="68" spans="1:27" ht="5.0999999999999996" customHeight="1">
      <c r="B68" s="18"/>
      <c r="C68" s="22"/>
      <c r="D68" s="22"/>
      <c r="E68" s="22"/>
      <c r="F68" s="22"/>
      <c r="G68" s="22"/>
      <c r="H68" s="22"/>
      <c r="I68" s="22"/>
      <c r="J68" s="22"/>
      <c r="K68" s="22"/>
      <c r="L68" s="22"/>
      <c r="M68" s="22"/>
      <c r="N68" s="22"/>
      <c r="O68" s="22"/>
      <c r="P68" s="22"/>
      <c r="Q68" s="22"/>
      <c r="R68" s="22"/>
      <c r="S68" s="22"/>
      <c r="T68" s="22"/>
      <c r="U68" s="22"/>
      <c r="V68" s="22"/>
      <c r="W68" s="22"/>
      <c r="X68" s="22"/>
      <c r="Y68" s="22"/>
      <c r="Z68" s="22"/>
      <c r="AA68" s="45"/>
    </row>
    <row r="69" spans="1:27" s="3" customFormat="1" ht="15" customHeight="1">
      <c r="B69" s="61" t="s">
        <v>13</v>
      </c>
      <c r="C69" s="336" t="s">
        <v>163</v>
      </c>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11"/>
    </row>
    <row r="70" spans="1:27" s="3" customFormat="1" ht="15" customHeight="1">
      <c r="B70" s="61" t="s">
        <v>7</v>
      </c>
      <c r="C70" s="310" t="s">
        <v>65</v>
      </c>
      <c r="D70" s="310"/>
      <c r="E70" s="310"/>
      <c r="F70" s="310"/>
      <c r="G70" s="310"/>
      <c r="H70" s="310"/>
      <c r="I70" s="310"/>
      <c r="J70" s="310"/>
      <c r="K70" s="310"/>
      <c r="L70" s="310"/>
      <c r="M70" s="310"/>
      <c r="N70" s="310"/>
      <c r="O70" s="310"/>
      <c r="P70" s="310"/>
      <c r="Q70" s="310"/>
      <c r="R70" s="310"/>
      <c r="S70" s="310"/>
      <c r="T70" s="310"/>
      <c r="U70" s="310"/>
      <c r="V70" s="310"/>
      <c r="W70" s="310"/>
      <c r="X70" s="310"/>
      <c r="Y70" s="310"/>
      <c r="Z70" s="310"/>
      <c r="AA70" s="311"/>
    </row>
    <row r="71" spans="1:27" s="3" customFormat="1" ht="15" customHeight="1">
      <c r="B71" s="337" t="s">
        <v>168</v>
      </c>
      <c r="C71" s="336" t="s">
        <v>180</v>
      </c>
      <c r="D71" s="336"/>
      <c r="E71" s="336"/>
      <c r="F71" s="336"/>
      <c r="G71" s="336"/>
      <c r="H71" s="336"/>
      <c r="I71" s="336"/>
      <c r="J71" s="336"/>
      <c r="K71" s="336"/>
      <c r="L71" s="336"/>
      <c r="M71" s="336"/>
      <c r="N71" s="336"/>
      <c r="O71" s="336"/>
      <c r="P71" s="336"/>
      <c r="Q71" s="336"/>
      <c r="R71" s="336"/>
      <c r="S71" s="336"/>
      <c r="T71" s="336"/>
      <c r="U71" s="336"/>
      <c r="V71" s="336"/>
      <c r="W71" s="336"/>
      <c r="X71" s="336"/>
      <c r="Y71" s="336"/>
      <c r="Z71" s="336"/>
      <c r="AA71" s="311"/>
    </row>
    <row r="72" spans="1:27" s="3" customFormat="1" ht="15" customHeight="1">
      <c r="B72" s="337"/>
      <c r="C72" s="336"/>
      <c r="D72" s="336"/>
      <c r="E72" s="336"/>
      <c r="F72" s="336"/>
      <c r="G72" s="336"/>
      <c r="H72" s="336"/>
      <c r="I72" s="336"/>
      <c r="J72" s="336"/>
      <c r="K72" s="336"/>
      <c r="L72" s="336"/>
      <c r="M72" s="336"/>
      <c r="N72" s="336"/>
      <c r="O72" s="336"/>
      <c r="P72" s="336"/>
      <c r="Q72" s="336"/>
      <c r="R72" s="336"/>
      <c r="S72" s="336"/>
      <c r="T72" s="336"/>
      <c r="U72" s="336"/>
      <c r="V72" s="336"/>
      <c r="W72" s="336"/>
      <c r="X72" s="336"/>
      <c r="Y72" s="336"/>
      <c r="Z72" s="336"/>
      <c r="AA72" s="311"/>
    </row>
    <row r="73" spans="1:27" s="3" customFormat="1" ht="15" customHeight="1">
      <c r="B73" s="234" t="s">
        <v>169</v>
      </c>
      <c r="C73" s="336" t="s">
        <v>181</v>
      </c>
      <c r="D73" s="336"/>
      <c r="E73" s="336"/>
      <c r="F73" s="336"/>
      <c r="G73" s="336"/>
      <c r="H73" s="336"/>
      <c r="I73" s="336"/>
      <c r="J73" s="336"/>
      <c r="K73" s="336"/>
      <c r="L73" s="336"/>
      <c r="M73" s="336"/>
      <c r="N73" s="336"/>
      <c r="O73" s="336"/>
      <c r="P73" s="336"/>
      <c r="Q73" s="336"/>
      <c r="R73" s="336"/>
      <c r="S73" s="336"/>
      <c r="T73" s="336"/>
      <c r="U73" s="336"/>
      <c r="V73" s="336"/>
      <c r="W73" s="336"/>
      <c r="X73" s="336"/>
      <c r="Y73" s="336"/>
      <c r="Z73" s="336"/>
      <c r="AA73" s="311"/>
    </row>
    <row r="74" spans="1:27" s="3" customFormat="1" ht="15" customHeight="1">
      <c r="B74" s="61" t="s">
        <v>179</v>
      </c>
      <c r="C74" s="308" t="s">
        <v>66</v>
      </c>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9"/>
    </row>
    <row r="75" spans="1:27" s="3" customFormat="1" ht="15" customHeight="1">
      <c r="B75" s="337"/>
      <c r="C75" s="336" t="s">
        <v>148</v>
      </c>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8"/>
    </row>
    <row r="76" spans="1:27" s="3" customFormat="1" ht="15" customHeight="1">
      <c r="B76" s="337"/>
      <c r="C76" s="336"/>
      <c r="D76" s="336"/>
      <c r="E76" s="336"/>
      <c r="F76" s="336"/>
      <c r="G76" s="336"/>
      <c r="H76" s="336"/>
      <c r="I76" s="336"/>
      <c r="J76" s="336"/>
      <c r="K76" s="336"/>
      <c r="L76" s="336"/>
      <c r="M76" s="336"/>
      <c r="N76" s="336"/>
      <c r="O76" s="336"/>
      <c r="P76" s="336"/>
      <c r="Q76" s="336"/>
      <c r="R76" s="336"/>
      <c r="S76" s="336"/>
      <c r="T76" s="336"/>
      <c r="U76" s="336"/>
      <c r="V76" s="336"/>
      <c r="W76" s="336"/>
      <c r="X76" s="336"/>
      <c r="Y76" s="336"/>
      <c r="Z76" s="336"/>
      <c r="AA76" s="338"/>
    </row>
    <row r="77" spans="1:27" ht="5.0999999999999996" customHeight="1">
      <c r="B77" s="19"/>
      <c r="C77" s="23"/>
      <c r="D77" s="23"/>
      <c r="E77" s="23"/>
      <c r="F77" s="23"/>
      <c r="G77" s="23"/>
      <c r="H77" s="23"/>
      <c r="I77" s="23"/>
      <c r="J77" s="23"/>
      <c r="K77" s="23"/>
      <c r="L77" s="23"/>
      <c r="M77" s="23"/>
      <c r="N77" s="23"/>
      <c r="O77" s="23"/>
      <c r="P77" s="23"/>
      <c r="Q77" s="23"/>
      <c r="R77" s="23"/>
      <c r="S77" s="23"/>
      <c r="T77" s="23"/>
      <c r="U77" s="23"/>
      <c r="V77" s="23"/>
      <c r="W77" s="23"/>
      <c r="X77" s="23"/>
      <c r="Y77" s="23"/>
      <c r="Z77" s="23"/>
      <c r="AA77" s="46"/>
    </row>
    <row r="78" spans="1:27" ht="5.0999999999999996" customHeight="1"/>
    <row r="79" spans="1:27" ht="5.0999999999999996" customHeight="1"/>
  </sheetData>
  <mergeCells count="93">
    <mergeCell ref="B11:B12"/>
    <mergeCell ref="C11:Z12"/>
    <mergeCell ref="C73:AA73"/>
    <mergeCell ref="B75:B76"/>
    <mergeCell ref="C75:AA76"/>
    <mergeCell ref="C69:AA69"/>
    <mergeCell ref="B54:B55"/>
    <mergeCell ref="C54:AA55"/>
    <mergeCell ref="B65:C66"/>
    <mergeCell ref="B56:B57"/>
    <mergeCell ref="C56:AA57"/>
    <mergeCell ref="Y66:AA66"/>
    <mergeCell ref="Y65:AA65"/>
    <mergeCell ref="B71:B72"/>
    <mergeCell ref="C71:AA72"/>
    <mergeCell ref="V50:W50"/>
    <mergeCell ref="AE52:BD58"/>
    <mergeCell ref="C74:AA74"/>
    <mergeCell ref="C70:AA70"/>
    <mergeCell ref="C58:AA58"/>
    <mergeCell ref="D65:M66"/>
    <mergeCell ref="N65:Q66"/>
    <mergeCell ref="R65:R66"/>
    <mergeCell ref="S65:V66"/>
    <mergeCell ref="W65:W66"/>
    <mergeCell ref="A62:AB62"/>
    <mergeCell ref="B64:C64"/>
    <mergeCell ref="N64:R64"/>
    <mergeCell ref="S64:W64"/>
    <mergeCell ref="X64:AA64"/>
    <mergeCell ref="D64:M64"/>
    <mergeCell ref="C53:AA53"/>
    <mergeCell ref="Y50:AA50"/>
    <mergeCell ref="B49:C49"/>
    <mergeCell ref="D49:J49"/>
    <mergeCell ref="K49:L49"/>
    <mergeCell ref="N49:P49"/>
    <mergeCell ref="Q49:R49"/>
    <mergeCell ref="B50:C50"/>
    <mergeCell ref="D50:J50"/>
    <mergeCell ref="K50:L50"/>
    <mergeCell ref="N50:P50"/>
    <mergeCell ref="Q50:R50"/>
    <mergeCell ref="V49:W49"/>
    <mergeCell ref="Y49:AA49"/>
    <mergeCell ref="D48:J48"/>
    <mergeCell ref="K48:L48"/>
    <mergeCell ref="N48:P48"/>
    <mergeCell ref="Q48:R48"/>
    <mergeCell ref="S50:U50"/>
    <mergeCell ref="S49:U49"/>
    <mergeCell ref="V48:W48"/>
    <mergeCell ref="Y48:AA48"/>
    <mergeCell ref="C21:Z22"/>
    <mergeCell ref="C24:Z25"/>
    <mergeCell ref="B37:D38"/>
    <mergeCell ref="P37:R38"/>
    <mergeCell ref="S37:AA38"/>
    <mergeCell ref="E37:F37"/>
    <mergeCell ref="G37:N37"/>
    <mergeCell ref="E38:F38"/>
    <mergeCell ref="G38:N38"/>
    <mergeCell ref="X47:AA47"/>
    <mergeCell ref="B48:C48"/>
    <mergeCell ref="S48:U48"/>
    <mergeCell ref="B40:F40"/>
    <mergeCell ref="G40:K40"/>
    <mergeCell ref="A1:AB1"/>
    <mergeCell ref="B34:D34"/>
    <mergeCell ref="E34:N34"/>
    <mergeCell ref="P34:R34"/>
    <mergeCell ref="S34:AA34"/>
    <mergeCell ref="B13:B14"/>
    <mergeCell ref="B16:B20"/>
    <mergeCell ref="B30:B31"/>
    <mergeCell ref="B26:B28"/>
    <mergeCell ref="B6:B9"/>
    <mergeCell ref="C5:Z5"/>
    <mergeCell ref="C13:Z14"/>
    <mergeCell ref="C16:Z20"/>
    <mergeCell ref="C30:Z31"/>
    <mergeCell ref="C26:Z28"/>
    <mergeCell ref="C6:Z9"/>
    <mergeCell ref="N40:R40"/>
    <mergeCell ref="S40:W40"/>
    <mergeCell ref="B43:Y43"/>
    <mergeCell ref="A45:AB45"/>
    <mergeCell ref="B46:AA46"/>
    <mergeCell ref="B47:C47"/>
    <mergeCell ref="D47:J47"/>
    <mergeCell ref="K47:M47"/>
    <mergeCell ref="N47:R47"/>
    <mergeCell ref="S47:W47"/>
  </mergeCells>
  <phoneticPr fontId="2"/>
  <dataValidations count="3">
    <dataValidation type="list" allowBlank="1" showInputMessage="1" showErrorMessage="1" sqref="N60 B60">
      <formula1>$AC$1:$AC$2</formula1>
    </dataValidation>
    <dataValidation type="list" allowBlank="1" showInputMessage="1" showErrorMessage="1" sqref="S40:W40">
      <formula1>"乗合,貸切"</formula1>
    </dataValidation>
    <dataValidation imeMode="off" allowBlank="1" showInputMessage="1" showErrorMessage="1" sqref="G37:N38 S37:AA38 G40:K40 K48:L50 N48:P50 S48:U50 N65:Q66 S65:V66 Y48:AA50 X65:Y66"/>
  </dataValidations>
  <printOptions horizontalCentered="1"/>
  <pageMargins left="0.31496062992125984" right="0.11811023622047245" top="0.35433070866141736" bottom="0.35433070866141736" header="0.31496062992125984" footer="0.31496062992125984"/>
  <pageSetup paperSize="9" scale="96" orientation="portrait" r:id="rId1"/>
  <headerFooter>
    <oddFooter>&amp;C&amp;P / &amp;N ページ</odd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07"/>
  <sheetViews>
    <sheetView zoomScale="40" zoomScaleNormal="40" workbookViewId="0">
      <pane xSplit="6" ySplit="17" topLeftCell="G18" activePane="bottomRight" state="frozen"/>
      <selection pane="topRight" activeCell="G1" sqref="G1"/>
      <selection pane="bottomLeft" activeCell="A18" sqref="A18"/>
      <selection pane="bottomRight"/>
    </sheetView>
  </sheetViews>
  <sheetFormatPr defaultRowHeight="25.5"/>
  <cols>
    <col min="1" max="1" width="7.75" style="63" customWidth="1"/>
    <col min="2" max="2" width="25.625" style="63" customWidth="1"/>
    <col min="3" max="3" width="25.625" style="64" customWidth="1"/>
    <col min="4" max="5" width="25.625" style="63" customWidth="1"/>
    <col min="6" max="6" width="25.625" style="65" customWidth="1"/>
    <col min="7" max="7" width="5.625" style="66" customWidth="1"/>
    <col min="8" max="8" width="20.625" style="67" customWidth="1"/>
    <col min="9" max="14" width="20.625" style="68" customWidth="1"/>
    <col min="15" max="15" width="20.625" style="69" customWidth="1"/>
    <col min="16" max="16" width="20.625" style="67" customWidth="1"/>
    <col min="17" max="22" width="20.625" style="68" customWidth="1"/>
    <col min="23" max="23" width="20.625" style="69" customWidth="1"/>
    <col min="24" max="24" width="20.625" style="67" customWidth="1"/>
    <col min="25" max="27" width="20.625" style="68" customWidth="1"/>
    <col min="28" max="28" width="20.625" style="69" customWidth="1"/>
    <col min="29" max="29" width="20.625" style="67" customWidth="1"/>
    <col min="30" max="30" width="20.625" style="68" customWidth="1"/>
    <col min="31" max="31" width="20.625" style="63" customWidth="1"/>
    <col min="32" max="32" width="9" style="63"/>
    <col min="33" max="33" width="22.75" style="70" customWidth="1"/>
    <col min="34" max="16384" width="9" style="63"/>
  </cols>
  <sheetData>
    <row r="1" spans="1:35" ht="32.25">
      <c r="A1" s="62" t="s">
        <v>142</v>
      </c>
    </row>
    <row r="2" spans="1:35" ht="25.5" customHeight="1">
      <c r="AE2" s="71" t="s">
        <v>174</v>
      </c>
    </row>
    <row r="3" spans="1:35" ht="25.5" customHeight="1"/>
    <row r="4" spans="1:35" ht="25.5" customHeight="1"/>
    <row r="5" spans="1:35" ht="59.1" customHeight="1">
      <c r="B5" s="72" t="s">
        <v>67</v>
      </c>
      <c r="C5" s="377"/>
      <c r="D5" s="378"/>
      <c r="F5" s="63"/>
      <c r="G5" s="73"/>
      <c r="H5" s="74" t="s">
        <v>68</v>
      </c>
      <c r="I5" s="75"/>
      <c r="J5" s="67"/>
      <c r="N5" s="75"/>
      <c r="O5" s="75"/>
      <c r="P5" s="74"/>
      <c r="Q5" s="75"/>
      <c r="R5" s="67"/>
      <c r="V5" s="75"/>
      <c r="W5" s="75"/>
      <c r="X5" s="74"/>
      <c r="AA5" s="75"/>
      <c r="AB5" s="75"/>
      <c r="AD5" s="67"/>
      <c r="AE5" s="67"/>
      <c r="AF5" s="68"/>
      <c r="AG5" s="63"/>
      <c r="AI5" s="70"/>
    </row>
    <row r="6" spans="1:35" ht="57.95" customHeight="1">
      <c r="F6" s="63"/>
      <c r="G6" s="73"/>
      <c r="H6" s="76" t="s">
        <v>141</v>
      </c>
      <c r="I6" s="76"/>
      <c r="J6" s="76"/>
      <c r="K6" s="76"/>
      <c r="L6" s="76"/>
      <c r="M6" s="76"/>
      <c r="N6" s="76"/>
      <c r="O6" s="76"/>
      <c r="P6" s="76"/>
      <c r="Q6" s="76"/>
      <c r="R6" s="76"/>
      <c r="S6" s="76"/>
      <c r="T6" s="76"/>
      <c r="U6" s="76"/>
      <c r="V6" s="76"/>
      <c r="W6" s="76"/>
      <c r="X6" s="76"/>
      <c r="Y6" s="76"/>
      <c r="Z6" s="76"/>
      <c r="AA6" s="76"/>
      <c r="AB6" s="76"/>
      <c r="AD6" s="67"/>
      <c r="AE6" s="67"/>
      <c r="AF6" s="68"/>
      <c r="AG6" s="63"/>
      <c r="AI6" s="70"/>
    </row>
    <row r="7" spans="1:35" ht="59.1" customHeight="1">
      <c r="B7" s="77" t="s">
        <v>138</v>
      </c>
      <c r="C7" s="77" t="s">
        <v>139</v>
      </c>
      <c r="D7" s="77" t="s">
        <v>140</v>
      </c>
      <c r="E7" s="77" t="s">
        <v>69</v>
      </c>
      <c r="F7" s="77" t="s">
        <v>70</v>
      </c>
      <c r="G7" s="78"/>
      <c r="H7" s="379" t="s">
        <v>143</v>
      </c>
      <c r="I7" s="379"/>
      <c r="J7" s="379"/>
      <c r="K7" s="379"/>
      <c r="L7" s="379"/>
      <c r="M7" s="379"/>
      <c r="N7" s="379"/>
      <c r="O7" s="379"/>
      <c r="P7" s="79"/>
      <c r="Q7" s="79"/>
      <c r="R7" s="79"/>
      <c r="S7" s="79"/>
      <c r="T7" s="79"/>
      <c r="U7" s="79"/>
      <c r="V7" s="79"/>
      <c r="W7" s="79"/>
      <c r="X7" s="79"/>
      <c r="Y7" s="79"/>
      <c r="Z7" s="79"/>
      <c r="AA7" s="79"/>
      <c r="AB7" s="79"/>
      <c r="AD7" s="67"/>
      <c r="AE7" s="67"/>
      <c r="AF7" s="68"/>
      <c r="AG7" s="63"/>
      <c r="AI7" s="70"/>
    </row>
    <row r="8" spans="1:35" ht="32.25" customHeight="1">
      <c r="B8" s="80" t="s">
        <v>71</v>
      </c>
      <c r="C8" s="80" t="s">
        <v>72</v>
      </c>
      <c r="D8" s="80" t="s">
        <v>73</v>
      </c>
      <c r="E8" s="80" t="s">
        <v>74</v>
      </c>
      <c r="F8" s="80" t="s">
        <v>75</v>
      </c>
      <c r="G8" s="81"/>
      <c r="H8" s="380"/>
      <c r="I8" s="380"/>
      <c r="J8" s="380"/>
      <c r="K8" s="380"/>
      <c r="L8" s="380"/>
      <c r="M8" s="380"/>
      <c r="N8" s="380"/>
      <c r="O8" s="380"/>
      <c r="P8" s="380"/>
      <c r="Q8" s="380"/>
      <c r="R8" s="380"/>
      <c r="S8" s="380"/>
      <c r="T8" s="380"/>
      <c r="U8" s="380"/>
      <c r="V8" s="380"/>
      <c r="W8" s="380"/>
      <c r="X8" s="79"/>
      <c r="Y8" s="79"/>
      <c r="Z8" s="79"/>
      <c r="AA8" s="79"/>
      <c r="AB8" s="79"/>
      <c r="AD8" s="67"/>
      <c r="AE8" s="67"/>
      <c r="AF8" s="68"/>
      <c r="AG8" s="63"/>
      <c r="AI8" s="70"/>
    </row>
    <row r="9" spans="1:35" ht="37.5" customHeight="1">
      <c r="B9" s="211"/>
      <c r="C9" s="211"/>
      <c r="D9" s="211"/>
      <c r="E9" s="82" t="e">
        <f>ROUNDDOWN((B9/D9),2)</f>
        <v>#DIV/0!</v>
      </c>
      <c r="F9" s="82" t="e">
        <f>ROUNDDOWN((C9/D9),2)</f>
        <v>#DIV/0!</v>
      </c>
      <c r="G9" s="83"/>
      <c r="H9" s="380"/>
      <c r="I9" s="380"/>
      <c r="J9" s="380"/>
      <c r="K9" s="380"/>
      <c r="L9" s="380"/>
      <c r="M9" s="380"/>
      <c r="N9" s="380"/>
      <c r="O9" s="380"/>
      <c r="P9" s="380"/>
      <c r="Q9" s="380"/>
      <c r="R9" s="380"/>
      <c r="S9" s="380"/>
      <c r="T9" s="380"/>
      <c r="U9" s="380"/>
      <c r="V9" s="380"/>
      <c r="W9" s="380"/>
      <c r="X9" s="79"/>
      <c r="Y9" s="79"/>
      <c r="Z9" s="79"/>
      <c r="AA9" s="79"/>
      <c r="AB9" s="79"/>
      <c r="AD9" s="67"/>
      <c r="AE9" s="67"/>
      <c r="AF9" s="68"/>
      <c r="AG9" s="63"/>
      <c r="AI9" s="70"/>
    </row>
    <row r="10" spans="1:35" s="73" customFormat="1" ht="5.0999999999999996" customHeight="1">
      <c r="B10" s="84"/>
      <c r="C10" s="84"/>
      <c r="D10" s="83"/>
      <c r="F10" s="85"/>
      <c r="G10" s="85"/>
      <c r="H10" s="86"/>
      <c r="I10" s="87"/>
      <c r="J10" s="87"/>
      <c r="K10" s="87"/>
      <c r="L10" s="87"/>
      <c r="M10" s="87"/>
      <c r="N10" s="87"/>
      <c r="O10" s="87"/>
      <c r="P10" s="86"/>
      <c r="Q10" s="87"/>
      <c r="R10" s="87"/>
      <c r="S10" s="87"/>
      <c r="T10" s="87"/>
      <c r="U10" s="87"/>
      <c r="V10" s="87"/>
      <c r="W10" s="87"/>
      <c r="X10" s="86"/>
      <c r="Y10" s="87"/>
      <c r="Z10" s="87"/>
      <c r="AA10" s="87"/>
      <c r="AB10" s="87"/>
      <c r="AC10" s="86"/>
      <c r="AD10" s="88"/>
      <c r="AG10" s="89"/>
    </row>
    <row r="11" spans="1:35" ht="9.9499999999999993" customHeight="1">
      <c r="AC11" s="90"/>
      <c r="AD11" s="91"/>
      <c r="AE11" s="92"/>
    </row>
    <row r="12" spans="1:35" ht="99.75" customHeight="1">
      <c r="A12" s="381" t="s">
        <v>76</v>
      </c>
      <c r="B12" s="382"/>
      <c r="C12" s="382"/>
      <c r="D12" s="382"/>
      <c r="E12" s="382"/>
      <c r="F12" s="383"/>
      <c r="G12" s="93"/>
      <c r="H12" s="359" t="s">
        <v>77</v>
      </c>
      <c r="I12" s="359"/>
      <c r="J12" s="359"/>
      <c r="K12" s="359"/>
      <c r="L12" s="359"/>
      <c r="M12" s="359"/>
      <c r="N12" s="359"/>
      <c r="O12" s="359"/>
      <c r="P12" s="384" t="s">
        <v>78</v>
      </c>
      <c r="Q12" s="384"/>
      <c r="R12" s="384"/>
      <c r="S12" s="384"/>
      <c r="T12" s="384"/>
      <c r="U12" s="384"/>
      <c r="V12" s="384"/>
      <c r="W12" s="384"/>
      <c r="X12" s="359" t="s">
        <v>79</v>
      </c>
      <c r="Y12" s="359"/>
      <c r="Z12" s="359"/>
      <c r="AA12" s="359"/>
      <c r="AB12" s="359"/>
      <c r="AC12" s="94"/>
      <c r="AD12" s="95"/>
      <c r="AE12" s="96"/>
      <c r="AF12" s="92"/>
      <c r="AG12" s="89"/>
    </row>
    <row r="13" spans="1:35" s="98" customFormat="1" ht="30" customHeight="1">
      <c r="A13" s="360"/>
      <c r="B13" s="349" t="s">
        <v>80</v>
      </c>
      <c r="C13" s="364" t="s">
        <v>81</v>
      </c>
      <c r="D13" s="365"/>
      <c r="E13" s="366"/>
      <c r="F13" s="370" t="s">
        <v>82</v>
      </c>
      <c r="G13" s="97"/>
      <c r="H13" s="373" t="s">
        <v>153</v>
      </c>
      <c r="I13" s="352" t="s">
        <v>84</v>
      </c>
      <c r="J13" s="352" t="s">
        <v>85</v>
      </c>
      <c r="K13" s="352" t="s">
        <v>170</v>
      </c>
      <c r="L13" s="352" t="s">
        <v>171</v>
      </c>
      <c r="M13" s="353" t="s">
        <v>86</v>
      </c>
      <c r="N13" s="352" t="s">
        <v>87</v>
      </c>
      <c r="O13" s="374" t="s">
        <v>88</v>
      </c>
      <c r="P13" s="352" t="s">
        <v>89</v>
      </c>
      <c r="Q13" s="352" t="s">
        <v>90</v>
      </c>
      <c r="R13" s="352" t="s">
        <v>91</v>
      </c>
      <c r="S13" s="352" t="s">
        <v>92</v>
      </c>
      <c r="T13" s="352" t="s">
        <v>93</v>
      </c>
      <c r="U13" s="353" t="s">
        <v>86</v>
      </c>
      <c r="V13" s="352" t="s">
        <v>87</v>
      </c>
      <c r="W13" s="374" t="s">
        <v>88</v>
      </c>
      <c r="X13" s="352" t="s">
        <v>89</v>
      </c>
      <c r="Y13" s="352" t="s">
        <v>92</v>
      </c>
      <c r="Z13" s="352" t="s">
        <v>93</v>
      </c>
      <c r="AA13" s="353" t="s">
        <v>86</v>
      </c>
      <c r="AB13" s="352" t="s">
        <v>87</v>
      </c>
      <c r="AC13" s="356" t="s">
        <v>94</v>
      </c>
      <c r="AD13" s="346" t="s">
        <v>165</v>
      </c>
      <c r="AE13" s="346" t="s">
        <v>164</v>
      </c>
      <c r="AG13" s="203"/>
    </row>
    <row r="14" spans="1:35" s="98" customFormat="1" ht="30" customHeight="1">
      <c r="A14" s="361"/>
      <c r="B14" s="362"/>
      <c r="C14" s="367"/>
      <c r="D14" s="368"/>
      <c r="E14" s="369"/>
      <c r="F14" s="371"/>
      <c r="G14" s="99"/>
      <c r="H14" s="373"/>
      <c r="I14" s="352"/>
      <c r="J14" s="352"/>
      <c r="K14" s="352"/>
      <c r="L14" s="352"/>
      <c r="M14" s="354"/>
      <c r="N14" s="352"/>
      <c r="O14" s="375"/>
      <c r="P14" s="352"/>
      <c r="Q14" s="352"/>
      <c r="R14" s="352"/>
      <c r="S14" s="352"/>
      <c r="T14" s="352"/>
      <c r="U14" s="354"/>
      <c r="V14" s="352"/>
      <c r="W14" s="375"/>
      <c r="X14" s="352"/>
      <c r="Y14" s="352"/>
      <c r="Z14" s="352"/>
      <c r="AA14" s="354"/>
      <c r="AB14" s="352"/>
      <c r="AC14" s="357"/>
      <c r="AD14" s="347"/>
      <c r="AE14" s="347"/>
      <c r="AG14" s="203"/>
    </row>
    <row r="15" spans="1:35" s="98" customFormat="1" ht="30" customHeight="1">
      <c r="A15" s="361"/>
      <c r="B15" s="362"/>
      <c r="C15" s="349" t="s">
        <v>97</v>
      </c>
      <c r="D15" s="349" t="s">
        <v>98</v>
      </c>
      <c r="E15" s="349" t="s">
        <v>99</v>
      </c>
      <c r="F15" s="371"/>
      <c r="G15" s="99"/>
      <c r="H15" s="373"/>
      <c r="I15" s="352"/>
      <c r="J15" s="352"/>
      <c r="K15" s="352"/>
      <c r="L15" s="352"/>
      <c r="M15" s="354"/>
      <c r="N15" s="352"/>
      <c r="O15" s="375"/>
      <c r="P15" s="352"/>
      <c r="Q15" s="352"/>
      <c r="R15" s="352"/>
      <c r="S15" s="352"/>
      <c r="T15" s="352"/>
      <c r="U15" s="354"/>
      <c r="V15" s="352"/>
      <c r="W15" s="375"/>
      <c r="X15" s="352"/>
      <c r="Y15" s="352"/>
      <c r="Z15" s="352"/>
      <c r="AA15" s="354"/>
      <c r="AB15" s="352"/>
      <c r="AC15" s="357"/>
      <c r="AD15" s="347"/>
      <c r="AE15" s="347"/>
      <c r="AG15" s="203"/>
    </row>
    <row r="16" spans="1:35" s="98" customFormat="1" ht="30" customHeight="1">
      <c r="A16" s="361"/>
      <c r="B16" s="362"/>
      <c r="C16" s="350"/>
      <c r="D16" s="350"/>
      <c r="E16" s="350"/>
      <c r="F16" s="372"/>
      <c r="G16" s="99"/>
      <c r="H16" s="373"/>
      <c r="I16" s="352"/>
      <c r="J16" s="352"/>
      <c r="K16" s="352"/>
      <c r="L16" s="352"/>
      <c r="M16" s="355"/>
      <c r="N16" s="352"/>
      <c r="O16" s="376"/>
      <c r="P16" s="352"/>
      <c r="Q16" s="352"/>
      <c r="R16" s="352"/>
      <c r="S16" s="352"/>
      <c r="T16" s="352"/>
      <c r="U16" s="355"/>
      <c r="V16" s="352"/>
      <c r="W16" s="376"/>
      <c r="X16" s="352"/>
      <c r="Y16" s="352"/>
      <c r="Z16" s="352"/>
      <c r="AA16" s="355"/>
      <c r="AB16" s="352"/>
      <c r="AC16" s="358"/>
      <c r="AD16" s="348"/>
      <c r="AE16" s="348"/>
      <c r="AG16" s="203"/>
    </row>
    <row r="17" spans="1:33" s="108" customFormat="1" ht="39.950000000000003" customHeight="1">
      <c r="A17" s="361"/>
      <c r="B17" s="363"/>
      <c r="C17" s="351"/>
      <c r="D17" s="351"/>
      <c r="E17" s="351"/>
      <c r="F17" s="214" t="s">
        <v>100</v>
      </c>
      <c r="G17" s="101"/>
      <c r="H17" s="216" t="s">
        <v>101</v>
      </c>
      <c r="I17" s="215" t="s">
        <v>102</v>
      </c>
      <c r="J17" s="215" t="s">
        <v>103</v>
      </c>
      <c r="K17" s="103" t="s">
        <v>175</v>
      </c>
      <c r="L17" s="103" t="s">
        <v>176</v>
      </c>
      <c r="M17" s="104" t="s">
        <v>104</v>
      </c>
      <c r="N17" s="103" t="s">
        <v>105</v>
      </c>
      <c r="O17" s="105" t="s">
        <v>106</v>
      </c>
      <c r="P17" s="216" t="s">
        <v>107</v>
      </c>
      <c r="Q17" s="215" t="s">
        <v>108</v>
      </c>
      <c r="R17" s="215" t="s">
        <v>109</v>
      </c>
      <c r="S17" s="103" t="s">
        <v>110</v>
      </c>
      <c r="T17" s="103" t="s">
        <v>111</v>
      </c>
      <c r="U17" s="104" t="s">
        <v>112</v>
      </c>
      <c r="V17" s="103" t="s">
        <v>113</v>
      </c>
      <c r="W17" s="105" t="s">
        <v>114</v>
      </c>
      <c r="X17" s="102" t="s">
        <v>115</v>
      </c>
      <c r="Y17" s="103" t="s">
        <v>116</v>
      </c>
      <c r="Z17" s="103" t="s">
        <v>117</v>
      </c>
      <c r="AA17" s="104" t="s">
        <v>118</v>
      </c>
      <c r="AB17" s="103" t="s">
        <v>119</v>
      </c>
      <c r="AC17" s="106" t="s">
        <v>120</v>
      </c>
      <c r="AD17" s="233" t="s">
        <v>167</v>
      </c>
      <c r="AE17" s="233" t="s">
        <v>166</v>
      </c>
      <c r="AG17" s="203"/>
    </row>
    <row r="18" spans="1:33" s="119" customFormat="1" ht="60" customHeight="1">
      <c r="A18" s="109">
        <v>1</v>
      </c>
      <c r="B18" s="212"/>
      <c r="C18" s="213"/>
      <c r="D18" s="212"/>
      <c r="E18" s="213"/>
      <c r="F18" s="224"/>
      <c r="G18" s="113"/>
      <c r="H18" s="114"/>
      <c r="I18" s="114"/>
      <c r="J18" s="208"/>
      <c r="K18" s="114"/>
      <c r="L18" s="114"/>
      <c r="M18" s="219" t="str">
        <f>IFERROR(K18/L18,"")</f>
        <v/>
      </c>
      <c r="N18" s="116">
        <f>IF(K18&gt;L18,0,L18-K18)</f>
        <v>0</v>
      </c>
      <c r="O18" s="218" t="str">
        <f>IFERROR(TRUNC(I18/H18),"")</f>
        <v/>
      </c>
      <c r="P18" s="114"/>
      <c r="Q18" s="114"/>
      <c r="R18" s="221"/>
      <c r="S18" s="114"/>
      <c r="T18" s="114"/>
      <c r="U18" s="219" t="str">
        <f>IFERROR(S18/T18,"")</f>
        <v/>
      </c>
      <c r="V18" s="116">
        <f t="shared" ref="V18:V37" si="0">IF(S18&gt;T18,0,T18-S18)</f>
        <v>0</v>
      </c>
      <c r="W18" s="117" t="str">
        <f>IFERROR(TRUNC(Q18/P18),"")</f>
        <v/>
      </c>
      <c r="X18" s="117">
        <f>P18</f>
        <v>0</v>
      </c>
      <c r="Y18" s="116" t="str">
        <f>IFERROR(TRUNC((K18/H18)*X18),"")</f>
        <v/>
      </c>
      <c r="Z18" s="116" t="str">
        <f>IFERROR(TRUNC((L18/H18)*X18),"")</f>
        <v/>
      </c>
      <c r="AA18" s="227" t="str">
        <f>IFERROR(Y18/Z18,"")</f>
        <v/>
      </c>
      <c r="AB18" s="116" t="str">
        <f>IFERROR(IF(Y18&gt;Z18,0,Z18-Y18),"")</f>
        <v/>
      </c>
      <c r="AC18" s="118" t="str">
        <f t="shared" ref="AC18:AC21" si="1">IFERROR(V18-AB18,"")</f>
        <v/>
      </c>
      <c r="AD18" s="232" t="str">
        <f>IFERROR(TRUNC(AC18/1000),"")</f>
        <v/>
      </c>
      <c r="AE18" s="231" t="str">
        <f>IFERROR(AD18/2,"")</f>
        <v/>
      </c>
      <c r="AG18" s="204"/>
    </row>
    <row r="19" spans="1:33" s="119" customFormat="1" ht="60" customHeight="1">
      <c r="A19" s="121">
        <v>2</v>
      </c>
      <c r="B19" s="212"/>
      <c r="C19" s="213"/>
      <c r="D19" s="212"/>
      <c r="E19" s="213"/>
      <c r="F19" s="224"/>
      <c r="G19" s="113"/>
      <c r="H19" s="114"/>
      <c r="I19" s="114"/>
      <c r="J19" s="208"/>
      <c r="K19" s="114"/>
      <c r="L19" s="114"/>
      <c r="M19" s="219" t="str">
        <f>IFERROR(K19/L19,"")</f>
        <v/>
      </c>
      <c r="N19" s="116">
        <f t="shared" ref="N19:N37" si="2">IF(K19&gt;L19,0,L19-K19)</f>
        <v>0</v>
      </c>
      <c r="O19" s="218" t="str">
        <f t="shared" ref="O19:O37" si="3">IFERROR(TRUNC(I19/H19),"")</f>
        <v/>
      </c>
      <c r="P19" s="114"/>
      <c r="Q19" s="114"/>
      <c r="R19" s="221"/>
      <c r="S19" s="114"/>
      <c r="T19" s="114"/>
      <c r="U19" s="219" t="str">
        <f t="shared" ref="U19:U37" si="4">IFERROR(S19/T19,"")</f>
        <v/>
      </c>
      <c r="V19" s="116">
        <f t="shared" si="0"/>
        <v>0</v>
      </c>
      <c r="W19" s="117" t="str">
        <f t="shared" ref="W19:W37" si="5">IFERROR(TRUNC(Q19/P19),"")</f>
        <v/>
      </c>
      <c r="X19" s="117">
        <f t="shared" ref="X19:X37" si="6">P19</f>
        <v>0</v>
      </c>
      <c r="Y19" s="116" t="str">
        <f t="shared" ref="Y19:Y37" si="7">IFERROR(TRUNC((K19/H19)*X19),"")</f>
        <v/>
      </c>
      <c r="Z19" s="116" t="str">
        <f t="shared" ref="Z19:Z37" si="8">IFERROR(TRUNC((L19/H19)*X19),"")</f>
        <v/>
      </c>
      <c r="AA19" s="227" t="str">
        <f>IFERROR(Y19/Z19,"")</f>
        <v/>
      </c>
      <c r="AB19" s="116" t="str">
        <f t="shared" ref="AB19:AB37" si="9">IFERROR(IF(Y19&gt;Z19,0,Z19-Y19),"")</f>
        <v/>
      </c>
      <c r="AC19" s="118" t="str">
        <f t="shared" si="1"/>
        <v/>
      </c>
      <c r="AD19" s="232" t="str">
        <f>IFERROR(TRUNC(AC19/1000),"")</f>
        <v/>
      </c>
      <c r="AE19" s="231" t="str">
        <f t="shared" ref="AE19:AE37" si="10">IFERROR(AD19/2,"")</f>
        <v/>
      </c>
      <c r="AG19" s="120"/>
    </row>
    <row r="20" spans="1:33" s="119" customFormat="1" ht="60" customHeight="1">
      <c r="A20" s="109">
        <v>3</v>
      </c>
      <c r="B20" s="212"/>
      <c r="C20" s="213"/>
      <c r="D20" s="212"/>
      <c r="E20" s="213"/>
      <c r="F20" s="224"/>
      <c r="G20" s="113"/>
      <c r="H20" s="114"/>
      <c r="I20" s="114"/>
      <c r="J20" s="208"/>
      <c r="K20" s="114"/>
      <c r="L20" s="114"/>
      <c r="M20" s="219" t="str">
        <f t="shared" ref="M20:M37" si="11">IFERROR(K20/L20,"")</f>
        <v/>
      </c>
      <c r="N20" s="116">
        <f t="shared" si="2"/>
        <v>0</v>
      </c>
      <c r="O20" s="218" t="str">
        <f t="shared" si="3"/>
        <v/>
      </c>
      <c r="P20" s="114"/>
      <c r="Q20" s="114"/>
      <c r="R20" s="221"/>
      <c r="S20" s="114"/>
      <c r="T20" s="114"/>
      <c r="U20" s="219" t="str">
        <f t="shared" si="4"/>
        <v/>
      </c>
      <c r="V20" s="116">
        <f t="shared" si="0"/>
        <v>0</v>
      </c>
      <c r="W20" s="117" t="str">
        <f t="shared" si="5"/>
        <v/>
      </c>
      <c r="X20" s="117">
        <f t="shared" si="6"/>
        <v>0</v>
      </c>
      <c r="Y20" s="116" t="str">
        <f t="shared" si="7"/>
        <v/>
      </c>
      <c r="Z20" s="116" t="str">
        <f t="shared" si="8"/>
        <v/>
      </c>
      <c r="AA20" s="227" t="str">
        <f t="shared" ref="AA20:AA37" si="12">IFERROR(Y20/Z20,"")</f>
        <v/>
      </c>
      <c r="AB20" s="116" t="str">
        <f t="shared" si="9"/>
        <v/>
      </c>
      <c r="AC20" s="118" t="str">
        <f t="shared" si="1"/>
        <v/>
      </c>
      <c r="AD20" s="232" t="str">
        <f t="shared" ref="AD20:AD37" si="13">IFERROR(TRUNC(AC20/1000),"")</f>
        <v/>
      </c>
      <c r="AE20" s="231" t="str">
        <f t="shared" si="10"/>
        <v/>
      </c>
      <c r="AG20" s="120"/>
    </row>
    <row r="21" spans="1:33" s="119" customFormat="1" ht="60" customHeight="1">
      <c r="A21" s="121">
        <v>4</v>
      </c>
      <c r="B21" s="212"/>
      <c r="C21" s="213"/>
      <c r="D21" s="212"/>
      <c r="E21" s="213"/>
      <c r="F21" s="224"/>
      <c r="G21" s="113"/>
      <c r="H21" s="114"/>
      <c r="I21" s="114"/>
      <c r="J21" s="208"/>
      <c r="K21" s="114"/>
      <c r="L21" s="114"/>
      <c r="M21" s="219" t="str">
        <f t="shared" si="11"/>
        <v/>
      </c>
      <c r="N21" s="116">
        <f t="shared" si="2"/>
        <v>0</v>
      </c>
      <c r="O21" s="218" t="str">
        <f t="shared" si="3"/>
        <v/>
      </c>
      <c r="P21" s="114"/>
      <c r="Q21" s="114"/>
      <c r="R21" s="221"/>
      <c r="S21" s="114"/>
      <c r="T21" s="114"/>
      <c r="U21" s="219" t="str">
        <f t="shared" si="4"/>
        <v/>
      </c>
      <c r="V21" s="116">
        <f t="shared" si="0"/>
        <v>0</v>
      </c>
      <c r="W21" s="117" t="str">
        <f t="shared" si="5"/>
        <v/>
      </c>
      <c r="X21" s="117">
        <f t="shared" si="6"/>
        <v>0</v>
      </c>
      <c r="Y21" s="116" t="str">
        <f t="shared" si="7"/>
        <v/>
      </c>
      <c r="Z21" s="116" t="str">
        <f t="shared" si="8"/>
        <v/>
      </c>
      <c r="AA21" s="227" t="str">
        <f t="shared" si="12"/>
        <v/>
      </c>
      <c r="AB21" s="116" t="str">
        <f t="shared" si="9"/>
        <v/>
      </c>
      <c r="AC21" s="118" t="str">
        <f t="shared" si="1"/>
        <v/>
      </c>
      <c r="AD21" s="232" t="str">
        <f t="shared" si="13"/>
        <v/>
      </c>
      <c r="AE21" s="231" t="str">
        <f t="shared" si="10"/>
        <v/>
      </c>
      <c r="AG21" s="120"/>
    </row>
    <row r="22" spans="1:33" s="119" customFormat="1" ht="60" customHeight="1">
      <c r="A22" s="109">
        <v>5</v>
      </c>
      <c r="B22" s="212"/>
      <c r="C22" s="213"/>
      <c r="D22" s="212"/>
      <c r="E22" s="213"/>
      <c r="F22" s="224"/>
      <c r="G22" s="113"/>
      <c r="H22" s="114"/>
      <c r="I22" s="114"/>
      <c r="J22" s="208"/>
      <c r="K22" s="114"/>
      <c r="L22" s="114"/>
      <c r="M22" s="219" t="str">
        <f t="shared" si="11"/>
        <v/>
      </c>
      <c r="N22" s="116">
        <f t="shared" si="2"/>
        <v>0</v>
      </c>
      <c r="O22" s="218" t="str">
        <f t="shared" si="3"/>
        <v/>
      </c>
      <c r="P22" s="114"/>
      <c r="Q22" s="114"/>
      <c r="R22" s="221"/>
      <c r="S22" s="114"/>
      <c r="T22" s="114"/>
      <c r="U22" s="219" t="str">
        <f t="shared" si="4"/>
        <v/>
      </c>
      <c r="V22" s="116">
        <f t="shared" si="0"/>
        <v>0</v>
      </c>
      <c r="W22" s="117" t="str">
        <f t="shared" si="5"/>
        <v/>
      </c>
      <c r="X22" s="117">
        <f t="shared" si="6"/>
        <v>0</v>
      </c>
      <c r="Y22" s="116" t="str">
        <f t="shared" si="7"/>
        <v/>
      </c>
      <c r="Z22" s="116" t="str">
        <f t="shared" si="8"/>
        <v/>
      </c>
      <c r="AA22" s="227" t="str">
        <f t="shared" si="12"/>
        <v/>
      </c>
      <c r="AB22" s="116" t="str">
        <f t="shared" si="9"/>
        <v/>
      </c>
      <c r="AC22" s="118" t="str">
        <f t="shared" ref="AC22:AC37" si="14">IFERROR(V22-AB22,"")</f>
        <v/>
      </c>
      <c r="AD22" s="232" t="str">
        <f t="shared" si="13"/>
        <v/>
      </c>
      <c r="AE22" s="231" t="str">
        <f t="shared" si="10"/>
        <v/>
      </c>
      <c r="AG22" s="120"/>
    </row>
    <row r="23" spans="1:33" s="119" customFormat="1" ht="60" customHeight="1">
      <c r="A23" s="121">
        <v>6</v>
      </c>
      <c r="B23" s="212"/>
      <c r="C23" s="213"/>
      <c r="D23" s="212"/>
      <c r="E23" s="213"/>
      <c r="F23" s="224"/>
      <c r="G23" s="113"/>
      <c r="H23" s="114"/>
      <c r="I23" s="114"/>
      <c r="J23" s="208"/>
      <c r="K23" s="114"/>
      <c r="L23" s="114"/>
      <c r="M23" s="219" t="str">
        <f t="shared" si="11"/>
        <v/>
      </c>
      <c r="N23" s="116">
        <f t="shared" si="2"/>
        <v>0</v>
      </c>
      <c r="O23" s="218" t="str">
        <f t="shared" si="3"/>
        <v/>
      </c>
      <c r="P23" s="114"/>
      <c r="Q23" s="114"/>
      <c r="R23" s="221"/>
      <c r="S23" s="114"/>
      <c r="T23" s="114"/>
      <c r="U23" s="219" t="str">
        <f t="shared" si="4"/>
        <v/>
      </c>
      <c r="V23" s="116">
        <f t="shared" si="0"/>
        <v>0</v>
      </c>
      <c r="W23" s="117" t="str">
        <f t="shared" si="5"/>
        <v/>
      </c>
      <c r="X23" s="117">
        <f t="shared" si="6"/>
        <v>0</v>
      </c>
      <c r="Y23" s="116" t="str">
        <f t="shared" si="7"/>
        <v/>
      </c>
      <c r="Z23" s="116" t="str">
        <f t="shared" si="8"/>
        <v/>
      </c>
      <c r="AA23" s="227" t="str">
        <f t="shared" si="12"/>
        <v/>
      </c>
      <c r="AB23" s="116" t="str">
        <f t="shared" si="9"/>
        <v/>
      </c>
      <c r="AC23" s="118" t="str">
        <f t="shared" si="14"/>
        <v/>
      </c>
      <c r="AD23" s="232" t="str">
        <f t="shared" si="13"/>
        <v/>
      </c>
      <c r="AE23" s="231" t="str">
        <f t="shared" si="10"/>
        <v/>
      </c>
      <c r="AG23" s="120"/>
    </row>
    <row r="24" spans="1:33" s="119" customFormat="1" ht="60" customHeight="1">
      <c r="A24" s="109">
        <v>7</v>
      </c>
      <c r="B24" s="212"/>
      <c r="C24" s="213"/>
      <c r="D24" s="212"/>
      <c r="E24" s="213"/>
      <c r="F24" s="224"/>
      <c r="G24" s="113"/>
      <c r="H24" s="114"/>
      <c r="I24" s="114"/>
      <c r="J24" s="208"/>
      <c r="K24" s="114"/>
      <c r="L24" s="114"/>
      <c r="M24" s="219" t="str">
        <f t="shared" si="11"/>
        <v/>
      </c>
      <c r="N24" s="116">
        <f t="shared" si="2"/>
        <v>0</v>
      </c>
      <c r="O24" s="218" t="str">
        <f t="shared" si="3"/>
        <v/>
      </c>
      <c r="P24" s="114"/>
      <c r="Q24" s="114"/>
      <c r="R24" s="221"/>
      <c r="S24" s="114"/>
      <c r="T24" s="114"/>
      <c r="U24" s="219" t="str">
        <f t="shared" si="4"/>
        <v/>
      </c>
      <c r="V24" s="116">
        <f t="shared" si="0"/>
        <v>0</v>
      </c>
      <c r="W24" s="117" t="str">
        <f t="shared" si="5"/>
        <v/>
      </c>
      <c r="X24" s="117">
        <f t="shared" si="6"/>
        <v>0</v>
      </c>
      <c r="Y24" s="116" t="str">
        <f t="shared" si="7"/>
        <v/>
      </c>
      <c r="Z24" s="116" t="str">
        <f t="shared" si="8"/>
        <v/>
      </c>
      <c r="AA24" s="227" t="str">
        <f t="shared" si="12"/>
        <v/>
      </c>
      <c r="AB24" s="116" t="str">
        <f t="shared" si="9"/>
        <v/>
      </c>
      <c r="AC24" s="118" t="str">
        <f t="shared" si="14"/>
        <v/>
      </c>
      <c r="AD24" s="232" t="str">
        <f t="shared" si="13"/>
        <v/>
      </c>
      <c r="AE24" s="231" t="str">
        <f t="shared" si="10"/>
        <v/>
      </c>
      <c r="AG24" s="120"/>
    </row>
    <row r="25" spans="1:33" s="119" customFormat="1" ht="60" customHeight="1">
      <c r="A25" s="121">
        <v>8</v>
      </c>
      <c r="B25" s="212"/>
      <c r="C25" s="213"/>
      <c r="D25" s="212"/>
      <c r="E25" s="213"/>
      <c r="F25" s="224"/>
      <c r="G25" s="113"/>
      <c r="H25" s="114"/>
      <c r="I25" s="114"/>
      <c r="J25" s="208"/>
      <c r="K25" s="114"/>
      <c r="L25" s="114"/>
      <c r="M25" s="219" t="str">
        <f t="shared" si="11"/>
        <v/>
      </c>
      <c r="N25" s="116">
        <f t="shared" si="2"/>
        <v>0</v>
      </c>
      <c r="O25" s="218" t="str">
        <f t="shared" si="3"/>
        <v/>
      </c>
      <c r="P25" s="114"/>
      <c r="Q25" s="114"/>
      <c r="R25" s="221"/>
      <c r="S25" s="114"/>
      <c r="T25" s="114"/>
      <c r="U25" s="219" t="str">
        <f t="shared" si="4"/>
        <v/>
      </c>
      <c r="V25" s="116">
        <f t="shared" si="0"/>
        <v>0</v>
      </c>
      <c r="W25" s="117" t="str">
        <f t="shared" si="5"/>
        <v/>
      </c>
      <c r="X25" s="117">
        <f t="shared" si="6"/>
        <v>0</v>
      </c>
      <c r="Y25" s="116" t="str">
        <f t="shared" si="7"/>
        <v/>
      </c>
      <c r="Z25" s="116" t="str">
        <f t="shared" si="8"/>
        <v/>
      </c>
      <c r="AA25" s="227" t="str">
        <f t="shared" si="12"/>
        <v/>
      </c>
      <c r="AB25" s="116" t="str">
        <f t="shared" si="9"/>
        <v/>
      </c>
      <c r="AC25" s="118" t="str">
        <f t="shared" si="14"/>
        <v/>
      </c>
      <c r="AD25" s="232" t="str">
        <f t="shared" si="13"/>
        <v/>
      </c>
      <c r="AE25" s="231" t="str">
        <f t="shared" si="10"/>
        <v/>
      </c>
      <c r="AG25" s="120"/>
    </row>
    <row r="26" spans="1:33" s="119" customFormat="1" ht="60" customHeight="1">
      <c r="A26" s="109">
        <v>9</v>
      </c>
      <c r="B26" s="212"/>
      <c r="C26" s="213"/>
      <c r="D26" s="212"/>
      <c r="E26" s="213"/>
      <c r="F26" s="224"/>
      <c r="G26" s="113"/>
      <c r="H26" s="114"/>
      <c r="I26" s="114"/>
      <c r="J26" s="208"/>
      <c r="K26" s="114"/>
      <c r="L26" s="114"/>
      <c r="M26" s="219" t="str">
        <f t="shared" si="11"/>
        <v/>
      </c>
      <c r="N26" s="116">
        <f t="shared" si="2"/>
        <v>0</v>
      </c>
      <c r="O26" s="218" t="str">
        <f t="shared" si="3"/>
        <v/>
      </c>
      <c r="P26" s="114"/>
      <c r="Q26" s="114"/>
      <c r="R26" s="221"/>
      <c r="S26" s="114"/>
      <c r="T26" s="114"/>
      <c r="U26" s="219" t="str">
        <f t="shared" si="4"/>
        <v/>
      </c>
      <c r="V26" s="116">
        <f t="shared" si="0"/>
        <v>0</v>
      </c>
      <c r="W26" s="117" t="str">
        <f t="shared" si="5"/>
        <v/>
      </c>
      <c r="X26" s="117">
        <f t="shared" si="6"/>
        <v>0</v>
      </c>
      <c r="Y26" s="116" t="str">
        <f t="shared" si="7"/>
        <v/>
      </c>
      <c r="Z26" s="116" t="str">
        <f t="shared" si="8"/>
        <v/>
      </c>
      <c r="AA26" s="227" t="str">
        <f t="shared" si="12"/>
        <v/>
      </c>
      <c r="AB26" s="116" t="str">
        <f t="shared" si="9"/>
        <v/>
      </c>
      <c r="AC26" s="118" t="str">
        <f t="shared" si="14"/>
        <v/>
      </c>
      <c r="AD26" s="232" t="str">
        <f t="shared" si="13"/>
        <v/>
      </c>
      <c r="AE26" s="231" t="str">
        <f t="shared" si="10"/>
        <v/>
      </c>
      <c r="AG26" s="120"/>
    </row>
    <row r="27" spans="1:33" s="119" customFormat="1" ht="60" customHeight="1">
      <c r="A27" s="121">
        <v>10</v>
      </c>
      <c r="B27" s="212"/>
      <c r="C27" s="213"/>
      <c r="D27" s="212"/>
      <c r="E27" s="213"/>
      <c r="F27" s="224"/>
      <c r="G27" s="113"/>
      <c r="H27" s="114"/>
      <c r="I27" s="114"/>
      <c r="J27" s="208"/>
      <c r="K27" s="114"/>
      <c r="L27" s="114"/>
      <c r="M27" s="219" t="str">
        <f t="shared" si="11"/>
        <v/>
      </c>
      <c r="N27" s="116">
        <f t="shared" si="2"/>
        <v>0</v>
      </c>
      <c r="O27" s="218" t="str">
        <f t="shared" si="3"/>
        <v/>
      </c>
      <c r="P27" s="114"/>
      <c r="Q27" s="114"/>
      <c r="R27" s="221"/>
      <c r="S27" s="114"/>
      <c r="T27" s="114"/>
      <c r="U27" s="219" t="str">
        <f t="shared" si="4"/>
        <v/>
      </c>
      <c r="V27" s="116">
        <f t="shared" si="0"/>
        <v>0</v>
      </c>
      <c r="W27" s="117" t="str">
        <f t="shared" si="5"/>
        <v/>
      </c>
      <c r="X27" s="117">
        <f t="shared" si="6"/>
        <v>0</v>
      </c>
      <c r="Y27" s="116" t="str">
        <f t="shared" si="7"/>
        <v/>
      </c>
      <c r="Z27" s="116" t="str">
        <f t="shared" si="8"/>
        <v/>
      </c>
      <c r="AA27" s="227" t="str">
        <f t="shared" si="12"/>
        <v/>
      </c>
      <c r="AB27" s="116" t="str">
        <f t="shared" si="9"/>
        <v/>
      </c>
      <c r="AC27" s="118" t="str">
        <f t="shared" si="14"/>
        <v/>
      </c>
      <c r="AD27" s="232" t="str">
        <f t="shared" si="13"/>
        <v/>
      </c>
      <c r="AE27" s="231" t="str">
        <f t="shared" si="10"/>
        <v/>
      </c>
      <c r="AG27" s="120"/>
    </row>
    <row r="28" spans="1:33" s="119" customFormat="1" ht="60" customHeight="1">
      <c r="A28" s="109">
        <v>11</v>
      </c>
      <c r="B28" s="212"/>
      <c r="C28" s="213"/>
      <c r="D28" s="212"/>
      <c r="E28" s="213"/>
      <c r="F28" s="224"/>
      <c r="G28" s="113"/>
      <c r="H28" s="114"/>
      <c r="I28" s="114"/>
      <c r="J28" s="208"/>
      <c r="K28" s="114"/>
      <c r="L28" s="114"/>
      <c r="M28" s="219" t="str">
        <f t="shared" si="11"/>
        <v/>
      </c>
      <c r="N28" s="116">
        <f t="shared" si="2"/>
        <v>0</v>
      </c>
      <c r="O28" s="218" t="str">
        <f t="shared" si="3"/>
        <v/>
      </c>
      <c r="P28" s="114"/>
      <c r="Q28" s="114"/>
      <c r="R28" s="221"/>
      <c r="S28" s="114"/>
      <c r="T28" s="114"/>
      <c r="U28" s="219" t="str">
        <f t="shared" si="4"/>
        <v/>
      </c>
      <c r="V28" s="116">
        <f t="shared" si="0"/>
        <v>0</v>
      </c>
      <c r="W28" s="117" t="str">
        <f t="shared" si="5"/>
        <v/>
      </c>
      <c r="X28" s="117">
        <f t="shared" si="6"/>
        <v>0</v>
      </c>
      <c r="Y28" s="116" t="str">
        <f t="shared" si="7"/>
        <v/>
      </c>
      <c r="Z28" s="116" t="str">
        <f t="shared" si="8"/>
        <v/>
      </c>
      <c r="AA28" s="227" t="str">
        <f t="shared" si="12"/>
        <v/>
      </c>
      <c r="AB28" s="116" t="str">
        <f t="shared" si="9"/>
        <v/>
      </c>
      <c r="AC28" s="118" t="str">
        <f t="shared" si="14"/>
        <v/>
      </c>
      <c r="AD28" s="232" t="str">
        <f t="shared" si="13"/>
        <v/>
      </c>
      <c r="AE28" s="231" t="str">
        <f t="shared" si="10"/>
        <v/>
      </c>
      <c r="AG28" s="120"/>
    </row>
    <row r="29" spans="1:33" s="119" customFormat="1" ht="60" customHeight="1">
      <c r="A29" s="121">
        <v>12</v>
      </c>
      <c r="B29" s="212"/>
      <c r="C29" s="213"/>
      <c r="D29" s="212"/>
      <c r="E29" s="213"/>
      <c r="F29" s="224"/>
      <c r="G29" s="113"/>
      <c r="H29" s="114"/>
      <c r="I29" s="114"/>
      <c r="J29" s="208"/>
      <c r="K29" s="114"/>
      <c r="L29" s="114"/>
      <c r="M29" s="219" t="str">
        <f t="shared" si="11"/>
        <v/>
      </c>
      <c r="N29" s="116">
        <f t="shared" si="2"/>
        <v>0</v>
      </c>
      <c r="O29" s="218" t="str">
        <f t="shared" si="3"/>
        <v/>
      </c>
      <c r="P29" s="114"/>
      <c r="Q29" s="114"/>
      <c r="R29" s="221"/>
      <c r="S29" s="114"/>
      <c r="T29" s="114"/>
      <c r="U29" s="219" t="str">
        <f t="shared" si="4"/>
        <v/>
      </c>
      <c r="V29" s="116">
        <f t="shared" si="0"/>
        <v>0</v>
      </c>
      <c r="W29" s="117" t="str">
        <f t="shared" si="5"/>
        <v/>
      </c>
      <c r="X29" s="117">
        <f t="shared" si="6"/>
        <v>0</v>
      </c>
      <c r="Y29" s="116" t="str">
        <f t="shared" si="7"/>
        <v/>
      </c>
      <c r="Z29" s="116" t="str">
        <f t="shared" si="8"/>
        <v/>
      </c>
      <c r="AA29" s="227" t="str">
        <f t="shared" si="12"/>
        <v/>
      </c>
      <c r="AB29" s="116" t="str">
        <f t="shared" si="9"/>
        <v/>
      </c>
      <c r="AC29" s="118" t="str">
        <f t="shared" si="14"/>
        <v/>
      </c>
      <c r="AD29" s="232" t="str">
        <f t="shared" si="13"/>
        <v/>
      </c>
      <c r="AE29" s="231" t="str">
        <f t="shared" si="10"/>
        <v/>
      </c>
      <c r="AG29" s="120"/>
    </row>
    <row r="30" spans="1:33" s="119" customFormat="1" ht="60" customHeight="1">
      <c r="A30" s="109">
        <v>13</v>
      </c>
      <c r="B30" s="212"/>
      <c r="C30" s="213"/>
      <c r="D30" s="212"/>
      <c r="E30" s="213"/>
      <c r="F30" s="224"/>
      <c r="G30" s="113"/>
      <c r="H30" s="114"/>
      <c r="I30" s="114"/>
      <c r="J30" s="208"/>
      <c r="K30" s="114"/>
      <c r="L30" s="114"/>
      <c r="M30" s="219" t="str">
        <f t="shared" si="11"/>
        <v/>
      </c>
      <c r="N30" s="116">
        <f t="shared" si="2"/>
        <v>0</v>
      </c>
      <c r="O30" s="218" t="str">
        <f t="shared" si="3"/>
        <v/>
      </c>
      <c r="P30" s="114"/>
      <c r="Q30" s="114"/>
      <c r="R30" s="221"/>
      <c r="S30" s="114"/>
      <c r="T30" s="114"/>
      <c r="U30" s="219" t="str">
        <f t="shared" si="4"/>
        <v/>
      </c>
      <c r="V30" s="116">
        <f t="shared" si="0"/>
        <v>0</v>
      </c>
      <c r="W30" s="117" t="str">
        <f t="shared" si="5"/>
        <v/>
      </c>
      <c r="X30" s="117">
        <f t="shared" si="6"/>
        <v>0</v>
      </c>
      <c r="Y30" s="116" t="str">
        <f t="shared" si="7"/>
        <v/>
      </c>
      <c r="Z30" s="116" t="str">
        <f t="shared" si="8"/>
        <v/>
      </c>
      <c r="AA30" s="227" t="str">
        <f t="shared" si="12"/>
        <v/>
      </c>
      <c r="AB30" s="116" t="str">
        <f t="shared" si="9"/>
        <v/>
      </c>
      <c r="AC30" s="118" t="str">
        <f t="shared" si="14"/>
        <v/>
      </c>
      <c r="AD30" s="232" t="str">
        <f t="shared" si="13"/>
        <v/>
      </c>
      <c r="AE30" s="231" t="str">
        <f t="shared" si="10"/>
        <v/>
      </c>
      <c r="AG30" s="120"/>
    </row>
    <row r="31" spans="1:33" s="119" customFormat="1" ht="60" customHeight="1">
      <c r="A31" s="121">
        <v>14</v>
      </c>
      <c r="B31" s="212"/>
      <c r="C31" s="213"/>
      <c r="D31" s="212"/>
      <c r="E31" s="213"/>
      <c r="F31" s="224"/>
      <c r="G31" s="113"/>
      <c r="H31" s="114"/>
      <c r="I31" s="114"/>
      <c r="J31" s="208"/>
      <c r="K31" s="114"/>
      <c r="L31" s="114"/>
      <c r="M31" s="219" t="str">
        <f t="shared" si="11"/>
        <v/>
      </c>
      <c r="N31" s="116">
        <f t="shared" si="2"/>
        <v>0</v>
      </c>
      <c r="O31" s="218" t="str">
        <f t="shared" si="3"/>
        <v/>
      </c>
      <c r="P31" s="114"/>
      <c r="Q31" s="114"/>
      <c r="R31" s="221"/>
      <c r="S31" s="114"/>
      <c r="T31" s="114"/>
      <c r="U31" s="219" t="str">
        <f t="shared" si="4"/>
        <v/>
      </c>
      <c r="V31" s="116">
        <f t="shared" si="0"/>
        <v>0</v>
      </c>
      <c r="W31" s="117" t="str">
        <f t="shared" si="5"/>
        <v/>
      </c>
      <c r="X31" s="117">
        <f t="shared" si="6"/>
        <v>0</v>
      </c>
      <c r="Y31" s="116" t="str">
        <f t="shared" si="7"/>
        <v/>
      </c>
      <c r="Z31" s="116" t="str">
        <f t="shared" si="8"/>
        <v/>
      </c>
      <c r="AA31" s="227" t="str">
        <f t="shared" si="12"/>
        <v/>
      </c>
      <c r="AB31" s="116" t="str">
        <f t="shared" si="9"/>
        <v/>
      </c>
      <c r="AC31" s="118" t="str">
        <f t="shared" si="14"/>
        <v/>
      </c>
      <c r="AD31" s="232" t="str">
        <f t="shared" si="13"/>
        <v/>
      </c>
      <c r="AE31" s="231" t="str">
        <f t="shared" si="10"/>
        <v/>
      </c>
      <c r="AG31" s="120"/>
    </row>
    <row r="32" spans="1:33" s="119" customFormat="1" ht="60" customHeight="1">
      <c r="A32" s="109">
        <v>15</v>
      </c>
      <c r="B32" s="212"/>
      <c r="C32" s="213"/>
      <c r="D32" s="212"/>
      <c r="E32" s="213"/>
      <c r="F32" s="224"/>
      <c r="G32" s="113"/>
      <c r="H32" s="114"/>
      <c r="I32" s="114"/>
      <c r="J32" s="208"/>
      <c r="K32" s="114"/>
      <c r="L32" s="114"/>
      <c r="M32" s="219" t="str">
        <f t="shared" si="11"/>
        <v/>
      </c>
      <c r="N32" s="116">
        <f t="shared" si="2"/>
        <v>0</v>
      </c>
      <c r="O32" s="218" t="str">
        <f t="shared" si="3"/>
        <v/>
      </c>
      <c r="P32" s="114"/>
      <c r="Q32" s="114"/>
      <c r="R32" s="221"/>
      <c r="S32" s="114"/>
      <c r="T32" s="114"/>
      <c r="U32" s="219" t="str">
        <f t="shared" si="4"/>
        <v/>
      </c>
      <c r="V32" s="116">
        <f t="shared" si="0"/>
        <v>0</v>
      </c>
      <c r="W32" s="117" t="str">
        <f t="shared" si="5"/>
        <v/>
      </c>
      <c r="X32" s="117">
        <f t="shared" si="6"/>
        <v>0</v>
      </c>
      <c r="Y32" s="116" t="str">
        <f t="shared" si="7"/>
        <v/>
      </c>
      <c r="Z32" s="116" t="str">
        <f t="shared" si="8"/>
        <v/>
      </c>
      <c r="AA32" s="227" t="str">
        <f t="shared" si="12"/>
        <v/>
      </c>
      <c r="AB32" s="116" t="str">
        <f t="shared" si="9"/>
        <v/>
      </c>
      <c r="AC32" s="118" t="str">
        <f t="shared" si="14"/>
        <v/>
      </c>
      <c r="AD32" s="232" t="str">
        <f t="shared" si="13"/>
        <v/>
      </c>
      <c r="AE32" s="231" t="str">
        <f t="shared" si="10"/>
        <v/>
      </c>
      <c r="AG32" s="120"/>
    </row>
    <row r="33" spans="1:38" s="119" customFormat="1" ht="60" customHeight="1">
      <c r="A33" s="121">
        <v>16</v>
      </c>
      <c r="B33" s="212"/>
      <c r="C33" s="213"/>
      <c r="D33" s="212"/>
      <c r="E33" s="213"/>
      <c r="F33" s="224"/>
      <c r="G33" s="113"/>
      <c r="H33" s="114"/>
      <c r="I33" s="114"/>
      <c r="J33" s="208"/>
      <c r="K33" s="114"/>
      <c r="L33" s="114"/>
      <c r="M33" s="219" t="str">
        <f t="shared" si="11"/>
        <v/>
      </c>
      <c r="N33" s="116">
        <f t="shared" si="2"/>
        <v>0</v>
      </c>
      <c r="O33" s="218" t="str">
        <f t="shared" si="3"/>
        <v/>
      </c>
      <c r="P33" s="114"/>
      <c r="Q33" s="114"/>
      <c r="R33" s="221"/>
      <c r="S33" s="114"/>
      <c r="T33" s="114"/>
      <c r="U33" s="219" t="str">
        <f t="shared" si="4"/>
        <v/>
      </c>
      <c r="V33" s="116">
        <f t="shared" si="0"/>
        <v>0</v>
      </c>
      <c r="W33" s="117" t="str">
        <f t="shared" si="5"/>
        <v/>
      </c>
      <c r="X33" s="117">
        <f t="shared" si="6"/>
        <v>0</v>
      </c>
      <c r="Y33" s="116" t="str">
        <f t="shared" si="7"/>
        <v/>
      </c>
      <c r="Z33" s="116" t="str">
        <f t="shared" si="8"/>
        <v/>
      </c>
      <c r="AA33" s="227" t="str">
        <f t="shared" si="12"/>
        <v/>
      </c>
      <c r="AB33" s="116" t="str">
        <f t="shared" si="9"/>
        <v/>
      </c>
      <c r="AC33" s="118" t="str">
        <f t="shared" si="14"/>
        <v/>
      </c>
      <c r="AD33" s="232" t="str">
        <f t="shared" si="13"/>
        <v/>
      </c>
      <c r="AE33" s="231" t="str">
        <f t="shared" si="10"/>
        <v/>
      </c>
      <c r="AG33" s="120"/>
    </row>
    <row r="34" spans="1:38" s="119" customFormat="1" ht="60" customHeight="1">
      <c r="A34" s="109">
        <v>17</v>
      </c>
      <c r="B34" s="212"/>
      <c r="C34" s="213"/>
      <c r="D34" s="212"/>
      <c r="E34" s="213"/>
      <c r="F34" s="224"/>
      <c r="G34" s="113"/>
      <c r="H34" s="114"/>
      <c r="I34" s="114"/>
      <c r="J34" s="208"/>
      <c r="K34" s="114"/>
      <c r="L34" s="114"/>
      <c r="M34" s="219" t="str">
        <f t="shared" si="11"/>
        <v/>
      </c>
      <c r="N34" s="116">
        <f t="shared" si="2"/>
        <v>0</v>
      </c>
      <c r="O34" s="218" t="str">
        <f t="shared" si="3"/>
        <v/>
      </c>
      <c r="P34" s="114"/>
      <c r="Q34" s="114"/>
      <c r="R34" s="221"/>
      <c r="S34" s="114"/>
      <c r="T34" s="114"/>
      <c r="U34" s="219" t="str">
        <f t="shared" si="4"/>
        <v/>
      </c>
      <c r="V34" s="116">
        <f t="shared" si="0"/>
        <v>0</v>
      </c>
      <c r="W34" s="117" t="str">
        <f t="shared" si="5"/>
        <v/>
      </c>
      <c r="X34" s="117">
        <f t="shared" si="6"/>
        <v>0</v>
      </c>
      <c r="Y34" s="116" t="str">
        <f t="shared" si="7"/>
        <v/>
      </c>
      <c r="Z34" s="116" t="str">
        <f t="shared" si="8"/>
        <v/>
      </c>
      <c r="AA34" s="227" t="str">
        <f t="shared" si="12"/>
        <v/>
      </c>
      <c r="AB34" s="116" t="str">
        <f t="shared" si="9"/>
        <v/>
      </c>
      <c r="AC34" s="118" t="str">
        <f t="shared" si="14"/>
        <v/>
      </c>
      <c r="AD34" s="232" t="str">
        <f t="shared" si="13"/>
        <v/>
      </c>
      <c r="AE34" s="231" t="str">
        <f t="shared" si="10"/>
        <v/>
      </c>
      <c r="AG34" s="120"/>
    </row>
    <row r="35" spans="1:38" s="119" customFormat="1" ht="60" customHeight="1">
      <c r="A35" s="121">
        <v>18</v>
      </c>
      <c r="B35" s="212"/>
      <c r="C35" s="213"/>
      <c r="D35" s="212"/>
      <c r="E35" s="213"/>
      <c r="F35" s="224"/>
      <c r="G35" s="113"/>
      <c r="H35" s="114"/>
      <c r="I35" s="114"/>
      <c r="J35" s="208"/>
      <c r="K35" s="114"/>
      <c r="L35" s="114"/>
      <c r="M35" s="219" t="str">
        <f t="shared" si="11"/>
        <v/>
      </c>
      <c r="N35" s="116">
        <f t="shared" si="2"/>
        <v>0</v>
      </c>
      <c r="O35" s="218" t="str">
        <f t="shared" si="3"/>
        <v/>
      </c>
      <c r="P35" s="114"/>
      <c r="Q35" s="114"/>
      <c r="R35" s="221"/>
      <c r="S35" s="114"/>
      <c r="T35" s="114"/>
      <c r="U35" s="219" t="str">
        <f t="shared" si="4"/>
        <v/>
      </c>
      <c r="V35" s="116">
        <f t="shared" si="0"/>
        <v>0</v>
      </c>
      <c r="W35" s="117" t="str">
        <f t="shared" si="5"/>
        <v/>
      </c>
      <c r="X35" s="117">
        <f t="shared" si="6"/>
        <v>0</v>
      </c>
      <c r="Y35" s="116" t="str">
        <f t="shared" si="7"/>
        <v/>
      </c>
      <c r="Z35" s="116" t="str">
        <f t="shared" si="8"/>
        <v/>
      </c>
      <c r="AA35" s="227" t="str">
        <f t="shared" si="12"/>
        <v/>
      </c>
      <c r="AB35" s="116" t="str">
        <f t="shared" si="9"/>
        <v/>
      </c>
      <c r="AC35" s="118" t="str">
        <f t="shared" si="14"/>
        <v/>
      </c>
      <c r="AD35" s="232" t="str">
        <f t="shared" si="13"/>
        <v/>
      </c>
      <c r="AE35" s="231" t="str">
        <f t="shared" si="10"/>
        <v/>
      </c>
      <c r="AG35" s="120"/>
    </row>
    <row r="36" spans="1:38" s="119" customFormat="1" ht="60" customHeight="1">
      <c r="A36" s="109">
        <v>19</v>
      </c>
      <c r="B36" s="212"/>
      <c r="C36" s="213"/>
      <c r="D36" s="212"/>
      <c r="E36" s="213"/>
      <c r="F36" s="224"/>
      <c r="G36" s="113"/>
      <c r="H36" s="114"/>
      <c r="I36" s="114"/>
      <c r="J36" s="208"/>
      <c r="K36" s="114"/>
      <c r="L36" s="114"/>
      <c r="M36" s="219" t="str">
        <f t="shared" si="11"/>
        <v/>
      </c>
      <c r="N36" s="116">
        <f t="shared" si="2"/>
        <v>0</v>
      </c>
      <c r="O36" s="218" t="str">
        <f t="shared" si="3"/>
        <v/>
      </c>
      <c r="P36" s="114"/>
      <c r="Q36" s="114"/>
      <c r="R36" s="221"/>
      <c r="S36" s="114"/>
      <c r="T36" s="114"/>
      <c r="U36" s="219" t="str">
        <f t="shared" si="4"/>
        <v/>
      </c>
      <c r="V36" s="116">
        <f t="shared" si="0"/>
        <v>0</v>
      </c>
      <c r="W36" s="117" t="str">
        <f t="shared" si="5"/>
        <v/>
      </c>
      <c r="X36" s="117">
        <f t="shared" si="6"/>
        <v>0</v>
      </c>
      <c r="Y36" s="116" t="str">
        <f t="shared" si="7"/>
        <v/>
      </c>
      <c r="Z36" s="116" t="str">
        <f t="shared" si="8"/>
        <v/>
      </c>
      <c r="AA36" s="227" t="str">
        <f t="shared" si="12"/>
        <v/>
      </c>
      <c r="AB36" s="116" t="str">
        <f t="shared" si="9"/>
        <v/>
      </c>
      <c r="AC36" s="118" t="str">
        <f t="shared" si="14"/>
        <v/>
      </c>
      <c r="AD36" s="232" t="str">
        <f t="shared" si="13"/>
        <v/>
      </c>
      <c r="AE36" s="231" t="str">
        <f t="shared" si="10"/>
        <v/>
      </c>
      <c r="AG36" s="120"/>
    </row>
    <row r="37" spans="1:38" s="119" customFormat="1" ht="60" customHeight="1" thickBot="1">
      <c r="A37" s="121">
        <v>20</v>
      </c>
      <c r="B37" s="212"/>
      <c r="C37" s="213"/>
      <c r="D37" s="212"/>
      <c r="E37" s="213"/>
      <c r="F37" s="224"/>
      <c r="G37" s="113"/>
      <c r="H37" s="122"/>
      <c r="I37" s="122"/>
      <c r="J37" s="209"/>
      <c r="K37" s="122"/>
      <c r="L37" s="122"/>
      <c r="M37" s="219" t="str">
        <f t="shared" si="11"/>
        <v/>
      </c>
      <c r="N37" s="116">
        <f t="shared" si="2"/>
        <v>0</v>
      </c>
      <c r="O37" s="218" t="str">
        <f t="shared" si="3"/>
        <v/>
      </c>
      <c r="P37" s="122"/>
      <c r="Q37" s="122"/>
      <c r="R37" s="222"/>
      <c r="S37" s="122"/>
      <c r="T37" s="122"/>
      <c r="U37" s="219" t="str">
        <f t="shared" si="4"/>
        <v/>
      </c>
      <c r="V37" s="116">
        <f t="shared" si="0"/>
        <v>0</v>
      </c>
      <c r="W37" s="117" t="str">
        <f t="shared" si="5"/>
        <v/>
      </c>
      <c r="X37" s="123">
        <f t="shared" si="6"/>
        <v>0</v>
      </c>
      <c r="Y37" s="116" t="str">
        <f t="shared" si="7"/>
        <v/>
      </c>
      <c r="Z37" s="116" t="str">
        <f t="shared" si="8"/>
        <v/>
      </c>
      <c r="AA37" s="227" t="str">
        <f t="shared" si="12"/>
        <v/>
      </c>
      <c r="AB37" s="116" t="str">
        <f t="shared" si="9"/>
        <v/>
      </c>
      <c r="AC37" s="118" t="str">
        <f t="shared" si="14"/>
        <v/>
      </c>
      <c r="AD37" s="232" t="str">
        <f t="shared" si="13"/>
        <v/>
      </c>
      <c r="AE37" s="231" t="str">
        <f t="shared" si="10"/>
        <v/>
      </c>
      <c r="AG37" s="120"/>
    </row>
    <row r="38" spans="1:38" s="119" customFormat="1" ht="60" customHeight="1" thickBot="1">
      <c r="A38" s="124" t="s">
        <v>123</v>
      </c>
      <c r="B38" s="205">
        <f>COUNTA(B18:B37)</f>
        <v>0</v>
      </c>
      <c r="C38" s="206"/>
      <c r="D38" s="207"/>
      <c r="E38" s="207"/>
      <c r="F38" s="225">
        <f t="shared" ref="F38:K38" si="15">SUM(F18:F37)</f>
        <v>0</v>
      </c>
      <c r="G38" s="129"/>
      <c r="H38" s="130">
        <f>SUM(H18:H37)</f>
        <v>0</v>
      </c>
      <c r="I38" s="131">
        <f t="shared" si="15"/>
        <v>0</v>
      </c>
      <c r="J38" s="210">
        <f t="shared" si="15"/>
        <v>0</v>
      </c>
      <c r="K38" s="131">
        <f t="shared" si="15"/>
        <v>0</v>
      </c>
      <c r="L38" s="132">
        <f>SUM(L18:L37)</f>
        <v>0</v>
      </c>
      <c r="M38" s="217" t="e">
        <f>AVERAGE(M18:M37)</f>
        <v>#DIV/0!</v>
      </c>
      <c r="N38" s="132">
        <f>SUM(N18:N37)</f>
        <v>0</v>
      </c>
      <c r="O38" s="220" t="e">
        <f>AVERAGE(O18:O37)</f>
        <v>#DIV/0!</v>
      </c>
      <c r="P38" s="130">
        <f>SUM(P18:P37)</f>
        <v>0</v>
      </c>
      <c r="Q38" s="131">
        <f t="shared" ref="Q38:W38" si="16">SUM(Q18:Q37)</f>
        <v>0</v>
      </c>
      <c r="R38" s="223">
        <f t="shared" si="16"/>
        <v>0</v>
      </c>
      <c r="S38" s="131">
        <f t="shared" si="16"/>
        <v>0</v>
      </c>
      <c r="T38" s="132">
        <f t="shared" si="16"/>
        <v>0</v>
      </c>
      <c r="U38" s="226">
        <f>SUM(U18:U37)</f>
        <v>0</v>
      </c>
      <c r="V38" s="132">
        <f t="shared" si="16"/>
        <v>0</v>
      </c>
      <c r="W38" s="132">
        <f t="shared" si="16"/>
        <v>0</v>
      </c>
      <c r="X38" s="130">
        <f>SUM(X18:X37)</f>
        <v>0</v>
      </c>
      <c r="Y38" s="132">
        <f>SUM(Y18:Y37)</f>
        <v>0</v>
      </c>
      <c r="Z38" s="132">
        <f t="shared" ref="Z38:AB38" si="17">SUM(Z18:Z37)</f>
        <v>0</v>
      </c>
      <c r="AA38" s="228">
        <f t="shared" si="17"/>
        <v>0</v>
      </c>
      <c r="AB38" s="130">
        <f t="shared" si="17"/>
        <v>0</v>
      </c>
      <c r="AC38" s="134">
        <f>SUM(AC18:AC37)</f>
        <v>0</v>
      </c>
      <c r="AD38" s="135">
        <f>SUM(AD18:AD37)</f>
        <v>0</v>
      </c>
      <c r="AE38" s="136">
        <f>ROUNDDOWN(SUM(AE18:AE37),0)</f>
        <v>0</v>
      </c>
      <c r="AG38" s="137"/>
    </row>
    <row r="39" spans="1:38" s="119" customFormat="1" ht="34.5" customHeight="1">
      <c r="B39" s="138"/>
      <c r="C39" s="139"/>
      <c r="F39" s="140" t="s">
        <v>124</v>
      </c>
      <c r="G39" s="141"/>
      <c r="H39" s="140" t="s">
        <v>125</v>
      </c>
      <c r="I39" s="140" t="s">
        <v>126</v>
      </c>
      <c r="J39" s="140" t="s">
        <v>127</v>
      </c>
      <c r="K39" s="140" t="s">
        <v>128</v>
      </c>
      <c r="L39" s="140" t="s">
        <v>128</v>
      </c>
      <c r="M39" s="140" t="s">
        <v>129</v>
      </c>
      <c r="N39" s="140" t="s">
        <v>128</v>
      </c>
      <c r="O39" s="140" t="s">
        <v>126</v>
      </c>
      <c r="P39" s="140" t="s">
        <v>125</v>
      </c>
      <c r="Q39" s="140" t="s">
        <v>126</v>
      </c>
      <c r="R39" s="140" t="s">
        <v>127</v>
      </c>
      <c r="S39" s="140" t="s">
        <v>128</v>
      </c>
      <c r="T39" s="140" t="s">
        <v>128</v>
      </c>
      <c r="U39" s="140" t="s">
        <v>129</v>
      </c>
      <c r="V39" s="140" t="s">
        <v>128</v>
      </c>
      <c r="W39" s="140" t="s">
        <v>126</v>
      </c>
      <c r="X39" s="140" t="s">
        <v>125</v>
      </c>
      <c r="Y39" s="140" t="s">
        <v>128</v>
      </c>
      <c r="Z39" s="140" t="s">
        <v>128</v>
      </c>
      <c r="AA39" s="140" t="s">
        <v>129</v>
      </c>
      <c r="AB39" s="140" t="s">
        <v>128</v>
      </c>
      <c r="AC39" s="140" t="s">
        <v>128</v>
      </c>
      <c r="AD39" s="140" t="s">
        <v>128</v>
      </c>
      <c r="AE39" s="140" t="s">
        <v>130</v>
      </c>
      <c r="AG39" s="142"/>
    </row>
    <row r="40" spans="1:38" s="119" customFormat="1">
      <c r="C40" s="108"/>
      <c r="F40" s="143"/>
      <c r="G40" s="144"/>
      <c r="H40" s="143"/>
      <c r="I40" s="145"/>
      <c r="J40" s="145"/>
      <c r="K40" s="145"/>
      <c r="L40" s="145"/>
      <c r="M40" s="145"/>
      <c r="N40" s="145"/>
      <c r="O40" s="146"/>
      <c r="P40" s="143"/>
      <c r="Q40" s="145"/>
      <c r="R40" s="145"/>
      <c r="S40" s="145"/>
      <c r="T40" s="145"/>
      <c r="U40" s="145"/>
      <c r="V40" s="145"/>
      <c r="W40" s="146"/>
      <c r="X40" s="143"/>
      <c r="Y40" s="145"/>
      <c r="Z40" s="145"/>
      <c r="AA40" s="145"/>
      <c r="AB40" s="146"/>
      <c r="AC40" s="147"/>
      <c r="AG40" s="142"/>
    </row>
    <row r="41" spans="1:38" ht="24">
      <c r="A41" s="148"/>
      <c r="B41" s="148"/>
      <c r="C41" s="149"/>
      <c r="D41" s="148"/>
      <c r="E41" s="148"/>
      <c r="F41" s="150"/>
      <c r="G41" s="151"/>
      <c r="H41" s="152"/>
      <c r="I41" s="153"/>
      <c r="J41" s="153"/>
      <c r="K41" s="153"/>
      <c r="L41" s="153"/>
      <c r="M41" s="153"/>
      <c r="N41" s="153"/>
      <c r="O41" s="154"/>
      <c r="P41" s="152"/>
      <c r="Q41" s="153"/>
      <c r="R41" s="153"/>
      <c r="S41" s="153"/>
      <c r="T41" s="153"/>
      <c r="U41" s="153"/>
      <c r="V41" s="153"/>
      <c r="W41" s="154"/>
      <c r="X41" s="152"/>
      <c r="Y41" s="153"/>
      <c r="Z41" s="153"/>
      <c r="AA41" s="153"/>
      <c r="AB41" s="154"/>
      <c r="AC41" s="152"/>
      <c r="AD41" s="153"/>
      <c r="AE41" s="148"/>
      <c r="AF41" s="148"/>
      <c r="AG41" s="148"/>
      <c r="AH41" s="148"/>
      <c r="AI41" s="148"/>
      <c r="AJ41" s="148"/>
      <c r="AK41" s="148"/>
      <c r="AL41" s="148"/>
    </row>
    <row r="42" spans="1:38" ht="24">
      <c r="A42" s="148"/>
      <c r="B42" s="148"/>
      <c r="C42" s="149"/>
      <c r="D42" s="148"/>
      <c r="E42" s="148"/>
      <c r="F42" s="150"/>
      <c r="G42" s="151"/>
      <c r="H42" s="152"/>
      <c r="I42" s="153"/>
      <c r="J42" s="153"/>
      <c r="K42" s="153"/>
      <c r="L42" s="153"/>
      <c r="M42" s="153"/>
      <c r="N42" s="153"/>
      <c r="O42" s="154"/>
      <c r="P42" s="152"/>
      <c r="Q42" s="153"/>
      <c r="R42" s="153"/>
      <c r="S42" s="153"/>
      <c r="T42" s="153"/>
      <c r="U42" s="153"/>
      <c r="V42" s="153"/>
      <c r="W42" s="154"/>
      <c r="X42" s="152"/>
      <c r="Y42" s="153"/>
      <c r="Z42" s="153"/>
      <c r="AA42" s="153"/>
      <c r="AB42" s="154"/>
      <c r="AC42" s="152"/>
      <c r="AD42" s="153"/>
      <c r="AE42" s="148"/>
      <c r="AF42" s="148"/>
      <c r="AG42" s="148"/>
      <c r="AH42" s="148"/>
      <c r="AI42" s="148"/>
      <c r="AJ42" s="148"/>
      <c r="AK42" s="148"/>
      <c r="AL42" s="148"/>
    </row>
    <row r="43" spans="1:38" ht="24">
      <c r="A43" s="148"/>
      <c r="B43" s="148"/>
      <c r="C43" s="149"/>
      <c r="D43" s="148"/>
      <c r="E43" s="148"/>
      <c r="F43" s="150"/>
      <c r="G43" s="151"/>
      <c r="H43" s="152"/>
      <c r="I43" s="153"/>
      <c r="J43" s="153"/>
      <c r="K43" s="153"/>
      <c r="L43" s="153"/>
      <c r="M43" s="153"/>
      <c r="N43" s="153"/>
      <c r="O43" s="154"/>
      <c r="P43" s="152"/>
      <c r="Q43" s="153"/>
      <c r="R43" s="153"/>
      <c r="S43" s="153"/>
      <c r="T43" s="153"/>
      <c r="U43" s="153"/>
      <c r="V43" s="153"/>
      <c r="W43" s="154"/>
      <c r="X43" s="152"/>
      <c r="Y43" s="153"/>
      <c r="Z43" s="153"/>
      <c r="AA43" s="153"/>
      <c r="AB43" s="154"/>
      <c r="AC43" s="152"/>
      <c r="AD43" s="153"/>
      <c r="AE43" s="148"/>
      <c r="AF43" s="148"/>
      <c r="AG43" s="148"/>
      <c r="AH43" s="148"/>
      <c r="AI43" s="148"/>
      <c r="AJ43" s="148"/>
      <c r="AK43" s="148"/>
      <c r="AL43" s="148"/>
    </row>
    <row r="44" spans="1:38" ht="24">
      <c r="A44" s="148"/>
      <c r="B44" s="148"/>
      <c r="C44" s="149"/>
      <c r="D44" s="148"/>
      <c r="E44" s="148"/>
      <c r="F44" s="150"/>
      <c r="G44" s="151"/>
      <c r="H44" s="152"/>
      <c r="I44" s="153"/>
      <c r="J44" s="153"/>
      <c r="K44" s="153"/>
      <c r="L44" s="153"/>
      <c r="M44" s="153"/>
      <c r="N44" s="153"/>
      <c r="O44" s="154"/>
      <c r="P44" s="152"/>
      <c r="Q44" s="153"/>
      <c r="R44" s="153"/>
      <c r="S44" s="153"/>
      <c r="T44" s="153"/>
      <c r="U44" s="153"/>
      <c r="V44" s="153"/>
      <c r="W44" s="154"/>
      <c r="X44" s="152"/>
      <c r="Y44" s="153"/>
      <c r="Z44" s="153"/>
      <c r="AA44" s="153"/>
      <c r="AB44" s="154"/>
      <c r="AC44" s="152"/>
      <c r="AD44" s="153"/>
      <c r="AE44" s="148"/>
      <c r="AF44" s="148"/>
      <c r="AG44" s="148"/>
      <c r="AH44" s="148"/>
      <c r="AI44" s="148"/>
      <c r="AJ44" s="148"/>
      <c r="AK44" s="148"/>
      <c r="AL44" s="148"/>
    </row>
    <row r="45" spans="1:38" ht="24">
      <c r="A45" s="148"/>
      <c r="B45" s="148"/>
      <c r="C45" s="149"/>
      <c r="D45" s="148"/>
      <c r="E45" s="148"/>
      <c r="F45" s="150"/>
      <c r="G45" s="151"/>
      <c r="H45" s="152"/>
      <c r="I45" s="153"/>
      <c r="J45" s="153"/>
      <c r="K45" s="153"/>
      <c r="L45" s="153"/>
      <c r="M45" s="153"/>
      <c r="N45" s="153"/>
      <c r="O45" s="154"/>
      <c r="P45" s="152"/>
      <c r="Q45" s="153"/>
      <c r="R45" s="153"/>
      <c r="S45" s="153"/>
      <c r="T45" s="153"/>
      <c r="U45" s="153"/>
      <c r="V45" s="153"/>
      <c r="W45" s="154"/>
      <c r="X45" s="152"/>
      <c r="Y45" s="153"/>
      <c r="Z45" s="153"/>
      <c r="AA45" s="153"/>
      <c r="AB45" s="154"/>
      <c r="AC45" s="152"/>
      <c r="AD45" s="153"/>
      <c r="AE45" s="148"/>
      <c r="AF45" s="148"/>
      <c r="AG45" s="148"/>
      <c r="AH45" s="148"/>
      <c r="AI45" s="148"/>
      <c r="AJ45" s="148"/>
      <c r="AK45" s="148"/>
      <c r="AL45" s="148"/>
    </row>
    <row r="46" spans="1:38" ht="24">
      <c r="A46" s="148"/>
      <c r="B46" s="148"/>
      <c r="C46" s="149"/>
      <c r="D46" s="148"/>
      <c r="E46" s="148"/>
      <c r="F46" s="150"/>
      <c r="G46" s="151"/>
      <c r="H46" s="152"/>
      <c r="I46" s="153"/>
      <c r="J46" s="153"/>
      <c r="K46" s="153"/>
      <c r="L46" s="153"/>
      <c r="M46" s="153"/>
      <c r="N46" s="153"/>
      <c r="O46" s="154"/>
      <c r="P46" s="152"/>
      <c r="Q46" s="153"/>
      <c r="R46" s="153"/>
      <c r="S46" s="153"/>
      <c r="T46" s="153"/>
      <c r="U46" s="153"/>
      <c r="V46" s="153"/>
      <c r="W46" s="154"/>
      <c r="X46" s="152"/>
      <c r="Y46" s="153"/>
      <c r="Z46" s="153"/>
      <c r="AA46" s="153"/>
      <c r="AB46" s="154"/>
      <c r="AC46" s="152"/>
      <c r="AD46" s="153"/>
      <c r="AE46" s="148"/>
      <c r="AF46" s="148"/>
      <c r="AG46" s="148"/>
      <c r="AH46" s="148"/>
      <c r="AI46" s="148"/>
      <c r="AJ46" s="148"/>
      <c r="AK46" s="148"/>
      <c r="AL46" s="148"/>
    </row>
    <row r="47" spans="1:38" ht="24">
      <c r="A47" s="148"/>
      <c r="B47" s="148"/>
      <c r="C47" s="149"/>
      <c r="D47" s="148"/>
      <c r="E47" s="148"/>
      <c r="F47" s="150"/>
      <c r="G47" s="151"/>
      <c r="H47" s="152"/>
      <c r="I47" s="153"/>
      <c r="J47" s="153"/>
      <c r="K47" s="153"/>
      <c r="L47" s="153"/>
      <c r="M47" s="153"/>
      <c r="N47" s="153"/>
      <c r="O47" s="154"/>
      <c r="P47" s="152"/>
      <c r="Q47" s="153"/>
      <c r="R47" s="153"/>
      <c r="S47" s="153"/>
      <c r="T47" s="153"/>
      <c r="U47" s="153"/>
      <c r="V47" s="153"/>
      <c r="W47" s="154"/>
      <c r="X47" s="152"/>
      <c r="Y47" s="153"/>
      <c r="Z47" s="153"/>
      <c r="AA47" s="153"/>
      <c r="AB47" s="154"/>
      <c r="AC47" s="152"/>
      <c r="AD47" s="153"/>
      <c r="AE47" s="148"/>
      <c r="AF47" s="148"/>
      <c r="AG47" s="148"/>
      <c r="AH47" s="148"/>
      <c r="AI47" s="148"/>
      <c r="AJ47" s="148"/>
      <c r="AK47" s="148"/>
      <c r="AL47" s="148"/>
    </row>
    <row r="48" spans="1:38" ht="24">
      <c r="A48" s="148"/>
      <c r="B48" s="148"/>
      <c r="C48" s="149"/>
      <c r="D48" s="148"/>
      <c r="E48" s="148"/>
      <c r="F48" s="150"/>
      <c r="G48" s="151"/>
      <c r="H48" s="152"/>
      <c r="I48" s="153"/>
      <c r="J48" s="153"/>
      <c r="K48" s="153"/>
      <c r="L48" s="153"/>
      <c r="M48" s="153"/>
      <c r="N48" s="153"/>
      <c r="O48" s="154"/>
      <c r="P48" s="152"/>
      <c r="Q48" s="153"/>
      <c r="R48" s="153"/>
      <c r="S48" s="153"/>
      <c r="T48" s="153"/>
      <c r="U48" s="153"/>
      <c r="V48" s="153"/>
      <c r="W48" s="154"/>
      <c r="X48" s="152"/>
      <c r="Y48" s="153"/>
      <c r="Z48" s="153"/>
      <c r="AA48" s="153"/>
      <c r="AB48" s="154"/>
      <c r="AC48" s="152"/>
      <c r="AD48" s="153"/>
      <c r="AE48" s="148"/>
      <c r="AF48" s="148"/>
      <c r="AG48" s="148"/>
      <c r="AH48" s="148"/>
      <c r="AI48" s="148"/>
      <c r="AJ48" s="148"/>
      <c r="AK48" s="148"/>
      <c r="AL48" s="148"/>
    </row>
    <row r="49" spans="1:38" ht="24">
      <c r="A49" s="148"/>
      <c r="B49" s="148"/>
      <c r="C49" s="149"/>
      <c r="D49" s="148"/>
      <c r="E49" s="148"/>
      <c r="F49" s="150"/>
      <c r="G49" s="151"/>
      <c r="H49" s="152"/>
      <c r="I49" s="153"/>
      <c r="J49" s="153"/>
      <c r="K49" s="153"/>
      <c r="L49" s="153"/>
      <c r="M49" s="153"/>
      <c r="N49" s="153"/>
      <c r="O49" s="154"/>
      <c r="P49" s="152"/>
      <c r="Q49" s="153"/>
      <c r="R49" s="153"/>
      <c r="S49" s="153"/>
      <c r="T49" s="153"/>
      <c r="U49" s="153"/>
      <c r="V49" s="153"/>
      <c r="W49" s="154"/>
      <c r="X49" s="152"/>
      <c r="Y49" s="153"/>
      <c r="Z49" s="153"/>
      <c r="AA49" s="153"/>
      <c r="AB49" s="154"/>
      <c r="AC49" s="152"/>
      <c r="AD49" s="153"/>
      <c r="AE49" s="148"/>
      <c r="AF49" s="148"/>
      <c r="AG49" s="148"/>
      <c r="AH49" s="148"/>
      <c r="AI49" s="148"/>
      <c r="AJ49" s="148"/>
      <c r="AK49" s="148"/>
      <c r="AL49" s="148"/>
    </row>
    <row r="50" spans="1:38" ht="24">
      <c r="A50" s="148"/>
      <c r="B50" s="148"/>
      <c r="C50" s="149"/>
      <c r="D50" s="148"/>
      <c r="E50" s="148"/>
      <c r="F50" s="150"/>
      <c r="G50" s="151"/>
      <c r="H50" s="152"/>
      <c r="I50" s="153"/>
      <c r="J50" s="153"/>
      <c r="K50" s="153"/>
      <c r="L50" s="153"/>
      <c r="M50" s="153"/>
      <c r="N50" s="153"/>
      <c r="O50" s="154"/>
      <c r="P50" s="152"/>
      <c r="Q50" s="153"/>
      <c r="R50" s="153"/>
      <c r="S50" s="153"/>
      <c r="T50" s="153"/>
      <c r="U50" s="153"/>
      <c r="V50" s="153"/>
      <c r="W50" s="154"/>
      <c r="X50" s="152"/>
      <c r="Y50" s="153"/>
      <c r="Z50" s="153"/>
      <c r="AA50" s="153"/>
      <c r="AB50" s="154"/>
      <c r="AC50" s="152"/>
      <c r="AD50" s="153"/>
      <c r="AE50" s="148"/>
      <c r="AF50" s="148"/>
      <c r="AG50" s="148"/>
      <c r="AH50" s="148"/>
      <c r="AI50" s="148"/>
      <c r="AJ50" s="148"/>
      <c r="AK50" s="148"/>
      <c r="AL50" s="148"/>
    </row>
    <row r="51" spans="1:38" ht="24">
      <c r="A51" s="148"/>
      <c r="B51" s="148"/>
      <c r="C51" s="149"/>
      <c r="D51" s="148"/>
      <c r="E51" s="148"/>
      <c r="F51" s="150"/>
      <c r="G51" s="151"/>
      <c r="H51" s="152"/>
      <c r="I51" s="153"/>
      <c r="J51" s="153"/>
      <c r="K51" s="153"/>
      <c r="L51" s="153"/>
      <c r="M51" s="153"/>
      <c r="N51" s="153"/>
      <c r="O51" s="154"/>
      <c r="P51" s="152"/>
      <c r="Q51" s="153"/>
      <c r="R51" s="153"/>
      <c r="S51" s="153"/>
      <c r="T51" s="153"/>
      <c r="U51" s="153"/>
      <c r="V51" s="153"/>
      <c r="W51" s="154"/>
      <c r="X51" s="152"/>
      <c r="Y51" s="153"/>
      <c r="Z51" s="153"/>
      <c r="AA51" s="153"/>
      <c r="AB51" s="154"/>
      <c r="AC51" s="152"/>
      <c r="AD51" s="153"/>
      <c r="AE51" s="148"/>
      <c r="AF51" s="148"/>
      <c r="AG51" s="148"/>
      <c r="AH51" s="148"/>
      <c r="AI51" s="148"/>
      <c r="AJ51" s="148"/>
      <c r="AK51" s="148"/>
      <c r="AL51" s="148"/>
    </row>
    <row r="52" spans="1:38" ht="24">
      <c r="A52" s="148"/>
      <c r="B52" s="148"/>
      <c r="C52" s="149"/>
      <c r="D52" s="148"/>
      <c r="E52" s="148"/>
      <c r="F52" s="150"/>
      <c r="G52" s="151"/>
      <c r="H52" s="152"/>
      <c r="I52" s="153"/>
      <c r="J52" s="153"/>
      <c r="K52" s="153"/>
      <c r="L52" s="153"/>
      <c r="M52" s="153"/>
      <c r="N52" s="153"/>
      <c r="O52" s="154"/>
      <c r="P52" s="152"/>
      <c r="Q52" s="153"/>
      <c r="R52" s="153"/>
      <c r="S52" s="153"/>
      <c r="T52" s="153"/>
      <c r="U52" s="153"/>
      <c r="V52" s="153"/>
      <c r="W52" s="154"/>
      <c r="X52" s="152"/>
      <c r="Y52" s="153"/>
      <c r="Z52" s="153"/>
      <c r="AA52" s="153"/>
      <c r="AB52" s="154"/>
      <c r="AC52" s="152"/>
      <c r="AD52" s="153"/>
      <c r="AE52" s="148"/>
      <c r="AF52" s="148"/>
      <c r="AG52" s="148"/>
      <c r="AH52" s="148"/>
      <c r="AI52" s="148"/>
      <c r="AJ52" s="148"/>
      <c r="AK52" s="148"/>
      <c r="AL52" s="148"/>
    </row>
    <row r="53" spans="1:38" ht="24">
      <c r="A53" s="148"/>
      <c r="B53" s="148"/>
      <c r="C53" s="149"/>
      <c r="D53" s="148"/>
      <c r="E53" s="148"/>
      <c r="F53" s="150"/>
      <c r="G53" s="151"/>
      <c r="H53" s="152"/>
      <c r="I53" s="153"/>
      <c r="J53" s="153"/>
      <c r="K53" s="153"/>
      <c r="L53" s="153"/>
      <c r="M53" s="153"/>
      <c r="N53" s="153"/>
      <c r="O53" s="154"/>
      <c r="P53" s="152"/>
      <c r="Q53" s="153"/>
      <c r="R53" s="153"/>
      <c r="S53" s="153"/>
      <c r="T53" s="153"/>
      <c r="U53" s="153"/>
      <c r="V53" s="153"/>
      <c r="W53" s="154"/>
      <c r="X53" s="152"/>
      <c r="Y53" s="153"/>
      <c r="Z53" s="153"/>
      <c r="AA53" s="153"/>
      <c r="AB53" s="154"/>
      <c r="AC53" s="152"/>
      <c r="AD53" s="153"/>
      <c r="AE53" s="148"/>
      <c r="AF53" s="148"/>
      <c r="AG53" s="148"/>
      <c r="AH53" s="148"/>
      <c r="AI53" s="148"/>
      <c r="AJ53" s="148"/>
      <c r="AK53" s="148"/>
      <c r="AL53" s="148"/>
    </row>
    <row r="54" spans="1:38" ht="24">
      <c r="A54" s="148"/>
      <c r="B54" s="148"/>
      <c r="C54" s="149"/>
      <c r="D54" s="148"/>
      <c r="E54" s="148"/>
      <c r="F54" s="150"/>
      <c r="G54" s="151"/>
      <c r="H54" s="152"/>
      <c r="I54" s="153"/>
      <c r="J54" s="153"/>
      <c r="K54" s="153"/>
      <c r="L54" s="153"/>
      <c r="M54" s="153"/>
      <c r="N54" s="153"/>
      <c r="O54" s="154"/>
      <c r="P54" s="152"/>
      <c r="Q54" s="153"/>
      <c r="R54" s="153"/>
      <c r="S54" s="153"/>
      <c r="T54" s="153"/>
      <c r="U54" s="153"/>
      <c r="V54" s="153"/>
      <c r="W54" s="154"/>
      <c r="X54" s="152"/>
      <c r="Y54" s="153"/>
      <c r="Z54" s="153"/>
      <c r="AA54" s="153"/>
      <c r="AB54" s="154"/>
      <c r="AC54" s="152"/>
      <c r="AD54" s="153"/>
      <c r="AE54" s="148"/>
      <c r="AF54" s="148"/>
      <c r="AG54" s="148"/>
      <c r="AH54" s="148"/>
      <c r="AI54" s="148"/>
      <c r="AJ54" s="148"/>
      <c r="AK54" s="148"/>
      <c r="AL54" s="148"/>
    </row>
    <row r="55" spans="1:38" ht="24">
      <c r="A55" s="148"/>
      <c r="B55" s="148"/>
      <c r="C55" s="149"/>
      <c r="D55" s="148"/>
      <c r="E55" s="148"/>
      <c r="F55" s="150"/>
      <c r="G55" s="151"/>
      <c r="H55" s="152"/>
      <c r="I55" s="153"/>
      <c r="J55" s="153"/>
      <c r="K55" s="153"/>
      <c r="L55" s="153"/>
      <c r="M55" s="153"/>
      <c r="N55" s="153"/>
      <c r="O55" s="154"/>
      <c r="P55" s="152"/>
      <c r="Q55" s="153"/>
      <c r="R55" s="153"/>
      <c r="S55" s="153"/>
      <c r="T55" s="153"/>
      <c r="U55" s="153"/>
      <c r="V55" s="153"/>
      <c r="W55" s="154"/>
      <c r="X55" s="152"/>
      <c r="Y55" s="153"/>
      <c r="Z55" s="153"/>
      <c r="AA55" s="153"/>
      <c r="AB55" s="154"/>
      <c r="AC55" s="152"/>
      <c r="AD55" s="153"/>
      <c r="AE55" s="148"/>
      <c r="AF55" s="148"/>
      <c r="AG55" s="148"/>
      <c r="AH55" s="148"/>
      <c r="AI55" s="148"/>
      <c r="AJ55" s="148"/>
      <c r="AK55" s="148"/>
      <c r="AL55" s="148"/>
    </row>
    <row r="75" spans="9:28">
      <c r="I75" s="91"/>
      <c r="J75" s="91"/>
      <c r="K75" s="91"/>
      <c r="L75" s="91"/>
      <c r="M75" s="91"/>
      <c r="N75" s="91"/>
      <c r="Q75" s="91"/>
      <c r="R75" s="91"/>
      <c r="S75" s="91"/>
      <c r="T75" s="91"/>
      <c r="U75" s="91"/>
      <c r="V75" s="91"/>
      <c r="Y75" s="91"/>
      <c r="Z75" s="91"/>
      <c r="AA75" s="91"/>
    </row>
    <row r="76" spans="9:28">
      <c r="I76" s="91"/>
      <c r="J76" s="91"/>
      <c r="K76" s="91"/>
      <c r="L76" s="91"/>
      <c r="M76" s="91"/>
      <c r="N76" s="91"/>
      <c r="Q76" s="91"/>
      <c r="R76" s="91"/>
      <c r="S76" s="91"/>
      <c r="T76" s="91"/>
      <c r="U76" s="91"/>
      <c r="V76" s="91"/>
      <c r="Y76" s="91"/>
      <c r="Z76" s="91"/>
      <c r="AA76" s="91"/>
    </row>
    <row r="77" spans="9:28">
      <c r="I77" s="91"/>
      <c r="J77" s="91"/>
      <c r="K77" s="91"/>
      <c r="L77" s="91"/>
      <c r="M77" s="91"/>
      <c r="N77" s="91"/>
      <c r="Q77" s="91"/>
      <c r="R77" s="91"/>
      <c r="S77" s="91"/>
      <c r="T77" s="91"/>
      <c r="U77" s="91"/>
      <c r="V77" s="91"/>
      <c r="Y77" s="91"/>
      <c r="Z77" s="91"/>
      <c r="AA77" s="91"/>
    </row>
    <row r="78" spans="9:28">
      <c r="I78" s="91"/>
      <c r="J78" s="91"/>
      <c r="K78" s="91"/>
      <c r="L78" s="91"/>
      <c r="M78" s="91"/>
      <c r="N78" s="91"/>
      <c r="Q78" s="91"/>
      <c r="R78" s="91"/>
      <c r="S78" s="91"/>
      <c r="T78" s="91"/>
      <c r="U78" s="91"/>
      <c r="V78" s="91"/>
      <c r="Y78" s="91"/>
      <c r="Z78" s="91"/>
      <c r="AA78" s="91"/>
    </row>
    <row r="79" spans="9:28">
      <c r="I79" s="91"/>
      <c r="J79" s="91"/>
      <c r="K79" s="91"/>
      <c r="L79" s="91"/>
      <c r="M79" s="91"/>
      <c r="N79" s="91"/>
      <c r="Q79" s="91"/>
      <c r="R79" s="91"/>
      <c r="S79" s="91"/>
      <c r="T79" s="91"/>
      <c r="U79" s="91"/>
      <c r="V79" s="91"/>
      <c r="Y79" s="91"/>
      <c r="Z79" s="91"/>
      <c r="AA79" s="91"/>
    </row>
    <row r="80" spans="9:28">
      <c r="I80" s="91"/>
      <c r="J80" s="91"/>
      <c r="K80" s="91"/>
      <c r="L80" s="155"/>
      <c r="M80" s="156"/>
      <c r="N80" s="155"/>
      <c r="O80" s="156"/>
      <c r="Q80" s="91"/>
      <c r="R80" s="91"/>
      <c r="S80" s="91"/>
      <c r="T80" s="155"/>
      <c r="U80" s="156"/>
      <c r="V80" s="155"/>
      <c r="W80" s="156"/>
      <c r="Y80" s="155"/>
      <c r="Z80" s="156"/>
      <c r="AA80" s="155"/>
      <c r="AB80" s="156"/>
    </row>
    <row r="81" spans="9:28">
      <c r="I81" s="91"/>
      <c r="J81" s="91"/>
      <c r="K81" s="91"/>
      <c r="L81" s="157"/>
      <c r="M81" s="157"/>
      <c r="N81" s="157"/>
      <c r="O81" s="157"/>
      <c r="Q81" s="91"/>
      <c r="R81" s="91"/>
      <c r="S81" s="91"/>
      <c r="T81" s="157"/>
      <c r="U81" s="157"/>
      <c r="V81" s="157"/>
      <c r="W81" s="157"/>
      <c r="Y81" s="157"/>
      <c r="Z81" s="157"/>
      <c r="AA81" s="157"/>
      <c r="AB81" s="157"/>
    </row>
    <row r="82" spans="9:28">
      <c r="I82" s="91"/>
      <c r="J82" s="91"/>
      <c r="K82" s="91"/>
      <c r="L82" s="157"/>
      <c r="M82" s="157"/>
      <c r="N82" s="157"/>
      <c r="O82" s="157"/>
      <c r="Q82" s="91"/>
      <c r="R82" s="91"/>
      <c r="S82" s="91"/>
      <c r="T82" s="157"/>
      <c r="U82" s="157"/>
      <c r="V82" s="157"/>
      <c r="W82" s="157"/>
      <c r="Y82" s="157"/>
      <c r="Z82" s="157"/>
      <c r="AA82" s="157"/>
      <c r="AB82" s="157"/>
    </row>
    <row r="83" spans="9:28">
      <c r="I83" s="91"/>
      <c r="J83" s="91"/>
      <c r="K83" s="91"/>
      <c r="L83" s="157"/>
      <c r="M83" s="157"/>
      <c r="N83" s="157"/>
      <c r="O83" s="157"/>
      <c r="Q83" s="91"/>
      <c r="R83" s="91"/>
      <c r="S83" s="91"/>
      <c r="T83" s="157"/>
      <c r="U83" s="157"/>
      <c r="V83" s="157"/>
      <c r="W83" s="157"/>
      <c r="Y83" s="157"/>
      <c r="Z83" s="157"/>
      <c r="AA83" s="157"/>
      <c r="AB83" s="157"/>
    </row>
    <row r="84" spans="9:28">
      <c r="I84" s="91"/>
      <c r="J84" s="91"/>
      <c r="K84" s="91"/>
      <c r="L84" s="157"/>
      <c r="M84" s="157"/>
      <c r="N84" s="157"/>
      <c r="O84" s="157"/>
      <c r="Q84" s="91"/>
      <c r="R84" s="91"/>
      <c r="S84" s="91"/>
      <c r="T84" s="157"/>
      <c r="U84" s="157"/>
      <c r="V84" s="157"/>
      <c r="W84" s="157"/>
      <c r="Y84" s="157"/>
      <c r="Z84" s="157"/>
      <c r="AA84" s="157"/>
      <c r="AB84" s="157"/>
    </row>
    <row r="85" spans="9:28">
      <c r="I85" s="91"/>
      <c r="J85" s="91"/>
      <c r="K85" s="91"/>
      <c r="L85" s="157"/>
      <c r="M85" s="158"/>
      <c r="N85" s="157"/>
      <c r="O85" s="158"/>
      <c r="Q85" s="91"/>
      <c r="R85" s="91"/>
      <c r="S85" s="91"/>
      <c r="T85" s="157"/>
      <c r="U85" s="158"/>
      <c r="V85" s="157"/>
      <c r="W85" s="158"/>
      <c r="Y85" s="157"/>
      <c r="Z85" s="158"/>
      <c r="AA85" s="157"/>
      <c r="AB85" s="158"/>
    </row>
    <row r="86" spans="9:28">
      <c r="I86" s="91"/>
      <c r="J86" s="91"/>
      <c r="K86" s="91"/>
      <c r="L86" s="157"/>
      <c r="M86" s="158"/>
      <c r="N86" s="157"/>
      <c r="O86" s="158"/>
      <c r="Q86" s="91"/>
      <c r="R86" s="91"/>
      <c r="S86" s="91"/>
      <c r="T86" s="157"/>
      <c r="U86" s="158"/>
      <c r="V86" s="157"/>
      <c r="W86" s="158"/>
      <c r="Y86" s="157"/>
      <c r="Z86" s="158"/>
      <c r="AA86" s="157"/>
      <c r="AB86" s="158"/>
    </row>
    <row r="87" spans="9:28">
      <c r="I87" s="91"/>
      <c r="J87" s="91"/>
      <c r="K87" s="91"/>
      <c r="L87" s="157"/>
      <c r="M87" s="158"/>
      <c r="N87" s="157"/>
      <c r="O87" s="158"/>
      <c r="Q87" s="91"/>
      <c r="R87" s="91"/>
      <c r="S87" s="91"/>
      <c r="T87" s="157"/>
      <c r="U87" s="158"/>
      <c r="V87" s="157"/>
      <c r="W87" s="158"/>
      <c r="Y87" s="157"/>
      <c r="Z87" s="158"/>
      <c r="AA87" s="157"/>
      <c r="AB87" s="158"/>
    </row>
    <row r="88" spans="9:28">
      <c r="I88" s="91"/>
      <c r="J88" s="91"/>
      <c r="K88" s="91"/>
      <c r="L88" s="157"/>
      <c r="M88" s="158"/>
      <c r="N88" s="157"/>
      <c r="O88" s="158"/>
      <c r="Q88" s="91"/>
      <c r="R88" s="91"/>
      <c r="S88" s="91"/>
      <c r="T88" s="157"/>
      <c r="U88" s="158"/>
      <c r="V88" s="157"/>
      <c r="W88" s="158"/>
      <c r="Y88" s="157"/>
      <c r="Z88" s="158"/>
      <c r="AA88" s="157"/>
      <c r="AB88" s="158"/>
    </row>
    <row r="89" spans="9:28">
      <c r="I89" s="91"/>
      <c r="J89" s="91"/>
      <c r="K89" s="91"/>
      <c r="L89" s="157"/>
      <c r="M89" s="158"/>
      <c r="N89" s="157"/>
      <c r="O89" s="158"/>
      <c r="Q89" s="91"/>
      <c r="R89" s="91"/>
      <c r="S89" s="91"/>
      <c r="T89" s="157"/>
      <c r="U89" s="158"/>
      <c r="V89" s="157"/>
      <c r="W89" s="158"/>
      <c r="Y89" s="157"/>
      <c r="Z89" s="158"/>
      <c r="AA89" s="157"/>
      <c r="AB89" s="158"/>
    </row>
    <row r="90" spans="9:28">
      <c r="I90" s="91"/>
      <c r="J90" s="91"/>
      <c r="K90" s="91"/>
      <c r="L90" s="157"/>
      <c r="M90" s="158"/>
      <c r="N90" s="157"/>
      <c r="O90" s="158"/>
      <c r="Q90" s="91"/>
      <c r="R90" s="91"/>
      <c r="S90" s="91"/>
      <c r="T90" s="157"/>
      <c r="U90" s="158"/>
      <c r="V90" s="157"/>
      <c r="W90" s="158"/>
      <c r="Y90" s="157"/>
      <c r="Z90" s="158"/>
      <c r="AA90" s="157"/>
      <c r="AB90" s="158"/>
    </row>
    <row r="91" spans="9:28">
      <c r="I91" s="91"/>
      <c r="J91" s="91"/>
      <c r="K91" s="91"/>
      <c r="L91" s="157"/>
      <c r="M91" s="158"/>
      <c r="N91" s="157"/>
      <c r="O91" s="158"/>
      <c r="Q91" s="91"/>
      <c r="R91" s="91"/>
      <c r="S91" s="91"/>
      <c r="T91" s="157"/>
      <c r="U91" s="158"/>
      <c r="V91" s="157"/>
      <c r="W91" s="158"/>
      <c r="Y91" s="157"/>
      <c r="Z91" s="158"/>
      <c r="AA91" s="157"/>
      <c r="AB91" s="158"/>
    </row>
    <row r="92" spans="9:28">
      <c r="I92" s="91"/>
      <c r="J92" s="91"/>
      <c r="K92" s="91"/>
      <c r="L92" s="157"/>
      <c r="M92" s="158"/>
      <c r="N92" s="158"/>
      <c r="O92" s="158"/>
      <c r="Q92" s="91"/>
      <c r="R92" s="91"/>
      <c r="S92" s="91"/>
      <c r="T92" s="157"/>
      <c r="U92" s="158"/>
      <c r="V92" s="158"/>
      <c r="W92" s="158"/>
      <c r="Y92" s="157"/>
      <c r="Z92" s="158"/>
      <c r="AA92" s="158"/>
      <c r="AB92" s="158"/>
    </row>
    <row r="93" spans="9:28">
      <c r="I93" s="91"/>
      <c r="J93" s="91"/>
      <c r="K93" s="91"/>
      <c r="L93" s="157"/>
      <c r="M93" s="158"/>
      <c r="N93" s="158"/>
      <c r="O93" s="158"/>
      <c r="Q93" s="91"/>
      <c r="R93" s="91"/>
      <c r="S93" s="91"/>
      <c r="T93" s="157"/>
      <c r="U93" s="158"/>
      <c r="V93" s="158"/>
      <c r="W93" s="158"/>
      <c r="Y93" s="157"/>
      <c r="Z93" s="158"/>
      <c r="AA93" s="158"/>
      <c r="AB93" s="158"/>
    </row>
    <row r="94" spans="9:28">
      <c r="I94" s="91"/>
      <c r="J94" s="91"/>
      <c r="K94" s="91"/>
      <c r="L94" s="157"/>
      <c r="M94" s="158"/>
      <c r="N94" s="158"/>
      <c r="O94" s="158"/>
      <c r="Q94" s="91"/>
      <c r="R94" s="91"/>
      <c r="S94" s="91"/>
      <c r="T94" s="157"/>
      <c r="U94" s="158"/>
      <c r="V94" s="158"/>
      <c r="W94" s="158"/>
      <c r="Y94" s="157"/>
      <c r="Z94" s="158"/>
      <c r="AA94" s="158"/>
      <c r="AB94" s="158"/>
    </row>
    <row r="95" spans="9:28">
      <c r="I95" s="91"/>
      <c r="J95" s="91"/>
      <c r="K95" s="91"/>
      <c r="L95" s="157"/>
      <c r="M95" s="158"/>
      <c r="N95" s="158"/>
      <c r="O95" s="158"/>
      <c r="Q95" s="91"/>
      <c r="R95" s="91"/>
      <c r="S95" s="91"/>
      <c r="T95" s="157"/>
      <c r="U95" s="158"/>
      <c r="V95" s="158"/>
      <c r="W95" s="158"/>
      <c r="Y95" s="157"/>
      <c r="Z95" s="158"/>
      <c r="AA95" s="158"/>
      <c r="AB95" s="158"/>
    </row>
    <row r="96" spans="9:28">
      <c r="I96" s="91"/>
      <c r="J96" s="91"/>
      <c r="K96" s="91"/>
      <c r="L96" s="157"/>
      <c r="M96" s="158"/>
      <c r="N96" s="158"/>
      <c r="O96" s="158"/>
      <c r="Q96" s="91"/>
      <c r="R96" s="91"/>
      <c r="S96" s="91"/>
      <c r="T96" s="157"/>
      <c r="U96" s="158"/>
      <c r="V96" s="158"/>
      <c r="W96" s="158"/>
      <c r="Y96" s="157"/>
      <c r="Z96" s="158"/>
      <c r="AA96" s="158"/>
      <c r="AB96" s="158"/>
    </row>
    <row r="97" spans="9:28">
      <c r="I97" s="91"/>
      <c r="J97" s="91"/>
      <c r="K97" s="91"/>
      <c r="L97" s="157"/>
      <c r="M97" s="158"/>
      <c r="N97" s="158"/>
      <c r="O97" s="158"/>
      <c r="Q97" s="91"/>
      <c r="R97" s="91"/>
      <c r="S97" s="91"/>
      <c r="T97" s="157"/>
      <c r="U97" s="158"/>
      <c r="V97" s="158"/>
      <c r="W97" s="158"/>
      <c r="Y97" s="157"/>
      <c r="Z97" s="158"/>
      <c r="AA97" s="158"/>
      <c r="AB97" s="158"/>
    </row>
    <row r="98" spans="9:28">
      <c r="I98" s="91"/>
      <c r="J98" s="91"/>
      <c r="K98" s="91"/>
      <c r="L98" s="157"/>
      <c r="M98" s="157"/>
      <c r="N98" s="158"/>
      <c r="O98" s="157"/>
      <c r="Q98" s="91"/>
      <c r="R98" s="91"/>
      <c r="S98" s="91"/>
      <c r="T98" s="157"/>
      <c r="U98" s="157"/>
      <c r="V98" s="158"/>
      <c r="W98" s="157"/>
      <c r="Y98" s="157"/>
      <c r="Z98" s="157"/>
      <c r="AA98" s="158"/>
      <c r="AB98" s="157"/>
    </row>
    <row r="99" spans="9:28">
      <c r="I99" s="91"/>
      <c r="J99" s="91"/>
      <c r="K99" s="91"/>
      <c r="L99" s="157"/>
      <c r="M99" s="157"/>
      <c r="N99" s="158"/>
      <c r="O99" s="157"/>
      <c r="Q99" s="91"/>
      <c r="R99" s="91"/>
      <c r="S99" s="91"/>
      <c r="T99" s="157"/>
      <c r="U99" s="157"/>
      <c r="V99" s="158"/>
      <c r="W99" s="157"/>
      <c r="Y99" s="157"/>
      <c r="Z99" s="157"/>
      <c r="AA99" s="158"/>
      <c r="AB99" s="157"/>
    </row>
    <row r="100" spans="9:28">
      <c r="I100" s="91"/>
      <c r="J100" s="91"/>
      <c r="K100" s="91"/>
      <c r="L100" s="157"/>
      <c r="M100" s="157"/>
      <c r="N100" s="158"/>
      <c r="O100" s="157"/>
      <c r="Q100" s="91"/>
      <c r="R100" s="91"/>
      <c r="S100" s="91"/>
      <c r="T100" s="157"/>
      <c r="U100" s="157"/>
      <c r="V100" s="158"/>
      <c r="W100" s="157"/>
      <c r="Y100" s="157"/>
      <c r="Z100" s="157"/>
      <c r="AA100" s="158"/>
      <c r="AB100" s="157"/>
    </row>
    <row r="101" spans="9:28">
      <c r="I101" s="91"/>
      <c r="J101" s="91"/>
      <c r="K101" s="91"/>
      <c r="L101" s="157"/>
      <c r="M101" s="157"/>
      <c r="N101" s="158"/>
      <c r="O101" s="157"/>
      <c r="Q101" s="91"/>
      <c r="R101" s="91"/>
      <c r="S101" s="91"/>
      <c r="T101" s="157"/>
      <c r="U101" s="157"/>
      <c r="V101" s="158"/>
      <c r="W101" s="157"/>
      <c r="Y101" s="157"/>
      <c r="Z101" s="157"/>
      <c r="AA101" s="158"/>
      <c r="AB101" s="157"/>
    </row>
    <row r="102" spans="9:28">
      <c r="I102" s="91"/>
      <c r="J102" s="91"/>
      <c r="K102" s="91"/>
      <c r="L102" s="157"/>
      <c r="M102" s="157"/>
      <c r="N102" s="158"/>
      <c r="O102" s="157"/>
      <c r="Q102" s="91"/>
      <c r="R102" s="91"/>
      <c r="S102" s="91"/>
      <c r="T102" s="157"/>
      <c r="U102" s="157"/>
      <c r="V102" s="158"/>
      <c r="W102" s="157"/>
      <c r="Y102" s="157"/>
      <c r="Z102" s="157"/>
      <c r="AA102" s="158"/>
      <c r="AB102" s="157"/>
    </row>
    <row r="103" spans="9:28">
      <c r="I103" s="91"/>
      <c r="J103" s="91"/>
      <c r="K103" s="91"/>
      <c r="L103" s="91"/>
      <c r="M103" s="91"/>
      <c r="N103" s="91"/>
      <c r="O103" s="159"/>
      <c r="Q103" s="91"/>
      <c r="R103" s="91"/>
      <c r="S103" s="91"/>
      <c r="T103" s="91"/>
      <c r="U103" s="91"/>
      <c r="V103" s="91"/>
      <c r="W103" s="159"/>
      <c r="Y103" s="91"/>
      <c r="Z103" s="91"/>
      <c r="AA103" s="91"/>
      <c r="AB103" s="159"/>
    </row>
    <row r="104" spans="9:28">
      <c r="I104" s="91"/>
      <c r="J104" s="91"/>
      <c r="K104" s="91"/>
      <c r="L104" s="91"/>
      <c r="M104" s="91"/>
      <c r="N104" s="91"/>
      <c r="O104" s="159"/>
      <c r="Q104" s="91"/>
      <c r="R104" s="91"/>
      <c r="S104" s="91"/>
      <c r="T104" s="91"/>
      <c r="U104" s="91"/>
      <c r="V104" s="91"/>
      <c r="W104" s="159"/>
      <c r="Y104" s="91"/>
      <c r="Z104" s="91"/>
      <c r="AA104" s="91"/>
      <c r="AB104" s="159"/>
    </row>
    <row r="105" spans="9:28">
      <c r="I105" s="91"/>
      <c r="J105" s="91"/>
      <c r="K105" s="91"/>
      <c r="L105" s="91"/>
      <c r="M105" s="91"/>
      <c r="N105" s="91"/>
      <c r="O105" s="159"/>
      <c r="Q105" s="91"/>
      <c r="R105" s="91"/>
      <c r="S105" s="91"/>
      <c r="T105" s="91"/>
      <c r="U105" s="91"/>
      <c r="V105" s="91"/>
      <c r="W105" s="159"/>
      <c r="Y105" s="91"/>
      <c r="Z105" s="91"/>
      <c r="AA105" s="91"/>
      <c r="AB105" s="159"/>
    </row>
    <row r="106" spans="9:28">
      <c r="N106" s="91"/>
      <c r="O106" s="159"/>
      <c r="V106" s="91"/>
      <c r="W106" s="159"/>
      <c r="AA106" s="91"/>
      <c r="AB106" s="159"/>
    </row>
    <row r="107" spans="9:28">
      <c r="N107" s="91"/>
      <c r="O107" s="159"/>
      <c r="V107" s="91"/>
      <c r="W107" s="159"/>
      <c r="AA107" s="91"/>
      <c r="AB107" s="159"/>
    </row>
  </sheetData>
  <mergeCells count="38">
    <mergeCell ref="C5:D5"/>
    <mergeCell ref="H7:O7"/>
    <mergeCell ref="H8:W9"/>
    <mergeCell ref="A12:F12"/>
    <mergeCell ref="H12:O12"/>
    <mergeCell ref="P12:W12"/>
    <mergeCell ref="X12:AB12"/>
    <mergeCell ref="A13:A17"/>
    <mergeCell ref="B13:B17"/>
    <mergeCell ref="C13:E14"/>
    <mergeCell ref="F13:F16"/>
    <mergeCell ref="H13:H16"/>
    <mergeCell ref="I13:I16"/>
    <mergeCell ref="J13:J16"/>
    <mergeCell ref="K13:K16"/>
    <mergeCell ref="L13:L16"/>
    <mergeCell ref="X13:X16"/>
    <mergeCell ref="M13:M16"/>
    <mergeCell ref="N13:N16"/>
    <mergeCell ref="O13:O16"/>
    <mergeCell ref="P13:P16"/>
    <mergeCell ref="W13:W16"/>
    <mergeCell ref="AE13:AE16"/>
    <mergeCell ref="C15:C17"/>
    <mergeCell ref="D15:D17"/>
    <mergeCell ref="E15:E17"/>
    <mergeCell ref="Y13:Y16"/>
    <mergeCell ref="Z13:Z16"/>
    <mergeCell ref="AA13:AA16"/>
    <mergeCell ref="AB13:AB16"/>
    <mergeCell ref="AC13:AC16"/>
    <mergeCell ref="AD13:AD16"/>
    <mergeCell ref="S13:S16"/>
    <mergeCell ref="T13:T16"/>
    <mergeCell ref="U13:U16"/>
    <mergeCell ref="Q13:Q16"/>
    <mergeCell ref="V13:V16"/>
    <mergeCell ref="R13:R16"/>
  </mergeCells>
  <phoneticPr fontId="34"/>
  <dataValidations count="1">
    <dataValidation imeMode="off" allowBlank="1" showInputMessage="1" showErrorMessage="1" sqref="B9:D9 F18:F37 H18:L37 P18:T37"/>
  </dataValidations>
  <printOptions horizontalCentered="1"/>
  <pageMargins left="0.39370078740157483" right="0.39370078740157483" top="0.78740157480314965" bottom="0.39370078740157483" header="0.51181102362204722" footer="0.51181102362204722"/>
  <pageSetup paperSize="8" scale="3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L107"/>
  <sheetViews>
    <sheetView zoomScale="40" zoomScaleNormal="40" workbookViewId="0"/>
  </sheetViews>
  <sheetFormatPr defaultRowHeight="25.5"/>
  <cols>
    <col min="1" max="1" width="7.75" style="63" customWidth="1"/>
    <col min="2" max="2" width="25.625" style="63" customWidth="1"/>
    <col min="3" max="3" width="25.625" style="64" customWidth="1"/>
    <col min="4" max="5" width="25.625" style="63" customWidth="1"/>
    <col min="6" max="6" width="25.625" style="65" customWidth="1"/>
    <col min="7" max="7" width="5.625" style="66" customWidth="1"/>
    <col min="8" max="8" width="20.625" style="67" customWidth="1"/>
    <col min="9" max="14" width="20.625" style="68" customWidth="1"/>
    <col min="15" max="15" width="20.625" style="69" customWidth="1"/>
    <col min="16" max="16" width="20.625" style="67" customWidth="1"/>
    <col min="17" max="22" width="20.625" style="68" customWidth="1"/>
    <col min="23" max="23" width="20.625" style="69" customWidth="1"/>
    <col min="24" max="24" width="20.625" style="67" customWidth="1"/>
    <col min="25" max="27" width="20.625" style="68" customWidth="1"/>
    <col min="28" max="28" width="20.625" style="69" customWidth="1"/>
    <col min="29" max="29" width="20.625" style="67" customWidth="1"/>
    <col min="30" max="30" width="20.625" style="68" customWidth="1"/>
    <col min="31" max="31" width="20.625" style="63" customWidth="1"/>
    <col min="32" max="32" width="9" style="63"/>
    <col min="33" max="33" width="22.75" style="70" customWidth="1"/>
    <col min="34" max="16384" width="9" style="63"/>
  </cols>
  <sheetData>
    <row r="1" spans="1:35" ht="32.25">
      <c r="A1" s="62" t="s">
        <v>142</v>
      </c>
    </row>
    <row r="2" spans="1:35" ht="25.5" customHeight="1">
      <c r="AE2" s="160" t="s">
        <v>174</v>
      </c>
    </row>
    <row r="3" spans="1:35" ht="25.5" customHeight="1"/>
    <row r="4" spans="1:35" ht="25.5" customHeight="1"/>
    <row r="5" spans="1:35" ht="59.1" customHeight="1">
      <c r="B5" s="72" t="s">
        <v>67</v>
      </c>
      <c r="C5" s="402" t="s">
        <v>131</v>
      </c>
      <c r="D5" s="403"/>
      <c r="F5" s="63"/>
      <c r="G5" s="73"/>
      <c r="H5" s="74" t="s">
        <v>68</v>
      </c>
      <c r="I5" s="75"/>
      <c r="J5" s="67"/>
      <c r="N5" s="75"/>
      <c r="O5" s="75"/>
      <c r="P5" s="74"/>
      <c r="Q5" s="75"/>
      <c r="R5" s="67"/>
      <c r="V5" s="75"/>
      <c r="W5" s="75"/>
      <c r="X5" s="74"/>
      <c r="AA5" s="75"/>
      <c r="AB5" s="75"/>
      <c r="AD5" s="67"/>
      <c r="AE5" s="67"/>
      <c r="AF5" s="68"/>
      <c r="AG5" s="63"/>
      <c r="AI5" s="70"/>
    </row>
    <row r="6" spans="1:35" ht="57.95" customHeight="1">
      <c r="F6" s="63"/>
      <c r="G6" s="73"/>
      <c r="H6" s="76" t="s">
        <v>141</v>
      </c>
      <c r="I6" s="76"/>
      <c r="J6" s="76"/>
      <c r="K6" s="76"/>
      <c r="L6" s="76"/>
      <c r="M6" s="76"/>
      <c r="N6" s="76"/>
      <c r="O6" s="76"/>
      <c r="P6" s="76"/>
      <c r="Q6" s="76"/>
      <c r="R6" s="76"/>
      <c r="S6" s="76"/>
      <c r="T6" s="76"/>
      <c r="U6" s="76"/>
      <c r="V6" s="76"/>
      <c r="W6" s="76"/>
      <c r="X6" s="76"/>
      <c r="Y6" s="76"/>
      <c r="Z6" s="76"/>
      <c r="AA6" s="76"/>
      <c r="AB6" s="76"/>
      <c r="AD6" s="67"/>
      <c r="AE6" s="67"/>
      <c r="AF6" s="68"/>
      <c r="AG6" s="63"/>
      <c r="AI6" s="70"/>
    </row>
    <row r="7" spans="1:35" ht="59.1" customHeight="1">
      <c r="B7" s="77" t="s">
        <v>138</v>
      </c>
      <c r="C7" s="77" t="s">
        <v>139</v>
      </c>
      <c r="D7" s="77" t="s">
        <v>140</v>
      </c>
      <c r="E7" s="77" t="s">
        <v>69</v>
      </c>
      <c r="F7" s="77" t="s">
        <v>70</v>
      </c>
      <c r="G7" s="78"/>
      <c r="H7" s="379" t="s">
        <v>143</v>
      </c>
      <c r="I7" s="379"/>
      <c r="J7" s="379"/>
      <c r="K7" s="379"/>
      <c r="L7" s="379"/>
      <c r="M7" s="379"/>
      <c r="N7" s="379"/>
      <c r="O7" s="379"/>
      <c r="P7" s="79"/>
      <c r="Q7" s="79"/>
      <c r="R7" s="79"/>
      <c r="S7" s="79"/>
      <c r="T7" s="79"/>
      <c r="U7" s="79"/>
      <c r="V7" s="79"/>
      <c r="W7" s="79"/>
      <c r="X7" s="79"/>
      <c r="Y7" s="79"/>
      <c r="Z7" s="79"/>
      <c r="AA7" s="79"/>
      <c r="AB7" s="79"/>
      <c r="AD7" s="67"/>
      <c r="AE7" s="67"/>
      <c r="AF7" s="68"/>
      <c r="AG7" s="63"/>
      <c r="AI7" s="70"/>
    </row>
    <row r="8" spans="1:35" ht="32.25" customHeight="1">
      <c r="B8" s="80" t="s">
        <v>71</v>
      </c>
      <c r="C8" s="80" t="s">
        <v>72</v>
      </c>
      <c r="D8" s="80" t="s">
        <v>73</v>
      </c>
      <c r="E8" s="80" t="s">
        <v>74</v>
      </c>
      <c r="F8" s="80" t="s">
        <v>75</v>
      </c>
      <c r="G8" s="81"/>
      <c r="H8" s="404" t="s">
        <v>144</v>
      </c>
      <c r="I8" s="404"/>
      <c r="J8" s="404"/>
      <c r="K8" s="404"/>
      <c r="L8" s="404"/>
      <c r="M8" s="404"/>
      <c r="N8" s="404"/>
      <c r="O8" s="404"/>
      <c r="P8" s="404"/>
      <c r="Q8" s="404"/>
      <c r="R8" s="404"/>
      <c r="S8" s="404"/>
      <c r="T8" s="404"/>
      <c r="U8" s="404"/>
      <c r="V8" s="404"/>
      <c r="W8" s="404"/>
      <c r="X8" s="79"/>
      <c r="Y8" s="79"/>
      <c r="Z8" s="79"/>
      <c r="AA8" s="79"/>
      <c r="AB8" s="79"/>
      <c r="AD8" s="67"/>
      <c r="AE8" s="67"/>
      <c r="AF8" s="68"/>
      <c r="AG8" s="63"/>
      <c r="AI8" s="70"/>
    </row>
    <row r="9" spans="1:35" ht="37.5" customHeight="1">
      <c r="B9" s="161">
        <v>320000000</v>
      </c>
      <c r="C9" s="161">
        <v>300000000</v>
      </c>
      <c r="D9" s="161">
        <v>2000000</v>
      </c>
      <c r="E9" s="82">
        <f>ROUNDDOWN((B9/D9),2)</f>
        <v>160</v>
      </c>
      <c r="F9" s="82">
        <f>ROUNDDOWN((C9/D9),2)</f>
        <v>150</v>
      </c>
      <c r="G9" s="83"/>
      <c r="H9" s="404"/>
      <c r="I9" s="404"/>
      <c r="J9" s="404"/>
      <c r="K9" s="404"/>
      <c r="L9" s="404"/>
      <c r="M9" s="404"/>
      <c r="N9" s="404"/>
      <c r="O9" s="404"/>
      <c r="P9" s="404"/>
      <c r="Q9" s="404"/>
      <c r="R9" s="404"/>
      <c r="S9" s="404"/>
      <c r="T9" s="404"/>
      <c r="U9" s="404"/>
      <c r="V9" s="404"/>
      <c r="W9" s="404"/>
      <c r="X9" s="79"/>
      <c r="Y9" s="79"/>
      <c r="Z9" s="79"/>
      <c r="AA9" s="79"/>
      <c r="AB9" s="79"/>
      <c r="AD9" s="67"/>
      <c r="AE9" s="67"/>
      <c r="AF9" s="68"/>
      <c r="AG9" s="63"/>
      <c r="AI9" s="70"/>
    </row>
    <row r="10" spans="1:35" s="73" customFormat="1" ht="5.0999999999999996" customHeight="1">
      <c r="B10" s="84"/>
      <c r="C10" s="84"/>
      <c r="D10" s="83"/>
      <c r="F10" s="85"/>
      <c r="G10" s="85"/>
      <c r="H10" s="86"/>
      <c r="I10" s="87"/>
      <c r="J10" s="87"/>
      <c r="K10" s="87"/>
      <c r="L10" s="87"/>
      <c r="M10" s="87"/>
      <c r="N10" s="87"/>
      <c r="O10" s="87"/>
      <c r="P10" s="86"/>
      <c r="Q10" s="87"/>
      <c r="R10" s="87"/>
      <c r="S10" s="87"/>
      <c r="T10" s="87"/>
      <c r="U10" s="87"/>
      <c r="V10" s="87"/>
      <c r="W10" s="87"/>
      <c r="X10" s="86"/>
      <c r="Y10" s="87"/>
      <c r="Z10" s="87"/>
      <c r="AA10" s="87"/>
      <c r="AB10" s="87"/>
      <c r="AC10" s="86"/>
      <c r="AD10" s="88"/>
      <c r="AG10" s="89"/>
    </row>
    <row r="11" spans="1:35" ht="9.9499999999999993" customHeight="1">
      <c r="AC11" s="162"/>
    </row>
    <row r="12" spans="1:35" ht="99.75" customHeight="1">
      <c r="A12" s="381" t="s">
        <v>76</v>
      </c>
      <c r="B12" s="382"/>
      <c r="C12" s="382"/>
      <c r="D12" s="382"/>
      <c r="E12" s="382"/>
      <c r="F12" s="383"/>
      <c r="G12" s="93"/>
      <c r="H12" s="359" t="s">
        <v>77</v>
      </c>
      <c r="I12" s="359"/>
      <c r="J12" s="359"/>
      <c r="K12" s="359"/>
      <c r="L12" s="359"/>
      <c r="M12" s="359"/>
      <c r="N12" s="359"/>
      <c r="O12" s="359"/>
      <c r="P12" s="384" t="s">
        <v>78</v>
      </c>
      <c r="Q12" s="384"/>
      <c r="R12" s="384"/>
      <c r="S12" s="384"/>
      <c r="T12" s="384"/>
      <c r="U12" s="384"/>
      <c r="V12" s="384"/>
      <c r="W12" s="384"/>
      <c r="X12" s="359" t="s">
        <v>132</v>
      </c>
      <c r="Y12" s="359"/>
      <c r="Z12" s="359"/>
      <c r="AA12" s="359"/>
      <c r="AB12" s="359"/>
      <c r="AC12" s="163"/>
      <c r="AD12" s="91"/>
      <c r="AE12" s="164"/>
      <c r="AF12" s="92"/>
    </row>
    <row r="13" spans="1:35" s="98" customFormat="1" ht="30" customHeight="1">
      <c r="A13" s="360"/>
      <c r="B13" s="386" t="s">
        <v>80</v>
      </c>
      <c r="C13" s="393" t="s">
        <v>81</v>
      </c>
      <c r="D13" s="394"/>
      <c r="E13" s="395"/>
      <c r="F13" s="399" t="s">
        <v>82</v>
      </c>
      <c r="G13" s="97"/>
      <c r="H13" s="373" t="s">
        <v>83</v>
      </c>
      <c r="I13" s="352" t="s">
        <v>84</v>
      </c>
      <c r="J13" s="352" t="s">
        <v>85</v>
      </c>
      <c r="K13" s="352" t="s">
        <v>170</v>
      </c>
      <c r="L13" s="352" t="s">
        <v>171</v>
      </c>
      <c r="M13" s="388" t="s">
        <v>86</v>
      </c>
      <c r="N13" s="352" t="s">
        <v>87</v>
      </c>
      <c r="O13" s="374" t="s">
        <v>88</v>
      </c>
      <c r="P13" s="352" t="s">
        <v>89</v>
      </c>
      <c r="Q13" s="352" t="s">
        <v>90</v>
      </c>
      <c r="R13" s="352" t="s">
        <v>91</v>
      </c>
      <c r="S13" s="352" t="s">
        <v>92</v>
      </c>
      <c r="T13" s="352" t="s">
        <v>93</v>
      </c>
      <c r="U13" s="388" t="s">
        <v>86</v>
      </c>
      <c r="V13" s="352" t="s">
        <v>87</v>
      </c>
      <c r="W13" s="374" t="s">
        <v>88</v>
      </c>
      <c r="X13" s="352" t="s">
        <v>89</v>
      </c>
      <c r="Y13" s="352" t="s">
        <v>92</v>
      </c>
      <c r="Z13" s="352" t="s">
        <v>93</v>
      </c>
      <c r="AA13" s="388" t="s">
        <v>86</v>
      </c>
      <c r="AB13" s="352" t="s">
        <v>87</v>
      </c>
      <c r="AC13" s="356" t="s">
        <v>94</v>
      </c>
      <c r="AD13" s="356" t="s">
        <v>95</v>
      </c>
      <c r="AE13" s="356" t="s">
        <v>96</v>
      </c>
      <c r="AG13" s="385"/>
    </row>
    <row r="14" spans="1:35" s="98" customFormat="1" ht="30" customHeight="1">
      <c r="A14" s="361"/>
      <c r="B14" s="391"/>
      <c r="C14" s="396"/>
      <c r="D14" s="397"/>
      <c r="E14" s="398"/>
      <c r="F14" s="400"/>
      <c r="G14" s="99"/>
      <c r="H14" s="373"/>
      <c r="I14" s="352"/>
      <c r="J14" s="352"/>
      <c r="K14" s="352"/>
      <c r="L14" s="352"/>
      <c r="M14" s="389"/>
      <c r="N14" s="352"/>
      <c r="O14" s="375"/>
      <c r="P14" s="352"/>
      <c r="Q14" s="352"/>
      <c r="R14" s="352"/>
      <c r="S14" s="352"/>
      <c r="T14" s="352"/>
      <c r="U14" s="389"/>
      <c r="V14" s="352"/>
      <c r="W14" s="375"/>
      <c r="X14" s="352"/>
      <c r="Y14" s="352"/>
      <c r="Z14" s="352"/>
      <c r="AA14" s="389"/>
      <c r="AB14" s="352"/>
      <c r="AC14" s="357"/>
      <c r="AD14" s="357"/>
      <c r="AE14" s="357"/>
      <c r="AG14" s="385"/>
    </row>
    <row r="15" spans="1:35" s="98" customFormat="1" ht="30" customHeight="1">
      <c r="A15" s="361"/>
      <c r="B15" s="391"/>
      <c r="C15" s="386" t="s">
        <v>97</v>
      </c>
      <c r="D15" s="386" t="s">
        <v>98</v>
      </c>
      <c r="E15" s="386" t="s">
        <v>99</v>
      </c>
      <c r="F15" s="400"/>
      <c r="G15" s="99"/>
      <c r="H15" s="373"/>
      <c r="I15" s="352"/>
      <c r="J15" s="352"/>
      <c r="K15" s="352"/>
      <c r="L15" s="352"/>
      <c r="M15" s="389"/>
      <c r="N15" s="352"/>
      <c r="O15" s="375"/>
      <c r="P15" s="352"/>
      <c r="Q15" s="352"/>
      <c r="R15" s="352"/>
      <c r="S15" s="352"/>
      <c r="T15" s="352"/>
      <c r="U15" s="389"/>
      <c r="V15" s="352"/>
      <c r="W15" s="375"/>
      <c r="X15" s="352"/>
      <c r="Y15" s="352"/>
      <c r="Z15" s="352"/>
      <c r="AA15" s="389"/>
      <c r="AB15" s="352"/>
      <c r="AC15" s="357"/>
      <c r="AD15" s="357"/>
      <c r="AE15" s="357"/>
      <c r="AG15" s="385"/>
    </row>
    <row r="16" spans="1:35" s="98" customFormat="1" ht="30" customHeight="1">
      <c r="A16" s="361"/>
      <c r="B16" s="391"/>
      <c r="C16" s="361"/>
      <c r="D16" s="361"/>
      <c r="E16" s="361"/>
      <c r="F16" s="401"/>
      <c r="G16" s="99"/>
      <c r="H16" s="373"/>
      <c r="I16" s="352"/>
      <c r="J16" s="352"/>
      <c r="K16" s="352"/>
      <c r="L16" s="352"/>
      <c r="M16" s="390"/>
      <c r="N16" s="352"/>
      <c r="O16" s="376"/>
      <c r="P16" s="352"/>
      <c r="Q16" s="352"/>
      <c r="R16" s="352"/>
      <c r="S16" s="352"/>
      <c r="T16" s="352"/>
      <c r="U16" s="390"/>
      <c r="V16" s="352"/>
      <c r="W16" s="376"/>
      <c r="X16" s="352"/>
      <c r="Y16" s="352"/>
      <c r="Z16" s="352"/>
      <c r="AA16" s="390"/>
      <c r="AB16" s="352"/>
      <c r="AC16" s="358"/>
      <c r="AD16" s="358"/>
      <c r="AE16" s="358"/>
      <c r="AG16" s="385"/>
    </row>
    <row r="17" spans="1:33" s="108" customFormat="1" ht="39.950000000000003" customHeight="1">
      <c r="A17" s="361"/>
      <c r="B17" s="392"/>
      <c r="C17" s="387"/>
      <c r="D17" s="387"/>
      <c r="E17" s="387"/>
      <c r="F17" s="100" t="s">
        <v>100</v>
      </c>
      <c r="G17" s="101"/>
      <c r="H17" s="102" t="s">
        <v>101</v>
      </c>
      <c r="I17" s="103" t="s">
        <v>102</v>
      </c>
      <c r="J17" s="103" t="s">
        <v>103</v>
      </c>
      <c r="K17" s="103" t="s">
        <v>175</v>
      </c>
      <c r="L17" s="103" t="s">
        <v>176</v>
      </c>
      <c r="M17" s="104" t="s">
        <v>104</v>
      </c>
      <c r="N17" s="103" t="s">
        <v>105</v>
      </c>
      <c r="O17" s="105" t="s">
        <v>106</v>
      </c>
      <c r="P17" s="102" t="s">
        <v>107</v>
      </c>
      <c r="Q17" s="103" t="s">
        <v>108</v>
      </c>
      <c r="R17" s="103" t="s">
        <v>109</v>
      </c>
      <c r="S17" s="103" t="s">
        <v>110</v>
      </c>
      <c r="T17" s="103" t="s">
        <v>111</v>
      </c>
      <c r="U17" s="104" t="s">
        <v>112</v>
      </c>
      <c r="V17" s="103" t="s">
        <v>113</v>
      </c>
      <c r="W17" s="105" t="s">
        <v>114</v>
      </c>
      <c r="X17" s="102" t="s">
        <v>115</v>
      </c>
      <c r="Y17" s="103" t="s">
        <v>116</v>
      </c>
      <c r="Z17" s="103" t="s">
        <v>117</v>
      </c>
      <c r="AA17" s="104" t="s">
        <v>118</v>
      </c>
      <c r="AB17" s="103" t="s">
        <v>119</v>
      </c>
      <c r="AC17" s="106" t="s">
        <v>120</v>
      </c>
      <c r="AD17" s="107" t="s">
        <v>121</v>
      </c>
      <c r="AE17" s="107" t="s">
        <v>122</v>
      </c>
      <c r="AG17" s="385"/>
    </row>
    <row r="18" spans="1:33" s="119" customFormat="1" ht="60" customHeight="1">
      <c r="A18" s="109">
        <v>1</v>
      </c>
      <c r="B18" s="165" t="s">
        <v>133</v>
      </c>
      <c r="C18" s="166" t="s">
        <v>134</v>
      </c>
      <c r="D18" s="166" t="s">
        <v>135</v>
      </c>
      <c r="E18" s="166" t="s">
        <v>136</v>
      </c>
      <c r="F18" s="167">
        <v>20</v>
      </c>
      <c r="G18" s="113"/>
      <c r="H18" s="168">
        <v>350</v>
      </c>
      <c r="I18" s="168">
        <v>15400</v>
      </c>
      <c r="J18" s="161">
        <v>7000</v>
      </c>
      <c r="K18" s="168">
        <v>77000000</v>
      </c>
      <c r="L18" s="168">
        <v>70000000</v>
      </c>
      <c r="M18" s="169">
        <f>K18/L18</f>
        <v>1.1000000000000001</v>
      </c>
      <c r="N18" s="170">
        <f>IF(K18&gt;L18,0,L18-K18)</f>
        <v>0</v>
      </c>
      <c r="O18" s="171">
        <f>TRUNC(I18/H18)</f>
        <v>44</v>
      </c>
      <c r="P18" s="168">
        <v>60</v>
      </c>
      <c r="Q18" s="168">
        <v>2000</v>
      </c>
      <c r="R18" s="168">
        <v>1200</v>
      </c>
      <c r="S18" s="168">
        <v>879999</v>
      </c>
      <c r="T18" s="168">
        <v>1599999</v>
      </c>
      <c r="U18" s="115">
        <f>S18/T18</f>
        <v>0.54999971874982423</v>
      </c>
      <c r="V18" s="170">
        <f>IF(S18&gt;T18,0,T18-S18)</f>
        <v>720000</v>
      </c>
      <c r="W18" s="171">
        <f>TRUNC(Q18/P18)</f>
        <v>33</v>
      </c>
      <c r="X18" s="171">
        <f>P18</f>
        <v>60</v>
      </c>
      <c r="Y18" s="170">
        <f>TRUNC((K18/H18)*X18)</f>
        <v>13200000</v>
      </c>
      <c r="Z18" s="170">
        <f>TRUNC((L18/H18)*X18)</f>
        <v>12000000</v>
      </c>
      <c r="AA18" s="169">
        <f>Y18/Z18</f>
        <v>1.1000000000000001</v>
      </c>
      <c r="AB18" s="170">
        <f>IF(Y18&gt;Z18,0,Z18-Y18)</f>
        <v>0</v>
      </c>
      <c r="AC18" s="172">
        <f>V18-AB18</f>
        <v>720000</v>
      </c>
      <c r="AD18" s="173">
        <f>TRUNC(AC18/2,0)</f>
        <v>360000</v>
      </c>
      <c r="AE18" s="173">
        <f>ROUNDDOWN(AD18/1000,0)</f>
        <v>360</v>
      </c>
      <c r="AG18" s="120"/>
    </row>
    <row r="19" spans="1:33" s="119" customFormat="1" ht="60" customHeight="1">
      <c r="A19" s="121">
        <v>2</v>
      </c>
      <c r="B19" s="110"/>
      <c r="C19" s="111"/>
      <c r="D19" s="110"/>
      <c r="E19" s="111"/>
      <c r="F19" s="112"/>
      <c r="G19" s="113"/>
      <c r="H19" s="174"/>
      <c r="I19" s="174"/>
      <c r="J19" s="174"/>
      <c r="K19" s="174"/>
      <c r="L19" s="174"/>
      <c r="M19" s="169" t="e">
        <f t="shared" ref="M19:M37" si="0">K19/L19</f>
        <v>#DIV/0!</v>
      </c>
      <c r="N19" s="170">
        <f t="shared" ref="N19:N37" si="1">IF(K19&gt;L19,0,L19-K19)</f>
        <v>0</v>
      </c>
      <c r="O19" s="171" t="e">
        <f t="shared" ref="O19:O37" si="2">TRUNC(I19/H19)</f>
        <v>#DIV/0!</v>
      </c>
      <c r="P19" s="174"/>
      <c r="Q19" s="174"/>
      <c r="R19" s="174"/>
      <c r="S19" s="174"/>
      <c r="T19" s="174"/>
      <c r="U19" s="169" t="e">
        <f t="shared" ref="U19:U37" si="3">S19/T19</f>
        <v>#DIV/0!</v>
      </c>
      <c r="V19" s="170">
        <f t="shared" ref="V19:V37" si="4">IF(S19&gt;T19,0,T19-S19)</f>
        <v>0</v>
      </c>
      <c r="W19" s="171" t="e">
        <f t="shared" ref="W19:W37" si="5">TRUNC(Q19/P19)</f>
        <v>#DIV/0!</v>
      </c>
      <c r="X19" s="171">
        <f t="shared" ref="X19:X37" si="6">P19</f>
        <v>0</v>
      </c>
      <c r="Y19" s="170" t="e">
        <f t="shared" ref="Y19:Y37" si="7">TRUNC((K19/H19)*X19)</f>
        <v>#DIV/0!</v>
      </c>
      <c r="Z19" s="170" t="e">
        <f t="shared" ref="Z19:Z37" si="8">TRUNC((L19/H19)*X19)</f>
        <v>#DIV/0!</v>
      </c>
      <c r="AA19" s="175" t="e">
        <f t="shared" ref="AA19:AA37" si="9">Y19/Z19</f>
        <v>#DIV/0!</v>
      </c>
      <c r="AB19" s="170" t="e">
        <f t="shared" ref="AB19:AB37" si="10">IF(Y19&gt;Z19,0,Z19-Y19)</f>
        <v>#DIV/0!</v>
      </c>
      <c r="AC19" s="172" t="e">
        <f t="shared" ref="AC19:AC37" si="11">V19-AB19</f>
        <v>#DIV/0!</v>
      </c>
      <c r="AD19" s="173" t="e">
        <f t="shared" ref="AD19:AD37" si="12">TRUNC(AC19/2,0)</f>
        <v>#DIV/0!</v>
      </c>
      <c r="AE19" s="173" t="e">
        <f t="shared" ref="AE19:AE37" si="13">ROUNDDOWN(AD19/1000,0)</f>
        <v>#DIV/0!</v>
      </c>
      <c r="AG19" s="120"/>
    </row>
    <row r="20" spans="1:33" s="119" customFormat="1" ht="60" customHeight="1">
      <c r="A20" s="109">
        <v>3</v>
      </c>
      <c r="B20" s="110"/>
      <c r="C20" s="111"/>
      <c r="D20" s="110"/>
      <c r="E20" s="111"/>
      <c r="F20" s="112"/>
      <c r="G20" s="113"/>
      <c r="H20" s="174"/>
      <c r="I20" s="174"/>
      <c r="J20" s="174"/>
      <c r="K20" s="174"/>
      <c r="L20" s="174"/>
      <c r="M20" s="169" t="e">
        <f t="shared" si="0"/>
        <v>#DIV/0!</v>
      </c>
      <c r="N20" s="170">
        <f t="shared" si="1"/>
        <v>0</v>
      </c>
      <c r="O20" s="171" t="e">
        <f t="shared" si="2"/>
        <v>#DIV/0!</v>
      </c>
      <c r="P20" s="174"/>
      <c r="Q20" s="174"/>
      <c r="R20" s="174"/>
      <c r="S20" s="174"/>
      <c r="T20" s="174"/>
      <c r="U20" s="169" t="e">
        <f t="shared" si="3"/>
        <v>#DIV/0!</v>
      </c>
      <c r="V20" s="170">
        <f t="shared" si="4"/>
        <v>0</v>
      </c>
      <c r="W20" s="171" t="e">
        <f t="shared" si="5"/>
        <v>#DIV/0!</v>
      </c>
      <c r="X20" s="171">
        <f t="shared" si="6"/>
        <v>0</v>
      </c>
      <c r="Y20" s="170" t="e">
        <f t="shared" si="7"/>
        <v>#DIV/0!</v>
      </c>
      <c r="Z20" s="170" t="e">
        <f t="shared" si="8"/>
        <v>#DIV/0!</v>
      </c>
      <c r="AA20" s="175" t="e">
        <f t="shared" si="9"/>
        <v>#DIV/0!</v>
      </c>
      <c r="AB20" s="170" t="e">
        <f t="shared" si="10"/>
        <v>#DIV/0!</v>
      </c>
      <c r="AC20" s="172" t="e">
        <f t="shared" si="11"/>
        <v>#DIV/0!</v>
      </c>
      <c r="AD20" s="173" t="e">
        <f t="shared" si="12"/>
        <v>#DIV/0!</v>
      </c>
      <c r="AE20" s="173" t="e">
        <f t="shared" si="13"/>
        <v>#DIV/0!</v>
      </c>
      <c r="AG20" s="120"/>
    </row>
    <row r="21" spans="1:33" s="119" customFormat="1" ht="60" customHeight="1">
      <c r="A21" s="121">
        <v>4</v>
      </c>
      <c r="B21" s="110"/>
      <c r="C21" s="111"/>
      <c r="D21" s="110"/>
      <c r="E21" s="111"/>
      <c r="F21" s="112"/>
      <c r="G21" s="113"/>
      <c r="H21" s="174"/>
      <c r="I21" s="174"/>
      <c r="J21" s="174"/>
      <c r="K21" s="174"/>
      <c r="L21" s="174"/>
      <c r="M21" s="169" t="e">
        <f t="shared" si="0"/>
        <v>#DIV/0!</v>
      </c>
      <c r="N21" s="170">
        <f t="shared" si="1"/>
        <v>0</v>
      </c>
      <c r="O21" s="171" t="e">
        <f t="shared" si="2"/>
        <v>#DIV/0!</v>
      </c>
      <c r="P21" s="174"/>
      <c r="Q21" s="174"/>
      <c r="R21" s="174"/>
      <c r="S21" s="174"/>
      <c r="T21" s="174"/>
      <c r="U21" s="169" t="e">
        <f t="shared" si="3"/>
        <v>#DIV/0!</v>
      </c>
      <c r="V21" s="170">
        <f t="shared" si="4"/>
        <v>0</v>
      </c>
      <c r="W21" s="171" t="e">
        <f t="shared" si="5"/>
        <v>#DIV/0!</v>
      </c>
      <c r="X21" s="171">
        <f t="shared" si="6"/>
        <v>0</v>
      </c>
      <c r="Y21" s="170" t="e">
        <f t="shared" si="7"/>
        <v>#DIV/0!</v>
      </c>
      <c r="Z21" s="170" t="e">
        <f t="shared" si="8"/>
        <v>#DIV/0!</v>
      </c>
      <c r="AA21" s="175" t="e">
        <f t="shared" si="9"/>
        <v>#DIV/0!</v>
      </c>
      <c r="AB21" s="170" t="e">
        <f t="shared" si="10"/>
        <v>#DIV/0!</v>
      </c>
      <c r="AC21" s="172" t="e">
        <f t="shared" si="11"/>
        <v>#DIV/0!</v>
      </c>
      <c r="AD21" s="173" t="e">
        <f t="shared" si="12"/>
        <v>#DIV/0!</v>
      </c>
      <c r="AE21" s="173" t="e">
        <f t="shared" si="13"/>
        <v>#DIV/0!</v>
      </c>
      <c r="AG21" s="120"/>
    </row>
    <row r="22" spans="1:33" s="119" customFormat="1" ht="60" customHeight="1">
      <c r="A22" s="109">
        <v>5</v>
      </c>
      <c r="B22" s="110"/>
      <c r="C22" s="111"/>
      <c r="D22" s="110"/>
      <c r="E22" s="111"/>
      <c r="F22" s="112"/>
      <c r="G22" s="113"/>
      <c r="H22" s="174"/>
      <c r="I22" s="174"/>
      <c r="J22" s="174"/>
      <c r="K22" s="174"/>
      <c r="L22" s="174"/>
      <c r="M22" s="169" t="e">
        <f t="shared" si="0"/>
        <v>#DIV/0!</v>
      </c>
      <c r="N22" s="170">
        <f t="shared" si="1"/>
        <v>0</v>
      </c>
      <c r="O22" s="171" t="e">
        <f t="shared" si="2"/>
        <v>#DIV/0!</v>
      </c>
      <c r="P22" s="174"/>
      <c r="Q22" s="174"/>
      <c r="R22" s="174"/>
      <c r="S22" s="174"/>
      <c r="T22" s="174"/>
      <c r="U22" s="169" t="e">
        <f t="shared" si="3"/>
        <v>#DIV/0!</v>
      </c>
      <c r="V22" s="170">
        <f t="shared" si="4"/>
        <v>0</v>
      </c>
      <c r="W22" s="171" t="e">
        <f t="shared" si="5"/>
        <v>#DIV/0!</v>
      </c>
      <c r="X22" s="171">
        <f t="shared" si="6"/>
        <v>0</v>
      </c>
      <c r="Y22" s="170" t="e">
        <f t="shared" si="7"/>
        <v>#DIV/0!</v>
      </c>
      <c r="Z22" s="170" t="e">
        <f t="shared" si="8"/>
        <v>#DIV/0!</v>
      </c>
      <c r="AA22" s="175" t="e">
        <f t="shared" si="9"/>
        <v>#DIV/0!</v>
      </c>
      <c r="AB22" s="170" t="e">
        <f t="shared" si="10"/>
        <v>#DIV/0!</v>
      </c>
      <c r="AC22" s="172" t="e">
        <f t="shared" si="11"/>
        <v>#DIV/0!</v>
      </c>
      <c r="AD22" s="173" t="e">
        <f t="shared" si="12"/>
        <v>#DIV/0!</v>
      </c>
      <c r="AE22" s="173" t="e">
        <f t="shared" si="13"/>
        <v>#DIV/0!</v>
      </c>
      <c r="AG22" s="120"/>
    </row>
    <row r="23" spans="1:33" s="119" customFormat="1" ht="60" customHeight="1">
      <c r="A23" s="121">
        <v>6</v>
      </c>
      <c r="B23" s="110"/>
      <c r="C23" s="111"/>
      <c r="D23" s="110"/>
      <c r="E23" s="111"/>
      <c r="F23" s="112"/>
      <c r="G23" s="113"/>
      <c r="H23" s="174"/>
      <c r="I23" s="174"/>
      <c r="J23" s="174"/>
      <c r="K23" s="174"/>
      <c r="L23" s="174"/>
      <c r="M23" s="169" t="e">
        <f t="shared" si="0"/>
        <v>#DIV/0!</v>
      </c>
      <c r="N23" s="170">
        <f t="shared" si="1"/>
        <v>0</v>
      </c>
      <c r="O23" s="171" t="e">
        <f t="shared" si="2"/>
        <v>#DIV/0!</v>
      </c>
      <c r="P23" s="174"/>
      <c r="Q23" s="174"/>
      <c r="R23" s="174"/>
      <c r="S23" s="174"/>
      <c r="T23" s="174"/>
      <c r="U23" s="169" t="e">
        <f t="shared" si="3"/>
        <v>#DIV/0!</v>
      </c>
      <c r="V23" s="170">
        <f t="shared" si="4"/>
        <v>0</v>
      </c>
      <c r="W23" s="171" t="e">
        <f t="shared" si="5"/>
        <v>#DIV/0!</v>
      </c>
      <c r="X23" s="171">
        <f t="shared" si="6"/>
        <v>0</v>
      </c>
      <c r="Y23" s="170" t="e">
        <f t="shared" si="7"/>
        <v>#DIV/0!</v>
      </c>
      <c r="Z23" s="170" t="e">
        <f t="shared" si="8"/>
        <v>#DIV/0!</v>
      </c>
      <c r="AA23" s="175" t="e">
        <f t="shared" si="9"/>
        <v>#DIV/0!</v>
      </c>
      <c r="AB23" s="170" t="e">
        <f t="shared" si="10"/>
        <v>#DIV/0!</v>
      </c>
      <c r="AC23" s="172" t="e">
        <f t="shared" si="11"/>
        <v>#DIV/0!</v>
      </c>
      <c r="AD23" s="173" t="e">
        <f t="shared" si="12"/>
        <v>#DIV/0!</v>
      </c>
      <c r="AE23" s="173" t="e">
        <f t="shared" si="13"/>
        <v>#DIV/0!</v>
      </c>
      <c r="AG23" s="120"/>
    </row>
    <row r="24" spans="1:33" s="119" customFormat="1" ht="60" customHeight="1">
      <c r="A24" s="109">
        <v>7</v>
      </c>
      <c r="B24" s="110"/>
      <c r="C24" s="111"/>
      <c r="D24" s="110"/>
      <c r="E24" s="111"/>
      <c r="F24" s="112"/>
      <c r="G24" s="113"/>
      <c r="H24" s="174"/>
      <c r="I24" s="174"/>
      <c r="J24" s="174"/>
      <c r="K24" s="174"/>
      <c r="L24" s="174"/>
      <c r="M24" s="169" t="e">
        <f t="shared" si="0"/>
        <v>#DIV/0!</v>
      </c>
      <c r="N24" s="170">
        <f t="shared" si="1"/>
        <v>0</v>
      </c>
      <c r="O24" s="171" t="e">
        <f t="shared" si="2"/>
        <v>#DIV/0!</v>
      </c>
      <c r="P24" s="174"/>
      <c r="Q24" s="174"/>
      <c r="R24" s="174"/>
      <c r="S24" s="174"/>
      <c r="T24" s="174"/>
      <c r="U24" s="169" t="e">
        <f t="shared" si="3"/>
        <v>#DIV/0!</v>
      </c>
      <c r="V24" s="170">
        <f t="shared" si="4"/>
        <v>0</v>
      </c>
      <c r="W24" s="171" t="e">
        <f t="shared" si="5"/>
        <v>#DIV/0!</v>
      </c>
      <c r="X24" s="171">
        <f t="shared" si="6"/>
        <v>0</v>
      </c>
      <c r="Y24" s="170" t="e">
        <f t="shared" si="7"/>
        <v>#DIV/0!</v>
      </c>
      <c r="Z24" s="170" t="e">
        <f t="shared" si="8"/>
        <v>#DIV/0!</v>
      </c>
      <c r="AA24" s="175" t="e">
        <f t="shared" si="9"/>
        <v>#DIV/0!</v>
      </c>
      <c r="AB24" s="170" t="e">
        <f t="shared" si="10"/>
        <v>#DIV/0!</v>
      </c>
      <c r="AC24" s="172" t="e">
        <f t="shared" si="11"/>
        <v>#DIV/0!</v>
      </c>
      <c r="AD24" s="173" t="e">
        <f t="shared" si="12"/>
        <v>#DIV/0!</v>
      </c>
      <c r="AE24" s="173" t="e">
        <f t="shared" si="13"/>
        <v>#DIV/0!</v>
      </c>
      <c r="AG24" s="120"/>
    </row>
    <row r="25" spans="1:33" s="119" customFormat="1" ht="60" customHeight="1">
      <c r="A25" s="121">
        <v>8</v>
      </c>
      <c r="B25" s="110"/>
      <c r="C25" s="111"/>
      <c r="D25" s="110"/>
      <c r="E25" s="111"/>
      <c r="F25" s="112"/>
      <c r="G25" s="113"/>
      <c r="H25" s="174"/>
      <c r="I25" s="174"/>
      <c r="J25" s="174"/>
      <c r="K25" s="174"/>
      <c r="L25" s="174"/>
      <c r="M25" s="169" t="e">
        <f t="shared" si="0"/>
        <v>#DIV/0!</v>
      </c>
      <c r="N25" s="170">
        <f t="shared" si="1"/>
        <v>0</v>
      </c>
      <c r="O25" s="171" t="e">
        <f t="shared" si="2"/>
        <v>#DIV/0!</v>
      </c>
      <c r="P25" s="174"/>
      <c r="Q25" s="174"/>
      <c r="R25" s="174"/>
      <c r="S25" s="174"/>
      <c r="T25" s="174"/>
      <c r="U25" s="169" t="e">
        <f t="shared" si="3"/>
        <v>#DIV/0!</v>
      </c>
      <c r="V25" s="170">
        <f t="shared" si="4"/>
        <v>0</v>
      </c>
      <c r="W25" s="171" t="e">
        <f t="shared" si="5"/>
        <v>#DIV/0!</v>
      </c>
      <c r="X25" s="171">
        <f t="shared" si="6"/>
        <v>0</v>
      </c>
      <c r="Y25" s="170" t="e">
        <f t="shared" si="7"/>
        <v>#DIV/0!</v>
      </c>
      <c r="Z25" s="170" t="e">
        <f t="shared" si="8"/>
        <v>#DIV/0!</v>
      </c>
      <c r="AA25" s="175" t="e">
        <f t="shared" si="9"/>
        <v>#DIV/0!</v>
      </c>
      <c r="AB25" s="170" t="e">
        <f t="shared" si="10"/>
        <v>#DIV/0!</v>
      </c>
      <c r="AC25" s="172" t="e">
        <f t="shared" si="11"/>
        <v>#DIV/0!</v>
      </c>
      <c r="AD25" s="173" t="e">
        <f t="shared" si="12"/>
        <v>#DIV/0!</v>
      </c>
      <c r="AE25" s="173" t="e">
        <f t="shared" si="13"/>
        <v>#DIV/0!</v>
      </c>
      <c r="AG25" s="120"/>
    </row>
    <row r="26" spans="1:33" s="119" customFormat="1" ht="60" customHeight="1">
      <c r="A26" s="109">
        <v>9</v>
      </c>
      <c r="B26" s="110"/>
      <c r="C26" s="111"/>
      <c r="D26" s="110"/>
      <c r="E26" s="111"/>
      <c r="F26" s="112"/>
      <c r="G26" s="113"/>
      <c r="H26" s="174"/>
      <c r="I26" s="174"/>
      <c r="J26" s="174"/>
      <c r="K26" s="174"/>
      <c r="L26" s="174"/>
      <c r="M26" s="169" t="e">
        <f t="shared" si="0"/>
        <v>#DIV/0!</v>
      </c>
      <c r="N26" s="170">
        <f t="shared" si="1"/>
        <v>0</v>
      </c>
      <c r="O26" s="171" t="e">
        <f t="shared" si="2"/>
        <v>#DIV/0!</v>
      </c>
      <c r="P26" s="174"/>
      <c r="Q26" s="174"/>
      <c r="R26" s="174"/>
      <c r="S26" s="174"/>
      <c r="T26" s="174"/>
      <c r="U26" s="169" t="e">
        <f t="shared" si="3"/>
        <v>#DIV/0!</v>
      </c>
      <c r="V26" s="170">
        <f t="shared" si="4"/>
        <v>0</v>
      </c>
      <c r="W26" s="171" t="e">
        <f t="shared" si="5"/>
        <v>#DIV/0!</v>
      </c>
      <c r="X26" s="171">
        <f t="shared" si="6"/>
        <v>0</v>
      </c>
      <c r="Y26" s="170" t="e">
        <f t="shared" si="7"/>
        <v>#DIV/0!</v>
      </c>
      <c r="Z26" s="170" t="e">
        <f t="shared" si="8"/>
        <v>#DIV/0!</v>
      </c>
      <c r="AA26" s="175" t="e">
        <f t="shared" si="9"/>
        <v>#DIV/0!</v>
      </c>
      <c r="AB26" s="176" t="e">
        <f t="shared" si="10"/>
        <v>#DIV/0!</v>
      </c>
      <c r="AC26" s="177" t="e">
        <f t="shared" si="11"/>
        <v>#DIV/0!</v>
      </c>
      <c r="AD26" s="178" t="e">
        <f t="shared" si="12"/>
        <v>#DIV/0!</v>
      </c>
      <c r="AE26" s="173" t="e">
        <f t="shared" si="13"/>
        <v>#DIV/0!</v>
      </c>
      <c r="AG26" s="120"/>
    </row>
    <row r="27" spans="1:33" s="119" customFormat="1" ht="60" customHeight="1">
      <c r="A27" s="121">
        <v>10</v>
      </c>
      <c r="B27" s="110"/>
      <c r="C27" s="111"/>
      <c r="D27" s="110"/>
      <c r="E27" s="111"/>
      <c r="F27" s="112"/>
      <c r="G27" s="113"/>
      <c r="H27" s="174"/>
      <c r="I27" s="174"/>
      <c r="J27" s="174"/>
      <c r="K27" s="174"/>
      <c r="L27" s="174"/>
      <c r="M27" s="169" t="e">
        <f t="shared" si="0"/>
        <v>#DIV/0!</v>
      </c>
      <c r="N27" s="170">
        <f t="shared" si="1"/>
        <v>0</v>
      </c>
      <c r="O27" s="171" t="e">
        <f t="shared" si="2"/>
        <v>#DIV/0!</v>
      </c>
      <c r="P27" s="174"/>
      <c r="Q27" s="174"/>
      <c r="R27" s="174"/>
      <c r="S27" s="174"/>
      <c r="T27" s="174"/>
      <c r="U27" s="169" t="e">
        <f t="shared" si="3"/>
        <v>#DIV/0!</v>
      </c>
      <c r="V27" s="170">
        <f t="shared" si="4"/>
        <v>0</v>
      </c>
      <c r="W27" s="171" t="e">
        <f t="shared" si="5"/>
        <v>#DIV/0!</v>
      </c>
      <c r="X27" s="171">
        <f t="shared" si="6"/>
        <v>0</v>
      </c>
      <c r="Y27" s="170" t="e">
        <f t="shared" si="7"/>
        <v>#DIV/0!</v>
      </c>
      <c r="Z27" s="170" t="e">
        <f t="shared" si="8"/>
        <v>#DIV/0!</v>
      </c>
      <c r="AA27" s="175" t="e">
        <f t="shared" si="9"/>
        <v>#DIV/0!</v>
      </c>
      <c r="AB27" s="176" t="e">
        <f t="shared" si="10"/>
        <v>#DIV/0!</v>
      </c>
      <c r="AC27" s="177" t="e">
        <f t="shared" si="11"/>
        <v>#DIV/0!</v>
      </c>
      <c r="AD27" s="178" t="e">
        <f t="shared" si="12"/>
        <v>#DIV/0!</v>
      </c>
      <c r="AE27" s="173" t="e">
        <f t="shared" si="13"/>
        <v>#DIV/0!</v>
      </c>
      <c r="AG27" s="120"/>
    </row>
    <row r="28" spans="1:33" s="119" customFormat="1" ht="60" customHeight="1">
      <c r="A28" s="109">
        <v>11</v>
      </c>
      <c r="B28" s="110"/>
      <c r="C28" s="111"/>
      <c r="D28" s="110"/>
      <c r="E28" s="111"/>
      <c r="F28" s="112"/>
      <c r="G28" s="113"/>
      <c r="H28" s="174"/>
      <c r="I28" s="174"/>
      <c r="J28" s="174"/>
      <c r="K28" s="174"/>
      <c r="L28" s="174"/>
      <c r="M28" s="169" t="e">
        <f t="shared" si="0"/>
        <v>#DIV/0!</v>
      </c>
      <c r="N28" s="170">
        <f t="shared" si="1"/>
        <v>0</v>
      </c>
      <c r="O28" s="171" t="e">
        <f t="shared" si="2"/>
        <v>#DIV/0!</v>
      </c>
      <c r="P28" s="174"/>
      <c r="Q28" s="174"/>
      <c r="R28" s="174"/>
      <c r="S28" s="174"/>
      <c r="T28" s="174"/>
      <c r="U28" s="169" t="e">
        <f t="shared" si="3"/>
        <v>#DIV/0!</v>
      </c>
      <c r="V28" s="170">
        <f t="shared" si="4"/>
        <v>0</v>
      </c>
      <c r="W28" s="171" t="e">
        <f t="shared" si="5"/>
        <v>#DIV/0!</v>
      </c>
      <c r="X28" s="171">
        <f t="shared" si="6"/>
        <v>0</v>
      </c>
      <c r="Y28" s="170" t="e">
        <f t="shared" si="7"/>
        <v>#DIV/0!</v>
      </c>
      <c r="Z28" s="170" t="e">
        <f t="shared" si="8"/>
        <v>#DIV/0!</v>
      </c>
      <c r="AA28" s="175" t="e">
        <f t="shared" si="9"/>
        <v>#DIV/0!</v>
      </c>
      <c r="AB28" s="170" t="e">
        <f t="shared" si="10"/>
        <v>#DIV/0!</v>
      </c>
      <c r="AC28" s="172" t="e">
        <f t="shared" si="11"/>
        <v>#DIV/0!</v>
      </c>
      <c r="AD28" s="173" t="e">
        <f t="shared" si="12"/>
        <v>#DIV/0!</v>
      </c>
      <c r="AE28" s="173" t="e">
        <f t="shared" si="13"/>
        <v>#DIV/0!</v>
      </c>
      <c r="AG28" s="120"/>
    </row>
    <row r="29" spans="1:33" s="119" customFormat="1" ht="60" customHeight="1">
      <c r="A29" s="121">
        <v>12</v>
      </c>
      <c r="B29" s="110"/>
      <c r="C29" s="111"/>
      <c r="D29" s="110"/>
      <c r="E29" s="111"/>
      <c r="F29" s="112"/>
      <c r="G29" s="113"/>
      <c r="H29" s="174"/>
      <c r="I29" s="174"/>
      <c r="J29" s="174"/>
      <c r="K29" s="174"/>
      <c r="L29" s="174"/>
      <c r="M29" s="169" t="e">
        <f t="shared" si="0"/>
        <v>#DIV/0!</v>
      </c>
      <c r="N29" s="170">
        <f t="shared" si="1"/>
        <v>0</v>
      </c>
      <c r="O29" s="171" t="e">
        <f t="shared" si="2"/>
        <v>#DIV/0!</v>
      </c>
      <c r="P29" s="174"/>
      <c r="Q29" s="174"/>
      <c r="R29" s="174"/>
      <c r="S29" s="174"/>
      <c r="T29" s="174"/>
      <c r="U29" s="169" t="e">
        <f t="shared" si="3"/>
        <v>#DIV/0!</v>
      </c>
      <c r="V29" s="170">
        <f t="shared" si="4"/>
        <v>0</v>
      </c>
      <c r="W29" s="171" t="e">
        <f t="shared" si="5"/>
        <v>#DIV/0!</v>
      </c>
      <c r="X29" s="171">
        <f t="shared" si="6"/>
        <v>0</v>
      </c>
      <c r="Y29" s="170" t="e">
        <f t="shared" si="7"/>
        <v>#DIV/0!</v>
      </c>
      <c r="Z29" s="170" t="e">
        <f t="shared" si="8"/>
        <v>#DIV/0!</v>
      </c>
      <c r="AA29" s="175" t="e">
        <f t="shared" si="9"/>
        <v>#DIV/0!</v>
      </c>
      <c r="AB29" s="170" t="e">
        <f t="shared" si="10"/>
        <v>#DIV/0!</v>
      </c>
      <c r="AC29" s="172" t="e">
        <f t="shared" si="11"/>
        <v>#DIV/0!</v>
      </c>
      <c r="AD29" s="173" t="e">
        <f t="shared" si="12"/>
        <v>#DIV/0!</v>
      </c>
      <c r="AE29" s="173" t="e">
        <f t="shared" si="13"/>
        <v>#DIV/0!</v>
      </c>
      <c r="AG29" s="120"/>
    </row>
    <row r="30" spans="1:33" s="119" customFormat="1" ht="60" customHeight="1">
      <c r="A30" s="109">
        <v>13</v>
      </c>
      <c r="B30" s="110"/>
      <c r="C30" s="111"/>
      <c r="D30" s="110"/>
      <c r="E30" s="111"/>
      <c r="F30" s="112"/>
      <c r="G30" s="113"/>
      <c r="H30" s="174"/>
      <c r="I30" s="174"/>
      <c r="J30" s="174"/>
      <c r="K30" s="174"/>
      <c r="L30" s="174"/>
      <c r="M30" s="169" t="e">
        <f t="shared" si="0"/>
        <v>#DIV/0!</v>
      </c>
      <c r="N30" s="170">
        <f t="shared" si="1"/>
        <v>0</v>
      </c>
      <c r="O30" s="171" t="e">
        <f t="shared" si="2"/>
        <v>#DIV/0!</v>
      </c>
      <c r="P30" s="174"/>
      <c r="Q30" s="174"/>
      <c r="R30" s="174"/>
      <c r="S30" s="174"/>
      <c r="T30" s="174"/>
      <c r="U30" s="169" t="e">
        <f t="shared" si="3"/>
        <v>#DIV/0!</v>
      </c>
      <c r="V30" s="170">
        <f t="shared" si="4"/>
        <v>0</v>
      </c>
      <c r="W30" s="171" t="e">
        <f t="shared" si="5"/>
        <v>#DIV/0!</v>
      </c>
      <c r="X30" s="171">
        <f t="shared" si="6"/>
        <v>0</v>
      </c>
      <c r="Y30" s="170" t="e">
        <f t="shared" si="7"/>
        <v>#DIV/0!</v>
      </c>
      <c r="Z30" s="170" t="e">
        <f t="shared" si="8"/>
        <v>#DIV/0!</v>
      </c>
      <c r="AA30" s="175" t="e">
        <f t="shared" si="9"/>
        <v>#DIV/0!</v>
      </c>
      <c r="AB30" s="170" t="e">
        <f t="shared" si="10"/>
        <v>#DIV/0!</v>
      </c>
      <c r="AC30" s="172" t="e">
        <f t="shared" si="11"/>
        <v>#DIV/0!</v>
      </c>
      <c r="AD30" s="173" t="e">
        <f t="shared" si="12"/>
        <v>#DIV/0!</v>
      </c>
      <c r="AE30" s="173" t="e">
        <f t="shared" si="13"/>
        <v>#DIV/0!</v>
      </c>
      <c r="AG30" s="120"/>
    </row>
    <row r="31" spans="1:33" s="119" customFormat="1" ht="60" customHeight="1">
      <c r="A31" s="121">
        <v>14</v>
      </c>
      <c r="B31" s="110"/>
      <c r="C31" s="111"/>
      <c r="D31" s="110"/>
      <c r="E31" s="111"/>
      <c r="F31" s="112"/>
      <c r="G31" s="113"/>
      <c r="H31" s="174"/>
      <c r="I31" s="174"/>
      <c r="J31" s="174"/>
      <c r="K31" s="174"/>
      <c r="L31" s="174"/>
      <c r="M31" s="169" t="e">
        <f t="shared" si="0"/>
        <v>#DIV/0!</v>
      </c>
      <c r="N31" s="170">
        <f t="shared" si="1"/>
        <v>0</v>
      </c>
      <c r="O31" s="171" t="e">
        <f t="shared" si="2"/>
        <v>#DIV/0!</v>
      </c>
      <c r="P31" s="174"/>
      <c r="Q31" s="174"/>
      <c r="R31" s="174"/>
      <c r="S31" s="174"/>
      <c r="T31" s="174"/>
      <c r="U31" s="169" t="e">
        <f t="shared" si="3"/>
        <v>#DIV/0!</v>
      </c>
      <c r="V31" s="170">
        <f t="shared" si="4"/>
        <v>0</v>
      </c>
      <c r="W31" s="171" t="e">
        <f t="shared" si="5"/>
        <v>#DIV/0!</v>
      </c>
      <c r="X31" s="171">
        <f t="shared" si="6"/>
        <v>0</v>
      </c>
      <c r="Y31" s="170" t="e">
        <f t="shared" si="7"/>
        <v>#DIV/0!</v>
      </c>
      <c r="Z31" s="170" t="e">
        <f t="shared" si="8"/>
        <v>#DIV/0!</v>
      </c>
      <c r="AA31" s="175" t="e">
        <f t="shared" si="9"/>
        <v>#DIV/0!</v>
      </c>
      <c r="AB31" s="170" t="e">
        <f t="shared" si="10"/>
        <v>#DIV/0!</v>
      </c>
      <c r="AC31" s="172" t="e">
        <f t="shared" si="11"/>
        <v>#DIV/0!</v>
      </c>
      <c r="AD31" s="173" t="e">
        <f t="shared" si="12"/>
        <v>#DIV/0!</v>
      </c>
      <c r="AE31" s="173" t="e">
        <f t="shared" si="13"/>
        <v>#DIV/0!</v>
      </c>
      <c r="AG31" s="120"/>
    </row>
    <row r="32" spans="1:33" s="119" customFormat="1" ht="60" customHeight="1">
      <c r="A32" s="109">
        <v>15</v>
      </c>
      <c r="B32" s="110"/>
      <c r="C32" s="111"/>
      <c r="D32" s="110"/>
      <c r="E32" s="111"/>
      <c r="F32" s="112"/>
      <c r="G32" s="113"/>
      <c r="H32" s="174"/>
      <c r="I32" s="174"/>
      <c r="J32" s="174"/>
      <c r="K32" s="174"/>
      <c r="L32" s="174"/>
      <c r="M32" s="169" t="e">
        <f t="shared" si="0"/>
        <v>#DIV/0!</v>
      </c>
      <c r="N32" s="170">
        <f t="shared" si="1"/>
        <v>0</v>
      </c>
      <c r="O32" s="171" t="e">
        <f t="shared" si="2"/>
        <v>#DIV/0!</v>
      </c>
      <c r="P32" s="174"/>
      <c r="Q32" s="174"/>
      <c r="R32" s="174"/>
      <c r="S32" s="174"/>
      <c r="T32" s="174"/>
      <c r="U32" s="169" t="e">
        <f t="shared" si="3"/>
        <v>#DIV/0!</v>
      </c>
      <c r="V32" s="170">
        <f t="shared" si="4"/>
        <v>0</v>
      </c>
      <c r="W32" s="171" t="e">
        <f t="shared" si="5"/>
        <v>#DIV/0!</v>
      </c>
      <c r="X32" s="171">
        <f t="shared" si="6"/>
        <v>0</v>
      </c>
      <c r="Y32" s="170" t="e">
        <f t="shared" si="7"/>
        <v>#DIV/0!</v>
      </c>
      <c r="Z32" s="170" t="e">
        <f t="shared" si="8"/>
        <v>#DIV/0!</v>
      </c>
      <c r="AA32" s="175" t="e">
        <f t="shared" si="9"/>
        <v>#DIV/0!</v>
      </c>
      <c r="AB32" s="170" t="e">
        <f t="shared" si="10"/>
        <v>#DIV/0!</v>
      </c>
      <c r="AC32" s="172" t="e">
        <f t="shared" si="11"/>
        <v>#DIV/0!</v>
      </c>
      <c r="AD32" s="173" t="e">
        <f t="shared" si="12"/>
        <v>#DIV/0!</v>
      </c>
      <c r="AE32" s="173" t="e">
        <f t="shared" si="13"/>
        <v>#DIV/0!</v>
      </c>
      <c r="AG32" s="120"/>
    </row>
    <row r="33" spans="1:38" s="119" customFormat="1" ht="60" customHeight="1">
      <c r="A33" s="121">
        <v>16</v>
      </c>
      <c r="B33" s="110"/>
      <c r="C33" s="111"/>
      <c r="D33" s="110"/>
      <c r="E33" s="111"/>
      <c r="F33" s="112"/>
      <c r="G33" s="113"/>
      <c r="H33" s="174"/>
      <c r="I33" s="174"/>
      <c r="J33" s="174"/>
      <c r="K33" s="174"/>
      <c r="L33" s="174"/>
      <c r="M33" s="169" t="e">
        <f t="shared" si="0"/>
        <v>#DIV/0!</v>
      </c>
      <c r="N33" s="170">
        <f t="shared" si="1"/>
        <v>0</v>
      </c>
      <c r="O33" s="171" t="e">
        <f t="shared" si="2"/>
        <v>#DIV/0!</v>
      </c>
      <c r="P33" s="174"/>
      <c r="Q33" s="174"/>
      <c r="R33" s="174"/>
      <c r="S33" s="174"/>
      <c r="T33" s="174"/>
      <c r="U33" s="169" t="e">
        <f t="shared" si="3"/>
        <v>#DIV/0!</v>
      </c>
      <c r="V33" s="170">
        <f t="shared" si="4"/>
        <v>0</v>
      </c>
      <c r="W33" s="171" t="e">
        <f t="shared" si="5"/>
        <v>#DIV/0!</v>
      </c>
      <c r="X33" s="171">
        <f t="shared" si="6"/>
        <v>0</v>
      </c>
      <c r="Y33" s="170" t="e">
        <f t="shared" si="7"/>
        <v>#DIV/0!</v>
      </c>
      <c r="Z33" s="170" t="e">
        <f t="shared" si="8"/>
        <v>#DIV/0!</v>
      </c>
      <c r="AA33" s="175" t="e">
        <f t="shared" si="9"/>
        <v>#DIV/0!</v>
      </c>
      <c r="AB33" s="170" t="e">
        <f t="shared" si="10"/>
        <v>#DIV/0!</v>
      </c>
      <c r="AC33" s="172" t="e">
        <f t="shared" si="11"/>
        <v>#DIV/0!</v>
      </c>
      <c r="AD33" s="173" t="e">
        <f t="shared" si="12"/>
        <v>#DIV/0!</v>
      </c>
      <c r="AE33" s="173" t="e">
        <f t="shared" si="13"/>
        <v>#DIV/0!</v>
      </c>
      <c r="AG33" s="120"/>
    </row>
    <row r="34" spans="1:38" s="119" customFormat="1" ht="60" customHeight="1">
      <c r="A34" s="109">
        <v>17</v>
      </c>
      <c r="B34" s="110"/>
      <c r="C34" s="111"/>
      <c r="D34" s="110"/>
      <c r="E34" s="111"/>
      <c r="F34" s="112"/>
      <c r="G34" s="113"/>
      <c r="H34" s="174"/>
      <c r="I34" s="174"/>
      <c r="J34" s="174"/>
      <c r="K34" s="174"/>
      <c r="L34" s="174"/>
      <c r="M34" s="169" t="e">
        <f t="shared" si="0"/>
        <v>#DIV/0!</v>
      </c>
      <c r="N34" s="170">
        <f t="shared" si="1"/>
        <v>0</v>
      </c>
      <c r="O34" s="171" t="e">
        <f t="shared" si="2"/>
        <v>#DIV/0!</v>
      </c>
      <c r="P34" s="174"/>
      <c r="Q34" s="174"/>
      <c r="R34" s="174"/>
      <c r="S34" s="174"/>
      <c r="T34" s="174"/>
      <c r="U34" s="169" t="e">
        <f t="shared" si="3"/>
        <v>#DIV/0!</v>
      </c>
      <c r="V34" s="170">
        <f t="shared" si="4"/>
        <v>0</v>
      </c>
      <c r="W34" s="171" t="e">
        <f t="shared" si="5"/>
        <v>#DIV/0!</v>
      </c>
      <c r="X34" s="171">
        <f t="shared" si="6"/>
        <v>0</v>
      </c>
      <c r="Y34" s="170" t="e">
        <f t="shared" si="7"/>
        <v>#DIV/0!</v>
      </c>
      <c r="Z34" s="170" t="e">
        <f t="shared" si="8"/>
        <v>#DIV/0!</v>
      </c>
      <c r="AA34" s="175" t="e">
        <f t="shared" si="9"/>
        <v>#DIV/0!</v>
      </c>
      <c r="AB34" s="170" t="e">
        <f t="shared" si="10"/>
        <v>#DIV/0!</v>
      </c>
      <c r="AC34" s="172" t="e">
        <f t="shared" si="11"/>
        <v>#DIV/0!</v>
      </c>
      <c r="AD34" s="173" t="e">
        <f t="shared" si="12"/>
        <v>#DIV/0!</v>
      </c>
      <c r="AE34" s="173" t="e">
        <f t="shared" si="13"/>
        <v>#DIV/0!</v>
      </c>
      <c r="AG34" s="120"/>
    </row>
    <row r="35" spans="1:38" s="119" customFormat="1" ht="60" customHeight="1">
      <c r="A35" s="121">
        <v>18</v>
      </c>
      <c r="B35" s="110"/>
      <c r="C35" s="111"/>
      <c r="D35" s="110"/>
      <c r="E35" s="111"/>
      <c r="F35" s="112"/>
      <c r="G35" s="113"/>
      <c r="H35" s="174"/>
      <c r="I35" s="174"/>
      <c r="J35" s="174"/>
      <c r="K35" s="174"/>
      <c r="L35" s="174"/>
      <c r="M35" s="169" t="e">
        <f t="shared" si="0"/>
        <v>#DIV/0!</v>
      </c>
      <c r="N35" s="170">
        <f t="shared" si="1"/>
        <v>0</v>
      </c>
      <c r="O35" s="171" t="e">
        <f t="shared" si="2"/>
        <v>#DIV/0!</v>
      </c>
      <c r="P35" s="174"/>
      <c r="Q35" s="174"/>
      <c r="R35" s="174"/>
      <c r="S35" s="174"/>
      <c r="T35" s="174"/>
      <c r="U35" s="169" t="e">
        <f t="shared" si="3"/>
        <v>#DIV/0!</v>
      </c>
      <c r="V35" s="170">
        <f t="shared" si="4"/>
        <v>0</v>
      </c>
      <c r="W35" s="171" t="e">
        <f t="shared" si="5"/>
        <v>#DIV/0!</v>
      </c>
      <c r="X35" s="171">
        <f t="shared" si="6"/>
        <v>0</v>
      </c>
      <c r="Y35" s="170" t="e">
        <f t="shared" si="7"/>
        <v>#DIV/0!</v>
      </c>
      <c r="Z35" s="170" t="e">
        <f t="shared" si="8"/>
        <v>#DIV/0!</v>
      </c>
      <c r="AA35" s="175" t="e">
        <f t="shared" si="9"/>
        <v>#DIV/0!</v>
      </c>
      <c r="AB35" s="170" t="e">
        <f t="shared" si="10"/>
        <v>#DIV/0!</v>
      </c>
      <c r="AC35" s="172" t="e">
        <f t="shared" si="11"/>
        <v>#DIV/0!</v>
      </c>
      <c r="AD35" s="173" t="e">
        <f t="shared" si="12"/>
        <v>#DIV/0!</v>
      </c>
      <c r="AE35" s="173" t="e">
        <f t="shared" si="13"/>
        <v>#DIV/0!</v>
      </c>
      <c r="AG35" s="120"/>
    </row>
    <row r="36" spans="1:38" s="119" customFormat="1" ht="60" customHeight="1">
      <c r="A36" s="109">
        <v>19</v>
      </c>
      <c r="B36" s="110"/>
      <c r="C36" s="111"/>
      <c r="D36" s="110"/>
      <c r="E36" s="111"/>
      <c r="F36" s="112"/>
      <c r="G36" s="113"/>
      <c r="H36" s="174"/>
      <c r="I36" s="174"/>
      <c r="J36" s="174"/>
      <c r="K36" s="174"/>
      <c r="L36" s="174"/>
      <c r="M36" s="169" t="e">
        <f t="shared" si="0"/>
        <v>#DIV/0!</v>
      </c>
      <c r="N36" s="170">
        <f t="shared" si="1"/>
        <v>0</v>
      </c>
      <c r="O36" s="171" t="e">
        <f t="shared" si="2"/>
        <v>#DIV/0!</v>
      </c>
      <c r="P36" s="174"/>
      <c r="Q36" s="174"/>
      <c r="R36" s="174"/>
      <c r="S36" s="174"/>
      <c r="T36" s="174"/>
      <c r="U36" s="169" t="e">
        <f t="shared" si="3"/>
        <v>#DIV/0!</v>
      </c>
      <c r="V36" s="170">
        <f t="shared" si="4"/>
        <v>0</v>
      </c>
      <c r="W36" s="171" t="e">
        <f t="shared" si="5"/>
        <v>#DIV/0!</v>
      </c>
      <c r="X36" s="171">
        <f t="shared" si="6"/>
        <v>0</v>
      </c>
      <c r="Y36" s="170" t="e">
        <f t="shared" si="7"/>
        <v>#DIV/0!</v>
      </c>
      <c r="Z36" s="170" t="e">
        <f t="shared" si="8"/>
        <v>#DIV/0!</v>
      </c>
      <c r="AA36" s="175" t="e">
        <f t="shared" si="9"/>
        <v>#DIV/0!</v>
      </c>
      <c r="AB36" s="170" t="e">
        <f t="shared" si="10"/>
        <v>#DIV/0!</v>
      </c>
      <c r="AC36" s="172" t="e">
        <f t="shared" si="11"/>
        <v>#DIV/0!</v>
      </c>
      <c r="AD36" s="173" t="e">
        <f t="shared" si="12"/>
        <v>#DIV/0!</v>
      </c>
      <c r="AE36" s="173" t="e">
        <f t="shared" si="13"/>
        <v>#DIV/0!</v>
      </c>
      <c r="AG36" s="120"/>
    </row>
    <row r="37" spans="1:38" s="119" customFormat="1" ht="60" customHeight="1" thickBot="1">
      <c r="A37" s="121">
        <v>20</v>
      </c>
      <c r="B37" s="110"/>
      <c r="C37" s="111"/>
      <c r="D37" s="110"/>
      <c r="E37" s="111"/>
      <c r="F37" s="112"/>
      <c r="G37" s="113"/>
      <c r="H37" s="179"/>
      <c r="I37" s="179"/>
      <c r="J37" s="179"/>
      <c r="K37" s="179"/>
      <c r="L37" s="179"/>
      <c r="M37" s="169" t="e">
        <f t="shared" si="0"/>
        <v>#DIV/0!</v>
      </c>
      <c r="N37" s="170">
        <f t="shared" si="1"/>
        <v>0</v>
      </c>
      <c r="O37" s="171" t="e">
        <f t="shared" si="2"/>
        <v>#DIV/0!</v>
      </c>
      <c r="P37" s="179"/>
      <c r="Q37" s="179"/>
      <c r="R37" s="179"/>
      <c r="S37" s="179"/>
      <c r="T37" s="179"/>
      <c r="U37" s="169" t="e">
        <f t="shared" si="3"/>
        <v>#DIV/0!</v>
      </c>
      <c r="V37" s="170">
        <f t="shared" si="4"/>
        <v>0</v>
      </c>
      <c r="W37" s="171" t="e">
        <f t="shared" si="5"/>
        <v>#DIV/0!</v>
      </c>
      <c r="X37" s="180">
        <f t="shared" si="6"/>
        <v>0</v>
      </c>
      <c r="Y37" s="170" t="e">
        <f t="shared" si="7"/>
        <v>#DIV/0!</v>
      </c>
      <c r="Z37" s="170" t="e">
        <f t="shared" si="8"/>
        <v>#DIV/0!</v>
      </c>
      <c r="AA37" s="181" t="e">
        <f t="shared" si="9"/>
        <v>#DIV/0!</v>
      </c>
      <c r="AB37" s="182" t="e">
        <f t="shared" si="10"/>
        <v>#DIV/0!</v>
      </c>
      <c r="AC37" s="172" t="e">
        <f t="shared" si="11"/>
        <v>#DIV/0!</v>
      </c>
      <c r="AD37" s="173" t="e">
        <f t="shared" si="12"/>
        <v>#DIV/0!</v>
      </c>
      <c r="AE37" s="173" t="e">
        <f t="shared" si="13"/>
        <v>#DIV/0!</v>
      </c>
      <c r="AG37" s="120"/>
    </row>
    <row r="38" spans="1:38" s="119" customFormat="1" ht="60" customHeight="1" thickBot="1">
      <c r="A38" s="124" t="s">
        <v>123</v>
      </c>
      <c r="B38" s="125">
        <f>COUNTA(B18:B37)</f>
        <v>1</v>
      </c>
      <c r="C38" s="126"/>
      <c r="D38" s="127"/>
      <c r="E38" s="127"/>
      <c r="F38" s="128">
        <f t="shared" ref="F38:K38" si="14">SUM(F18:F37)</f>
        <v>20</v>
      </c>
      <c r="G38" s="129"/>
      <c r="H38" s="130">
        <f>SUM(H18:H37)</f>
        <v>350</v>
      </c>
      <c r="I38" s="131">
        <f t="shared" si="14"/>
        <v>15400</v>
      </c>
      <c r="J38" s="131">
        <f t="shared" si="14"/>
        <v>7000</v>
      </c>
      <c r="K38" s="131">
        <f t="shared" si="14"/>
        <v>77000000</v>
      </c>
      <c r="L38" s="132">
        <f>SUM(L18:L37)</f>
        <v>70000000</v>
      </c>
      <c r="M38" s="133" t="e">
        <f>AVERAGE(M18:M37)</f>
        <v>#DIV/0!</v>
      </c>
      <c r="N38" s="132">
        <f>SUM(N18:N37)</f>
        <v>0</v>
      </c>
      <c r="O38" s="133" t="e">
        <f>AVERAGE(O18:O37)</f>
        <v>#DIV/0!</v>
      </c>
      <c r="P38" s="130">
        <f>SUM(P18:P37)</f>
        <v>60</v>
      </c>
      <c r="Q38" s="131">
        <f t="shared" ref="Q38:W38" si="15">SUM(Q18:Q37)</f>
        <v>2000</v>
      </c>
      <c r="R38" s="131">
        <f t="shared" si="15"/>
        <v>1200</v>
      </c>
      <c r="S38" s="131">
        <f t="shared" si="15"/>
        <v>879999</v>
      </c>
      <c r="T38" s="132">
        <f t="shared" si="15"/>
        <v>1599999</v>
      </c>
      <c r="U38" s="132" t="e">
        <f>SUM(U18:U37)</f>
        <v>#DIV/0!</v>
      </c>
      <c r="V38" s="132">
        <f t="shared" si="15"/>
        <v>720000</v>
      </c>
      <c r="W38" s="132" t="e">
        <f t="shared" si="15"/>
        <v>#DIV/0!</v>
      </c>
      <c r="X38" s="130">
        <f>SUM(X18:X37)</f>
        <v>60</v>
      </c>
      <c r="Y38" s="132" t="e">
        <f>SUM(Y18:Y37)</f>
        <v>#DIV/0!</v>
      </c>
      <c r="Z38" s="132" t="e">
        <f t="shared" ref="Z38:AB38" si="16">SUM(Z18:Z37)</f>
        <v>#DIV/0!</v>
      </c>
      <c r="AA38" s="132" t="e">
        <f t="shared" si="16"/>
        <v>#DIV/0!</v>
      </c>
      <c r="AB38" s="130" t="e">
        <f t="shared" si="16"/>
        <v>#DIV/0!</v>
      </c>
      <c r="AC38" s="134" t="e">
        <f>SUM(AC18:AC37)</f>
        <v>#DIV/0!</v>
      </c>
      <c r="AD38" s="135" t="e">
        <f>SUM(AD18:AD37)</f>
        <v>#DIV/0!</v>
      </c>
      <c r="AE38" s="136" t="e">
        <f>ROUNDDOWN(AD38/1000,0)</f>
        <v>#DIV/0!</v>
      </c>
      <c r="AG38" s="137"/>
    </row>
    <row r="39" spans="1:38" s="119" customFormat="1" ht="34.5" customHeight="1">
      <c r="B39" s="138"/>
      <c r="C39" s="139"/>
      <c r="F39" s="140" t="s">
        <v>124</v>
      </c>
      <c r="G39" s="141"/>
      <c r="H39" s="140" t="s">
        <v>125</v>
      </c>
      <c r="I39" s="140" t="s">
        <v>126</v>
      </c>
      <c r="J39" s="140" t="s">
        <v>127</v>
      </c>
      <c r="K39" s="140" t="s">
        <v>128</v>
      </c>
      <c r="L39" s="140" t="s">
        <v>128</v>
      </c>
      <c r="M39" s="140" t="s">
        <v>129</v>
      </c>
      <c r="N39" s="140" t="s">
        <v>128</v>
      </c>
      <c r="O39" s="140" t="s">
        <v>126</v>
      </c>
      <c r="P39" s="140" t="s">
        <v>125</v>
      </c>
      <c r="Q39" s="140" t="s">
        <v>126</v>
      </c>
      <c r="R39" s="140" t="s">
        <v>127</v>
      </c>
      <c r="S39" s="140" t="s">
        <v>128</v>
      </c>
      <c r="T39" s="140" t="s">
        <v>128</v>
      </c>
      <c r="U39" s="140" t="s">
        <v>129</v>
      </c>
      <c r="V39" s="140" t="s">
        <v>128</v>
      </c>
      <c r="W39" s="140" t="s">
        <v>126</v>
      </c>
      <c r="X39" s="140" t="s">
        <v>125</v>
      </c>
      <c r="Y39" s="140" t="s">
        <v>128</v>
      </c>
      <c r="Z39" s="140" t="s">
        <v>128</v>
      </c>
      <c r="AA39" s="140" t="s">
        <v>129</v>
      </c>
      <c r="AB39" s="140" t="s">
        <v>128</v>
      </c>
      <c r="AC39" s="140" t="s">
        <v>128</v>
      </c>
      <c r="AD39" s="140" t="s">
        <v>128</v>
      </c>
      <c r="AE39" s="140" t="s">
        <v>130</v>
      </c>
      <c r="AG39" s="142"/>
    </row>
    <row r="40" spans="1:38" s="119" customFormat="1">
      <c r="C40" s="108"/>
      <c r="F40" s="143"/>
      <c r="G40" s="144"/>
      <c r="H40" s="143"/>
      <c r="I40" s="145"/>
      <c r="J40" s="145"/>
      <c r="K40" s="145"/>
      <c r="L40" s="145"/>
      <c r="M40" s="145"/>
      <c r="N40" s="145"/>
      <c r="O40" s="146"/>
      <c r="P40" s="143"/>
      <c r="Q40" s="145"/>
      <c r="R40" s="145"/>
      <c r="S40" s="145"/>
      <c r="T40" s="145"/>
      <c r="U40" s="145"/>
      <c r="V40" s="145"/>
      <c r="W40" s="146"/>
      <c r="X40" s="143"/>
      <c r="Y40" s="145"/>
      <c r="Z40" s="145"/>
      <c r="AA40" s="145"/>
      <c r="AB40" s="146"/>
      <c r="AC40" s="147"/>
      <c r="AG40" s="142"/>
    </row>
    <row r="41" spans="1:38" ht="24">
      <c r="A41" s="148"/>
      <c r="B41" s="148"/>
      <c r="C41" s="149"/>
      <c r="D41" s="148"/>
      <c r="E41" s="148"/>
      <c r="F41" s="150"/>
      <c r="G41" s="151"/>
      <c r="H41" s="152"/>
      <c r="I41" s="153"/>
      <c r="J41" s="153"/>
      <c r="K41" s="153"/>
      <c r="L41" s="153"/>
      <c r="M41" s="153"/>
      <c r="N41" s="153"/>
      <c r="O41" s="154"/>
      <c r="P41" s="152"/>
      <c r="Q41" s="153"/>
      <c r="R41" s="153"/>
      <c r="S41" s="153"/>
      <c r="T41" s="153"/>
      <c r="U41" s="153"/>
      <c r="V41" s="153"/>
      <c r="W41" s="154"/>
      <c r="X41" s="152"/>
      <c r="Y41" s="153"/>
      <c r="Z41" s="153"/>
      <c r="AA41" s="153"/>
      <c r="AB41" s="154"/>
      <c r="AC41" s="152"/>
      <c r="AD41" s="153"/>
      <c r="AE41" s="148"/>
      <c r="AF41" s="148"/>
      <c r="AG41" s="148"/>
      <c r="AH41" s="148"/>
      <c r="AI41" s="148"/>
      <c r="AJ41" s="148"/>
      <c r="AK41" s="148"/>
      <c r="AL41" s="148"/>
    </row>
    <row r="42" spans="1:38" ht="24">
      <c r="A42" s="148"/>
      <c r="B42" s="148"/>
      <c r="C42" s="149"/>
      <c r="D42" s="148"/>
      <c r="E42" s="148"/>
      <c r="F42" s="150"/>
      <c r="G42" s="151"/>
      <c r="H42" s="152"/>
      <c r="I42" s="153"/>
      <c r="J42" s="153"/>
      <c r="K42" s="153"/>
      <c r="L42" s="153"/>
      <c r="M42" s="153"/>
      <c r="N42" s="153"/>
      <c r="O42" s="154"/>
      <c r="P42" s="152"/>
      <c r="Q42" s="153"/>
      <c r="R42" s="153"/>
      <c r="S42" s="153"/>
      <c r="T42" s="153"/>
      <c r="U42" s="153"/>
      <c r="V42" s="153"/>
      <c r="W42" s="154"/>
      <c r="X42" s="152"/>
      <c r="Y42" s="153"/>
      <c r="Z42" s="153"/>
      <c r="AA42" s="153"/>
      <c r="AB42" s="154"/>
      <c r="AC42" s="152"/>
      <c r="AD42" s="153"/>
      <c r="AE42" s="148"/>
      <c r="AF42" s="148"/>
      <c r="AG42" s="148"/>
      <c r="AH42" s="148"/>
      <c r="AI42" s="148"/>
      <c r="AJ42" s="148"/>
      <c r="AK42" s="148"/>
      <c r="AL42" s="148"/>
    </row>
    <row r="43" spans="1:38" ht="24">
      <c r="A43" s="148"/>
      <c r="B43" s="148"/>
      <c r="C43" s="149"/>
      <c r="D43" s="148"/>
      <c r="E43" s="148"/>
      <c r="F43" s="150"/>
      <c r="G43" s="151"/>
      <c r="H43" s="152"/>
      <c r="I43" s="153"/>
      <c r="J43" s="153"/>
      <c r="K43" s="153"/>
      <c r="L43" s="153"/>
      <c r="M43" s="153"/>
      <c r="N43" s="153"/>
      <c r="O43" s="154"/>
      <c r="P43" s="152"/>
      <c r="Q43" s="153"/>
      <c r="R43" s="153"/>
      <c r="S43" s="153"/>
      <c r="T43" s="153"/>
      <c r="U43" s="153"/>
      <c r="V43" s="153"/>
      <c r="W43" s="154"/>
      <c r="X43" s="152"/>
      <c r="Y43" s="153"/>
      <c r="Z43" s="153"/>
      <c r="AA43" s="153"/>
      <c r="AB43" s="154"/>
      <c r="AC43" s="152"/>
      <c r="AD43" s="153"/>
      <c r="AE43" s="148"/>
      <c r="AF43" s="148"/>
      <c r="AG43" s="148"/>
      <c r="AH43" s="148"/>
      <c r="AI43" s="148"/>
      <c r="AJ43" s="148"/>
      <c r="AK43" s="148"/>
      <c r="AL43" s="148"/>
    </row>
    <row r="44" spans="1:38" ht="24">
      <c r="A44" s="148"/>
      <c r="B44" s="148"/>
      <c r="C44" s="149"/>
      <c r="D44" s="148"/>
      <c r="E44" s="148"/>
      <c r="F44" s="150"/>
      <c r="G44" s="151"/>
      <c r="H44" s="152"/>
      <c r="I44" s="153"/>
      <c r="J44" s="153"/>
      <c r="K44" s="153"/>
      <c r="L44" s="153"/>
      <c r="M44" s="153"/>
      <c r="N44" s="153"/>
      <c r="O44" s="154"/>
      <c r="P44" s="152"/>
      <c r="Q44" s="153"/>
      <c r="R44" s="153"/>
      <c r="S44" s="153"/>
      <c r="T44" s="153"/>
      <c r="U44" s="153"/>
      <c r="V44" s="153"/>
      <c r="W44" s="154"/>
      <c r="X44" s="152"/>
      <c r="Y44" s="153"/>
      <c r="Z44" s="153"/>
      <c r="AA44" s="153"/>
      <c r="AB44" s="154"/>
      <c r="AC44" s="152"/>
      <c r="AD44" s="153"/>
      <c r="AE44" s="148"/>
      <c r="AF44" s="148"/>
      <c r="AG44" s="148"/>
      <c r="AH44" s="148"/>
      <c r="AI44" s="148"/>
      <c r="AJ44" s="148"/>
      <c r="AK44" s="148"/>
      <c r="AL44" s="148"/>
    </row>
    <row r="45" spans="1:38" ht="24">
      <c r="A45" s="148"/>
      <c r="B45" s="148"/>
      <c r="C45" s="149"/>
      <c r="D45" s="148"/>
      <c r="E45" s="148"/>
      <c r="F45" s="150"/>
      <c r="G45" s="151"/>
      <c r="H45" s="152"/>
      <c r="I45" s="153"/>
      <c r="J45" s="153"/>
      <c r="K45" s="153"/>
      <c r="L45" s="153"/>
      <c r="M45" s="153"/>
      <c r="N45" s="153"/>
      <c r="O45" s="154"/>
      <c r="P45" s="152"/>
      <c r="Q45" s="153"/>
      <c r="R45" s="153"/>
      <c r="S45" s="153"/>
      <c r="T45" s="153"/>
      <c r="U45" s="153"/>
      <c r="V45" s="153"/>
      <c r="W45" s="154"/>
      <c r="X45" s="152"/>
      <c r="Y45" s="153"/>
      <c r="Z45" s="153"/>
      <c r="AA45" s="153"/>
      <c r="AB45" s="154"/>
      <c r="AC45" s="152"/>
      <c r="AD45" s="153"/>
      <c r="AE45" s="148"/>
      <c r="AF45" s="148"/>
      <c r="AG45" s="148"/>
      <c r="AH45" s="148"/>
      <c r="AI45" s="148"/>
      <c r="AJ45" s="148"/>
      <c r="AK45" s="148"/>
      <c r="AL45" s="148"/>
    </row>
    <row r="46" spans="1:38" ht="24">
      <c r="A46" s="148"/>
      <c r="B46" s="148"/>
      <c r="C46" s="149"/>
      <c r="D46" s="148"/>
      <c r="E46" s="148"/>
      <c r="F46" s="150"/>
      <c r="G46" s="151"/>
      <c r="H46" s="152"/>
      <c r="I46" s="153"/>
      <c r="J46" s="153"/>
      <c r="K46" s="153"/>
      <c r="L46" s="153"/>
      <c r="M46" s="153"/>
      <c r="N46" s="153"/>
      <c r="O46" s="154"/>
      <c r="P46" s="152"/>
      <c r="Q46" s="153"/>
      <c r="R46" s="153"/>
      <c r="S46" s="153"/>
      <c r="T46" s="153"/>
      <c r="U46" s="153"/>
      <c r="V46" s="153"/>
      <c r="W46" s="154"/>
      <c r="X46" s="152"/>
      <c r="Y46" s="153"/>
      <c r="Z46" s="153"/>
      <c r="AA46" s="153"/>
      <c r="AB46" s="154"/>
      <c r="AC46" s="152"/>
      <c r="AD46" s="153"/>
      <c r="AE46" s="148"/>
      <c r="AF46" s="148"/>
      <c r="AG46" s="148"/>
      <c r="AH46" s="148"/>
      <c r="AI46" s="148"/>
      <c r="AJ46" s="148"/>
      <c r="AK46" s="148"/>
      <c r="AL46" s="148"/>
    </row>
    <row r="47" spans="1:38" ht="24">
      <c r="A47" s="148"/>
      <c r="B47" s="148"/>
      <c r="C47" s="149"/>
      <c r="D47" s="148"/>
      <c r="E47" s="148"/>
      <c r="F47" s="150"/>
      <c r="G47" s="151"/>
      <c r="H47" s="152"/>
      <c r="I47" s="153"/>
      <c r="J47" s="153"/>
      <c r="K47" s="153"/>
      <c r="L47" s="153"/>
      <c r="M47" s="153"/>
      <c r="N47" s="153"/>
      <c r="O47" s="154"/>
      <c r="P47" s="152"/>
      <c r="Q47" s="153"/>
      <c r="R47" s="153"/>
      <c r="S47" s="153"/>
      <c r="T47" s="153"/>
      <c r="U47" s="153"/>
      <c r="V47" s="153"/>
      <c r="W47" s="154"/>
      <c r="X47" s="152"/>
      <c r="Y47" s="153"/>
      <c r="Z47" s="153"/>
      <c r="AA47" s="153"/>
      <c r="AB47" s="154"/>
      <c r="AC47" s="152"/>
      <c r="AD47" s="153"/>
      <c r="AE47" s="148"/>
      <c r="AF47" s="148"/>
      <c r="AG47" s="148"/>
      <c r="AH47" s="148"/>
      <c r="AI47" s="148"/>
      <c r="AJ47" s="148"/>
      <c r="AK47" s="148"/>
      <c r="AL47" s="148"/>
    </row>
    <row r="48" spans="1:38" ht="24">
      <c r="A48" s="148"/>
      <c r="B48" s="148"/>
      <c r="C48" s="149"/>
      <c r="D48" s="148"/>
      <c r="E48" s="148"/>
      <c r="F48" s="150"/>
      <c r="G48" s="151"/>
      <c r="H48" s="152"/>
      <c r="I48" s="153"/>
      <c r="J48" s="153"/>
      <c r="K48" s="153"/>
      <c r="L48" s="153"/>
      <c r="M48" s="153"/>
      <c r="N48" s="153"/>
      <c r="O48" s="154"/>
      <c r="P48" s="152"/>
      <c r="Q48" s="153"/>
      <c r="R48" s="153"/>
      <c r="S48" s="153"/>
      <c r="T48" s="153"/>
      <c r="U48" s="153"/>
      <c r="V48" s="153"/>
      <c r="W48" s="154"/>
      <c r="X48" s="152"/>
      <c r="Y48" s="153"/>
      <c r="Z48" s="153"/>
      <c r="AA48" s="153"/>
      <c r="AB48" s="154"/>
      <c r="AC48" s="152"/>
      <c r="AD48" s="153"/>
      <c r="AE48" s="148"/>
      <c r="AF48" s="148"/>
      <c r="AG48" s="148"/>
      <c r="AH48" s="148"/>
      <c r="AI48" s="148"/>
      <c r="AJ48" s="148"/>
      <c r="AK48" s="148"/>
      <c r="AL48" s="148"/>
    </row>
    <row r="49" spans="1:38" ht="24">
      <c r="A49" s="148"/>
      <c r="B49" s="148"/>
      <c r="C49" s="149"/>
      <c r="D49" s="148"/>
      <c r="E49" s="148"/>
      <c r="F49" s="150"/>
      <c r="G49" s="151"/>
      <c r="H49" s="152"/>
      <c r="I49" s="153"/>
      <c r="J49" s="153"/>
      <c r="K49" s="153"/>
      <c r="L49" s="153"/>
      <c r="M49" s="153"/>
      <c r="N49" s="153"/>
      <c r="O49" s="154"/>
      <c r="P49" s="152"/>
      <c r="Q49" s="153"/>
      <c r="R49" s="153"/>
      <c r="S49" s="153"/>
      <c r="T49" s="153"/>
      <c r="U49" s="153"/>
      <c r="V49" s="153"/>
      <c r="W49" s="154"/>
      <c r="X49" s="152"/>
      <c r="Y49" s="153"/>
      <c r="Z49" s="153"/>
      <c r="AA49" s="153"/>
      <c r="AB49" s="154"/>
      <c r="AC49" s="152"/>
      <c r="AD49" s="153"/>
      <c r="AE49" s="148"/>
      <c r="AF49" s="148"/>
      <c r="AG49" s="148"/>
      <c r="AH49" s="148"/>
      <c r="AI49" s="148"/>
      <c r="AJ49" s="148"/>
      <c r="AK49" s="148"/>
      <c r="AL49" s="148"/>
    </row>
    <row r="50" spans="1:38" ht="24">
      <c r="A50" s="148"/>
      <c r="B50" s="148"/>
      <c r="C50" s="149"/>
      <c r="D50" s="148"/>
      <c r="E50" s="148"/>
      <c r="F50" s="150"/>
      <c r="G50" s="151"/>
      <c r="H50" s="152"/>
      <c r="I50" s="153"/>
      <c r="J50" s="153"/>
      <c r="K50" s="153"/>
      <c r="L50" s="153"/>
      <c r="M50" s="153"/>
      <c r="N50" s="153"/>
      <c r="O50" s="154"/>
      <c r="P50" s="152"/>
      <c r="Q50" s="153"/>
      <c r="R50" s="153"/>
      <c r="S50" s="153"/>
      <c r="T50" s="153"/>
      <c r="U50" s="153"/>
      <c r="V50" s="153"/>
      <c r="W50" s="154"/>
      <c r="X50" s="152"/>
      <c r="Y50" s="153"/>
      <c r="Z50" s="153"/>
      <c r="AA50" s="153"/>
      <c r="AB50" s="154"/>
      <c r="AC50" s="152"/>
      <c r="AD50" s="153"/>
      <c r="AE50" s="148"/>
      <c r="AF50" s="148"/>
      <c r="AG50" s="148"/>
      <c r="AH50" s="148"/>
      <c r="AI50" s="148"/>
      <c r="AJ50" s="148"/>
      <c r="AK50" s="148"/>
      <c r="AL50" s="148"/>
    </row>
    <row r="51" spans="1:38" ht="24">
      <c r="A51" s="148"/>
      <c r="B51" s="148"/>
      <c r="C51" s="149"/>
      <c r="D51" s="148"/>
      <c r="E51" s="148"/>
      <c r="F51" s="150"/>
      <c r="G51" s="151"/>
      <c r="H51" s="152"/>
      <c r="I51" s="153"/>
      <c r="J51" s="153"/>
      <c r="K51" s="153"/>
      <c r="L51" s="153"/>
      <c r="M51" s="153"/>
      <c r="N51" s="153"/>
      <c r="O51" s="154"/>
      <c r="P51" s="152"/>
      <c r="Q51" s="153"/>
      <c r="R51" s="153"/>
      <c r="S51" s="153"/>
      <c r="T51" s="153"/>
      <c r="U51" s="153"/>
      <c r="V51" s="153"/>
      <c r="W51" s="154"/>
      <c r="X51" s="152"/>
      <c r="Y51" s="153"/>
      <c r="Z51" s="153"/>
      <c r="AA51" s="153"/>
      <c r="AB51" s="154"/>
      <c r="AC51" s="152"/>
      <c r="AD51" s="153"/>
      <c r="AE51" s="148"/>
      <c r="AF51" s="148"/>
      <c r="AG51" s="148"/>
      <c r="AH51" s="148"/>
      <c r="AI51" s="148"/>
      <c r="AJ51" s="148"/>
      <c r="AK51" s="148"/>
      <c r="AL51" s="148"/>
    </row>
    <row r="52" spans="1:38" ht="24">
      <c r="A52" s="148"/>
      <c r="B52" s="148"/>
      <c r="C52" s="149"/>
      <c r="D52" s="148"/>
      <c r="E52" s="148"/>
      <c r="F52" s="150"/>
      <c r="G52" s="151"/>
      <c r="H52" s="152"/>
      <c r="I52" s="153"/>
      <c r="J52" s="153"/>
      <c r="K52" s="153"/>
      <c r="L52" s="153"/>
      <c r="M52" s="153"/>
      <c r="N52" s="153"/>
      <c r="O52" s="154"/>
      <c r="P52" s="152"/>
      <c r="Q52" s="153"/>
      <c r="R52" s="153"/>
      <c r="S52" s="153"/>
      <c r="T52" s="153"/>
      <c r="U52" s="153"/>
      <c r="V52" s="153"/>
      <c r="W52" s="154"/>
      <c r="X52" s="152"/>
      <c r="Y52" s="153"/>
      <c r="Z52" s="153"/>
      <c r="AA52" s="153"/>
      <c r="AB52" s="154"/>
      <c r="AC52" s="152"/>
      <c r="AD52" s="153"/>
      <c r="AE52" s="148"/>
      <c r="AF52" s="148"/>
      <c r="AG52" s="148"/>
      <c r="AH52" s="148"/>
      <c r="AI52" s="148"/>
      <c r="AJ52" s="148"/>
      <c r="AK52" s="148"/>
      <c r="AL52" s="148"/>
    </row>
    <row r="53" spans="1:38" ht="24">
      <c r="A53" s="148"/>
      <c r="B53" s="148"/>
      <c r="C53" s="149"/>
      <c r="D53" s="148"/>
      <c r="E53" s="148"/>
      <c r="F53" s="150"/>
      <c r="G53" s="151"/>
      <c r="H53" s="152"/>
      <c r="I53" s="153"/>
      <c r="J53" s="153"/>
      <c r="K53" s="153"/>
      <c r="L53" s="153"/>
      <c r="M53" s="153"/>
      <c r="N53" s="153"/>
      <c r="O53" s="154"/>
      <c r="P53" s="152"/>
      <c r="Q53" s="153"/>
      <c r="R53" s="153"/>
      <c r="S53" s="153"/>
      <c r="T53" s="153"/>
      <c r="U53" s="153"/>
      <c r="V53" s="153"/>
      <c r="W53" s="154"/>
      <c r="X53" s="152"/>
      <c r="Y53" s="153"/>
      <c r="Z53" s="153"/>
      <c r="AA53" s="153"/>
      <c r="AB53" s="154"/>
      <c r="AC53" s="152"/>
      <c r="AD53" s="153"/>
      <c r="AE53" s="148"/>
      <c r="AF53" s="148"/>
      <c r="AG53" s="148"/>
      <c r="AH53" s="148"/>
      <c r="AI53" s="148"/>
      <c r="AJ53" s="148"/>
      <c r="AK53" s="148"/>
      <c r="AL53" s="148"/>
    </row>
    <row r="54" spans="1:38" ht="24">
      <c r="A54" s="148"/>
      <c r="B54" s="148"/>
      <c r="C54" s="149"/>
      <c r="D54" s="148"/>
      <c r="E54" s="148"/>
      <c r="F54" s="150"/>
      <c r="G54" s="151"/>
      <c r="H54" s="152"/>
      <c r="I54" s="153"/>
      <c r="J54" s="153"/>
      <c r="K54" s="153"/>
      <c r="L54" s="153"/>
      <c r="M54" s="153"/>
      <c r="N54" s="153"/>
      <c r="O54" s="154"/>
      <c r="P54" s="152"/>
      <c r="Q54" s="153"/>
      <c r="R54" s="153"/>
      <c r="S54" s="153"/>
      <c r="T54" s="153"/>
      <c r="U54" s="153"/>
      <c r="V54" s="153"/>
      <c r="W54" s="154"/>
      <c r="X54" s="152"/>
      <c r="Y54" s="153"/>
      <c r="Z54" s="153"/>
      <c r="AA54" s="153"/>
      <c r="AB54" s="154"/>
      <c r="AC54" s="152"/>
      <c r="AD54" s="153"/>
      <c r="AE54" s="148"/>
      <c r="AF54" s="148"/>
      <c r="AG54" s="148"/>
      <c r="AH54" s="148"/>
      <c r="AI54" s="148"/>
      <c r="AJ54" s="148"/>
      <c r="AK54" s="148"/>
      <c r="AL54" s="148"/>
    </row>
    <row r="55" spans="1:38" ht="24">
      <c r="A55" s="148"/>
      <c r="B55" s="148"/>
      <c r="C55" s="149"/>
      <c r="D55" s="148"/>
      <c r="E55" s="148"/>
      <c r="F55" s="150"/>
      <c r="G55" s="151"/>
      <c r="H55" s="152"/>
      <c r="I55" s="153"/>
      <c r="J55" s="153"/>
      <c r="K55" s="153"/>
      <c r="L55" s="153"/>
      <c r="M55" s="153"/>
      <c r="N55" s="153"/>
      <c r="O55" s="154"/>
      <c r="P55" s="152"/>
      <c r="Q55" s="153"/>
      <c r="R55" s="153"/>
      <c r="S55" s="153"/>
      <c r="T55" s="153"/>
      <c r="U55" s="153"/>
      <c r="V55" s="153"/>
      <c r="W55" s="154"/>
      <c r="X55" s="152"/>
      <c r="Y55" s="153"/>
      <c r="Z55" s="153"/>
      <c r="AA55" s="153"/>
      <c r="AB55" s="154"/>
      <c r="AC55" s="152"/>
      <c r="AD55" s="153"/>
      <c r="AE55" s="148"/>
      <c r="AF55" s="148"/>
      <c r="AG55" s="148"/>
      <c r="AH55" s="148"/>
      <c r="AI55" s="148"/>
      <c r="AJ55" s="148"/>
      <c r="AK55" s="148"/>
      <c r="AL55" s="148"/>
    </row>
    <row r="75" spans="9:28">
      <c r="I75" s="91"/>
      <c r="J75" s="91"/>
      <c r="K75" s="91"/>
      <c r="L75" s="91"/>
      <c r="M75" s="91"/>
      <c r="N75" s="91"/>
      <c r="Q75" s="91"/>
      <c r="R75" s="91"/>
      <c r="S75" s="91"/>
      <c r="T75" s="91"/>
      <c r="U75" s="91"/>
      <c r="V75" s="91"/>
      <c r="Y75" s="91"/>
      <c r="Z75" s="91"/>
      <c r="AA75" s="91"/>
    </row>
    <row r="76" spans="9:28">
      <c r="I76" s="91"/>
      <c r="J76" s="91"/>
      <c r="K76" s="91"/>
      <c r="L76" s="91"/>
      <c r="M76" s="91"/>
      <c r="N76" s="91"/>
      <c r="Q76" s="91"/>
      <c r="R76" s="91"/>
      <c r="S76" s="91"/>
      <c r="T76" s="91"/>
      <c r="U76" s="91"/>
      <c r="V76" s="91"/>
      <c r="Y76" s="91"/>
      <c r="Z76" s="91"/>
      <c r="AA76" s="91"/>
    </row>
    <row r="77" spans="9:28">
      <c r="I77" s="91"/>
      <c r="J77" s="91"/>
      <c r="K77" s="91"/>
      <c r="L77" s="91"/>
      <c r="M77" s="91"/>
      <c r="N77" s="91"/>
      <c r="Q77" s="91"/>
      <c r="R77" s="91"/>
      <c r="S77" s="91"/>
      <c r="T77" s="91"/>
      <c r="U77" s="91"/>
      <c r="V77" s="91"/>
      <c r="Y77" s="91"/>
      <c r="Z77" s="91"/>
      <c r="AA77" s="91"/>
    </row>
    <row r="78" spans="9:28">
      <c r="I78" s="91"/>
      <c r="J78" s="91"/>
      <c r="K78" s="91"/>
      <c r="L78" s="91"/>
      <c r="M78" s="91"/>
      <c r="N78" s="91"/>
      <c r="Q78" s="91"/>
      <c r="R78" s="91"/>
      <c r="S78" s="91"/>
      <c r="T78" s="91"/>
      <c r="U78" s="91"/>
      <c r="V78" s="91"/>
      <c r="Y78" s="91"/>
      <c r="Z78" s="91"/>
      <c r="AA78" s="91"/>
    </row>
    <row r="79" spans="9:28">
      <c r="I79" s="91"/>
      <c r="J79" s="91"/>
      <c r="K79" s="91"/>
      <c r="L79" s="91"/>
      <c r="M79" s="91"/>
      <c r="N79" s="91"/>
      <c r="Q79" s="91"/>
      <c r="R79" s="91"/>
      <c r="S79" s="91"/>
      <c r="T79" s="91"/>
      <c r="U79" s="91"/>
      <c r="V79" s="91"/>
      <c r="Y79" s="91"/>
      <c r="Z79" s="91"/>
      <c r="AA79" s="91"/>
    </row>
    <row r="80" spans="9:28">
      <c r="I80" s="91"/>
      <c r="J80" s="91"/>
      <c r="K80" s="91"/>
      <c r="L80" s="155"/>
      <c r="M80" s="156"/>
      <c r="N80" s="155"/>
      <c r="O80" s="156"/>
      <c r="Q80" s="91"/>
      <c r="R80" s="91"/>
      <c r="S80" s="91"/>
      <c r="T80" s="155"/>
      <c r="U80" s="156"/>
      <c r="V80" s="155"/>
      <c r="W80" s="156"/>
      <c r="Y80" s="155"/>
      <c r="Z80" s="156"/>
      <c r="AA80" s="155"/>
      <c r="AB80" s="156"/>
    </row>
    <row r="81" spans="9:28">
      <c r="I81" s="91"/>
      <c r="J81" s="91"/>
      <c r="K81" s="91"/>
      <c r="L81" s="157"/>
      <c r="M81" s="157"/>
      <c r="N81" s="157"/>
      <c r="O81" s="157"/>
      <c r="Q81" s="91"/>
      <c r="R81" s="91"/>
      <c r="S81" s="91"/>
      <c r="T81" s="157"/>
      <c r="U81" s="157"/>
      <c r="V81" s="157"/>
      <c r="W81" s="157"/>
      <c r="Y81" s="157"/>
      <c r="Z81" s="157"/>
      <c r="AA81" s="157"/>
      <c r="AB81" s="157"/>
    </row>
    <row r="82" spans="9:28">
      <c r="I82" s="91"/>
      <c r="J82" s="91"/>
      <c r="K82" s="91"/>
      <c r="L82" s="157"/>
      <c r="M82" s="157"/>
      <c r="N82" s="157"/>
      <c r="O82" s="157"/>
      <c r="Q82" s="91"/>
      <c r="R82" s="91"/>
      <c r="S82" s="91"/>
      <c r="T82" s="157"/>
      <c r="U82" s="157"/>
      <c r="V82" s="157"/>
      <c r="W82" s="157"/>
      <c r="Y82" s="157"/>
      <c r="Z82" s="157"/>
      <c r="AA82" s="157"/>
      <c r="AB82" s="157"/>
    </row>
    <row r="83" spans="9:28">
      <c r="I83" s="91"/>
      <c r="J83" s="91"/>
      <c r="K83" s="91"/>
      <c r="L83" s="157"/>
      <c r="M83" s="157"/>
      <c r="N83" s="157"/>
      <c r="O83" s="157"/>
      <c r="Q83" s="91"/>
      <c r="R83" s="91"/>
      <c r="S83" s="91"/>
      <c r="T83" s="157"/>
      <c r="U83" s="157"/>
      <c r="V83" s="157"/>
      <c r="W83" s="157"/>
      <c r="Y83" s="157"/>
      <c r="Z83" s="157"/>
      <c r="AA83" s="157"/>
      <c r="AB83" s="157"/>
    </row>
    <row r="84" spans="9:28">
      <c r="I84" s="91"/>
      <c r="J84" s="91"/>
      <c r="K84" s="91"/>
      <c r="L84" s="157"/>
      <c r="M84" s="157"/>
      <c r="N84" s="157"/>
      <c r="O84" s="157"/>
      <c r="Q84" s="91"/>
      <c r="R84" s="91"/>
      <c r="S84" s="91"/>
      <c r="T84" s="157"/>
      <c r="U84" s="157"/>
      <c r="V84" s="157"/>
      <c r="W84" s="157"/>
      <c r="Y84" s="157"/>
      <c r="Z84" s="157"/>
      <c r="AA84" s="157"/>
      <c r="AB84" s="157"/>
    </row>
    <row r="85" spans="9:28">
      <c r="I85" s="91"/>
      <c r="J85" s="91"/>
      <c r="K85" s="91"/>
      <c r="L85" s="157"/>
      <c r="M85" s="158"/>
      <c r="N85" s="157"/>
      <c r="O85" s="158"/>
      <c r="Q85" s="91"/>
      <c r="R85" s="91"/>
      <c r="S85" s="91"/>
      <c r="T85" s="157"/>
      <c r="U85" s="158"/>
      <c r="V85" s="157"/>
      <c r="W85" s="158"/>
      <c r="Y85" s="157"/>
      <c r="Z85" s="158"/>
      <c r="AA85" s="157"/>
      <c r="AB85" s="158"/>
    </row>
    <row r="86" spans="9:28">
      <c r="I86" s="91"/>
      <c r="J86" s="91"/>
      <c r="K86" s="91"/>
      <c r="L86" s="157"/>
      <c r="M86" s="158"/>
      <c r="N86" s="157"/>
      <c r="O86" s="158"/>
      <c r="Q86" s="91"/>
      <c r="R86" s="91"/>
      <c r="S86" s="91"/>
      <c r="T86" s="157"/>
      <c r="U86" s="158"/>
      <c r="V86" s="157"/>
      <c r="W86" s="158"/>
      <c r="Y86" s="157"/>
      <c r="Z86" s="158"/>
      <c r="AA86" s="157"/>
      <c r="AB86" s="158"/>
    </row>
    <row r="87" spans="9:28">
      <c r="I87" s="91"/>
      <c r="J87" s="91"/>
      <c r="K87" s="91"/>
      <c r="L87" s="157"/>
      <c r="M87" s="158"/>
      <c r="N87" s="157"/>
      <c r="O87" s="158"/>
      <c r="Q87" s="91"/>
      <c r="R87" s="91"/>
      <c r="S87" s="91"/>
      <c r="T87" s="157"/>
      <c r="U87" s="158"/>
      <c r="V87" s="157"/>
      <c r="W87" s="158"/>
      <c r="Y87" s="157"/>
      <c r="Z87" s="158"/>
      <c r="AA87" s="157"/>
      <c r="AB87" s="158"/>
    </row>
    <row r="88" spans="9:28">
      <c r="I88" s="91"/>
      <c r="J88" s="91"/>
      <c r="K88" s="91"/>
      <c r="L88" s="157"/>
      <c r="M88" s="158"/>
      <c r="N88" s="157"/>
      <c r="O88" s="158"/>
      <c r="Q88" s="91"/>
      <c r="R88" s="91"/>
      <c r="S88" s="91"/>
      <c r="T88" s="157"/>
      <c r="U88" s="158"/>
      <c r="V88" s="157"/>
      <c r="W88" s="158"/>
      <c r="Y88" s="157"/>
      <c r="Z88" s="158"/>
      <c r="AA88" s="157"/>
      <c r="AB88" s="158"/>
    </row>
    <row r="89" spans="9:28">
      <c r="I89" s="91"/>
      <c r="J89" s="91"/>
      <c r="K89" s="91"/>
      <c r="L89" s="157"/>
      <c r="M89" s="158"/>
      <c r="N89" s="157"/>
      <c r="O89" s="158"/>
      <c r="Q89" s="91"/>
      <c r="R89" s="91"/>
      <c r="S89" s="91"/>
      <c r="T89" s="157"/>
      <c r="U89" s="158"/>
      <c r="V89" s="157"/>
      <c r="W89" s="158"/>
      <c r="Y89" s="157"/>
      <c r="Z89" s="158"/>
      <c r="AA89" s="157"/>
      <c r="AB89" s="158"/>
    </row>
    <row r="90" spans="9:28">
      <c r="I90" s="91"/>
      <c r="J90" s="91"/>
      <c r="K90" s="91"/>
      <c r="L90" s="157"/>
      <c r="M90" s="158"/>
      <c r="N90" s="157"/>
      <c r="O90" s="158"/>
      <c r="Q90" s="91"/>
      <c r="R90" s="91"/>
      <c r="S90" s="91"/>
      <c r="T90" s="157"/>
      <c r="U90" s="158"/>
      <c r="V90" s="157"/>
      <c r="W90" s="158"/>
      <c r="Y90" s="157"/>
      <c r="Z90" s="158"/>
      <c r="AA90" s="157"/>
      <c r="AB90" s="158"/>
    </row>
    <row r="91" spans="9:28">
      <c r="I91" s="91"/>
      <c r="J91" s="91"/>
      <c r="K91" s="91"/>
      <c r="L91" s="157"/>
      <c r="M91" s="158"/>
      <c r="N91" s="157"/>
      <c r="O91" s="158"/>
      <c r="Q91" s="91"/>
      <c r="R91" s="91"/>
      <c r="S91" s="91"/>
      <c r="T91" s="157"/>
      <c r="U91" s="158"/>
      <c r="V91" s="157"/>
      <c r="W91" s="158"/>
      <c r="Y91" s="157"/>
      <c r="Z91" s="158"/>
      <c r="AA91" s="157"/>
      <c r="AB91" s="158"/>
    </row>
    <row r="92" spans="9:28">
      <c r="I92" s="91"/>
      <c r="J92" s="91"/>
      <c r="K92" s="91"/>
      <c r="L92" s="157"/>
      <c r="M92" s="158"/>
      <c r="N92" s="158"/>
      <c r="O92" s="158"/>
      <c r="Q92" s="91"/>
      <c r="R92" s="91"/>
      <c r="S92" s="91"/>
      <c r="T92" s="157"/>
      <c r="U92" s="158"/>
      <c r="V92" s="158"/>
      <c r="W92" s="158"/>
      <c r="Y92" s="157"/>
      <c r="Z92" s="158"/>
      <c r="AA92" s="158"/>
      <c r="AB92" s="158"/>
    </row>
    <row r="93" spans="9:28">
      <c r="I93" s="91"/>
      <c r="J93" s="91"/>
      <c r="K93" s="91"/>
      <c r="L93" s="157"/>
      <c r="M93" s="158"/>
      <c r="N93" s="158"/>
      <c r="O93" s="158"/>
      <c r="Q93" s="91"/>
      <c r="R93" s="91"/>
      <c r="S93" s="91"/>
      <c r="T93" s="157"/>
      <c r="U93" s="158"/>
      <c r="V93" s="158"/>
      <c r="W93" s="158"/>
      <c r="Y93" s="157"/>
      <c r="Z93" s="158"/>
      <c r="AA93" s="158"/>
      <c r="AB93" s="158"/>
    </row>
    <row r="94" spans="9:28">
      <c r="I94" s="91"/>
      <c r="J94" s="91"/>
      <c r="K94" s="91"/>
      <c r="L94" s="157"/>
      <c r="M94" s="158"/>
      <c r="N94" s="158"/>
      <c r="O94" s="158"/>
      <c r="Q94" s="91"/>
      <c r="R94" s="91"/>
      <c r="S94" s="91"/>
      <c r="T94" s="157"/>
      <c r="U94" s="158"/>
      <c r="V94" s="158"/>
      <c r="W94" s="158"/>
      <c r="Y94" s="157"/>
      <c r="Z94" s="158"/>
      <c r="AA94" s="158"/>
      <c r="AB94" s="158"/>
    </row>
    <row r="95" spans="9:28">
      <c r="I95" s="91"/>
      <c r="J95" s="91"/>
      <c r="K95" s="91"/>
      <c r="L95" s="157"/>
      <c r="M95" s="158"/>
      <c r="N95" s="158"/>
      <c r="O95" s="158"/>
      <c r="Q95" s="91"/>
      <c r="R95" s="91"/>
      <c r="S95" s="91"/>
      <c r="T95" s="157"/>
      <c r="U95" s="158"/>
      <c r="V95" s="158"/>
      <c r="W95" s="158"/>
      <c r="Y95" s="157"/>
      <c r="Z95" s="158"/>
      <c r="AA95" s="158"/>
      <c r="AB95" s="158"/>
    </row>
    <row r="96" spans="9:28">
      <c r="I96" s="91"/>
      <c r="J96" s="91"/>
      <c r="K96" s="91"/>
      <c r="L96" s="157"/>
      <c r="M96" s="158"/>
      <c r="N96" s="158"/>
      <c r="O96" s="158"/>
      <c r="Q96" s="91"/>
      <c r="R96" s="91"/>
      <c r="S96" s="91"/>
      <c r="T96" s="157"/>
      <c r="U96" s="158"/>
      <c r="V96" s="158"/>
      <c r="W96" s="158"/>
      <c r="Y96" s="157"/>
      <c r="Z96" s="158"/>
      <c r="AA96" s="158"/>
      <c r="AB96" s="158"/>
    </row>
    <row r="97" spans="9:28">
      <c r="I97" s="91"/>
      <c r="J97" s="91"/>
      <c r="K97" s="91"/>
      <c r="L97" s="157"/>
      <c r="M97" s="158"/>
      <c r="N97" s="158"/>
      <c r="O97" s="158"/>
      <c r="Q97" s="91"/>
      <c r="R97" s="91"/>
      <c r="S97" s="91"/>
      <c r="T97" s="157"/>
      <c r="U97" s="158"/>
      <c r="V97" s="158"/>
      <c r="W97" s="158"/>
      <c r="Y97" s="157"/>
      <c r="Z97" s="158"/>
      <c r="AA97" s="158"/>
      <c r="AB97" s="158"/>
    </row>
    <row r="98" spans="9:28">
      <c r="I98" s="91"/>
      <c r="J98" s="91"/>
      <c r="K98" s="91"/>
      <c r="L98" s="157"/>
      <c r="M98" s="157"/>
      <c r="N98" s="158"/>
      <c r="O98" s="157"/>
      <c r="Q98" s="91"/>
      <c r="R98" s="91"/>
      <c r="S98" s="91"/>
      <c r="T98" s="157"/>
      <c r="U98" s="157"/>
      <c r="V98" s="158"/>
      <c r="W98" s="157"/>
      <c r="Y98" s="157"/>
      <c r="Z98" s="157"/>
      <c r="AA98" s="158"/>
      <c r="AB98" s="157"/>
    </row>
    <row r="99" spans="9:28">
      <c r="I99" s="91"/>
      <c r="J99" s="91"/>
      <c r="K99" s="91"/>
      <c r="L99" s="157"/>
      <c r="M99" s="157"/>
      <c r="N99" s="158"/>
      <c r="O99" s="157"/>
      <c r="Q99" s="91"/>
      <c r="R99" s="91"/>
      <c r="S99" s="91"/>
      <c r="T99" s="157"/>
      <c r="U99" s="157"/>
      <c r="V99" s="158"/>
      <c r="W99" s="157"/>
      <c r="Y99" s="157"/>
      <c r="Z99" s="157"/>
      <c r="AA99" s="158"/>
      <c r="AB99" s="157"/>
    </row>
    <row r="100" spans="9:28">
      <c r="I100" s="91"/>
      <c r="J100" s="91"/>
      <c r="K100" s="91"/>
      <c r="L100" s="157"/>
      <c r="M100" s="157"/>
      <c r="N100" s="158"/>
      <c r="O100" s="157"/>
      <c r="Q100" s="91"/>
      <c r="R100" s="91"/>
      <c r="S100" s="91"/>
      <c r="T100" s="157"/>
      <c r="U100" s="157"/>
      <c r="V100" s="158"/>
      <c r="W100" s="157"/>
      <c r="Y100" s="157"/>
      <c r="Z100" s="157"/>
      <c r="AA100" s="158"/>
      <c r="AB100" s="157"/>
    </row>
    <row r="101" spans="9:28">
      <c r="I101" s="91"/>
      <c r="J101" s="91"/>
      <c r="K101" s="91"/>
      <c r="L101" s="157"/>
      <c r="M101" s="157"/>
      <c r="N101" s="158"/>
      <c r="O101" s="157"/>
      <c r="Q101" s="91"/>
      <c r="R101" s="91"/>
      <c r="S101" s="91"/>
      <c r="T101" s="157"/>
      <c r="U101" s="157"/>
      <c r="V101" s="158"/>
      <c r="W101" s="157"/>
      <c r="Y101" s="157"/>
      <c r="Z101" s="157"/>
      <c r="AA101" s="158"/>
      <c r="AB101" s="157"/>
    </row>
    <row r="102" spans="9:28">
      <c r="I102" s="91"/>
      <c r="J102" s="91"/>
      <c r="K102" s="91"/>
      <c r="L102" s="157"/>
      <c r="M102" s="157"/>
      <c r="N102" s="158"/>
      <c r="O102" s="157"/>
      <c r="Q102" s="91"/>
      <c r="R102" s="91"/>
      <c r="S102" s="91"/>
      <c r="T102" s="157"/>
      <c r="U102" s="157"/>
      <c r="V102" s="158"/>
      <c r="W102" s="157"/>
      <c r="Y102" s="157"/>
      <c r="Z102" s="157"/>
      <c r="AA102" s="158"/>
      <c r="AB102" s="157"/>
    </row>
    <row r="103" spans="9:28">
      <c r="I103" s="91"/>
      <c r="J103" s="91"/>
      <c r="K103" s="91"/>
      <c r="L103" s="91"/>
      <c r="M103" s="91"/>
      <c r="N103" s="91"/>
      <c r="O103" s="159"/>
      <c r="Q103" s="91"/>
      <c r="R103" s="91"/>
      <c r="S103" s="91"/>
      <c r="T103" s="91"/>
      <c r="U103" s="91"/>
      <c r="V103" s="91"/>
      <c r="W103" s="159"/>
      <c r="Y103" s="91"/>
      <c r="Z103" s="91"/>
      <c r="AA103" s="91"/>
      <c r="AB103" s="159"/>
    </row>
    <row r="104" spans="9:28">
      <c r="I104" s="91"/>
      <c r="J104" s="91"/>
      <c r="K104" s="91"/>
      <c r="L104" s="91"/>
      <c r="M104" s="91"/>
      <c r="N104" s="91"/>
      <c r="O104" s="159"/>
      <c r="Q104" s="91"/>
      <c r="R104" s="91"/>
      <c r="S104" s="91"/>
      <c r="T104" s="91"/>
      <c r="U104" s="91"/>
      <c r="V104" s="91"/>
      <c r="W104" s="159"/>
      <c r="Y104" s="91"/>
      <c r="Z104" s="91"/>
      <c r="AA104" s="91"/>
      <c r="AB104" s="159"/>
    </row>
    <row r="105" spans="9:28">
      <c r="I105" s="91"/>
      <c r="J105" s="91"/>
      <c r="K105" s="91"/>
      <c r="L105" s="91"/>
      <c r="M105" s="91"/>
      <c r="N105" s="91"/>
      <c r="O105" s="159"/>
      <c r="Q105" s="91"/>
      <c r="R105" s="91"/>
      <c r="S105" s="91"/>
      <c r="T105" s="91"/>
      <c r="U105" s="91"/>
      <c r="V105" s="91"/>
      <c r="W105" s="159"/>
      <c r="Y105" s="91"/>
      <c r="Z105" s="91"/>
      <c r="AA105" s="91"/>
      <c r="AB105" s="159"/>
    </row>
    <row r="106" spans="9:28">
      <c r="N106" s="91"/>
      <c r="O106" s="159"/>
      <c r="V106" s="91"/>
      <c r="W106" s="159"/>
      <c r="AA106" s="91"/>
      <c r="AB106" s="159"/>
    </row>
    <row r="107" spans="9:28">
      <c r="N107" s="91"/>
      <c r="O107" s="159"/>
      <c r="V107" s="91"/>
      <c r="W107" s="159"/>
      <c r="AA107" s="91"/>
      <c r="AB107" s="159"/>
    </row>
  </sheetData>
  <mergeCells count="39">
    <mergeCell ref="R13:R16"/>
    <mergeCell ref="C5:D5"/>
    <mergeCell ref="H7:O7"/>
    <mergeCell ref="H8:W9"/>
    <mergeCell ref="A12:F12"/>
    <mergeCell ref="H12:O12"/>
    <mergeCell ref="P12:W12"/>
    <mergeCell ref="X12:AB12"/>
    <mergeCell ref="A13:A17"/>
    <mergeCell ref="B13:B17"/>
    <mergeCell ref="C13:E14"/>
    <mergeCell ref="F13:F16"/>
    <mergeCell ref="H13:H16"/>
    <mergeCell ref="I13:I16"/>
    <mergeCell ref="J13:J16"/>
    <mergeCell ref="K13:K16"/>
    <mergeCell ref="L13:L16"/>
    <mergeCell ref="X13:X16"/>
    <mergeCell ref="M13:M16"/>
    <mergeCell ref="N13:N16"/>
    <mergeCell ref="O13:O16"/>
    <mergeCell ref="P13:P16"/>
    <mergeCell ref="W13:W16"/>
    <mergeCell ref="AE13:AE16"/>
    <mergeCell ref="AG13:AG17"/>
    <mergeCell ref="C15:C17"/>
    <mergeCell ref="D15:D17"/>
    <mergeCell ref="E15:E17"/>
    <mergeCell ref="Y13:Y16"/>
    <mergeCell ref="Z13:Z16"/>
    <mergeCell ref="AA13:AA16"/>
    <mergeCell ref="AB13:AB16"/>
    <mergeCell ref="AC13:AC16"/>
    <mergeCell ref="AD13:AD16"/>
    <mergeCell ref="S13:S16"/>
    <mergeCell ref="T13:T16"/>
    <mergeCell ref="U13:U16"/>
    <mergeCell ref="Q13:Q16"/>
    <mergeCell ref="V13:V16"/>
  </mergeCells>
  <phoneticPr fontId="34"/>
  <printOptions horizontalCentered="1"/>
  <pageMargins left="0.39370078740157483" right="0.39370078740157483" top="0.78740157480314965" bottom="0.39370078740157483" header="0.51181102362204722" footer="0.51181102362204722"/>
  <pageSetup paperSize="8" scale="32"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J241"/>
  <sheetViews>
    <sheetView zoomScale="85" zoomScaleNormal="85" workbookViewId="0">
      <pane xSplit="4" ySplit="5" topLeftCell="E6" activePane="bottomRight" state="frozen"/>
      <selection pane="topRight"/>
      <selection pane="bottomLeft"/>
      <selection pane="bottomRight" activeCell="G11" sqref="G11"/>
    </sheetView>
  </sheetViews>
  <sheetFormatPr defaultColWidth="9" defaultRowHeight="13.5"/>
  <cols>
    <col min="1" max="1" width="25.625" style="51" customWidth="1"/>
    <col min="2" max="2" width="8.625" style="52" customWidth="1"/>
    <col min="3" max="3" width="9.125" style="52" customWidth="1"/>
    <col min="4" max="24" width="9.125" style="51" customWidth="1"/>
    <col min="25" max="16384" width="9" style="51"/>
  </cols>
  <sheetData>
    <row r="1" spans="1:24">
      <c r="A1" s="51">
        <v>1</v>
      </c>
      <c r="B1" s="54">
        <f t="shared" ref="B1:T1" si="0">A1+1</f>
        <v>2</v>
      </c>
      <c r="C1" s="54">
        <f t="shared" si="0"/>
        <v>3</v>
      </c>
      <c r="D1" s="54">
        <f t="shared" si="0"/>
        <v>4</v>
      </c>
      <c r="E1" s="54">
        <f t="shared" si="0"/>
        <v>5</v>
      </c>
      <c r="F1" s="54">
        <f t="shared" si="0"/>
        <v>6</v>
      </c>
      <c r="G1" s="54">
        <f t="shared" si="0"/>
        <v>7</v>
      </c>
      <c r="H1" s="54">
        <f t="shared" si="0"/>
        <v>8</v>
      </c>
      <c r="I1" s="54">
        <f t="shared" si="0"/>
        <v>9</v>
      </c>
      <c r="J1" s="54">
        <f t="shared" si="0"/>
        <v>10</v>
      </c>
      <c r="K1" s="54">
        <f t="shared" si="0"/>
        <v>11</v>
      </c>
      <c r="L1" s="54">
        <f t="shared" si="0"/>
        <v>12</v>
      </c>
      <c r="M1" s="54">
        <f t="shared" si="0"/>
        <v>13</v>
      </c>
      <c r="N1" s="54">
        <f t="shared" si="0"/>
        <v>14</v>
      </c>
      <c r="O1" s="54">
        <f t="shared" si="0"/>
        <v>15</v>
      </c>
      <c r="P1" s="54">
        <f t="shared" si="0"/>
        <v>16</v>
      </c>
      <c r="Q1" s="54">
        <f t="shared" si="0"/>
        <v>17</v>
      </c>
      <c r="R1" s="54">
        <f t="shared" si="0"/>
        <v>18</v>
      </c>
      <c r="S1" s="54">
        <f t="shared" si="0"/>
        <v>19</v>
      </c>
      <c r="T1" s="54">
        <f t="shared" si="0"/>
        <v>20</v>
      </c>
      <c r="U1" s="54">
        <f t="shared" ref="U1:V1" si="1">T1+1</f>
        <v>21</v>
      </c>
      <c r="V1" s="54">
        <f t="shared" si="1"/>
        <v>22</v>
      </c>
      <c r="W1" s="54">
        <v>23</v>
      </c>
      <c r="X1" s="54">
        <v>24</v>
      </c>
    </row>
    <row r="2" spans="1:24" ht="19.5" customHeight="1">
      <c r="A2" s="407" t="s">
        <v>10</v>
      </c>
      <c r="B2" s="409" t="s">
        <v>24</v>
      </c>
      <c r="C2" s="412" t="s">
        <v>26</v>
      </c>
      <c r="D2" s="412" t="s">
        <v>6</v>
      </c>
      <c r="E2" s="412" t="s">
        <v>27</v>
      </c>
      <c r="F2" s="412" t="s">
        <v>25</v>
      </c>
      <c r="G2" s="412" t="s">
        <v>39</v>
      </c>
      <c r="H2" s="413" t="s">
        <v>146</v>
      </c>
      <c r="I2" s="414"/>
      <c r="J2" s="414"/>
      <c r="K2" s="414"/>
      <c r="L2" s="413" t="s">
        <v>157</v>
      </c>
      <c r="M2" s="414"/>
      <c r="N2" s="414"/>
      <c r="O2" s="414"/>
      <c r="P2" s="413" t="s">
        <v>156</v>
      </c>
      <c r="Q2" s="414"/>
      <c r="R2" s="414"/>
      <c r="S2" s="414"/>
      <c r="T2" s="412" t="s">
        <v>147</v>
      </c>
      <c r="U2" s="412"/>
      <c r="V2" s="412"/>
      <c r="W2" s="412"/>
      <c r="X2" s="412"/>
    </row>
    <row r="3" spans="1:24" ht="19.5" customHeight="1">
      <c r="A3" s="407"/>
      <c r="B3" s="410"/>
      <c r="C3" s="412"/>
      <c r="D3" s="412"/>
      <c r="E3" s="412"/>
      <c r="F3" s="412"/>
      <c r="G3" s="412"/>
      <c r="H3" s="415"/>
      <c r="I3" s="416"/>
      <c r="J3" s="416"/>
      <c r="K3" s="416"/>
      <c r="L3" s="415"/>
      <c r="M3" s="416"/>
      <c r="N3" s="416"/>
      <c r="O3" s="416"/>
      <c r="P3" s="415"/>
      <c r="Q3" s="416"/>
      <c r="R3" s="416"/>
      <c r="S3" s="416"/>
      <c r="T3" s="412"/>
      <c r="U3" s="412"/>
      <c r="V3" s="412"/>
      <c r="W3" s="412"/>
      <c r="X3" s="412"/>
    </row>
    <row r="4" spans="1:24" ht="14.25" customHeight="1">
      <c r="A4" s="407"/>
      <c r="B4" s="410"/>
      <c r="C4" s="412"/>
      <c r="D4" s="412"/>
      <c r="E4" s="412"/>
      <c r="F4" s="412"/>
      <c r="G4" s="412"/>
      <c r="H4" s="406" t="s">
        <v>36</v>
      </c>
      <c r="I4" s="417" t="s">
        <v>28</v>
      </c>
      <c r="J4" s="417" t="s">
        <v>29</v>
      </c>
      <c r="K4" s="405" t="s">
        <v>30</v>
      </c>
      <c r="L4" s="406" t="s">
        <v>36</v>
      </c>
      <c r="M4" s="417" t="s">
        <v>28</v>
      </c>
      <c r="N4" s="417" t="s">
        <v>29</v>
      </c>
      <c r="O4" s="405" t="s">
        <v>30</v>
      </c>
      <c r="P4" s="406" t="s">
        <v>36</v>
      </c>
      <c r="Q4" s="417" t="s">
        <v>28</v>
      </c>
      <c r="R4" s="417" t="s">
        <v>29</v>
      </c>
      <c r="S4" s="405" t="s">
        <v>30</v>
      </c>
      <c r="T4" s="406" t="s">
        <v>5</v>
      </c>
      <c r="U4" s="417" t="s">
        <v>28</v>
      </c>
      <c r="V4" s="417" t="s">
        <v>29</v>
      </c>
      <c r="W4" s="405" t="s">
        <v>161</v>
      </c>
      <c r="X4" s="405" t="s">
        <v>162</v>
      </c>
    </row>
    <row r="5" spans="1:24" ht="185.25" customHeight="1">
      <c r="A5" s="408"/>
      <c r="B5" s="411"/>
      <c r="C5" s="412"/>
      <c r="D5" s="412"/>
      <c r="E5" s="412"/>
      <c r="F5" s="412"/>
      <c r="G5" s="412"/>
      <c r="H5" s="406"/>
      <c r="I5" s="417"/>
      <c r="J5" s="417"/>
      <c r="K5" s="405"/>
      <c r="L5" s="406"/>
      <c r="M5" s="417"/>
      <c r="N5" s="417"/>
      <c r="O5" s="405"/>
      <c r="P5" s="406"/>
      <c r="Q5" s="417"/>
      <c r="R5" s="417"/>
      <c r="S5" s="405"/>
      <c r="T5" s="406"/>
      <c r="U5" s="417"/>
      <c r="V5" s="417"/>
      <c r="W5" s="405"/>
      <c r="X5" s="405"/>
    </row>
    <row r="6" spans="1:24" ht="57.75" customHeight="1">
      <c r="A6" s="53">
        <f>'バス (③経営支援)'!$E$34</f>
        <v>0</v>
      </c>
      <c r="B6" s="53">
        <f>'バス (③経営支援)'!$S$34</f>
        <v>0</v>
      </c>
      <c r="C6" s="53">
        <f>'バス (③経営支援)'!$G$37</f>
        <v>0</v>
      </c>
      <c r="D6" s="53">
        <f>'バス (③経営支援)'!$G$38</f>
        <v>0</v>
      </c>
      <c r="E6" s="53">
        <f>'バス (③経営支援)'!$S$37</f>
        <v>0</v>
      </c>
      <c r="F6" s="229">
        <f>'バス (③経営支援)'!$G$40</f>
        <v>0</v>
      </c>
      <c r="G6" s="230">
        <f>'バス (③経営支援)'!$S$40</f>
        <v>0</v>
      </c>
      <c r="H6" s="229">
        <f>'バス (③経営支援)'!$K$48</f>
        <v>0</v>
      </c>
      <c r="I6" s="229">
        <f>'バス (③経営支援)'!$N$48</f>
        <v>0</v>
      </c>
      <c r="J6" s="229">
        <f>'バス (③経営支援)'!$S$48</f>
        <v>0</v>
      </c>
      <c r="K6" s="53" t="str">
        <f>'バス (③経営支援)'!$Y$48</f>
        <v>年　　月　　日</v>
      </c>
      <c r="L6" s="229">
        <f>'バス (③経営支援)'!$K$49</f>
        <v>0</v>
      </c>
      <c r="M6" s="229">
        <f>'バス (③経営支援)'!$N$49</f>
        <v>0</v>
      </c>
      <c r="N6" s="229">
        <f>'バス (③経営支援)'!$S$49</f>
        <v>0</v>
      </c>
      <c r="O6" s="53" t="str">
        <f>'バス (③経営支援)'!$Y$49</f>
        <v>年　　月　　日</v>
      </c>
      <c r="P6" s="229">
        <f>'バス (③経営支援)'!$K$50</f>
        <v>0</v>
      </c>
      <c r="Q6" s="229">
        <f>'バス (③経営支援)'!$N$50</f>
        <v>0</v>
      </c>
      <c r="R6" s="229">
        <f>'バス (③経営支援)'!$S$50</f>
        <v>0</v>
      </c>
      <c r="S6" s="53" t="str">
        <f>'バス (③経営支援)'!$Y$50</f>
        <v>年　　月　　日</v>
      </c>
      <c r="T6" s="53" t="str">
        <f>'バス (③経営支援)'!$D$65</f>
        <v>別添のとおり</v>
      </c>
      <c r="U6" s="229">
        <f>'バス (③経営支援)'!$N$65</f>
        <v>0</v>
      </c>
      <c r="V6" s="229">
        <f>'バス (③経営支援)'!$S$65</f>
        <v>0</v>
      </c>
      <c r="W6" s="229" t="str">
        <f>'バス (③経営支援)'!$Y$65</f>
        <v>年　　月　　日</v>
      </c>
      <c r="X6" s="53" t="str">
        <f>'バス (③経営支援)'!$Y$66</f>
        <v>年　　月　　日</v>
      </c>
    </row>
    <row r="241" spans="26:296" ht="21">
      <c r="Z241" s="51" ph="1"/>
      <c r="AA241" s="51" ph="1"/>
      <c r="AB241" s="51" ph="1"/>
      <c r="AC241" s="51" ph="1"/>
      <c r="AD241" s="51" ph="1"/>
      <c r="AP241" s="51" ph="1"/>
      <c r="AS241" s="51" ph="1"/>
      <c r="AT241" s="51" ph="1"/>
      <c r="AU241" s="51" ph="1"/>
      <c r="AV241" s="51" ph="1"/>
      <c r="AW241" s="51" ph="1"/>
      <c r="FF241" s="51" ph="1"/>
      <c r="FI241" s="51" ph="1"/>
      <c r="FJ241" s="51" ph="1"/>
      <c r="FK241" s="51" ph="1"/>
      <c r="FL241" s="51" ph="1"/>
      <c r="FM241" s="51" ph="1"/>
      <c r="FY241" s="51" ph="1"/>
      <c r="GB241" s="51" ph="1"/>
      <c r="GC241" s="51" ph="1"/>
      <c r="GD241" s="51" ph="1"/>
      <c r="GE241" s="51" ph="1"/>
      <c r="GF241" s="51" ph="1"/>
      <c r="GG241" s="51" ph="1"/>
      <c r="GH241" s="51" ph="1"/>
      <c r="GI241" s="51" ph="1"/>
      <c r="GJ241" s="51" ph="1"/>
      <c r="GK241" s="51" ph="1"/>
      <c r="GL241" s="51" ph="1"/>
      <c r="GM241" s="51" ph="1"/>
      <c r="GN241" s="51" ph="1"/>
      <c r="GO241" s="51" ph="1"/>
      <c r="GP241" s="51" ph="1"/>
      <c r="GQ241" s="51" ph="1"/>
      <c r="GR241" s="51" ph="1"/>
      <c r="GS241" s="51" ph="1"/>
      <c r="GT241" s="51" ph="1"/>
      <c r="GU241" s="51" ph="1"/>
      <c r="GV241" s="51" ph="1"/>
      <c r="GW241" s="51" ph="1"/>
      <c r="IM241" s="51" ph="1"/>
      <c r="IP241" s="51" ph="1"/>
      <c r="IQ241" s="51" ph="1"/>
      <c r="IR241" s="51" ph="1"/>
      <c r="IS241" s="51" ph="1"/>
      <c r="IT241" s="51" ph="1"/>
      <c r="JF241" s="51" ph="1"/>
      <c r="JI241" s="51" ph="1"/>
      <c r="JJ241" s="51" ph="1"/>
      <c r="JK241" s="51" ph="1"/>
      <c r="JL241" s="51" ph="1"/>
      <c r="JM241" s="51" ph="1"/>
      <c r="JN241" s="51" ph="1"/>
      <c r="JO241" s="51" ph="1"/>
      <c r="JP241" s="51" ph="1"/>
      <c r="JQ241" s="51" ph="1"/>
      <c r="JR241" s="51" ph="1"/>
      <c r="JS241" s="51" ph="1"/>
      <c r="JT241" s="51" ph="1"/>
      <c r="JU241" s="51" ph="1"/>
      <c r="JV241" s="51" ph="1"/>
      <c r="JW241" s="51" ph="1"/>
      <c r="JX241" s="51" ph="1"/>
      <c r="JY241" s="51" ph="1"/>
      <c r="JZ241" s="51" ph="1"/>
      <c r="KA241" s="51" ph="1"/>
      <c r="KB241" s="51" ph="1"/>
      <c r="KC241" s="51" ph="1"/>
      <c r="KD241" s="51" ph="1"/>
      <c r="KE241" s="51" ph="1"/>
      <c r="KF241" s="51" ph="1"/>
      <c r="KG241" s="51" ph="1"/>
      <c r="KH241" s="51" ph="1"/>
      <c r="KI241" s="51" ph="1"/>
      <c r="KJ241" s="51" ph="1"/>
    </row>
  </sheetData>
  <autoFilter ref="A5:X6"/>
  <mergeCells count="28">
    <mergeCell ref="K4:K5"/>
    <mergeCell ref="L4:L5"/>
    <mergeCell ref="M4:M5"/>
    <mergeCell ref="W4:W5"/>
    <mergeCell ref="S4:S5"/>
    <mergeCell ref="N4:N5"/>
    <mergeCell ref="O4:O5"/>
    <mergeCell ref="P4:P5"/>
    <mergeCell ref="Q4:Q5"/>
    <mergeCell ref="R4:R5"/>
    <mergeCell ref="U4:U5"/>
    <mergeCell ref="V4:V5"/>
    <mergeCell ref="X4:X5"/>
    <mergeCell ref="T4:T5"/>
    <mergeCell ref="A2:A5"/>
    <mergeCell ref="B2:B5"/>
    <mergeCell ref="C2:C5"/>
    <mergeCell ref="D2:D5"/>
    <mergeCell ref="E2:E5"/>
    <mergeCell ref="F2:F5"/>
    <mergeCell ref="G2:G5"/>
    <mergeCell ref="H2:K3"/>
    <mergeCell ref="L2:O3"/>
    <mergeCell ref="P2:S3"/>
    <mergeCell ref="T2:X3"/>
    <mergeCell ref="H4:H5"/>
    <mergeCell ref="I4:I5"/>
    <mergeCell ref="J4:J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バス (③経営支援)</vt:lpstr>
      <vt:lpstr>別添（高速）</vt:lpstr>
      <vt:lpstr>別添　記載例</vt:lpstr>
      <vt:lpstr>集計用</vt:lpstr>
      <vt:lpstr>'バス (③経営支援)'!Print_Area</vt:lpstr>
      <vt:lpstr>'別添　記載例'!Print_Area</vt:lpstr>
      <vt:lpstr>'別添（高速）'!Print_Area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2022-10-17T06:51:26Z</dcterms:created>
  <dcterms:modified xsi:type="dcterms:W3CDTF">2022-10-17T06:51:36Z</dcterms:modified>
</cp:coreProperties>
</file>