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20DC575-19FB-4A3F-8BA3-D5589DC0F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札証明" sheetId="1" r:id="rId1"/>
    <sheet name="別紙" sheetId="11" r:id="rId2"/>
  </sheets>
  <externalReferences>
    <externalReference r:id="rId3"/>
  </externalReferences>
  <definedNames>
    <definedName name="_xlnm.Print_Area" localSheetId="0">応札証明!$B$1:$O$32</definedName>
    <definedName name="_xlnm.Print_Area" localSheetId="1">別紙!$B$2:$T$49</definedName>
    <definedName name="メーカー">#REF!</definedName>
    <definedName name="機種１">#REF!</definedName>
    <definedName name="機種２">#REF!</definedName>
    <definedName name="根拠１">[1]リスト!$H$2:$H$3</definedName>
    <definedName name="根拠２">[1]リスト!$I$2:$I$14</definedName>
    <definedName name="根拠３">[1]リスト!$J$2</definedName>
    <definedName name="単位">[1]リスト!$A$1:$A$65536</definedName>
    <definedName name="品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1" l="1"/>
  <c r="I48" i="11"/>
  <c r="G48" i="11"/>
  <c r="I47" i="11"/>
  <c r="G47" i="11"/>
  <c r="G46" i="11"/>
  <c r="I46" i="11" s="1"/>
  <c r="G45" i="11"/>
  <c r="I45" i="11" s="1"/>
  <c r="I44" i="11"/>
  <c r="G44" i="11"/>
  <c r="I43" i="11"/>
  <c r="G43" i="11"/>
  <c r="G42" i="11"/>
  <c r="I42" i="11" s="1"/>
  <c r="G41" i="11"/>
  <c r="I41" i="11" s="1"/>
  <c r="I40" i="11"/>
  <c r="G40" i="11"/>
  <c r="I39" i="11"/>
  <c r="G39" i="11"/>
  <c r="I38" i="11"/>
  <c r="G38" i="11"/>
  <c r="U38" i="11" s="1"/>
  <c r="G37" i="11"/>
  <c r="U37" i="11" s="1"/>
  <c r="I36" i="11"/>
  <c r="G36" i="11"/>
  <c r="U36" i="11" s="1"/>
  <c r="I35" i="11"/>
  <c r="G35" i="11"/>
  <c r="U35" i="11" s="1"/>
  <c r="G34" i="11"/>
  <c r="U34" i="11" s="1"/>
  <c r="I33" i="11"/>
  <c r="G33" i="11"/>
  <c r="U33" i="11" s="1"/>
  <c r="I32" i="11"/>
  <c r="G32" i="11"/>
  <c r="U32" i="11" s="1"/>
  <c r="G31" i="11"/>
  <c r="U31" i="11" s="1"/>
  <c r="I26" i="11"/>
  <c r="G26" i="11"/>
  <c r="U26" i="11" s="1"/>
  <c r="G25" i="11"/>
  <c r="U25" i="11" s="1"/>
  <c r="I24" i="11"/>
  <c r="G24" i="11"/>
  <c r="U24" i="11" s="1"/>
  <c r="I23" i="11"/>
  <c r="G23" i="11"/>
  <c r="U23" i="11" s="1"/>
  <c r="G22" i="11"/>
  <c r="I22" i="11" s="1"/>
  <c r="I21" i="11"/>
  <c r="G21" i="11"/>
  <c r="U21" i="11" s="1"/>
  <c r="I20" i="11"/>
  <c r="G20" i="11"/>
  <c r="U20" i="11" s="1"/>
  <c r="G19" i="11"/>
  <c r="U19" i="11" s="1"/>
  <c r="I18" i="11"/>
  <c r="G18" i="11"/>
  <c r="U18" i="11" s="1"/>
  <c r="I17" i="11"/>
  <c r="G17" i="11"/>
  <c r="U17" i="11" s="1"/>
  <c r="G16" i="11"/>
  <c r="U16" i="11" s="1"/>
  <c r="I15" i="11"/>
  <c r="G15" i="11"/>
  <c r="U15" i="11" s="1"/>
  <c r="I13" i="11"/>
  <c r="G13" i="11"/>
  <c r="G12" i="11"/>
  <c r="I12" i="11" s="1"/>
  <c r="I11" i="11"/>
  <c r="G11" i="11"/>
  <c r="G10" i="11"/>
  <c r="I10" i="11" s="1"/>
  <c r="I9" i="11"/>
  <c r="G9" i="11"/>
  <c r="G8" i="11"/>
  <c r="I8" i="11" s="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G7" i="11"/>
  <c r="I7" i="11" s="1"/>
  <c r="U7" i="11" l="1"/>
  <c r="I16" i="11"/>
  <c r="I49" i="11" s="1"/>
  <c r="I25" i="11"/>
  <c r="I34" i="11"/>
  <c r="U22" i="11"/>
  <c r="I19" i="11"/>
  <c r="I31" i="11"/>
  <c r="I37" i="11"/>
  <c r="U49" i="11" l="1"/>
  <c r="U50" i="11" s="1"/>
</calcChain>
</file>

<file path=xl/sharedStrings.xml><?xml version="1.0" encoding="utf-8"?>
<sst xmlns="http://schemas.openxmlformats.org/spreadsheetml/2006/main" count="170" uniqueCount="144">
  <si>
    <t>北見運輸支局</t>
    <rPh sb="0" eb="2">
      <t>キタミ</t>
    </rPh>
    <rPh sb="2" eb="6">
      <t>ウン</t>
    </rPh>
    <phoneticPr fontId="5"/>
  </si>
  <si>
    <t>帯広運輸支局</t>
    <rPh sb="0" eb="2">
      <t>オビヒロ</t>
    </rPh>
    <rPh sb="2" eb="6">
      <t>ウン</t>
    </rPh>
    <phoneticPr fontId="5"/>
  </si>
  <si>
    <t>釧路運輸支局</t>
    <rPh sb="0" eb="2">
      <t>クシロ</t>
    </rPh>
    <rPh sb="2" eb="6">
      <t>ウン</t>
    </rPh>
    <phoneticPr fontId="5"/>
  </si>
  <si>
    <t>苫小牧海事事務所</t>
    <rPh sb="0" eb="3">
      <t>トマコマイ</t>
    </rPh>
    <rPh sb="3" eb="5">
      <t>カイジ</t>
    </rPh>
    <rPh sb="5" eb="8">
      <t>ジムショ</t>
    </rPh>
    <phoneticPr fontId="5"/>
  </si>
  <si>
    <t>室蘭運輸支局入江町庁舎</t>
    <rPh sb="0" eb="2">
      <t>ムロラン</t>
    </rPh>
    <rPh sb="2" eb="6">
      <t>ウン</t>
    </rPh>
    <rPh sb="6" eb="9">
      <t>イリエチョウ</t>
    </rPh>
    <rPh sb="9" eb="11">
      <t>チョウシャ</t>
    </rPh>
    <phoneticPr fontId="5"/>
  </si>
  <si>
    <t>室蘭運輸支局本庁舎</t>
    <rPh sb="0" eb="2">
      <t>ムロラン</t>
    </rPh>
    <rPh sb="2" eb="6">
      <t>ウン</t>
    </rPh>
    <rPh sb="6" eb="7">
      <t>ホン</t>
    </rPh>
    <rPh sb="7" eb="9">
      <t>チョウシャ</t>
    </rPh>
    <phoneticPr fontId="5"/>
  </si>
  <si>
    <t>旭川運輸支局稚内庁舎</t>
    <rPh sb="0" eb="2">
      <t>アサヒカワ</t>
    </rPh>
    <rPh sb="2" eb="6">
      <t>ウン</t>
    </rPh>
    <rPh sb="6" eb="8">
      <t>ワッカナイ</t>
    </rPh>
    <rPh sb="8" eb="10">
      <t>チョウシャ</t>
    </rPh>
    <phoneticPr fontId="5"/>
  </si>
  <si>
    <t>旭川運輸支局本庁舎</t>
    <rPh sb="0" eb="2">
      <t>アサヒカワ</t>
    </rPh>
    <rPh sb="2" eb="6">
      <t>ウン</t>
    </rPh>
    <rPh sb="6" eb="7">
      <t>ホン</t>
    </rPh>
    <rPh sb="7" eb="9">
      <t>チョウシャ</t>
    </rPh>
    <phoneticPr fontId="5"/>
  </si>
  <si>
    <t>函館運輸支局</t>
    <rPh sb="0" eb="2">
      <t>ハコダテ</t>
    </rPh>
    <rPh sb="2" eb="6">
      <t>ウン</t>
    </rPh>
    <phoneticPr fontId="5"/>
  </si>
  <si>
    <t>札幌運輸支局</t>
    <rPh sb="0" eb="2">
      <t>サッポロ</t>
    </rPh>
    <rPh sb="2" eb="6">
      <t>ウン</t>
    </rPh>
    <phoneticPr fontId="5"/>
  </si>
  <si>
    <t>北海道運輸局本局</t>
    <rPh sb="0" eb="3">
      <t>ホッカイドウ</t>
    </rPh>
    <rPh sb="3" eb="6">
      <t>ウンユキョク</t>
    </rPh>
    <rPh sb="6" eb="8">
      <t>ホンキョク</t>
    </rPh>
    <phoneticPr fontId="5"/>
  </si>
  <si>
    <t>別紙のとおり</t>
    <rPh sb="0" eb="2">
      <t>ベッシ</t>
    </rPh>
    <phoneticPr fontId="5"/>
  </si>
  <si>
    <t>納入場所</t>
    <rPh sb="0" eb="2">
      <t>ノウニュウ</t>
    </rPh>
    <rPh sb="2" eb="4">
      <t>バショ</t>
    </rPh>
    <phoneticPr fontId="5"/>
  </si>
  <si>
    <t>納入予定数量</t>
    <rPh sb="0" eb="2">
      <t>ノウニュウ</t>
    </rPh>
    <rPh sb="2" eb="4">
      <t>ヨテイ</t>
    </rPh>
    <rPh sb="4" eb="6">
      <t>スウリョウ</t>
    </rPh>
    <phoneticPr fontId="5"/>
  </si>
  <si>
    <t>仕様</t>
    <rPh sb="0" eb="2">
      <t>シヨウ</t>
    </rPh>
    <phoneticPr fontId="5"/>
  </si>
  <si>
    <t>物品名</t>
    <rPh sb="0" eb="2">
      <t>ブッピン</t>
    </rPh>
    <rPh sb="2" eb="3">
      <t>メイ</t>
    </rPh>
    <phoneticPr fontId="5"/>
  </si>
  <si>
    <t>記</t>
    <rPh sb="0" eb="1">
      <t>キ</t>
    </rPh>
    <phoneticPr fontId="5"/>
  </si>
  <si>
    <t>なお、当該物品は貴局が指定する仕様等を満たしており、また、貴局の指定する履行場所、</t>
    <rPh sb="3" eb="5">
      <t>トウガイ</t>
    </rPh>
    <rPh sb="5" eb="7">
      <t>ブッピン</t>
    </rPh>
    <rPh sb="8" eb="9">
      <t>キ</t>
    </rPh>
    <rPh sb="9" eb="10">
      <t>キョク</t>
    </rPh>
    <rPh sb="11" eb="13">
      <t>シテイ</t>
    </rPh>
    <rPh sb="15" eb="17">
      <t>シヨウ</t>
    </rPh>
    <rPh sb="17" eb="18">
      <t>トウ</t>
    </rPh>
    <rPh sb="19" eb="20">
      <t>ミ</t>
    </rPh>
    <rPh sb="29" eb="31">
      <t>キキョク</t>
    </rPh>
    <rPh sb="32" eb="34">
      <t>シテイ</t>
    </rPh>
    <rPh sb="36" eb="38">
      <t>リコウ</t>
    </rPh>
    <rPh sb="38" eb="40">
      <t>バショ</t>
    </rPh>
    <phoneticPr fontId="5"/>
  </si>
  <si>
    <t>本件名に係る入札については、別紙の記載のある物品をもって応札いたします。</t>
    <rPh sb="0" eb="1">
      <t>ホン</t>
    </rPh>
    <rPh sb="1" eb="3">
      <t>ケンメイ</t>
    </rPh>
    <rPh sb="4" eb="5">
      <t>カカ</t>
    </rPh>
    <rPh sb="6" eb="8">
      <t>ニュウサツ</t>
    </rPh>
    <rPh sb="14" eb="16">
      <t>ベッシ</t>
    </rPh>
    <rPh sb="17" eb="19">
      <t>キサイ</t>
    </rPh>
    <rPh sb="22" eb="24">
      <t>ブッピン</t>
    </rPh>
    <rPh sb="28" eb="30">
      <t>オウサツ</t>
    </rPh>
    <phoneticPr fontId="5"/>
  </si>
  <si>
    <t>契約件名：</t>
    <rPh sb="0" eb="2">
      <t>ケイヤク</t>
    </rPh>
    <rPh sb="2" eb="4">
      <t>ケンメイ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</si>
  <si>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</si>
  <si>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</si>
  <si>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</t>
    <rPh sb="0" eb="2">
      <t>ジュウショ</t>
    </rPh>
    <phoneticPr fontId="5"/>
  </si>
  <si>
    <t>北海道運輸局長</t>
    <rPh sb="0" eb="6">
      <t>ホ</t>
    </rPh>
    <rPh sb="6" eb="7">
      <t>チョウ</t>
    </rPh>
    <phoneticPr fontId="5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</si>
  <si>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5"/>
  </si>
  <si>
    <t>応札物品証明書兼保証書</t>
    <rPh sb="0" eb="2">
      <t>オウサツ</t>
    </rPh>
    <rPh sb="2" eb="4">
      <t>ブッピン</t>
    </rPh>
    <rPh sb="4" eb="7">
      <t>ショウメイショ</t>
    </rPh>
    <rPh sb="7" eb="8">
      <t>ケン</t>
    </rPh>
    <rPh sb="8" eb="11">
      <t>ホショウショ</t>
    </rPh>
    <phoneticPr fontId="5"/>
  </si>
  <si>
    <t>品名</t>
    <rPh sb="0" eb="2">
      <t>ヒンメイ</t>
    </rPh>
    <phoneticPr fontId="7"/>
  </si>
  <si>
    <t>殿</t>
    <rPh sb="0" eb="1">
      <t>トノ</t>
    </rPh>
    <phoneticPr fontId="4"/>
  </si>
  <si>
    <t>予定
数量</t>
    <rPh sb="0" eb="2">
      <t>ヨテイ</t>
    </rPh>
    <rPh sb="3" eb="5">
      <t>スウリョウ</t>
    </rPh>
    <phoneticPr fontId="7"/>
  </si>
  <si>
    <t>日時までに納入を完了することを保証します。</t>
    <rPh sb="8" eb="10">
      <t>カンリョウ</t>
    </rPh>
    <rPh sb="15" eb="17">
      <t>ホショウ</t>
    </rPh>
    <phoneticPr fontId="5"/>
  </si>
  <si>
    <r>
      <t xml:space="preserve"> 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　　年　　月　　日</t>
    </r>
    <rPh sb="4" eb="5">
      <t>トシ</t>
    </rPh>
    <rPh sb="7" eb="8">
      <t>ツキ</t>
    </rPh>
    <rPh sb="10" eb="11">
      <t>ヒ</t>
    </rPh>
    <phoneticPr fontId="5"/>
  </si>
  <si>
    <t>№</t>
    <phoneticPr fontId="7"/>
  </si>
  <si>
    <t>対応機種</t>
    <rPh sb="0" eb="2">
      <t>タイオウ</t>
    </rPh>
    <rPh sb="2" eb="4">
      <t>キシュ</t>
    </rPh>
    <phoneticPr fontId="7"/>
  </si>
  <si>
    <t>型番</t>
    <rPh sb="0" eb="2">
      <t>カタバン</t>
    </rPh>
    <phoneticPr fontId="7"/>
  </si>
  <si>
    <t>数量内訳</t>
    <rPh sb="0" eb="2">
      <t>スウリョウ</t>
    </rPh>
    <rPh sb="2" eb="4">
      <t>ウチワケ</t>
    </rPh>
    <phoneticPr fontId="7"/>
  </si>
  <si>
    <t>本局</t>
    <rPh sb="0" eb="2">
      <t>ホンキョク</t>
    </rPh>
    <phoneticPr fontId="7"/>
  </si>
  <si>
    <t>札幌</t>
    <rPh sb="0" eb="2">
      <t>サッポロ</t>
    </rPh>
    <phoneticPr fontId="7"/>
  </si>
  <si>
    <t>函館</t>
    <rPh sb="0" eb="2">
      <t>ハコダテ</t>
    </rPh>
    <phoneticPr fontId="7"/>
  </si>
  <si>
    <r>
      <t xml:space="preserve">旭川
</t>
    </r>
    <r>
      <rPr>
        <sz val="10"/>
        <color theme="1"/>
        <rFont val="ＭＳ 明朝"/>
        <family val="1"/>
        <charset val="128"/>
      </rPr>
      <t>（本）</t>
    </r>
    <rPh sb="0" eb="2">
      <t>アサヒカワ</t>
    </rPh>
    <rPh sb="4" eb="5">
      <t>ホン</t>
    </rPh>
    <phoneticPr fontId="7"/>
  </si>
  <si>
    <r>
      <t xml:space="preserve">旭川
</t>
    </r>
    <r>
      <rPr>
        <sz val="9"/>
        <color theme="1"/>
        <rFont val="ＭＳ 明朝"/>
        <family val="1"/>
        <charset val="128"/>
      </rPr>
      <t>（稚内）</t>
    </r>
    <rPh sb="0" eb="2">
      <t>アサヒカワ</t>
    </rPh>
    <rPh sb="4" eb="6">
      <t>ワッカナイ</t>
    </rPh>
    <phoneticPr fontId="7"/>
  </si>
  <si>
    <r>
      <t xml:space="preserve">室蘭
</t>
    </r>
    <r>
      <rPr>
        <sz val="10"/>
        <color theme="1"/>
        <rFont val="ＭＳ 明朝"/>
        <family val="1"/>
        <charset val="128"/>
      </rPr>
      <t>（本）</t>
    </r>
    <rPh sb="0" eb="2">
      <t>ムロラン</t>
    </rPh>
    <rPh sb="4" eb="5">
      <t>ホン</t>
    </rPh>
    <phoneticPr fontId="7"/>
  </si>
  <si>
    <r>
      <t xml:space="preserve">室蘭
</t>
    </r>
    <r>
      <rPr>
        <sz val="9"/>
        <color theme="1"/>
        <rFont val="ＭＳ 明朝"/>
        <family val="1"/>
        <charset val="128"/>
      </rPr>
      <t>（入江）</t>
    </r>
    <rPh sb="0" eb="2">
      <t>ムロラン</t>
    </rPh>
    <rPh sb="4" eb="6">
      <t>イリエ</t>
    </rPh>
    <phoneticPr fontId="7"/>
  </si>
  <si>
    <t>釧路</t>
    <rPh sb="0" eb="2">
      <t>クシロ</t>
    </rPh>
    <phoneticPr fontId="7"/>
  </si>
  <si>
    <t>帯広</t>
    <rPh sb="0" eb="2">
      <t>オビヒロ</t>
    </rPh>
    <phoneticPr fontId="7"/>
  </si>
  <si>
    <t>北見</t>
    <rPh sb="0" eb="2">
      <t>キタミ</t>
    </rPh>
    <phoneticPr fontId="7"/>
  </si>
  <si>
    <t>苫小牧</t>
    <rPh sb="0" eb="3">
      <t>トマコマイ</t>
    </rPh>
    <phoneticPr fontId="7"/>
  </si>
  <si>
    <t>年間</t>
    <rPh sb="0" eb="2">
      <t>ネンカン</t>
    </rPh>
    <phoneticPr fontId="7"/>
  </si>
  <si>
    <t>ﾘｺｰ</t>
    <phoneticPr fontId="4"/>
  </si>
  <si>
    <t>IPSIO NX85S/NX86S
IPSIO SP4000/4010</t>
    <phoneticPr fontId="4"/>
  </si>
  <si>
    <t>ﾄﾅｰｶｰﾄﾘｯｼﾞ</t>
    <phoneticPr fontId="4"/>
  </si>
  <si>
    <t>タイプ85B</t>
    <phoneticPr fontId="4"/>
  </si>
  <si>
    <t>ﾘｺｰ</t>
    <phoneticPr fontId="7"/>
  </si>
  <si>
    <t>ﾄﾅｰｶｰﾄﾘｯｼﾞ(黒)</t>
    <rPh sb="11" eb="12">
      <t>クロ</t>
    </rPh>
    <phoneticPr fontId="4"/>
  </si>
  <si>
    <t>ﾄﾅｰｶｰﾄﾘｯｼﾞ(青)</t>
    <rPh sb="11" eb="12">
      <t>アオ</t>
    </rPh>
    <phoneticPr fontId="4"/>
  </si>
  <si>
    <t>ﾄﾅｰｶｰﾄﾘｯｼﾞ(赤)</t>
    <rPh sb="11" eb="12">
      <t>アカ</t>
    </rPh>
    <phoneticPr fontId="4"/>
  </si>
  <si>
    <t>ﾄﾅｰｶｰﾄﾘｯｼﾞ(黄)</t>
    <rPh sb="11" eb="12">
      <t>キ</t>
    </rPh>
    <phoneticPr fontId="4"/>
  </si>
  <si>
    <t>C6010</t>
    <phoneticPr fontId="7"/>
  </si>
  <si>
    <t>RICOHﾄﾅｰﾌﾞﾗｯｸPC6000H</t>
    <phoneticPr fontId="7"/>
  </si>
  <si>
    <t>RICOHﾄﾅｰｼｱﾝPC6000H</t>
    <phoneticPr fontId="7"/>
  </si>
  <si>
    <t>RICOHﾄﾅｰﾏｾﾞﾝﾀPC6000H</t>
    <phoneticPr fontId="7"/>
  </si>
  <si>
    <t>RICOHﾄﾅｰｲｴﾛｰPC6000H</t>
    <phoneticPr fontId="7"/>
  </si>
  <si>
    <t>ﾄﾞﾗﾑﾕﾆｯﾄ(ﾌﾞﾗｯｸ)</t>
    <phoneticPr fontId="4"/>
  </si>
  <si>
    <t>RICOHﾄﾞﾗﾑﾕﾆｯﾄﾌﾞﾗｯｸPC6000H</t>
    <phoneticPr fontId="7"/>
  </si>
  <si>
    <t>ﾄﾞﾗﾑﾕﾆｯﾄ(ｶﾗｰ)</t>
    <phoneticPr fontId="4"/>
  </si>
  <si>
    <t>RICOHﾄﾞﾗﾑﾕﾆｯﾄｶﾗｰPC6000H</t>
    <phoneticPr fontId="7"/>
  </si>
  <si>
    <t>キャノン</t>
    <phoneticPr fontId="7"/>
  </si>
  <si>
    <t>LBP9200C</t>
    <phoneticPr fontId="7"/>
  </si>
  <si>
    <t>ﾄﾅｰカｰトリッジ(黒)</t>
    <rPh sb="10" eb="11">
      <t>クロ</t>
    </rPh>
    <phoneticPr fontId="8"/>
  </si>
  <si>
    <t>CRG-322IIBLK</t>
    <phoneticPr fontId="8"/>
  </si>
  <si>
    <t>ﾄﾅｰカｰトリッジ(青)</t>
    <rPh sb="10" eb="11">
      <t>アオ</t>
    </rPh>
    <phoneticPr fontId="8"/>
  </si>
  <si>
    <t>CRG-322IICYN</t>
    <phoneticPr fontId="8"/>
  </si>
  <si>
    <t>ﾄﾅｰカｰトリッジ（赤）</t>
    <rPh sb="10" eb="11">
      <t>アカ</t>
    </rPh>
    <phoneticPr fontId="8"/>
  </si>
  <si>
    <t>CRG-322IIMAG</t>
    <phoneticPr fontId="8"/>
  </si>
  <si>
    <t>ﾄﾅｰカｰトリッジ（黄）</t>
    <rPh sb="10" eb="11">
      <t>キ</t>
    </rPh>
    <phoneticPr fontId="8"/>
  </si>
  <si>
    <t>CRG-322IIYEL</t>
    <phoneticPr fontId="8"/>
  </si>
  <si>
    <t>回収ﾄﾅｰﾎﾞｯｸｽ</t>
    <phoneticPr fontId="7"/>
  </si>
  <si>
    <t>WT-722</t>
    <phoneticPr fontId="7"/>
  </si>
  <si>
    <t>定着器ユニット</t>
  </si>
  <si>
    <t>FUSER UNIT UM-722FA</t>
    <phoneticPr fontId="7"/>
  </si>
  <si>
    <t>ITBユニット</t>
  </si>
  <si>
    <t>ITB UNIT UM-722I</t>
    <phoneticPr fontId="7"/>
  </si>
  <si>
    <t>京セラ</t>
    <phoneticPr fontId="7"/>
  </si>
  <si>
    <t>ECOSYS P2135dn</t>
    <phoneticPr fontId="7"/>
  </si>
  <si>
    <t>ﾄﾅｰｶｰﾄﾘｯｼﾞ(黒)</t>
    <phoneticPr fontId="7"/>
  </si>
  <si>
    <t>TK-131</t>
    <phoneticPr fontId="7"/>
  </si>
  <si>
    <t>ECOSYS P6130cdn</t>
    <phoneticPr fontId="7"/>
  </si>
  <si>
    <t>TK-5141K</t>
    <phoneticPr fontId="7"/>
  </si>
  <si>
    <t>TK-5141C</t>
    <phoneticPr fontId="7"/>
  </si>
  <si>
    <t>TK-5141M</t>
    <phoneticPr fontId="7"/>
  </si>
  <si>
    <t>TK-5141Y</t>
    <phoneticPr fontId="7"/>
  </si>
  <si>
    <t>Fuji xerox</t>
    <phoneticPr fontId="7"/>
  </si>
  <si>
    <t>DocuPrint C3450d
DocuPrint C3450dⅡ</t>
    <phoneticPr fontId="7"/>
  </si>
  <si>
    <t>ﾄﾅｰｶｰﾄﾘｯｼﾞ(黒)</t>
    <rPh sb="11" eb="12">
      <t>クロ</t>
    </rPh>
    <phoneticPr fontId="14"/>
  </si>
  <si>
    <t>CT202463</t>
    <phoneticPr fontId="14"/>
  </si>
  <si>
    <t>ﾄﾅｰｶｰﾄﾘｯｼﾞ(青)</t>
    <rPh sb="11" eb="12">
      <t>アオ</t>
    </rPh>
    <phoneticPr fontId="14"/>
  </si>
  <si>
    <t>CT202464</t>
    <phoneticPr fontId="7"/>
  </si>
  <si>
    <t>ﾄﾅｰｶｰﾄﾘｯｼﾞ(赤)</t>
    <rPh sb="11" eb="12">
      <t>アカ</t>
    </rPh>
    <phoneticPr fontId="14"/>
  </si>
  <si>
    <t>CT202465</t>
    <phoneticPr fontId="7"/>
  </si>
  <si>
    <t>ﾄﾅｰｶｰﾄﾘｯｼﾞ(黄)</t>
    <rPh sb="11" eb="12">
      <t>キ</t>
    </rPh>
    <phoneticPr fontId="14"/>
  </si>
  <si>
    <t>CT202466</t>
    <phoneticPr fontId="7"/>
  </si>
  <si>
    <t>ﾄﾞﾗﾑｶｰﾄﾘｯｼﾞ ﾌﾞﾗｯｸ</t>
  </si>
  <si>
    <t>CT350812</t>
    <phoneticPr fontId="7"/>
  </si>
  <si>
    <t>ﾄﾞﾗﾑｶｰﾄﾘｯｼﾞ ｶﾗｰ</t>
  </si>
  <si>
    <t>CT350813</t>
    <phoneticPr fontId="7"/>
  </si>
  <si>
    <t>ﾄﾅｰ回収ﾎﾞﾄﾙ</t>
  </si>
  <si>
    <t>CWAA0773</t>
    <phoneticPr fontId="7"/>
  </si>
  <si>
    <t>DocuPrint P350d</t>
    <phoneticPr fontId="7"/>
  </si>
  <si>
    <t>CT202074</t>
    <phoneticPr fontId="7"/>
  </si>
  <si>
    <t>合計</t>
    <rPh sb="0" eb="2">
      <t>ゴウケイ</t>
    </rPh>
    <phoneticPr fontId="7"/>
  </si>
  <si>
    <t>カラー・モノクロプリンター用トナーカートリッジ他購入契約【単価契約】</t>
    <rPh sb="13" eb="14">
      <t>ヨウ</t>
    </rPh>
    <rPh sb="23" eb="24">
      <t>ホカ</t>
    </rPh>
    <rPh sb="24" eb="26">
      <t>コウニュウ</t>
    </rPh>
    <rPh sb="26" eb="28">
      <t>ケイヤク</t>
    </rPh>
    <rPh sb="29" eb="31">
      <t>タンカ</t>
    </rPh>
    <rPh sb="31" eb="33">
      <t>ケイヤク</t>
    </rPh>
    <phoneticPr fontId="4"/>
  </si>
  <si>
    <t>OKI</t>
    <phoneticPr fontId="7"/>
  </si>
  <si>
    <t>B432dnw</t>
    <phoneticPr fontId="7"/>
  </si>
  <si>
    <t>ﾄﾅｰｶｰﾄﾘｯｼﾞ(大)</t>
    <rPh sb="11" eb="12">
      <t>ダイ</t>
    </rPh>
    <phoneticPr fontId="7"/>
  </si>
  <si>
    <t>TNR-M4G2/4949443211399</t>
    <phoneticPr fontId="7"/>
  </si>
  <si>
    <t>ｲﾒｰｼﾞﾄﾞﾗﾑ</t>
    <phoneticPr fontId="7"/>
  </si>
  <si>
    <t>ID-M4E/4949443207019</t>
    <phoneticPr fontId="7"/>
  </si>
  <si>
    <t>【別紙】</t>
    <rPh sb="1" eb="3">
      <t>ベッシ</t>
    </rPh>
    <phoneticPr fontId="7"/>
  </si>
  <si>
    <t>単価
（税抜き）</t>
    <rPh sb="0" eb="2">
      <t>タンカ</t>
    </rPh>
    <rPh sb="4" eb="6">
      <t>ゼイヌ</t>
    </rPh>
    <phoneticPr fontId="7"/>
  </si>
  <si>
    <t>金額
（税抜き）</t>
    <rPh sb="0" eb="2">
      <t>キンガク</t>
    </rPh>
    <rPh sb="4" eb="5">
      <t>ゼイ</t>
    </rPh>
    <rPh sb="5" eb="6">
      <t>ヌ</t>
    </rPh>
    <phoneticPr fontId="7"/>
  </si>
  <si>
    <t>COREFIDO C835dnwt</t>
    <phoneticPr fontId="7"/>
  </si>
  <si>
    <t>ﾄﾅｰｶｰﾄﾘｯｼﾞ ﾌﾞﾗｯｸ(大)</t>
    <rPh sb="17" eb="18">
      <t>ダイ</t>
    </rPh>
    <phoneticPr fontId="7"/>
  </si>
  <si>
    <t>TC-C3BK2</t>
    <phoneticPr fontId="7"/>
  </si>
  <si>
    <t>ﾄﾅｰｶｰﾄﾘｯｼﾞ ｲｴﾛｰ(大)</t>
    <rPh sb="16" eb="17">
      <t>ダイ</t>
    </rPh>
    <phoneticPr fontId="7"/>
  </si>
  <si>
    <t>TC-C3BY2</t>
    <phoneticPr fontId="7"/>
  </si>
  <si>
    <t>ﾄﾅｰｶｰﾄﾘｯｼﾞ ﾏｾﾞﾝﾀ(大)</t>
    <rPh sb="17" eb="18">
      <t>ダイ</t>
    </rPh>
    <phoneticPr fontId="7"/>
  </si>
  <si>
    <t>TC-C3BM2</t>
    <phoneticPr fontId="7"/>
  </si>
  <si>
    <t>ﾄﾅｰｶｰﾄﾘｯｼﾞ ｼｱﾝ(大)</t>
    <rPh sb="15" eb="16">
      <t>ダイ</t>
    </rPh>
    <phoneticPr fontId="7"/>
  </si>
  <si>
    <t>TC-C3BC2</t>
    <phoneticPr fontId="7"/>
  </si>
  <si>
    <t>ｲﾒｰｼﾞﾄﾞﾗﾑ ﾌﾞﾗｯｸ</t>
    <phoneticPr fontId="7"/>
  </si>
  <si>
    <t>DR-C3BK</t>
    <phoneticPr fontId="7"/>
  </si>
  <si>
    <t>ｲﾒｰｼﾞﾄﾞﾗﾑ  ｲｴﾛ-</t>
    <phoneticPr fontId="7"/>
  </si>
  <si>
    <t>DR-C3BY</t>
    <phoneticPr fontId="7"/>
  </si>
  <si>
    <t>ｲﾒｰｼﾞﾄﾞﾗﾑ  ﾏｾﾞﾝﾀ</t>
    <phoneticPr fontId="7"/>
  </si>
  <si>
    <t>DR-C3BM</t>
    <phoneticPr fontId="7"/>
  </si>
  <si>
    <t>ｲﾒｰｼﾞﾄﾞﾗﾑ  ｼｱﾝ</t>
    <phoneticPr fontId="7"/>
  </si>
  <si>
    <t>DR-C3BC</t>
    <phoneticPr fontId="7"/>
  </si>
  <si>
    <t>IPSIO SP6310
IPSIO SP6220
IPSIO SP6120</t>
    <phoneticPr fontId="7"/>
  </si>
  <si>
    <t>ﾄﾅｰｶｰﾄﾘｯｼﾞ</t>
    <phoneticPr fontId="7"/>
  </si>
  <si>
    <t>ﾘｺｰSPﾄﾅｰｶｰﾄﾘｯｼﾞ6100H</t>
    <phoneticPr fontId="7"/>
  </si>
  <si>
    <t>ECOSYS PA3500CX</t>
    <phoneticPr fontId="7"/>
  </si>
  <si>
    <t>TK-5371K</t>
    <phoneticPr fontId="4"/>
  </si>
  <si>
    <t>TK-5371C</t>
    <phoneticPr fontId="4"/>
  </si>
  <si>
    <t>TK-5371M</t>
    <phoneticPr fontId="4"/>
  </si>
  <si>
    <t>TK-5371Y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</si>
</sst>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&lt;43586]ggge&quot;年&quot;m&quot;月&quot;d&quot;日&quot;;[&gt;=43831]ggge&quot;年&quot;m&quot;月&quot;d&quot;日&quot;;ggg&quot;元&quot;&quot;年&quot;m&quot;月&quot;d&quot;日&quot;"/>
  </numFmts>
  <fonts count="1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2" xfId="1" applyFont="1" applyBorder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1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0" xfId="6" applyFont="1" applyBorder="1" applyAlignment="1">
      <alignment horizontal="center" vertical="center" shrinkToFit="1"/>
    </xf>
    <xf numFmtId="3" fontId="9" fillId="0" borderId="20" xfId="6" applyNumberFormat="1" applyFont="1" applyBorder="1" applyAlignment="1">
      <alignment horizontal="center" vertical="center" shrinkToFit="1"/>
    </xf>
    <xf numFmtId="3" fontId="9" fillId="2" borderId="20" xfId="6" applyNumberFormat="1" applyFont="1" applyFill="1" applyBorder="1" applyAlignment="1">
      <alignment horizontal="center" vertical="center" shrinkToFit="1"/>
    </xf>
    <xf numFmtId="0" fontId="9" fillId="0" borderId="0" xfId="6" applyFont="1" applyAlignment="1">
      <alignment horizontal="center" vertical="center" shrinkToFit="1"/>
    </xf>
    <xf numFmtId="0" fontId="9" fillId="0" borderId="19" xfId="6" applyFont="1" applyBorder="1" applyAlignment="1">
      <alignment horizontal="center" vertical="center" shrinkToFit="1"/>
    </xf>
    <xf numFmtId="3" fontId="9" fillId="0" borderId="19" xfId="6" applyNumberFormat="1" applyFont="1" applyBorder="1" applyAlignment="1">
      <alignment horizontal="center" vertical="center" shrinkToFit="1"/>
    </xf>
    <xf numFmtId="3" fontId="9" fillId="2" borderId="19" xfId="6" applyNumberFormat="1" applyFont="1" applyFill="1" applyBorder="1" applyAlignment="1">
      <alignment horizontal="center" vertical="center" shrinkToFit="1"/>
    </xf>
    <xf numFmtId="0" fontId="9" fillId="2" borderId="19" xfId="6" applyFont="1" applyFill="1" applyBorder="1" applyAlignment="1">
      <alignment horizontal="center" vertical="center" shrinkToFit="1"/>
    </xf>
    <xf numFmtId="0" fontId="12" fillId="0" borderId="19" xfId="6" applyFont="1" applyBorder="1" applyAlignment="1">
      <alignment vertical="center" shrinkToFit="1"/>
    </xf>
    <xf numFmtId="0" fontId="13" fillId="0" borderId="19" xfId="6" applyFont="1" applyBorder="1" applyAlignment="1">
      <alignment vertical="center" shrinkToFit="1"/>
    </xf>
    <xf numFmtId="0" fontId="13" fillId="0" borderId="19" xfId="6" applyFont="1" applyBorder="1">
      <alignment vertical="center"/>
    </xf>
    <xf numFmtId="3" fontId="9" fillId="0" borderId="19" xfId="0" applyNumberFormat="1" applyFont="1" applyBorder="1" applyAlignment="1">
      <alignment horizontal="center" vertical="center" shrinkToFit="1"/>
    </xf>
    <xf numFmtId="38" fontId="9" fillId="0" borderId="0" xfId="5" applyFont="1" applyAlignment="1">
      <alignment horizontal="center" vertical="center" shrinkToFit="1"/>
    </xf>
    <xf numFmtId="0" fontId="15" fillId="0" borderId="19" xfId="6" applyFont="1" applyBorder="1" applyAlignment="1">
      <alignment vertical="center" shrinkToFit="1"/>
    </xf>
    <xf numFmtId="3" fontId="9" fillId="2" borderId="19" xfId="0" applyNumberFormat="1" applyFont="1" applyFill="1" applyBorder="1" applyAlignment="1">
      <alignment horizontal="center" vertical="center" shrinkToFit="1"/>
    </xf>
    <xf numFmtId="0" fontId="12" fillId="0" borderId="19" xfId="6" applyFont="1" applyBorder="1" applyAlignment="1">
      <alignment horizontal="center" vertical="center" wrapText="1" shrinkToFit="1"/>
    </xf>
    <xf numFmtId="0" fontId="12" fillId="0" borderId="19" xfId="6" applyFont="1" applyBorder="1" applyAlignment="1">
      <alignment horizontal="left" vertical="center" wrapText="1" shrinkToFit="1"/>
    </xf>
    <xf numFmtId="0" fontId="12" fillId="0" borderId="19" xfId="6" applyFont="1" applyBorder="1" applyAlignment="1">
      <alignment horizontal="center" vertical="center" shrinkToFit="1"/>
    </xf>
    <xf numFmtId="0" fontId="12" fillId="0" borderId="19" xfId="6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 shrinkToFit="1"/>
    </xf>
    <xf numFmtId="0" fontId="12" fillId="0" borderId="21" xfId="6" applyFont="1" applyBorder="1" applyAlignment="1">
      <alignment horizontal="center" vertical="center" shrinkToFit="1"/>
    </xf>
    <xf numFmtId="0" fontId="12" fillId="0" borderId="21" xfId="6" applyFont="1" applyBorder="1" applyAlignment="1">
      <alignment vertical="center" wrapText="1" shrinkToFit="1"/>
    </xf>
    <xf numFmtId="38" fontId="9" fillId="0" borderId="0" xfId="5" applyFont="1" applyAlignment="1">
      <alignment horizontal="left" vertical="center" shrinkToFit="1"/>
    </xf>
    <xf numFmtId="3" fontId="9" fillId="0" borderId="0" xfId="6" applyNumberFormat="1" applyFont="1" applyAlignment="1">
      <alignment horizontal="center" vertical="center" shrinkToFit="1"/>
    </xf>
    <xf numFmtId="38" fontId="3" fillId="0" borderId="0" xfId="5" applyFont="1" applyAlignment="1">
      <alignment horizontal="left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3" fontId="9" fillId="0" borderId="31" xfId="0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distributed" vertical="center"/>
    </xf>
    <xf numFmtId="0" fontId="0" fillId="0" borderId="11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22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0" fillId="0" borderId="4" xfId="1" applyFont="1" applyBorder="1" applyAlignment="1">
      <alignment vertical="center"/>
    </xf>
    <xf numFmtId="0" fontId="12" fillId="0" borderId="20" xfId="6" applyFont="1" applyBorder="1" applyAlignment="1">
      <alignment horizontal="center" vertical="center" shrinkToFit="1"/>
    </xf>
    <xf numFmtId="0" fontId="12" fillId="0" borderId="28" xfId="6" applyFont="1" applyBorder="1" applyAlignment="1">
      <alignment horizontal="center" vertical="center" shrinkToFit="1"/>
    </xf>
    <xf numFmtId="0" fontId="12" fillId="0" borderId="21" xfId="6" applyFont="1" applyBorder="1" applyAlignment="1">
      <alignment horizontal="center" vertical="center" shrinkToFit="1"/>
    </xf>
    <xf numFmtId="0" fontId="12" fillId="0" borderId="20" xfId="6" applyFont="1" applyBorder="1" applyAlignment="1">
      <alignment horizontal="center" vertical="center" wrapText="1" shrinkToFit="1"/>
    </xf>
    <xf numFmtId="0" fontId="12" fillId="0" borderId="28" xfId="6" applyFont="1" applyBorder="1" applyAlignment="1">
      <alignment horizontal="center" vertical="center" wrapText="1" shrinkToFit="1"/>
    </xf>
    <xf numFmtId="0" fontId="12" fillId="0" borderId="21" xfId="6" applyFont="1" applyBorder="1" applyAlignment="1">
      <alignment horizontal="center" vertical="center" wrapText="1" shrinkToFit="1"/>
    </xf>
    <xf numFmtId="0" fontId="12" fillId="0" borderId="20" xfId="6" applyFont="1" applyBorder="1" applyAlignment="1">
      <alignment vertical="center" wrapText="1" shrinkToFit="1"/>
    </xf>
    <xf numFmtId="0" fontId="12" fillId="0" borderId="28" xfId="6" applyFont="1" applyBorder="1" applyAlignment="1">
      <alignment vertical="center" wrapText="1" shrinkToFit="1"/>
    </xf>
    <xf numFmtId="0" fontId="12" fillId="0" borderId="21" xfId="6" applyFont="1" applyBorder="1" applyAlignment="1">
      <alignment vertical="center" wrapText="1" shrinkToFit="1"/>
    </xf>
    <xf numFmtId="0" fontId="12" fillId="0" borderId="20" xfId="6" applyFont="1" applyBorder="1" applyAlignment="1">
      <alignment horizontal="left" vertical="center" wrapText="1" shrinkToFit="1"/>
    </xf>
    <xf numFmtId="0" fontId="12" fillId="0" borderId="21" xfId="6" applyFont="1" applyBorder="1" applyAlignment="1">
      <alignment horizontal="left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shrinkToFit="1"/>
    </xf>
    <xf numFmtId="0" fontId="12" fillId="0" borderId="20" xfId="6" applyFont="1" applyBorder="1" applyAlignment="1">
      <alignment horizontal="left" vertical="center" shrinkToFit="1"/>
    </xf>
    <xf numFmtId="0" fontId="12" fillId="0" borderId="28" xfId="6" applyFont="1" applyBorder="1" applyAlignment="1">
      <alignment horizontal="left" vertical="center" shrinkToFit="1"/>
    </xf>
    <xf numFmtId="0" fontId="12" fillId="0" borderId="21" xfId="6" applyFont="1" applyBorder="1" applyAlignment="1">
      <alignment horizontal="left" vertical="center" shrinkToFit="1"/>
    </xf>
    <xf numFmtId="0" fontId="12" fillId="0" borderId="28" xfId="6" applyFont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/>
    </xf>
    <xf numFmtId="0" fontId="12" fillId="2" borderId="20" xfId="6" applyFont="1" applyFill="1" applyBorder="1" applyAlignment="1">
      <alignment vertical="center" shrinkToFit="1"/>
    </xf>
    <xf numFmtId="0" fontId="12" fillId="2" borderId="20" xfId="6" applyFont="1" applyFill="1" applyBorder="1" applyAlignment="1">
      <alignment vertical="center" wrapText="1" shrinkToFit="1"/>
    </xf>
    <xf numFmtId="0" fontId="9" fillId="2" borderId="20" xfId="6" applyFont="1" applyFill="1" applyBorder="1" applyAlignment="1">
      <alignment horizontal="center" vertical="center" shrinkToFit="1"/>
    </xf>
    <xf numFmtId="38" fontId="9" fillId="2" borderId="0" xfId="5" applyFont="1" applyFill="1" applyAlignment="1">
      <alignment horizontal="left" vertical="center" shrinkToFit="1"/>
    </xf>
    <xf numFmtId="3" fontId="9" fillId="2" borderId="0" xfId="6" applyNumberFormat="1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2" fillId="2" borderId="20" xfId="6" applyFont="1" applyFill="1" applyBorder="1" applyAlignment="1">
      <alignment horizontal="center" vertical="center" wrapText="1" shrinkToFit="1"/>
    </xf>
    <xf numFmtId="0" fontId="12" fillId="2" borderId="20" xfId="6" applyFont="1" applyFill="1" applyBorder="1" applyAlignment="1">
      <alignment horizontal="left" vertical="center" wrapText="1" shrinkToFit="1"/>
    </xf>
    <xf numFmtId="0" fontId="16" fillId="2" borderId="20" xfId="0" applyFont="1" applyFill="1" applyBorder="1" applyAlignment="1">
      <alignment horizontal="left" vertical="center" shrinkToFit="1"/>
    </xf>
    <xf numFmtId="0" fontId="16" fillId="2" borderId="28" xfId="0" applyFont="1" applyFill="1" applyBorder="1" applyAlignment="1">
      <alignment horizontal="left" vertical="center" shrinkToFit="1"/>
    </xf>
    <xf numFmtId="38" fontId="9" fillId="3" borderId="0" xfId="5" applyFont="1" applyFill="1" applyAlignment="1">
      <alignment horizontal="left" vertical="center" shrinkToFit="1"/>
    </xf>
    <xf numFmtId="3" fontId="9" fillId="3" borderId="0" xfId="6" applyNumberFormat="1" applyFont="1" applyFill="1" applyAlignment="1">
      <alignment horizontal="center" vertical="center" shrinkToFit="1"/>
    </xf>
    <xf numFmtId="0" fontId="9" fillId="3" borderId="0" xfId="6" applyFont="1" applyFill="1" applyAlignment="1">
      <alignment horizontal="center" vertical="center" shrinkToFit="1"/>
    </xf>
    <xf numFmtId="0" fontId="12" fillId="2" borderId="28" xfId="6" applyFont="1" applyFill="1" applyBorder="1" applyAlignment="1">
      <alignment horizontal="center" vertical="center" wrapText="1" shrinkToFit="1"/>
    </xf>
    <xf numFmtId="0" fontId="12" fillId="2" borderId="28" xfId="6" applyFont="1" applyFill="1" applyBorder="1" applyAlignment="1">
      <alignment horizontal="left" vertical="center" wrapText="1" shrinkToFit="1"/>
    </xf>
    <xf numFmtId="0" fontId="16" fillId="2" borderId="19" xfId="0" applyFont="1" applyFill="1" applyBorder="1" applyAlignment="1">
      <alignment horizontal="left" vertical="center" shrinkToFit="1"/>
    </xf>
    <xf numFmtId="0" fontId="12" fillId="2" borderId="21" xfId="6" applyFont="1" applyFill="1" applyBorder="1" applyAlignment="1">
      <alignment horizontal="center" vertical="center" wrapText="1" shrinkToFit="1"/>
    </xf>
    <xf numFmtId="0" fontId="12" fillId="2" borderId="21" xfId="6" applyFont="1" applyFill="1" applyBorder="1" applyAlignment="1">
      <alignment horizontal="left" vertical="center" wrapText="1" shrinkToFit="1"/>
    </xf>
    <xf numFmtId="0" fontId="16" fillId="2" borderId="21" xfId="0" applyFont="1" applyFill="1" applyBorder="1" applyAlignment="1">
      <alignment horizontal="left" vertical="center" shrinkToFit="1"/>
    </xf>
  </cellXfs>
  <cellStyles count="7">
    <cellStyle name="桁区切り" xfId="5" builtinId="6"/>
    <cellStyle name="標準" xfId="0" builtinId="0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 4" xfId="6" xr:uid="{5C14B2A8-54BE-49D3-B018-AED41D714627}"/>
    <cellStyle name="標準_06 応札物品証明書兼保証書" xfId="1" xr:uid="{00000000-0005-0000-0000-000004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Hkt16wf11/&#20849;&#26377;/Users/kumagai-a52zk/Desktop/&#26032;&#12375;&#12356;&#12501;&#12457;&#12523;&#12480;&#12540;/22&#12304;&#21336;&#20385;&#22865;&#32004;&#12305;&#28040;&#32791;&#21697;&#65288;&#20104;&#23450;&#20385;&#26684;&#65289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当初要求"/>
      <sheetName val="払出数"/>
      <sheetName val="会計別(予定価格用)"/>
      <sheetName val="会計別(契約用) "/>
      <sheetName val="1発注"/>
      <sheetName val="1払出数"/>
      <sheetName val="1発注計"/>
      <sheetName val="2発注"/>
      <sheetName val="2払出数"/>
      <sheetName val="2発注計"/>
      <sheetName val="3発注"/>
      <sheetName val="3払出数"/>
      <sheetName val="3発注計"/>
      <sheetName val="4発注"/>
      <sheetName val="4払出数"/>
      <sheetName val="4発注計"/>
      <sheetName val="追加発注1"/>
      <sheetName val="追加発注2"/>
      <sheetName val="発注合計"/>
      <sheetName val="残数(購入可能数)"/>
      <sheetName val="実績集計表"/>
      <sheetName val="会計別分担額表"/>
    </sheetNames>
    <sheetDataSet>
      <sheetData sheetId="0">
        <row r="1">
          <cell r="A1" t="str">
            <v>単位</v>
          </cell>
        </row>
        <row r="2">
          <cell r="A2" t="str">
            <v>本</v>
          </cell>
          <cell r="H2" t="str">
            <v>定価の</v>
          </cell>
          <cell r="I2">
            <v>1</v>
          </cell>
          <cell r="J2" t="str">
            <v>割引</v>
          </cell>
        </row>
        <row r="3">
          <cell r="A3" t="str">
            <v>箱</v>
          </cell>
          <cell r="H3" t="str">
            <v>業者照会</v>
          </cell>
          <cell r="I3">
            <v>1.5</v>
          </cell>
        </row>
        <row r="4">
          <cell r="A4" t="str">
            <v>個</v>
          </cell>
          <cell r="I4">
            <v>2</v>
          </cell>
        </row>
        <row r="5">
          <cell r="A5" t="str">
            <v>打</v>
          </cell>
          <cell r="I5">
            <v>2.5</v>
          </cell>
        </row>
        <row r="6">
          <cell r="A6" t="str">
            <v>冊</v>
          </cell>
          <cell r="I6">
            <v>3</v>
          </cell>
        </row>
        <row r="7">
          <cell r="A7" t="str">
            <v>ﾊﾟｯｸ</v>
          </cell>
          <cell r="I7">
            <v>3.5</v>
          </cell>
        </row>
        <row r="8">
          <cell r="A8" t="str">
            <v>枚</v>
          </cell>
          <cell r="I8">
            <v>4</v>
          </cell>
        </row>
        <row r="9">
          <cell r="A9" t="str">
            <v>袋</v>
          </cell>
          <cell r="I9">
            <v>4.5</v>
          </cell>
        </row>
        <row r="10">
          <cell r="I10">
            <v>5</v>
          </cell>
        </row>
        <row r="11">
          <cell r="I11">
            <v>5.5</v>
          </cell>
        </row>
        <row r="12">
          <cell r="I12">
            <v>6</v>
          </cell>
        </row>
        <row r="13">
          <cell r="I13">
            <v>6.5</v>
          </cell>
        </row>
        <row r="14">
          <cell r="I14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O31"/>
  <sheetViews>
    <sheetView showGridLines="0" tabSelected="1" view="pageBreakPreview" topLeftCell="A4" zoomScaleNormal="100" zoomScaleSheetLayoutView="100" workbookViewId="0">
      <selection activeCell="K9" sqref="K9"/>
    </sheetView>
  </sheetViews>
  <sheetFormatPr defaultColWidth="6.625" defaultRowHeight="23.1" customHeight="1" x14ac:dyDescent="0.15"/>
  <cols>
    <col min="1" max="1" width="1.625" style="1" customWidth="1"/>
    <col min="2" max="2" width="4.625" style="1" customWidth="1"/>
    <col min="3" max="8" width="6.625" style="1" customWidth="1"/>
    <col min="9" max="10" width="5.625" style="1" customWidth="1"/>
    <col min="11" max="11" width="4.625" style="1" customWidth="1"/>
    <col min="12" max="16384" width="6.625" style="1"/>
  </cols>
  <sheetData>
    <row r="1" spans="2:15" ht="23.1" customHeight="1" x14ac:dyDescent="0.15"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ht="23.1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23.1" customHeight="1" x14ac:dyDescent="0.15">
      <c r="L3" s="58" t="s">
        <v>30</v>
      </c>
      <c r="M3" s="59"/>
      <c r="N3" s="59"/>
      <c r="O3" s="59"/>
    </row>
    <row r="5" spans="2:15" ht="23.1" customHeight="1" x14ac:dyDescent="0.15">
      <c r="B5" s="1" t="s">
        <v>24</v>
      </c>
    </row>
    <row r="6" spans="2:15" ht="23.1" customHeight="1" x14ac:dyDescent="0.15">
      <c r="B6" s="68" t="s">
        <v>23</v>
      </c>
      <c r="C6" s="68"/>
      <c r="D6" s="68"/>
      <c r="E6" s="8"/>
      <c r="F6" s="8" t="s">
        <v>27</v>
      </c>
    </row>
    <row r="8" spans="2:15" ht="23.1" customHeight="1" x14ac:dyDescent="0.15">
      <c r="G8" s="70" t="s">
        <v>22</v>
      </c>
      <c r="H8" s="70"/>
      <c r="I8" s="6"/>
    </row>
    <row r="9" spans="2:15" ht="23.1" customHeight="1" x14ac:dyDescent="0.15">
      <c r="G9" s="70" t="s">
        <v>21</v>
      </c>
      <c r="H9" s="70"/>
      <c r="I9" s="6"/>
    </row>
    <row r="10" spans="2:15" ht="23.1" customHeight="1" x14ac:dyDescent="0.15">
      <c r="G10" s="70" t="s">
        <v>20</v>
      </c>
      <c r="H10" s="70"/>
      <c r="I10" s="6"/>
    </row>
    <row r="12" spans="2:15" ht="23.1" customHeight="1" x14ac:dyDescent="0.15">
      <c r="B12" s="69" t="s">
        <v>19</v>
      </c>
      <c r="C12" s="69"/>
      <c r="D12" s="71" t="s">
        <v>109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4"/>
    </row>
    <row r="13" spans="2:15" ht="23.1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</row>
    <row r="14" spans="2:15" ht="23.1" customHeight="1" x14ac:dyDescent="0.15">
      <c r="B14" s="3" t="s">
        <v>18</v>
      </c>
    </row>
    <row r="15" spans="2:15" ht="23.1" customHeight="1" x14ac:dyDescent="0.15">
      <c r="B15" s="3" t="s">
        <v>17</v>
      </c>
    </row>
    <row r="16" spans="2:15" ht="23.1" customHeight="1" x14ac:dyDescent="0.15">
      <c r="B16" s="9" t="s">
        <v>29</v>
      </c>
    </row>
    <row r="18" spans="2:15" ht="23.1" customHeight="1" x14ac:dyDescent="0.15">
      <c r="B18" s="54" t="s">
        <v>16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20" spans="2:15" ht="23.1" customHeight="1" x14ac:dyDescent="0.15">
      <c r="B20" s="2"/>
      <c r="C20" s="66" t="s">
        <v>15</v>
      </c>
      <c r="D20" s="66"/>
      <c r="E20" s="66"/>
      <c r="F20" s="66" t="s">
        <v>14</v>
      </c>
      <c r="G20" s="66"/>
      <c r="H20" s="66"/>
      <c r="I20" s="82" t="s">
        <v>13</v>
      </c>
      <c r="J20" s="83"/>
      <c r="K20" s="84"/>
      <c r="L20" s="66" t="s">
        <v>12</v>
      </c>
      <c r="M20" s="66"/>
      <c r="N20" s="66"/>
      <c r="O20" s="67"/>
    </row>
    <row r="21" spans="2:15" ht="23.1" customHeight="1" x14ac:dyDescent="0.15">
      <c r="B21" s="55"/>
      <c r="C21" s="51" t="s">
        <v>11</v>
      </c>
      <c r="D21" s="51"/>
      <c r="E21" s="51"/>
      <c r="F21" s="42" t="s">
        <v>11</v>
      </c>
      <c r="G21" s="43"/>
      <c r="H21" s="44"/>
      <c r="I21" s="73" t="s">
        <v>11</v>
      </c>
      <c r="J21" s="74"/>
      <c r="K21" s="75"/>
      <c r="L21" s="64" t="s">
        <v>10</v>
      </c>
      <c r="M21" s="64"/>
      <c r="N21" s="64"/>
      <c r="O21" s="65"/>
    </row>
    <row r="22" spans="2:15" ht="23.1" customHeight="1" x14ac:dyDescent="0.15">
      <c r="B22" s="56"/>
      <c r="C22" s="52"/>
      <c r="D22" s="52"/>
      <c r="E22" s="52"/>
      <c r="F22" s="45"/>
      <c r="G22" s="46"/>
      <c r="H22" s="47"/>
      <c r="I22" s="76"/>
      <c r="J22" s="77"/>
      <c r="K22" s="78"/>
      <c r="L22" s="62" t="s">
        <v>9</v>
      </c>
      <c r="M22" s="62"/>
      <c r="N22" s="62"/>
      <c r="O22" s="63"/>
    </row>
    <row r="23" spans="2:15" ht="23.1" customHeight="1" x14ac:dyDescent="0.15">
      <c r="B23" s="56"/>
      <c r="C23" s="52"/>
      <c r="D23" s="52"/>
      <c r="E23" s="52"/>
      <c r="F23" s="45"/>
      <c r="G23" s="46"/>
      <c r="H23" s="47"/>
      <c r="I23" s="76"/>
      <c r="J23" s="77"/>
      <c r="K23" s="78"/>
      <c r="L23" s="85" t="s">
        <v>8</v>
      </c>
      <c r="M23" s="62"/>
      <c r="N23" s="62"/>
      <c r="O23" s="63"/>
    </row>
    <row r="24" spans="2:15" ht="23.1" customHeight="1" x14ac:dyDescent="0.15">
      <c r="B24" s="56"/>
      <c r="C24" s="52"/>
      <c r="D24" s="52"/>
      <c r="E24" s="52"/>
      <c r="F24" s="45"/>
      <c r="G24" s="46"/>
      <c r="H24" s="47"/>
      <c r="I24" s="76"/>
      <c r="J24" s="77"/>
      <c r="K24" s="78"/>
      <c r="L24" s="62" t="s">
        <v>7</v>
      </c>
      <c r="M24" s="62"/>
      <c r="N24" s="62"/>
      <c r="O24" s="63"/>
    </row>
    <row r="25" spans="2:15" ht="23.1" customHeight="1" x14ac:dyDescent="0.15">
      <c r="B25" s="56"/>
      <c r="C25" s="52"/>
      <c r="D25" s="52"/>
      <c r="E25" s="52"/>
      <c r="F25" s="45"/>
      <c r="G25" s="46"/>
      <c r="H25" s="47"/>
      <c r="I25" s="76"/>
      <c r="J25" s="77"/>
      <c r="K25" s="78"/>
      <c r="L25" s="62" t="s">
        <v>6</v>
      </c>
      <c r="M25" s="62"/>
      <c r="N25" s="62"/>
      <c r="O25" s="63"/>
    </row>
    <row r="26" spans="2:15" ht="23.1" customHeight="1" x14ac:dyDescent="0.15">
      <c r="B26" s="56"/>
      <c r="C26" s="52"/>
      <c r="D26" s="52"/>
      <c r="E26" s="52"/>
      <c r="F26" s="45"/>
      <c r="G26" s="46"/>
      <c r="H26" s="47"/>
      <c r="I26" s="76"/>
      <c r="J26" s="77"/>
      <c r="K26" s="78"/>
      <c r="L26" s="62" t="s">
        <v>5</v>
      </c>
      <c r="M26" s="62"/>
      <c r="N26" s="62"/>
      <c r="O26" s="63"/>
    </row>
    <row r="27" spans="2:15" ht="23.1" customHeight="1" x14ac:dyDescent="0.15">
      <c r="B27" s="56"/>
      <c r="C27" s="52"/>
      <c r="D27" s="52"/>
      <c r="E27" s="52"/>
      <c r="F27" s="45"/>
      <c r="G27" s="46"/>
      <c r="H27" s="47"/>
      <c r="I27" s="76"/>
      <c r="J27" s="77"/>
      <c r="K27" s="78"/>
      <c r="L27" s="62" t="s">
        <v>4</v>
      </c>
      <c r="M27" s="62"/>
      <c r="N27" s="62"/>
      <c r="O27" s="63"/>
    </row>
    <row r="28" spans="2:15" ht="23.1" customHeight="1" x14ac:dyDescent="0.15">
      <c r="B28" s="56"/>
      <c r="C28" s="52"/>
      <c r="D28" s="52"/>
      <c r="E28" s="52"/>
      <c r="F28" s="45"/>
      <c r="G28" s="46"/>
      <c r="H28" s="47"/>
      <c r="I28" s="76"/>
      <c r="J28" s="77"/>
      <c r="K28" s="78"/>
      <c r="L28" s="62" t="s">
        <v>3</v>
      </c>
      <c r="M28" s="62"/>
      <c r="N28" s="62"/>
      <c r="O28" s="63"/>
    </row>
    <row r="29" spans="2:15" ht="23.1" customHeight="1" x14ac:dyDescent="0.15">
      <c r="B29" s="56"/>
      <c r="C29" s="52"/>
      <c r="D29" s="52"/>
      <c r="E29" s="52"/>
      <c r="F29" s="45"/>
      <c r="G29" s="46"/>
      <c r="H29" s="47"/>
      <c r="I29" s="76"/>
      <c r="J29" s="77"/>
      <c r="K29" s="78"/>
      <c r="L29" s="62" t="s">
        <v>2</v>
      </c>
      <c r="M29" s="62"/>
      <c r="N29" s="62"/>
      <c r="O29" s="63"/>
    </row>
    <row r="30" spans="2:15" ht="23.1" customHeight="1" x14ac:dyDescent="0.15">
      <c r="B30" s="56"/>
      <c r="C30" s="52"/>
      <c r="D30" s="52"/>
      <c r="E30" s="52"/>
      <c r="F30" s="45"/>
      <c r="G30" s="46"/>
      <c r="H30" s="47"/>
      <c r="I30" s="76"/>
      <c r="J30" s="77"/>
      <c r="K30" s="78"/>
      <c r="L30" s="62" t="s">
        <v>1</v>
      </c>
      <c r="M30" s="62"/>
      <c r="N30" s="62"/>
      <c r="O30" s="63"/>
    </row>
    <row r="31" spans="2:15" ht="23.1" customHeight="1" x14ac:dyDescent="0.15">
      <c r="B31" s="57"/>
      <c r="C31" s="53"/>
      <c r="D31" s="53"/>
      <c r="E31" s="53"/>
      <c r="F31" s="48"/>
      <c r="G31" s="49"/>
      <c r="H31" s="50"/>
      <c r="I31" s="79"/>
      <c r="J31" s="80"/>
      <c r="K31" s="81"/>
      <c r="L31" s="60" t="s">
        <v>0</v>
      </c>
      <c r="M31" s="60"/>
      <c r="N31" s="60"/>
      <c r="O31" s="61"/>
    </row>
  </sheetData>
  <mergeCells count="28">
    <mergeCell ref="B12:C12"/>
    <mergeCell ref="G8:H8"/>
    <mergeCell ref="G9:H9"/>
    <mergeCell ref="G10:H10"/>
    <mergeCell ref="L30:O30"/>
    <mergeCell ref="L24:O24"/>
    <mergeCell ref="L22:O22"/>
    <mergeCell ref="D12:N12"/>
    <mergeCell ref="I21:K31"/>
    <mergeCell ref="L27:O27"/>
    <mergeCell ref="I20:K20"/>
    <mergeCell ref="L23:O23"/>
    <mergeCell ref="B1:O1"/>
    <mergeCell ref="F21:H31"/>
    <mergeCell ref="C21:E31"/>
    <mergeCell ref="B18:O18"/>
    <mergeCell ref="B21:B31"/>
    <mergeCell ref="L3:O3"/>
    <mergeCell ref="L31:O31"/>
    <mergeCell ref="L28:O28"/>
    <mergeCell ref="L29:O29"/>
    <mergeCell ref="L21:O21"/>
    <mergeCell ref="L25:O25"/>
    <mergeCell ref="L26:O26"/>
    <mergeCell ref="L20:O20"/>
    <mergeCell ref="B6:D6"/>
    <mergeCell ref="C20:E20"/>
    <mergeCell ref="F20:H20"/>
  </mergeCells>
  <phoneticPr fontId="4"/>
  <printOptions horizontalCentered="1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DEB5-AE49-43A5-9E50-1FCA84D530C9}">
  <sheetPr>
    <tabColor indexed="10"/>
    <pageSetUpPr fitToPage="1"/>
  </sheetPr>
  <dimension ref="B1:V50"/>
  <sheetViews>
    <sheetView showGridLines="0" showZeros="0" tabSelected="1" view="pageBreakPreview" zoomScaleNormal="100" zoomScaleSheetLayoutView="100" workbookViewId="0">
      <pane xSplit="2" ySplit="6" topLeftCell="C38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10.625" defaultRowHeight="20.100000000000001" customHeight="1" x14ac:dyDescent="0.15"/>
  <cols>
    <col min="1" max="1" width="1.625" style="10" customWidth="1"/>
    <col min="2" max="2" width="5.125" style="10" customWidth="1"/>
    <col min="3" max="3" width="7.125" style="10" customWidth="1"/>
    <col min="4" max="4" width="19" style="10" customWidth="1"/>
    <col min="5" max="5" width="17.875" style="10" customWidth="1"/>
    <col min="6" max="6" width="23.625" style="10" customWidth="1"/>
    <col min="7" max="7" width="5.625" style="10" customWidth="1"/>
    <col min="8" max="9" width="10.75" style="10" customWidth="1"/>
    <col min="10" max="13" width="6.875" style="10" customWidth="1"/>
    <col min="14" max="14" width="8.375" style="10" customWidth="1"/>
    <col min="15" max="15" width="6.875" style="10" customWidth="1"/>
    <col min="16" max="16" width="8.375" style="10" customWidth="1"/>
    <col min="17" max="20" width="6.875" style="10" customWidth="1"/>
    <col min="21" max="21" width="10.5" style="10" bestFit="1" customWidth="1"/>
    <col min="22" max="16384" width="10.625" style="10"/>
  </cols>
  <sheetData>
    <row r="1" spans="2:22" ht="9.9499999999999993" customHeight="1" x14ac:dyDescent="0.15"/>
    <row r="2" spans="2:22" ht="20.100000000000001" customHeight="1" x14ac:dyDescent="0.15">
      <c r="B2" s="106" t="s">
        <v>116</v>
      </c>
      <c r="C2" s="106"/>
    </row>
    <row r="3" spans="2:22" ht="11.25" customHeight="1" x14ac:dyDescent="0.15">
      <c r="B3" s="101" t="s">
        <v>31</v>
      </c>
      <c r="C3" s="101" t="s">
        <v>32</v>
      </c>
      <c r="D3" s="101"/>
      <c r="E3" s="101" t="s">
        <v>26</v>
      </c>
      <c r="F3" s="101" t="s">
        <v>33</v>
      </c>
      <c r="G3" s="97" t="s">
        <v>28</v>
      </c>
      <c r="H3" s="97" t="s">
        <v>117</v>
      </c>
      <c r="I3" s="98" t="s">
        <v>118</v>
      </c>
      <c r="J3" s="101" t="s">
        <v>34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2" ht="12.75" customHeight="1" x14ac:dyDescent="0.15">
      <c r="B4" s="101"/>
      <c r="C4" s="101"/>
      <c r="D4" s="101"/>
      <c r="E4" s="101"/>
      <c r="F4" s="101"/>
      <c r="G4" s="97"/>
      <c r="H4" s="97"/>
      <c r="I4" s="99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2" ht="30" customHeight="1" x14ac:dyDescent="0.15">
      <c r="B5" s="101"/>
      <c r="C5" s="101"/>
      <c r="D5" s="101"/>
      <c r="E5" s="101"/>
      <c r="F5" s="101"/>
      <c r="G5" s="101"/>
      <c r="H5" s="97"/>
      <c r="I5" s="99"/>
      <c r="J5" s="30" t="s">
        <v>35</v>
      </c>
      <c r="K5" s="30" t="s">
        <v>36</v>
      </c>
      <c r="L5" s="31" t="s">
        <v>37</v>
      </c>
      <c r="M5" s="31" t="s">
        <v>38</v>
      </c>
      <c r="N5" s="31" t="s">
        <v>39</v>
      </c>
      <c r="O5" s="31" t="s">
        <v>40</v>
      </c>
      <c r="P5" s="31" t="s">
        <v>41</v>
      </c>
      <c r="Q5" s="30" t="s">
        <v>42</v>
      </c>
      <c r="R5" s="30" t="s">
        <v>43</v>
      </c>
      <c r="S5" s="30" t="s">
        <v>44</v>
      </c>
      <c r="T5" s="30" t="s">
        <v>45</v>
      </c>
    </row>
    <row r="6" spans="2:22" ht="19.5" customHeight="1" x14ac:dyDescent="0.15">
      <c r="B6" s="101"/>
      <c r="C6" s="101"/>
      <c r="D6" s="101"/>
      <c r="E6" s="101"/>
      <c r="F6" s="101"/>
      <c r="G6" s="101"/>
      <c r="H6" s="97"/>
      <c r="I6" s="100"/>
      <c r="J6" s="30" t="s">
        <v>46</v>
      </c>
      <c r="K6" s="30" t="s">
        <v>46</v>
      </c>
      <c r="L6" s="30" t="s">
        <v>46</v>
      </c>
      <c r="M6" s="30" t="s">
        <v>46</v>
      </c>
      <c r="N6" s="30" t="s">
        <v>46</v>
      </c>
      <c r="O6" s="30" t="s">
        <v>46</v>
      </c>
      <c r="P6" s="30" t="s">
        <v>46</v>
      </c>
      <c r="Q6" s="30" t="s">
        <v>46</v>
      </c>
      <c r="R6" s="30" t="s">
        <v>46</v>
      </c>
      <c r="S6" s="30" t="s">
        <v>46</v>
      </c>
      <c r="T6" s="30" t="s">
        <v>46</v>
      </c>
    </row>
    <row r="7" spans="2:22" s="14" customFormat="1" ht="43.5" customHeight="1" x14ac:dyDescent="0.15">
      <c r="B7" s="11">
        <v>1</v>
      </c>
      <c r="C7" s="28" t="s">
        <v>47</v>
      </c>
      <c r="D7" s="27" t="s">
        <v>48</v>
      </c>
      <c r="E7" s="29" t="s">
        <v>49</v>
      </c>
      <c r="F7" s="29" t="s">
        <v>50</v>
      </c>
      <c r="G7" s="12">
        <f t="shared" ref="G7:G48" si="0">SUM(J7:T7)</f>
        <v>1</v>
      </c>
      <c r="H7" s="12"/>
      <c r="I7" s="12">
        <f>G7*H7</f>
        <v>0</v>
      </c>
      <c r="J7" s="13">
        <v>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34">
        <f>G7*H7</f>
        <v>0</v>
      </c>
    </row>
    <row r="8" spans="2:22" s="14" customFormat="1" ht="24.95" customHeight="1" x14ac:dyDescent="0.15">
      <c r="B8" s="15">
        <f t="shared" ref="B8:B48" si="1">B7+1</f>
        <v>2</v>
      </c>
      <c r="C8" s="86" t="s">
        <v>51</v>
      </c>
      <c r="D8" s="102" t="s">
        <v>56</v>
      </c>
      <c r="E8" s="29" t="s">
        <v>52</v>
      </c>
      <c r="F8" s="29" t="s">
        <v>57</v>
      </c>
      <c r="G8" s="16">
        <f t="shared" si="0"/>
        <v>71</v>
      </c>
      <c r="H8" s="16"/>
      <c r="I8" s="12">
        <f t="shared" ref="I8:I48" si="2">G8*H8</f>
        <v>0</v>
      </c>
      <c r="J8" s="18">
        <v>40</v>
      </c>
      <c r="K8" s="18"/>
      <c r="L8" s="18"/>
      <c r="M8" s="18"/>
      <c r="N8" s="18">
        <v>6</v>
      </c>
      <c r="O8" s="18"/>
      <c r="P8" s="18"/>
      <c r="Q8" s="18"/>
      <c r="R8" s="18"/>
      <c r="S8" s="18">
        <v>25</v>
      </c>
      <c r="T8" s="18"/>
      <c r="U8" s="34"/>
      <c r="V8" s="35"/>
    </row>
    <row r="9" spans="2:22" s="14" customFormat="1" ht="24.95" customHeight="1" x14ac:dyDescent="0.15">
      <c r="B9" s="15">
        <f t="shared" si="1"/>
        <v>3</v>
      </c>
      <c r="C9" s="87"/>
      <c r="D9" s="103"/>
      <c r="E9" s="29" t="s">
        <v>53</v>
      </c>
      <c r="F9" s="29" t="s">
        <v>58</v>
      </c>
      <c r="G9" s="16">
        <f t="shared" si="0"/>
        <v>44</v>
      </c>
      <c r="H9" s="16"/>
      <c r="I9" s="12">
        <f t="shared" si="2"/>
        <v>0</v>
      </c>
      <c r="J9" s="18">
        <v>30</v>
      </c>
      <c r="K9" s="18"/>
      <c r="L9" s="18"/>
      <c r="M9" s="18"/>
      <c r="N9" s="18">
        <v>4</v>
      </c>
      <c r="O9" s="18"/>
      <c r="P9" s="18"/>
      <c r="Q9" s="18"/>
      <c r="R9" s="18"/>
      <c r="S9" s="18">
        <v>10</v>
      </c>
      <c r="T9" s="18"/>
      <c r="U9" s="34"/>
      <c r="V9" s="35"/>
    </row>
    <row r="10" spans="2:22" s="14" customFormat="1" ht="24.95" customHeight="1" x14ac:dyDescent="0.15">
      <c r="B10" s="15">
        <f t="shared" si="1"/>
        <v>4</v>
      </c>
      <c r="C10" s="87"/>
      <c r="D10" s="103"/>
      <c r="E10" s="29" t="s">
        <v>54</v>
      </c>
      <c r="F10" s="29" t="s">
        <v>59</v>
      </c>
      <c r="G10" s="16">
        <f t="shared" si="0"/>
        <v>34</v>
      </c>
      <c r="H10" s="16"/>
      <c r="I10" s="12">
        <f t="shared" si="2"/>
        <v>0</v>
      </c>
      <c r="J10" s="18">
        <v>20</v>
      </c>
      <c r="K10" s="18"/>
      <c r="L10" s="18"/>
      <c r="M10" s="18"/>
      <c r="N10" s="18">
        <v>4</v>
      </c>
      <c r="O10" s="18"/>
      <c r="P10" s="18"/>
      <c r="Q10" s="18"/>
      <c r="R10" s="18"/>
      <c r="S10" s="18">
        <v>10</v>
      </c>
      <c r="T10" s="18"/>
      <c r="U10" s="34"/>
      <c r="V10" s="35"/>
    </row>
    <row r="11" spans="2:22" s="14" customFormat="1" ht="24.95" customHeight="1" x14ac:dyDescent="0.15">
      <c r="B11" s="15">
        <f t="shared" si="1"/>
        <v>5</v>
      </c>
      <c r="C11" s="87"/>
      <c r="D11" s="103"/>
      <c r="E11" s="29" t="s">
        <v>55</v>
      </c>
      <c r="F11" s="29" t="s">
        <v>60</v>
      </c>
      <c r="G11" s="16">
        <f t="shared" si="0"/>
        <v>34</v>
      </c>
      <c r="H11" s="16"/>
      <c r="I11" s="12">
        <f t="shared" si="2"/>
        <v>0</v>
      </c>
      <c r="J11" s="18">
        <v>20</v>
      </c>
      <c r="K11" s="18"/>
      <c r="L11" s="18"/>
      <c r="M11" s="18"/>
      <c r="N11" s="18">
        <v>4</v>
      </c>
      <c r="O11" s="18"/>
      <c r="P11" s="18"/>
      <c r="Q11" s="18"/>
      <c r="R11" s="18"/>
      <c r="S11" s="18">
        <v>10</v>
      </c>
      <c r="T11" s="18"/>
      <c r="U11" s="34"/>
      <c r="V11" s="35"/>
    </row>
    <row r="12" spans="2:22" s="14" customFormat="1" ht="24.95" customHeight="1" x14ac:dyDescent="0.15">
      <c r="B12" s="15">
        <f t="shared" si="1"/>
        <v>6</v>
      </c>
      <c r="C12" s="87"/>
      <c r="D12" s="103"/>
      <c r="E12" s="29" t="s">
        <v>61</v>
      </c>
      <c r="F12" s="29" t="s">
        <v>62</v>
      </c>
      <c r="G12" s="16">
        <f t="shared" si="0"/>
        <v>14</v>
      </c>
      <c r="H12" s="16"/>
      <c r="I12" s="12">
        <f t="shared" si="2"/>
        <v>0</v>
      </c>
      <c r="J12" s="18">
        <v>10</v>
      </c>
      <c r="K12" s="18"/>
      <c r="L12" s="18"/>
      <c r="M12" s="18"/>
      <c r="N12" s="18">
        <v>1</v>
      </c>
      <c r="O12" s="18"/>
      <c r="P12" s="18"/>
      <c r="Q12" s="18"/>
      <c r="R12" s="18"/>
      <c r="S12" s="18">
        <v>3</v>
      </c>
      <c r="T12" s="18"/>
      <c r="U12" s="34"/>
      <c r="V12" s="35"/>
    </row>
    <row r="13" spans="2:22" s="14" customFormat="1" ht="24.95" customHeight="1" x14ac:dyDescent="0.15">
      <c r="B13" s="15">
        <f t="shared" si="1"/>
        <v>7</v>
      </c>
      <c r="C13" s="88"/>
      <c r="D13" s="104"/>
      <c r="E13" s="29" t="s">
        <v>63</v>
      </c>
      <c r="F13" s="29" t="s">
        <v>64</v>
      </c>
      <c r="G13" s="16">
        <f t="shared" si="0"/>
        <v>14</v>
      </c>
      <c r="H13" s="16"/>
      <c r="I13" s="12">
        <f t="shared" si="2"/>
        <v>0</v>
      </c>
      <c r="J13" s="18">
        <v>10</v>
      </c>
      <c r="K13" s="18"/>
      <c r="L13" s="18"/>
      <c r="M13" s="18"/>
      <c r="N13" s="18">
        <v>1</v>
      </c>
      <c r="O13" s="18"/>
      <c r="P13" s="18"/>
      <c r="Q13" s="18"/>
      <c r="R13" s="18"/>
      <c r="S13" s="18">
        <v>3</v>
      </c>
      <c r="T13" s="18"/>
      <c r="U13" s="34"/>
      <c r="V13" s="35"/>
    </row>
    <row r="14" spans="2:22" s="112" customFormat="1" ht="42" customHeight="1" x14ac:dyDescent="0.15">
      <c r="B14" s="18">
        <f t="shared" si="1"/>
        <v>8</v>
      </c>
      <c r="C14" s="107" t="s">
        <v>51</v>
      </c>
      <c r="D14" s="108" t="s">
        <v>136</v>
      </c>
      <c r="E14" s="107" t="s">
        <v>137</v>
      </c>
      <c r="F14" s="107" t="s">
        <v>138</v>
      </c>
      <c r="G14" s="13">
        <v>3</v>
      </c>
      <c r="H14" s="17"/>
      <c r="I14" s="13"/>
      <c r="J14" s="109">
        <v>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10"/>
      <c r="V14" s="111"/>
    </row>
    <row r="15" spans="2:22" s="14" customFormat="1" ht="24.95" customHeight="1" x14ac:dyDescent="0.15">
      <c r="B15" s="15">
        <f t="shared" si="1"/>
        <v>9</v>
      </c>
      <c r="C15" s="86" t="s">
        <v>65</v>
      </c>
      <c r="D15" s="95" t="s">
        <v>66</v>
      </c>
      <c r="E15" s="20" t="s">
        <v>67</v>
      </c>
      <c r="F15" s="21" t="s">
        <v>68</v>
      </c>
      <c r="G15" s="16">
        <f t="shared" si="0"/>
        <v>1</v>
      </c>
      <c r="H15" s="16"/>
      <c r="I15" s="12">
        <f t="shared" si="2"/>
        <v>0</v>
      </c>
      <c r="J15" s="17">
        <v>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34">
        <f t="shared" ref="U15:U38" si="3">G15*H15</f>
        <v>0</v>
      </c>
      <c r="V15" s="35"/>
    </row>
    <row r="16" spans="2:22" s="14" customFormat="1" ht="24.95" customHeight="1" x14ac:dyDescent="0.15">
      <c r="B16" s="15">
        <f t="shared" si="1"/>
        <v>10</v>
      </c>
      <c r="C16" s="87"/>
      <c r="D16" s="105"/>
      <c r="E16" s="20" t="s">
        <v>69</v>
      </c>
      <c r="F16" s="21" t="s">
        <v>70</v>
      </c>
      <c r="G16" s="16">
        <f t="shared" si="0"/>
        <v>1</v>
      </c>
      <c r="H16" s="16"/>
      <c r="I16" s="12">
        <f t="shared" si="2"/>
        <v>0</v>
      </c>
      <c r="J16" s="17">
        <v>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36">
        <f>G16*H16</f>
        <v>0</v>
      </c>
      <c r="V16" s="35"/>
    </row>
    <row r="17" spans="2:22" s="14" customFormat="1" ht="24.95" customHeight="1" x14ac:dyDescent="0.15">
      <c r="B17" s="15">
        <f t="shared" si="1"/>
        <v>11</v>
      </c>
      <c r="C17" s="87"/>
      <c r="D17" s="105"/>
      <c r="E17" s="20" t="s">
        <v>71</v>
      </c>
      <c r="F17" s="21" t="s">
        <v>72</v>
      </c>
      <c r="G17" s="16">
        <f t="shared" si="0"/>
        <v>1</v>
      </c>
      <c r="H17" s="16"/>
      <c r="I17" s="12">
        <f t="shared" si="2"/>
        <v>0</v>
      </c>
      <c r="J17" s="17">
        <v>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34">
        <f t="shared" si="3"/>
        <v>0</v>
      </c>
      <c r="V17" s="35"/>
    </row>
    <row r="18" spans="2:22" s="14" customFormat="1" ht="24.95" customHeight="1" x14ac:dyDescent="0.15">
      <c r="B18" s="15">
        <f t="shared" si="1"/>
        <v>12</v>
      </c>
      <c r="C18" s="87"/>
      <c r="D18" s="105"/>
      <c r="E18" s="20" t="s">
        <v>73</v>
      </c>
      <c r="F18" s="21" t="s">
        <v>74</v>
      </c>
      <c r="G18" s="16">
        <f t="shared" si="0"/>
        <v>1</v>
      </c>
      <c r="H18" s="16"/>
      <c r="I18" s="12">
        <f t="shared" si="2"/>
        <v>0</v>
      </c>
      <c r="J18" s="17">
        <v>1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34">
        <f t="shared" si="3"/>
        <v>0</v>
      </c>
      <c r="V18" s="35"/>
    </row>
    <row r="19" spans="2:22" s="14" customFormat="1" ht="24.95" customHeight="1" x14ac:dyDescent="0.15">
      <c r="B19" s="15">
        <f t="shared" si="1"/>
        <v>13</v>
      </c>
      <c r="C19" s="87"/>
      <c r="D19" s="105"/>
      <c r="E19" s="20" t="s">
        <v>75</v>
      </c>
      <c r="F19" s="21" t="s">
        <v>76</v>
      </c>
      <c r="G19" s="16">
        <f t="shared" si="0"/>
        <v>1</v>
      </c>
      <c r="H19" s="16"/>
      <c r="I19" s="12">
        <f t="shared" si="2"/>
        <v>0</v>
      </c>
      <c r="J19" s="17">
        <v>1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34">
        <f t="shared" si="3"/>
        <v>0</v>
      </c>
      <c r="V19" s="35"/>
    </row>
    <row r="20" spans="2:22" s="14" customFormat="1" ht="24.95" customHeight="1" x14ac:dyDescent="0.15">
      <c r="B20" s="15">
        <f t="shared" si="1"/>
        <v>14</v>
      </c>
      <c r="C20" s="87"/>
      <c r="D20" s="105"/>
      <c r="E20" s="20" t="s">
        <v>77</v>
      </c>
      <c r="F20" s="20" t="s">
        <v>78</v>
      </c>
      <c r="G20" s="16">
        <f t="shared" si="0"/>
        <v>1</v>
      </c>
      <c r="H20" s="16"/>
      <c r="I20" s="12">
        <f t="shared" si="2"/>
        <v>0</v>
      </c>
      <c r="J20" s="17">
        <v>1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34">
        <f t="shared" si="3"/>
        <v>0</v>
      </c>
      <c r="V20" s="35"/>
    </row>
    <row r="21" spans="2:22" s="14" customFormat="1" ht="24.95" customHeight="1" x14ac:dyDescent="0.15">
      <c r="B21" s="15">
        <f t="shared" si="1"/>
        <v>15</v>
      </c>
      <c r="C21" s="88"/>
      <c r="D21" s="96"/>
      <c r="E21" s="20" t="s">
        <v>79</v>
      </c>
      <c r="F21" s="20" t="s">
        <v>80</v>
      </c>
      <c r="G21" s="16">
        <f t="shared" si="0"/>
        <v>1</v>
      </c>
      <c r="H21" s="16"/>
      <c r="I21" s="12">
        <f t="shared" si="2"/>
        <v>0</v>
      </c>
      <c r="J21" s="17">
        <v>1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34">
        <f t="shared" si="3"/>
        <v>0</v>
      </c>
      <c r="V21" s="35"/>
    </row>
    <row r="22" spans="2:22" s="14" customFormat="1" ht="24.95" customHeight="1" x14ac:dyDescent="0.15">
      <c r="B22" s="15">
        <f t="shared" si="1"/>
        <v>16</v>
      </c>
      <c r="C22" s="26" t="s">
        <v>81</v>
      </c>
      <c r="D22" s="27" t="s">
        <v>82</v>
      </c>
      <c r="E22" s="29" t="s">
        <v>83</v>
      </c>
      <c r="F22" s="19" t="s">
        <v>84</v>
      </c>
      <c r="G22" s="16">
        <f t="shared" si="0"/>
        <v>1</v>
      </c>
      <c r="H22" s="16"/>
      <c r="I22" s="12">
        <f t="shared" si="2"/>
        <v>0</v>
      </c>
      <c r="J22" s="17">
        <v>1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34">
        <f t="shared" si="3"/>
        <v>0</v>
      </c>
      <c r="V22" s="35"/>
    </row>
    <row r="23" spans="2:22" s="14" customFormat="1" ht="24.95" customHeight="1" x14ac:dyDescent="0.15">
      <c r="B23" s="15">
        <f t="shared" si="1"/>
        <v>17</v>
      </c>
      <c r="C23" s="89" t="s">
        <v>81</v>
      </c>
      <c r="D23" s="92" t="s">
        <v>85</v>
      </c>
      <c r="E23" s="29" t="s">
        <v>52</v>
      </c>
      <c r="F23" s="19" t="s">
        <v>86</v>
      </c>
      <c r="G23" s="16">
        <f t="shared" si="0"/>
        <v>1</v>
      </c>
      <c r="H23" s="16"/>
      <c r="I23" s="12">
        <f t="shared" si="2"/>
        <v>0</v>
      </c>
      <c r="J23" s="17">
        <v>1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34">
        <f t="shared" si="3"/>
        <v>0</v>
      </c>
      <c r="V23" s="35"/>
    </row>
    <row r="24" spans="2:22" s="14" customFormat="1" ht="24.95" customHeight="1" x14ac:dyDescent="0.15">
      <c r="B24" s="15">
        <f t="shared" si="1"/>
        <v>18</v>
      </c>
      <c r="C24" s="90"/>
      <c r="D24" s="93"/>
      <c r="E24" s="29" t="s">
        <v>53</v>
      </c>
      <c r="F24" s="19" t="s">
        <v>87</v>
      </c>
      <c r="G24" s="16">
        <f t="shared" si="0"/>
        <v>1</v>
      </c>
      <c r="H24" s="16"/>
      <c r="I24" s="12">
        <f t="shared" si="2"/>
        <v>0</v>
      </c>
      <c r="J24" s="17">
        <v>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34">
        <f t="shared" si="3"/>
        <v>0</v>
      </c>
      <c r="V24" s="35"/>
    </row>
    <row r="25" spans="2:22" s="14" customFormat="1" ht="24.95" customHeight="1" x14ac:dyDescent="0.15">
      <c r="B25" s="15">
        <f t="shared" si="1"/>
        <v>19</v>
      </c>
      <c r="C25" s="90"/>
      <c r="D25" s="93"/>
      <c r="E25" s="29" t="s">
        <v>54</v>
      </c>
      <c r="F25" s="19" t="s">
        <v>88</v>
      </c>
      <c r="G25" s="16">
        <f t="shared" si="0"/>
        <v>1</v>
      </c>
      <c r="H25" s="16"/>
      <c r="I25" s="12">
        <f t="shared" si="2"/>
        <v>0</v>
      </c>
      <c r="J25" s="17">
        <v>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34">
        <f t="shared" si="3"/>
        <v>0</v>
      </c>
      <c r="V25" s="35"/>
    </row>
    <row r="26" spans="2:22" s="14" customFormat="1" ht="24.95" customHeight="1" x14ac:dyDescent="0.15">
      <c r="B26" s="15">
        <f t="shared" si="1"/>
        <v>20</v>
      </c>
      <c r="C26" s="91"/>
      <c r="D26" s="94"/>
      <c r="E26" s="29" t="s">
        <v>55</v>
      </c>
      <c r="F26" s="19" t="s">
        <v>89</v>
      </c>
      <c r="G26" s="16">
        <f t="shared" si="0"/>
        <v>1</v>
      </c>
      <c r="H26" s="16"/>
      <c r="I26" s="12">
        <f t="shared" si="2"/>
        <v>0</v>
      </c>
      <c r="J26" s="17">
        <v>1</v>
      </c>
      <c r="K26" s="17"/>
      <c r="L26" s="17"/>
      <c r="M26" s="17"/>
      <c r="N26" s="17"/>
      <c r="O26" s="17">
        <v>0</v>
      </c>
      <c r="P26" s="17"/>
      <c r="Q26" s="17"/>
      <c r="R26" s="17"/>
      <c r="S26" s="17"/>
      <c r="T26" s="17"/>
      <c r="U26" s="34">
        <f t="shared" si="3"/>
        <v>0</v>
      </c>
      <c r="V26" s="35"/>
    </row>
    <row r="27" spans="2:22" s="119" customFormat="1" ht="24.95" customHeight="1" x14ac:dyDescent="0.15">
      <c r="B27" s="18">
        <f t="shared" si="1"/>
        <v>21</v>
      </c>
      <c r="C27" s="113" t="s">
        <v>81</v>
      </c>
      <c r="D27" s="114" t="s">
        <v>139</v>
      </c>
      <c r="E27" s="115" t="s">
        <v>52</v>
      </c>
      <c r="F27" s="116" t="s">
        <v>140</v>
      </c>
      <c r="G27" s="17">
        <v>5</v>
      </c>
      <c r="H27" s="17"/>
      <c r="I27" s="13"/>
      <c r="J27" s="17">
        <v>5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17"/>
      <c r="V27" s="118"/>
    </row>
    <row r="28" spans="2:22" s="119" customFormat="1" ht="24.95" customHeight="1" x14ac:dyDescent="0.15">
      <c r="B28" s="18">
        <f t="shared" si="1"/>
        <v>22</v>
      </c>
      <c r="C28" s="120"/>
      <c r="D28" s="121"/>
      <c r="E28" s="122" t="s">
        <v>53</v>
      </c>
      <c r="F28" s="122" t="s">
        <v>141</v>
      </c>
      <c r="G28" s="17">
        <v>5</v>
      </c>
      <c r="H28" s="17"/>
      <c r="I28" s="13"/>
      <c r="J28" s="17">
        <v>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17"/>
      <c r="V28" s="118"/>
    </row>
    <row r="29" spans="2:22" s="119" customFormat="1" ht="24.95" customHeight="1" x14ac:dyDescent="0.15">
      <c r="B29" s="18">
        <f t="shared" si="1"/>
        <v>23</v>
      </c>
      <c r="C29" s="120"/>
      <c r="D29" s="121"/>
      <c r="E29" s="122" t="s">
        <v>54</v>
      </c>
      <c r="F29" s="122" t="s">
        <v>142</v>
      </c>
      <c r="G29" s="17">
        <v>5</v>
      </c>
      <c r="H29" s="17"/>
      <c r="I29" s="13"/>
      <c r="J29" s="17">
        <v>5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17"/>
      <c r="V29" s="118"/>
    </row>
    <row r="30" spans="2:22" s="119" customFormat="1" ht="24.95" customHeight="1" x14ac:dyDescent="0.15">
      <c r="B30" s="18">
        <f t="shared" si="1"/>
        <v>24</v>
      </c>
      <c r="C30" s="123"/>
      <c r="D30" s="124"/>
      <c r="E30" s="125" t="s">
        <v>55</v>
      </c>
      <c r="F30" s="116" t="s">
        <v>143</v>
      </c>
      <c r="G30" s="17">
        <v>5</v>
      </c>
      <c r="H30" s="17"/>
      <c r="I30" s="13"/>
      <c r="J30" s="17">
        <v>5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17"/>
      <c r="V30" s="118"/>
    </row>
    <row r="31" spans="2:22" s="14" customFormat="1" ht="24.95" customHeight="1" x14ac:dyDescent="0.15">
      <c r="B31" s="15">
        <f t="shared" si="1"/>
        <v>25</v>
      </c>
      <c r="C31" s="89" t="s">
        <v>90</v>
      </c>
      <c r="D31" s="92" t="s">
        <v>91</v>
      </c>
      <c r="E31" s="29" t="s">
        <v>92</v>
      </c>
      <c r="F31" s="19" t="s">
        <v>93</v>
      </c>
      <c r="G31" s="17">
        <f t="shared" si="0"/>
        <v>149</v>
      </c>
      <c r="H31" s="16"/>
      <c r="I31" s="12">
        <f t="shared" si="2"/>
        <v>0</v>
      </c>
      <c r="J31" s="17">
        <v>50</v>
      </c>
      <c r="K31" s="17"/>
      <c r="L31" s="17">
        <v>16</v>
      </c>
      <c r="M31" s="17">
        <v>25</v>
      </c>
      <c r="N31" s="17"/>
      <c r="O31" s="17">
        <v>12</v>
      </c>
      <c r="P31" s="17">
        <v>7</v>
      </c>
      <c r="Q31" s="17">
        <v>20</v>
      </c>
      <c r="R31" s="17">
        <v>15</v>
      </c>
      <c r="S31" s="17"/>
      <c r="T31" s="17">
        <v>4</v>
      </c>
      <c r="U31" s="34">
        <f t="shared" si="3"/>
        <v>0</v>
      </c>
      <c r="V31" s="35"/>
    </row>
    <row r="32" spans="2:22" s="14" customFormat="1" ht="24.95" customHeight="1" x14ac:dyDescent="0.15">
      <c r="B32" s="15">
        <f t="shared" si="1"/>
        <v>26</v>
      </c>
      <c r="C32" s="90"/>
      <c r="D32" s="93"/>
      <c r="E32" s="29" t="s">
        <v>94</v>
      </c>
      <c r="F32" s="19" t="s">
        <v>95</v>
      </c>
      <c r="G32" s="17">
        <f t="shared" si="0"/>
        <v>52</v>
      </c>
      <c r="H32" s="16"/>
      <c r="I32" s="12">
        <f t="shared" si="2"/>
        <v>0</v>
      </c>
      <c r="J32" s="17">
        <v>16</v>
      </c>
      <c r="K32" s="17"/>
      <c r="L32" s="17">
        <v>4</v>
      </c>
      <c r="M32" s="17">
        <v>8</v>
      </c>
      <c r="N32" s="17"/>
      <c r="O32" s="17">
        <v>5</v>
      </c>
      <c r="P32" s="17">
        <v>2</v>
      </c>
      <c r="Q32" s="17">
        <v>10</v>
      </c>
      <c r="R32" s="17">
        <v>5</v>
      </c>
      <c r="S32" s="17"/>
      <c r="T32" s="17">
        <v>2</v>
      </c>
      <c r="U32" s="34">
        <f t="shared" si="3"/>
        <v>0</v>
      </c>
      <c r="V32" s="35"/>
    </row>
    <row r="33" spans="2:22" s="14" customFormat="1" ht="24.95" customHeight="1" x14ac:dyDescent="0.15">
      <c r="B33" s="15">
        <f t="shared" si="1"/>
        <v>27</v>
      </c>
      <c r="C33" s="90"/>
      <c r="D33" s="93"/>
      <c r="E33" s="29" t="s">
        <v>96</v>
      </c>
      <c r="F33" s="19" t="s">
        <v>97</v>
      </c>
      <c r="G33" s="17">
        <f t="shared" si="0"/>
        <v>39</v>
      </c>
      <c r="H33" s="16"/>
      <c r="I33" s="12">
        <f t="shared" si="2"/>
        <v>0</v>
      </c>
      <c r="J33" s="17">
        <v>8</v>
      </c>
      <c r="K33" s="17"/>
      <c r="L33" s="17">
        <v>4</v>
      </c>
      <c r="M33" s="17">
        <v>6</v>
      </c>
      <c r="N33" s="17"/>
      <c r="O33" s="17">
        <v>4</v>
      </c>
      <c r="P33" s="17">
        <v>2</v>
      </c>
      <c r="Q33" s="17">
        <v>8</v>
      </c>
      <c r="R33" s="17">
        <v>5</v>
      </c>
      <c r="S33" s="17"/>
      <c r="T33" s="17">
        <v>2</v>
      </c>
      <c r="U33" s="34">
        <f t="shared" si="3"/>
        <v>0</v>
      </c>
      <c r="V33" s="35"/>
    </row>
    <row r="34" spans="2:22" s="14" customFormat="1" ht="24.95" customHeight="1" x14ac:dyDescent="0.15">
      <c r="B34" s="15">
        <f t="shared" si="1"/>
        <v>28</v>
      </c>
      <c r="C34" s="90"/>
      <c r="D34" s="93"/>
      <c r="E34" s="29" t="s">
        <v>98</v>
      </c>
      <c r="F34" s="19" t="s">
        <v>99</v>
      </c>
      <c r="G34" s="17">
        <f t="shared" si="0"/>
        <v>41</v>
      </c>
      <c r="H34" s="16"/>
      <c r="I34" s="12">
        <f t="shared" si="2"/>
        <v>0</v>
      </c>
      <c r="J34" s="17">
        <v>10</v>
      </c>
      <c r="K34" s="17"/>
      <c r="L34" s="17">
        <v>4</v>
      </c>
      <c r="M34" s="17">
        <v>6</v>
      </c>
      <c r="N34" s="17"/>
      <c r="O34" s="17">
        <v>3</v>
      </c>
      <c r="P34" s="17">
        <v>2</v>
      </c>
      <c r="Q34" s="17">
        <v>8</v>
      </c>
      <c r="R34" s="17">
        <v>6</v>
      </c>
      <c r="S34" s="17"/>
      <c r="T34" s="17">
        <v>2</v>
      </c>
      <c r="U34" s="34">
        <f t="shared" si="3"/>
        <v>0</v>
      </c>
      <c r="V34" s="35"/>
    </row>
    <row r="35" spans="2:22" s="14" customFormat="1" ht="24.95" customHeight="1" x14ac:dyDescent="0.15">
      <c r="B35" s="15">
        <f t="shared" si="1"/>
        <v>29</v>
      </c>
      <c r="C35" s="90"/>
      <c r="D35" s="93"/>
      <c r="E35" s="29" t="s">
        <v>100</v>
      </c>
      <c r="F35" s="19" t="s">
        <v>101</v>
      </c>
      <c r="G35" s="17">
        <f t="shared" si="0"/>
        <v>63</v>
      </c>
      <c r="H35" s="16"/>
      <c r="I35" s="12">
        <f t="shared" si="2"/>
        <v>0</v>
      </c>
      <c r="J35" s="17">
        <v>23</v>
      </c>
      <c r="K35" s="17"/>
      <c r="L35" s="17">
        <v>6</v>
      </c>
      <c r="M35" s="17">
        <v>8</v>
      </c>
      <c r="N35" s="17"/>
      <c r="O35" s="17">
        <v>6</v>
      </c>
      <c r="P35" s="17">
        <v>3</v>
      </c>
      <c r="Q35" s="17">
        <v>10</v>
      </c>
      <c r="R35" s="17">
        <v>5</v>
      </c>
      <c r="S35" s="17"/>
      <c r="T35" s="17">
        <v>2</v>
      </c>
      <c r="U35" s="34">
        <f t="shared" si="3"/>
        <v>0</v>
      </c>
      <c r="V35" s="35"/>
    </row>
    <row r="36" spans="2:22" s="14" customFormat="1" ht="24.95" customHeight="1" x14ac:dyDescent="0.15">
      <c r="B36" s="15">
        <f t="shared" si="1"/>
        <v>30</v>
      </c>
      <c r="C36" s="90"/>
      <c r="D36" s="93"/>
      <c r="E36" s="29" t="s">
        <v>102</v>
      </c>
      <c r="F36" s="19" t="s">
        <v>103</v>
      </c>
      <c r="G36" s="17">
        <f t="shared" si="0"/>
        <v>111</v>
      </c>
      <c r="H36" s="16"/>
      <c r="I36" s="12">
        <f t="shared" si="2"/>
        <v>0</v>
      </c>
      <c r="J36" s="17">
        <v>49</v>
      </c>
      <c r="K36" s="17"/>
      <c r="L36" s="17">
        <v>10</v>
      </c>
      <c r="M36" s="17">
        <v>15</v>
      </c>
      <c r="N36" s="17"/>
      <c r="O36" s="17">
        <v>6</v>
      </c>
      <c r="P36" s="17">
        <v>3</v>
      </c>
      <c r="Q36" s="17">
        <v>15</v>
      </c>
      <c r="R36" s="17">
        <v>9</v>
      </c>
      <c r="S36" s="17"/>
      <c r="T36" s="17">
        <v>4</v>
      </c>
      <c r="U36" s="34">
        <f t="shared" si="3"/>
        <v>0</v>
      </c>
      <c r="V36" s="35"/>
    </row>
    <row r="37" spans="2:22" s="14" customFormat="1" ht="24.95" customHeight="1" x14ac:dyDescent="0.15">
      <c r="B37" s="15">
        <f t="shared" si="1"/>
        <v>31</v>
      </c>
      <c r="C37" s="91"/>
      <c r="D37" s="94"/>
      <c r="E37" s="29" t="s">
        <v>104</v>
      </c>
      <c r="F37" s="19" t="s">
        <v>105</v>
      </c>
      <c r="G37" s="17">
        <f t="shared" si="0"/>
        <v>29</v>
      </c>
      <c r="H37" s="16"/>
      <c r="I37" s="12">
        <f t="shared" si="2"/>
        <v>0</v>
      </c>
      <c r="J37" s="17">
        <v>8</v>
      </c>
      <c r="K37" s="17"/>
      <c r="L37" s="17">
        <v>4</v>
      </c>
      <c r="M37" s="17">
        <v>6</v>
      </c>
      <c r="N37" s="17"/>
      <c r="O37" s="17">
        <v>0</v>
      </c>
      <c r="P37" s="17">
        <v>2</v>
      </c>
      <c r="Q37" s="17">
        <v>5</v>
      </c>
      <c r="R37" s="17">
        <v>3</v>
      </c>
      <c r="S37" s="17"/>
      <c r="T37" s="17">
        <v>1</v>
      </c>
      <c r="U37" s="34">
        <f t="shared" si="3"/>
        <v>0</v>
      </c>
      <c r="V37" s="35"/>
    </row>
    <row r="38" spans="2:22" s="14" customFormat="1" ht="24.95" customHeight="1" x14ac:dyDescent="0.15">
      <c r="B38" s="15">
        <f t="shared" si="1"/>
        <v>32</v>
      </c>
      <c r="C38" s="32" t="s">
        <v>90</v>
      </c>
      <c r="D38" s="33" t="s">
        <v>106</v>
      </c>
      <c r="E38" s="29" t="s">
        <v>83</v>
      </c>
      <c r="F38" s="19" t="s">
        <v>107</v>
      </c>
      <c r="G38" s="16">
        <f t="shared" si="0"/>
        <v>2</v>
      </c>
      <c r="H38" s="16"/>
      <c r="I38" s="12">
        <f t="shared" si="2"/>
        <v>0</v>
      </c>
      <c r="J38" s="17">
        <v>2</v>
      </c>
      <c r="K38" s="17"/>
      <c r="L38" s="17"/>
      <c r="M38" s="17"/>
      <c r="N38" s="17"/>
      <c r="O38" s="17"/>
      <c r="P38" s="17"/>
      <c r="Q38" s="17">
        <v>0</v>
      </c>
      <c r="R38" s="17"/>
      <c r="S38" s="17"/>
      <c r="T38" s="17"/>
      <c r="U38" s="34">
        <f t="shared" si="3"/>
        <v>0</v>
      </c>
      <c r="V38" s="35"/>
    </row>
    <row r="39" spans="2:22" s="14" customFormat="1" ht="24.95" customHeight="1" x14ac:dyDescent="0.15">
      <c r="B39" s="15">
        <f t="shared" si="1"/>
        <v>33</v>
      </c>
      <c r="C39" s="86" t="s">
        <v>110</v>
      </c>
      <c r="D39" s="95" t="s">
        <v>111</v>
      </c>
      <c r="E39" s="29" t="s">
        <v>112</v>
      </c>
      <c r="F39" s="24" t="s">
        <v>113</v>
      </c>
      <c r="G39" s="16">
        <f>SUM(J39:T39)</f>
        <v>1</v>
      </c>
      <c r="H39" s="16"/>
      <c r="I39" s="12">
        <f t="shared" si="2"/>
        <v>0</v>
      </c>
      <c r="J39" s="17"/>
      <c r="K39" s="17">
        <v>1</v>
      </c>
      <c r="L39" s="17"/>
      <c r="M39" s="17"/>
      <c r="N39" s="17"/>
      <c r="O39" s="17"/>
      <c r="P39" s="17"/>
      <c r="Q39" s="17"/>
      <c r="R39" s="17"/>
      <c r="S39" s="17"/>
      <c r="T39" s="17"/>
      <c r="U39" s="34"/>
      <c r="V39" s="35"/>
    </row>
    <row r="40" spans="2:22" s="14" customFormat="1" ht="24.95" customHeight="1" x14ac:dyDescent="0.15">
      <c r="B40" s="15">
        <f t="shared" si="1"/>
        <v>34</v>
      </c>
      <c r="C40" s="88"/>
      <c r="D40" s="96"/>
      <c r="E40" s="29" t="s">
        <v>114</v>
      </c>
      <c r="F40" s="19" t="s">
        <v>115</v>
      </c>
      <c r="G40" s="16">
        <f t="shared" si="0"/>
        <v>1</v>
      </c>
      <c r="H40" s="16"/>
      <c r="I40" s="12">
        <f t="shared" si="2"/>
        <v>0</v>
      </c>
      <c r="J40" s="17"/>
      <c r="K40" s="17">
        <v>1</v>
      </c>
      <c r="L40" s="17"/>
      <c r="M40" s="17"/>
      <c r="N40" s="17"/>
      <c r="O40" s="17"/>
      <c r="P40" s="17"/>
      <c r="Q40" s="17"/>
      <c r="R40" s="17"/>
      <c r="S40" s="17"/>
      <c r="T40" s="17"/>
      <c r="U40" s="34"/>
      <c r="V40" s="35"/>
    </row>
    <row r="41" spans="2:22" s="14" customFormat="1" ht="24.95" customHeight="1" x14ac:dyDescent="0.15">
      <c r="B41" s="15">
        <f t="shared" si="1"/>
        <v>35</v>
      </c>
      <c r="C41" s="86" t="s">
        <v>110</v>
      </c>
      <c r="D41" s="89" t="s">
        <v>119</v>
      </c>
      <c r="E41" s="29" t="s">
        <v>120</v>
      </c>
      <c r="F41" s="24" t="s">
        <v>121</v>
      </c>
      <c r="G41" s="16">
        <f t="shared" si="0"/>
        <v>20</v>
      </c>
      <c r="H41" s="16"/>
      <c r="I41" s="12">
        <f t="shared" si="2"/>
        <v>0</v>
      </c>
      <c r="J41" s="17"/>
      <c r="K41" s="17">
        <v>20</v>
      </c>
      <c r="L41" s="17"/>
      <c r="M41" s="17"/>
      <c r="N41" s="17"/>
      <c r="O41" s="17"/>
      <c r="P41" s="17"/>
      <c r="Q41" s="17"/>
      <c r="R41" s="17"/>
      <c r="S41" s="17"/>
      <c r="T41" s="17"/>
      <c r="U41" s="34"/>
      <c r="V41" s="35"/>
    </row>
    <row r="42" spans="2:22" s="14" customFormat="1" ht="24.95" customHeight="1" x14ac:dyDescent="0.15">
      <c r="B42" s="15">
        <f t="shared" si="1"/>
        <v>36</v>
      </c>
      <c r="C42" s="87"/>
      <c r="D42" s="90"/>
      <c r="E42" s="29" t="s">
        <v>122</v>
      </c>
      <c r="F42" s="24" t="s">
        <v>123</v>
      </c>
      <c r="G42" s="16">
        <f t="shared" si="0"/>
        <v>4</v>
      </c>
      <c r="H42" s="16"/>
      <c r="I42" s="12">
        <f t="shared" si="2"/>
        <v>0</v>
      </c>
      <c r="J42" s="17"/>
      <c r="K42" s="17">
        <v>4</v>
      </c>
      <c r="L42" s="17"/>
      <c r="M42" s="17"/>
      <c r="N42" s="17"/>
      <c r="O42" s="17"/>
      <c r="P42" s="17"/>
      <c r="Q42" s="17"/>
      <c r="R42" s="17"/>
      <c r="S42" s="17"/>
      <c r="T42" s="17"/>
      <c r="U42" s="34"/>
      <c r="V42" s="35"/>
    </row>
    <row r="43" spans="2:22" s="14" customFormat="1" ht="24.95" customHeight="1" x14ac:dyDescent="0.15">
      <c r="B43" s="15">
        <f t="shared" si="1"/>
        <v>37</v>
      </c>
      <c r="C43" s="87"/>
      <c r="D43" s="90"/>
      <c r="E43" s="29" t="s">
        <v>124</v>
      </c>
      <c r="F43" s="24" t="s">
        <v>125</v>
      </c>
      <c r="G43" s="16">
        <f t="shared" si="0"/>
        <v>4</v>
      </c>
      <c r="H43" s="16"/>
      <c r="I43" s="12">
        <f t="shared" si="2"/>
        <v>0</v>
      </c>
      <c r="J43" s="17"/>
      <c r="K43" s="17">
        <v>4</v>
      </c>
      <c r="L43" s="17"/>
      <c r="M43" s="17"/>
      <c r="N43" s="17"/>
      <c r="O43" s="17"/>
      <c r="P43" s="17"/>
      <c r="Q43" s="17"/>
      <c r="R43" s="17"/>
      <c r="S43" s="17"/>
      <c r="T43" s="17"/>
      <c r="U43" s="34"/>
      <c r="V43" s="35"/>
    </row>
    <row r="44" spans="2:22" s="14" customFormat="1" ht="24.95" customHeight="1" x14ac:dyDescent="0.15">
      <c r="B44" s="15">
        <f t="shared" si="1"/>
        <v>38</v>
      </c>
      <c r="C44" s="87"/>
      <c r="D44" s="90"/>
      <c r="E44" s="29" t="s">
        <v>126</v>
      </c>
      <c r="F44" s="24" t="s">
        <v>127</v>
      </c>
      <c r="G44" s="16">
        <f t="shared" si="0"/>
        <v>4</v>
      </c>
      <c r="H44" s="16"/>
      <c r="I44" s="12">
        <f t="shared" si="2"/>
        <v>0</v>
      </c>
      <c r="J44" s="17"/>
      <c r="K44" s="17">
        <v>4</v>
      </c>
      <c r="L44" s="17"/>
      <c r="M44" s="17"/>
      <c r="N44" s="17"/>
      <c r="O44" s="17"/>
      <c r="P44" s="17"/>
      <c r="Q44" s="17"/>
      <c r="R44" s="17"/>
      <c r="S44" s="17"/>
      <c r="T44" s="17"/>
      <c r="U44" s="34"/>
      <c r="V44" s="35"/>
    </row>
    <row r="45" spans="2:22" s="14" customFormat="1" ht="24.95" customHeight="1" x14ac:dyDescent="0.15">
      <c r="B45" s="15">
        <f t="shared" si="1"/>
        <v>39</v>
      </c>
      <c r="C45" s="87"/>
      <c r="D45" s="90"/>
      <c r="E45" s="29" t="s">
        <v>128</v>
      </c>
      <c r="F45" s="24" t="s">
        <v>129</v>
      </c>
      <c r="G45" s="16">
        <f t="shared" si="0"/>
        <v>7</v>
      </c>
      <c r="H45" s="16"/>
      <c r="I45" s="12">
        <f t="shared" si="2"/>
        <v>0</v>
      </c>
      <c r="J45" s="17"/>
      <c r="K45" s="17">
        <v>7</v>
      </c>
      <c r="L45" s="17"/>
      <c r="M45" s="17"/>
      <c r="N45" s="17"/>
      <c r="O45" s="17"/>
      <c r="P45" s="17"/>
      <c r="Q45" s="17"/>
      <c r="R45" s="17"/>
      <c r="S45" s="17"/>
      <c r="T45" s="17"/>
      <c r="U45" s="34"/>
      <c r="V45" s="35"/>
    </row>
    <row r="46" spans="2:22" s="14" customFormat="1" ht="24.95" customHeight="1" x14ac:dyDescent="0.15">
      <c r="B46" s="15">
        <f t="shared" si="1"/>
        <v>40</v>
      </c>
      <c r="C46" s="87"/>
      <c r="D46" s="90"/>
      <c r="E46" s="29" t="s">
        <v>130</v>
      </c>
      <c r="F46" s="24" t="s">
        <v>131</v>
      </c>
      <c r="G46" s="16">
        <f t="shared" si="0"/>
        <v>7</v>
      </c>
      <c r="H46" s="16"/>
      <c r="I46" s="12">
        <f t="shared" si="2"/>
        <v>0</v>
      </c>
      <c r="J46" s="17"/>
      <c r="K46" s="17">
        <v>7</v>
      </c>
      <c r="L46" s="17"/>
      <c r="M46" s="17"/>
      <c r="N46" s="17"/>
      <c r="O46" s="17"/>
      <c r="P46" s="17"/>
      <c r="Q46" s="17"/>
      <c r="R46" s="17"/>
      <c r="S46" s="17"/>
      <c r="T46" s="17"/>
      <c r="U46" s="34"/>
      <c r="V46" s="35"/>
    </row>
    <row r="47" spans="2:22" s="14" customFormat="1" ht="24.95" customHeight="1" x14ac:dyDescent="0.15">
      <c r="B47" s="15">
        <f t="shared" si="1"/>
        <v>41</v>
      </c>
      <c r="C47" s="87"/>
      <c r="D47" s="90"/>
      <c r="E47" s="29" t="s">
        <v>132</v>
      </c>
      <c r="F47" s="24" t="s">
        <v>133</v>
      </c>
      <c r="G47" s="16">
        <f t="shared" si="0"/>
        <v>7</v>
      </c>
      <c r="H47" s="16"/>
      <c r="I47" s="12">
        <f t="shared" si="2"/>
        <v>0</v>
      </c>
      <c r="J47" s="17"/>
      <c r="K47" s="17">
        <v>7</v>
      </c>
      <c r="L47" s="17"/>
      <c r="M47" s="17"/>
      <c r="N47" s="17"/>
      <c r="O47" s="17"/>
      <c r="P47" s="17"/>
      <c r="Q47" s="17"/>
      <c r="R47" s="17"/>
      <c r="S47" s="17"/>
      <c r="T47" s="17"/>
      <c r="U47" s="34"/>
      <c r="V47" s="35"/>
    </row>
    <row r="48" spans="2:22" s="14" customFormat="1" ht="24.95" customHeight="1" x14ac:dyDescent="0.15">
      <c r="B48" s="15">
        <f t="shared" si="1"/>
        <v>42</v>
      </c>
      <c r="C48" s="88"/>
      <c r="D48" s="91"/>
      <c r="E48" s="29" t="s">
        <v>134</v>
      </c>
      <c r="F48" s="24" t="s">
        <v>135</v>
      </c>
      <c r="G48" s="16">
        <f t="shared" si="0"/>
        <v>7</v>
      </c>
      <c r="H48" s="16"/>
      <c r="I48" s="12">
        <f t="shared" si="2"/>
        <v>0</v>
      </c>
      <c r="J48" s="17"/>
      <c r="K48" s="17">
        <v>7</v>
      </c>
      <c r="L48" s="17"/>
      <c r="M48" s="17"/>
      <c r="N48" s="17"/>
      <c r="O48" s="17"/>
      <c r="P48" s="17"/>
      <c r="Q48" s="17"/>
      <c r="R48" s="17"/>
      <c r="S48" s="17"/>
      <c r="T48" s="17"/>
      <c r="U48" s="34"/>
      <c r="V48" s="35"/>
    </row>
    <row r="49" spans="2:21" ht="24.95" customHeight="1" x14ac:dyDescent="0.15">
      <c r="B49" s="30"/>
      <c r="C49" s="37"/>
      <c r="D49" s="38"/>
      <c r="E49" s="39"/>
      <c r="F49" s="30" t="s">
        <v>108</v>
      </c>
      <c r="G49" s="25">
        <f>SUM(G7:G48)</f>
        <v>795</v>
      </c>
      <c r="H49" s="22"/>
      <c r="I49" s="22">
        <f>SUM(I7:I40)</f>
        <v>0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40">
        <f>SUM(U7:U38)</f>
        <v>0</v>
      </c>
    </row>
    <row r="50" spans="2:21" ht="20.100000000000001" customHeight="1" x14ac:dyDescent="0.15">
      <c r="U50" s="23">
        <f>INT(U49*1.1)</f>
        <v>0</v>
      </c>
    </row>
  </sheetData>
  <mergeCells count="23">
    <mergeCell ref="C39:C40"/>
    <mergeCell ref="D39:D40"/>
    <mergeCell ref="C41:C48"/>
    <mergeCell ref="D41:D48"/>
    <mergeCell ref="C23:C26"/>
    <mergeCell ref="D23:D26"/>
    <mergeCell ref="C27:C30"/>
    <mergeCell ref="D27:D30"/>
    <mergeCell ref="C31:C37"/>
    <mergeCell ref="D31:D37"/>
    <mergeCell ref="H3:H6"/>
    <mergeCell ref="I3:I6"/>
    <mergeCell ref="J3:T4"/>
    <mergeCell ref="C8:C13"/>
    <mergeCell ref="D8:D13"/>
    <mergeCell ref="C15:C21"/>
    <mergeCell ref="D15:D21"/>
    <mergeCell ref="B2:C2"/>
    <mergeCell ref="B3:B6"/>
    <mergeCell ref="C3:D6"/>
    <mergeCell ref="E3:E6"/>
    <mergeCell ref="F3:F6"/>
    <mergeCell ref="G3:G6"/>
  </mergeCells>
  <phoneticPr fontId="7"/>
  <conditionalFormatting sqref="B7:F7 B8:B48 E9:F14 C15:F15">
    <cfRule type="cellIs" dxfId="4" priority="5" stopIfTrue="1" operator="equal">
      <formula>0</formula>
    </cfRule>
  </conditionalFormatting>
  <conditionalFormatting sqref="C8:F8 C22:F23 C27">
    <cfRule type="cellIs" dxfId="3" priority="4" stopIfTrue="1" operator="equal">
      <formula>0</formula>
    </cfRule>
  </conditionalFormatting>
  <conditionalFormatting sqref="D14">
    <cfRule type="cellIs" dxfId="2" priority="1" stopIfTrue="1" operator="equal">
      <formula>0</formula>
    </cfRule>
  </conditionalFormatting>
  <conditionalFormatting sqref="E16:F21">
    <cfRule type="cellIs" dxfId="1" priority="3" stopIfTrue="1" operator="equal">
      <formula>0</formula>
    </cfRule>
  </conditionalFormatting>
  <conditionalFormatting sqref="E24:F26 E31:F48">
    <cfRule type="cellIs" dxfId="0" priority="2" stopIfTrue="1" operator="equal">
      <formula>0</formula>
    </cfRule>
  </conditionalFormatting>
  <dataValidations count="2">
    <dataValidation type="list" allowBlank="1" showInputMessage="1" sqref="E27:F30" xr:uid="{D928323A-D7CF-4942-AB54-A1FCA159E2FE}">
      <formula1>"○,×,未確認,複合機"</formula1>
    </dataValidation>
    <dataValidation type="list" allowBlank="1" showInputMessage="1" sqref="D983071 D917535 D851999 D786463 D720927 D655391 D589855 D524319 D458783 D393247 D327711 D262175 D196639 D131103 D65567 D2" xr:uid="{A48B8C48-E895-41B5-A053-F70312CB7192}">
      <formula1>メーカー</formula1>
    </dataValidation>
  </dataValidations>
  <printOptions horizontalCentered="1"/>
  <pageMargins left="0.31496062992125984" right="0.19685039370078741" top="0.78740157480314965" bottom="0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応札証明</vt:lpstr>
      <vt:lpstr>別紙</vt:lpstr>
      <vt:lpstr>応札証明!Print_Area</vt:lpstr>
      <vt:lpstr>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