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01\共有\北海道運輸局\! 1.(共有)総務部（札幌）\10-5 会計課\01_重要文書フォルダ（保存期間1年以上）\17.契約\5.入札\令和8年度入札\01　入札（R8.4.1契約）\10　事務用消耗品\★購入決議等\単価契約外\第１四半期\03 購入決議\"/>
    </mc:Choice>
  </mc:AlternateContent>
  <xr:revisionPtr revIDLastSave="0" documentId="13_ncr:1_{E5D681BC-7996-4A4E-B635-F6AD7CF8F820}" xr6:coauthVersionLast="47" xr6:coauthVersionMax="47" xr10:uidLastSave="{00000000-0000-0000-0000-000000000000}"/>
  <bookViews>
    <workbookView xWindow="28680" yWindow="-1245" windowWidth="29040" windowHeight="15720" xr2:uid="{00000000-000D-0000-FFFF-FFFF00000000}"/>
  </bookViews>
  <sheets>
    <sheet name="R8第1回単契外消耗品一覧 (確定)" sheetId="3" r:id="rId1"/>
    <sheet name="R6第4回単契外消耗品一覧(数量検討用)" sheetId="1" state="hidden" r:id="rId2"/>
    <sheet name="Sheet1" sheetId="2" r:id="rId3"/>
  </sheets>
  <externalReferences>
    <externalReference r:id="rId4"/>
    <externalReference r:id="rId5"/>
    <externalReference r:id="rId6"/>
    <externalReference r:id="rId7"/>
  </externalReferences>
  <definedNames>
    <definedName name="_xlnm._FilterDatabase" localSheetId="1" hidden="1">'R6第4回単契外消耗品一覧(数量検討用)'!$A$4:$AR$137</definedName>
    <definedName name="_xlnm._FilterDatabase" localSheetId="0" hidden="1">'R8第1回単契外消耗品一覧 (確定)'!$A$4:$AT$160</definedName>
    <definedName name="_xlnm.Print_Area" localSheetId="1">'R6第4回単契外消耗品一覧(数量検討用)'!$A$1:$AM$133</definedName>
    <definedName name="_xlnm.Print_Area" localSheetId="0">'R8第1回単契外消耗品一覧 (確定)'!$A$1:$AO$157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7" i="3" l="1"/>
  <c r="P27" i="3" s="1"/>
  <c r="H153" i="3"/>
  <c r="H156" i="3"/>
  <c r="H155" i="3"/>
  <c r="I151" i="3"/>
  <c r="Q151" i="3" s="1"/>
  <c r="I139" i="3"/>
  <c r="Q139" i="3" s="1"/>
  <c r="W153" i="3" l="1"/>
  <c r="AM153" i="3"/>
  <c r="I150" i="3"/>
  <c r="Q150" i="3" s="1"/>
  <c r="I149" i="3"/>
  <c r="Q149" i="3" s="1"/>
  <c r="I148" i="3"/>
  <c r="Q148" i="3" s="1"/>
  <c r="I147" i="3"/>
  <c r="Q147" i="3" s="1"/>
  <c r="I146" i="3"/>
  <c r="Q146" i="3" s="1"/>
  <c r="I145" i="3"/>
  <c r="Q145" i="3" s="1"/>
  <c r="I144" i="3"/>
  <c r="Q144" i="3" s="1"/>
  <c r="I152" i="3"/>
  <c r="I143" i="3"/>
  <c r="Q143" i="3" s="1"/>
  <c r="I142" i="3"/>
  <c r="Q142" i="3" s="1"/>
  <c r="I141" i="3"/>
  <c r="Q141" i="3" s="1"/>
  <c r="I140" i="3"/>
  <c r="Q140" i="3" s="1"/>
  <c r="I138" i="3"/>
  <c r="I137" i="3"/>
  <c r="I130" i="3" l="1"/>
  <c r="R130" i="3" s="1"/>
  <c r="I129" i="3"/>
  <c r="R129" i="3" s="1"/>
  <c r="I128" i="3"/>
  <c r="R128" i="3" s="1"/>
  <c r="I127" i="3"/>
  <c r="Q127" i="3" s="1"/>
  <c r="I126" i="3"/>
  <c r="Q126" i="3" s="1"/>
  <c r="I125" i="3"/>
  <c r="Q125" i="3" s="1"/>
  <c r="I136" i="3"/>
  <c r="I135" i="3"/>
  <c r="Q135" i="3" s="1"/>
  <c r="I134" i="3"/>
  <c r="Q134" i="3" s="1"/>
  <c r="I133" i="3"/>
  <c r="Q133" i="3" s="1"/>
  <c r="I132" i="3"/>
  <c r="Q132" i="3" s="1"/>
  <c r="I131" i="3"/>
  <c r="I124" i="3"/>
  <c r="Q124" i="3" s="1"/>
  <c r="I113" i="3"/>
  <c r="I120" i="3"/>
  <c r="Q120" i="3" s="1"/>
  <c r="I119" i="3"/>
  <c r="Q119" i="3" s="1"/>
  <c r="I118" i="3"/>
  <c r="S118" i="3" s="1"/>
  <c r="I117" i="3"/>
  <c r="Q117" i="3" s="1"/>
  <c r="I116" i="3"/>
  <c r="Q116" i="3" s="1"/>
  <c r="I5" i="3" l="1"/>
  <c r="I46" i="3"/>
  <c r="M46" i="3" s="1"/>
  <c r="I75" i="3" l="1"/>
  <c r="N75" i="3" s="1"/>
  <c r="H157" i="3"/>
  <c r="AO154" i="3"/>
  <c r="AN154" i="3"/>
  <c r="AM154" i="3"/>
  <c r="AL154" i="3"/>
  <c r="AK154" i="3"/>
  <c r="AJ154" i="3"/>
  <c r="AI154" i="3"/>
  <c r="AH154" i="3"/>
  <c r="AG154" i="3"/>
  <c r="AF154" i="3"/>
  <c r="AE154" i="3"/>
  <c r="AD154" i="3"/>
  <c r="AC154" i="3"/>
  <c r="AB154" i="3"/>
  <c r="AA154" i="3"/>
  <c r="Z154" i="3"/>
  <c r="Y154" i="3"/>
  <c r="X154" i="3"/>
  <c r="W154" i="3"/>
  <c r="H154" i="3"/>
  <c r="AO153" i="3"/>
  <c r="AN153" i="3"/>
  <c r="AL153" i="3"/>
  <c r="AK153" i="3"/>
  <c r="AJ153" i="3"/>
  <c r="AI153" i="3"/>
  <c r="AH153" i="3"/>
  <c r="AG153" i="3"/>
  <c r="AF153" i="3"/>
  <c r="AE153" i="3"/>
  <c r="AD153" i="3"/>
  <c r="AC153" i="3"/>
  <c r="AB153" i="3"/>
  <c r="AA153" i="3"/>
  <c r="Z153" i="3"/>
  <c r="Y153" i="3"/>
  <c r="X153" i="3"/>
  <c r="I123" i="3"/>
  <c r="I122" i="3"/>
  <c r="Q122" i="3" s="1"/>
  <c r="I121" i="3"/>
  <c r="Q121" i="3" s="1"/>
  <c r="I115" i="3"/>
  <c r="Q115" i="3" s="1"/>
  <c r="I114" i="3"/>
  <c r="Q114" i="3" s="1"/>
  <c r="I112" i="3"/>
  <c r="I111" i="3"/>
  <c r="I110" i="3"/>
  <c r="I109" i="3"/>
  <c r="I108" i="3"/>
  <c r="I107" i="3"/>
  <c r="I106" i="3"/>
  <c r="I105" i="3"/>
  <c r="I104" i="3"/>
  <c r="I103" i="3"/>
  <c r="I102" i="3"/>
  <c r="Q102" i="3" s="1"/>
  <c r="I101" i="3"/>
  <c r="Q101" i="3" s="1"/>
  <c r="I100" i="3"/>
  <c r="Q100" i="3" s="1"/>
  <c r="I99" i="3"/>
  <c r="Q99" i="3" s="1"/>
  <c r="I98" i="3"/>
  <c r="Q98" i="3" s="1"/>
  <c r="I97" i="3"/>
  <c r="Q97" i="3" s="1"/>
  <c r="I96" i="3"/>
  <c r="Q96" i="3" s="1"/>
  <c r="I95" i="3"/>
  <c r="Q95" i="3" s="1"/>
  <c r="I94" i="3"/>
  <c r="Q94" i="3" s="1"/>
  <c r="I93" i="3"/>
  <c r="Q93" i="3" s="1"/>
  <c r="I92" i="3"/>
  <c r="Q92" i="3" s="1"/>
  <c r="I91" i="3"/>
  <c r="Q91" i="3" s="1"/>
  <c r="I90" i="3"/>
  <c r="Q90" i="3" s="1"/>
  <c r="I89" i="3"/>
  <c r="Q89" i="3" s="1"/>
  <c r="I88" i="3"/>
  <c r="Q88" i="3" s="1"/>
  <c r="I87" i="3"/>
  <c r="I86" i="3"/>
  <c r="I85" i="3"/>
  <c r="I84" i="3"/>
  <c r="I83" i="3"/>
  <c r="I82" i="3"/>
  <c r="I81" i="3"/>
  <c r="I80" i="3"/>
  <c r="I79" i="3"/>
  <c r="I22" i="3"/>
  <c r="I21" i="3"/>
  <c r="I20" i="3"/>
  <c r="I19" i="3"/>
  <c r="I18" i="3"/>
  <c r="I17" i="3"/>
  <c r="I66" i="3"/>
  <c r="Q66" i="3" s="1"/>
  <c r="I73" i="3"/>
  <c r="I72" i="3"/>
  <c r="I71" i="3"/>
  <c r="I70" i="3"/>
  <c r="I69" i="3"/>
  <c r="I68" i="3"/>
  <c r="Q68" i="3" s="1"/>
  <c r="I67" i="3"/>
  <c r="Q67" i="3" s="1"/>
  <c r="I65" i="3"/>
  <c r="Q65" i="3" s="1"/>
  <c r="I64" i="3"/>
  <c r="Q64" i="3" s="1"/>
  <c r="I63" i="3"/>
  <c r="Q63" i="3" s="1"/>
  <c r="I62" i="3"/>
  <c r="Q62" i="3" s="1"/>
  <c r="I61" i="3"/>
  <c r="Q61" i="3" s="1"/>
  <c r="I60" i="3"/>
  <c r="Q60" i="3" s="1"/>
  <c r="I59" i="3"/>
  <c r="Q59" i="3" s="1"/>
  <c r="I58" i="3"/>
  <c r="Q58" i="3" s="1"/>
  <c r="I57" i="3"/>
  <c r="Q57" i="3" s="1"/>
  <c r="I56" i="3"/>
  <c r="Q56" i="3" s="1"/>
  <c r="I78" i="3"/>
  <c r="N78" i="3" s="1"/>
  <c r="I77" i="3"/>
  <c r="N77" i="3" s="1"/>
  <c r="I76" i="3"/>
  <c r="N76" i="3" s="1"/>
  <c r="I74" i="3"/>
  <c r="O74" i="3" s="1"/>
  <c r="I55" i="3"/>
  <c r="M55" i="3" s="1"/>
  <c r="I54" i="3"/>
  <c r="M54" i="3" s="1"/>
  <c r="I53" i="3"/>
  <c r="M53" i="3" s="1"/>
  <c r="I52" i="3"/>
  <c r="M52" i="3" s="1"/>
  <c r="I51" i="3"/>
  <c r="M51" i="3" s="1"/>
  <c r="I50" i="3"/>
  <c r="M50" i="3" s="1"/>
  <c r="I49" i="3"/>
  <c r="M49" i="3" s="1"/>
  <c r="I48" i="3"/>
  <c r="M48" i="3" s="1"/>
  <c r="I47" i="3"/>
  <c r="M47" i="3" s="1"/>
  <c r="I45" i="3"/>
  <c r="M45" i="3" s="1"/>
  <c r="I44" i="3"/>
  <c r="M44" i="3" s="1"/>
  <c r="I43" i="3"/>
  <c r="M43" i="3" s="1"/>
  <c r="I42" i="3"/>
  <c r="M42" i="3" s="1"/>
  <c r="I41" i="3"/>
  <c r="M41" i="3" s="1"/>
  <c r="I40" i="3"/>
  <c r="R40" i="3" s="1"/>
  <c r="I39" i="3"/>
  <c r="R39" i="3" s="1"/>
  <c r="I38" i="3"/>
  <c r="R38" i="3" s="1"/>
  <c r="I37" i="3"/>
  <c r="R37" i="3" s="1"/>
  <c r="I36" i="3"/>
  <c r="N36" i="3" s="1"/>
  <c r="I35" i="3"/>
  <c r="N35" i="3" s="1"/>
  <c r="I34" i="3"/>
  <c r="I33" i="3"/>
  <c r="I26" i="3"/>
  <c r="P26" i="3" s="1"/>
  <c r="I25" i="3"/>
  <c r="P25" i="3" s="1"/>
  <c r="I24" i="3"/>
  <c r="P24" i="3" s="1"/>
  <c r="I32" i="3"/>
  <c r="K32" i="3" s="1"/>
  <c r="I31" i="3"/>
  <c r="K31" i="3" s="1"/>
  <c r="I30" i="3"/>
  <c r="K30" i="3" s="1"/>
  <c r="I29" i="3"/>
  <c r="K29" i="3" s="1"/>
  <c r="I28" i="3"/>
  <c r="K28" i="3" s="1"/>
  <c r="I23" i="3"/>
  <c r="I16" i="3"/>
  <c r="I153" i="3" s="1"/>
  <c r="I15" i="3"/>
  <c r="I14" i="3"/>
  <c r="I13" i="3"/>
  <c r="I12" i="3"/>
  <c r="I11" i="3"/>
  <c r="I10" i="3"/>
  <c r="I9" i="3"/>
  <c r="I8" i="3"/>
  <c r="I6" i="3"/>
  <c r="I155" i="3" l="1"/>
  <c r="I156" i="3" s="1"/>
  <c r="I154" i="3"/>
  <c r="O153" i="3"/>
  <c r="O154" i="3" s="1"/>
  <c r="O157" i="3" s="1"/>
  <c r="K153" i="3"/>
  <c r="K154" i="3" s="1"/>
  <c r="K157" i="3" s="1"/>
  <c r="N153" i="3"/>
  <c r="N154" i="3" s="1"/>
  <c r="N157" i="3" s="1"/>
  <c r="J153" i="3"/>
  <c r="M153" i="3"/>
  <c r="M154" i="3" s="1"/>
  <c r="M157" i="3" s="1"/>
  <c r="S153" i="3"/>
  <c r="R153" i="3"/>
  <c r="R154" i="3" s="1"/>
  <c r="R157" i="3" s="1"/>
  <c r="Q153" i="3"/>
  <c r="Q154" i="3" s="1"/>
  <c r="Q157" i="3" s="1"/>
  <c r="L153" i="3"/>
  <c r="P153" i="3"/>
  <c r="P154" i="3" s="1"/>
  <c r="P157" i="3" s="1"/>
  <c r="I157" i="3" l="1"/>
  <c r="R155" i="3"/>
  <c r="R156" i="3" s="1"/>
  <c r="M155" i="3"/>
  <c r="M156" i="3" s="1"/>
  <c r="Q155" i="3"/>
  <c r="Q156" i="3" s="1"/>
  <c r="K155" i="3"/>
  <c r="K156" i="3" s="1"/>
  <c r="L154" i="3"/>
  <c r="L157" i="3" s="1"/>
  <c r="L155" i="3"/>
  <c r="L156" i="3" s="1"/>
  <c r="P155" i="3"/>
  <c r="P156" i="3" s="1"/>
  <c r="S154" i="3"/>
  <c r="S157" i="3" s="1"/>
  <c r="O155" i="3"/>
  <c r="O156" i="3" s="1"/>
  <c r="N155" i="3"/>
  <c r="N156" i="3" s="1"/>
  <c r="J154" i="3"/>
  <c r="J157" i="3" s="1"/>
  <c r="O30" i="1"/>
  <c r="I50" i="1"/>
  <c r="K50" i="1"/>
  <c r="I51" i="1"/>
  <c r="I52" i="1"/>
  <c r="N40" i="1"/>
  <c r="I40" i="1"/>
  <c r="I30" i="1"/>
  <c r="O29" i="1"/>
  <c r="I29" i="1"/>
  <c r="J155" i="3" l="1"/>
  <c r="J156" i="3" s="1"/>
  <c r="S155" i="3"/>
  <c r="S156" i="3" s="1"/>
  <c r="O111" i="1"/>
  <c r="I111" i="1"/>
  <c r="M28" i="1" l="1"/>
  <c r="I28" i="1"/>
  <c r="L58" i="1"/>
  <c r="I58" i="1"/>
  <c r="L57" i="1"/>
  <c r="I57" i="1"/>
  <c r="L56" i="1"/>
  <c r="I56" i="1"/>
  <c r="L55" i="1"/>
  <c r="I55" i="1"/>
  <c r="K49" i="1"/>
  <c r="I49" i="1"/>
  <c r="K48" i="1"/>
  <c r="I48" i="1"/>
  <c r="K47" i="1"/>
  <c r="I47" i="1"/>
  <c r="K46" i="1"/>
  <c r="I46" i="1"/>
  <c r="K45" i="1"/>
  <c r="I45" i="1"/>
  <c r="K44" i="1"/>
  <c r="I44" i="1"/>
  <c r="K43" i="1"/>
  <c r="I43" i="1"/>
  <c r="N35" i="1"/>
  <c r="N39" i="1"/>
  <c r="I39" i="1"/>
  <c r="N38" i="1"/>
  <c r="I38" i="1"/>
  <c r="N37" i="1"/>
  <c r="I37" i="1"/>
  <c r="N36" i="1"/>
  <c r="I36" i="1"/>
  <c r="L35" i="1"/>
  <c r="I35" i="1"/>
  <c r="N6" i="1"/>
  <c r="N5" i="1"/>
  <c r="O5" i="1"/>
  <c r="O6" i="1"/>
  <c r="O27" i="1" l="1"/>
  <c r="I27" i="1"/>
  <c r="O26" i="1"/>
  <c r="I26" i="1"/>
  <c r="O25" i="1"/>
  <c r="I25" i="1"/>
  <c r="M128" i="1" l="1"/>
  <c r="O114" i="1"/>
  <c r="O115" i="1"/>
  <c r="M98" i="1"/>
  <c r="M97" i="1"/>
  <c r="M96" i="1"/>
  <c r="M95" i="1"/>
  <c r="M94" i="1"/>
  <c r="K41" i="1"/>
  <c r="N34" i="1"/>
  <c r="N33" i="1"/>
  <c r="N32" i="1"/>
  <c r="N31" i="1"/>
  <c r="L31" i="1"/>
  <c r="O14" i="1"/>
  <c r="O15" i="1"/>
  <c r="O16" i="1"/>
  <c r="O17" i="1"/>
  <c r="O18" i="1"/>
  <c r="O19" i="1"/>
  <c r="O20" i="1"/>
  <c r="O21" i="1"/>
  <c r="O22" i="1"/>
  <c r="O23" i="1"/>
  <c r="O24" i="1"/>
  <c r="O9" i="1"/>
  <c r="O10" i="1"/>
  <c r="O11" i="1"/>
  <c r="O12" i="1"/>
  <c r="O13" i="1"/>
  <c r="O8" i="1"/>
  <c r="O7" i="1"/>
  <c r="I19" i="1"/>
  <c r="I20" i="1"/>
  <c r="I21" i="1"/>
  <c r="I22" i="1"/>
  <c r="I23" i="1"/>
  <c r="I24" i="1"/>
  <c r="I32" i="1"/>
  <c r="I33" i="1"/>
  <c r="I34" i="1"/>
  <c r="I41" i="1"/>
  <c r="I42" i="1"/>
  <c r="I53" i="1"/>
  <c r="I54"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2" i="1"/>
  <c r="I113" i="1"/>
  <c r="I114" i="1"/>
  <c r="I115" i="1"/>
  <c r="I116" i="1"/>
  <c r="I117" i="1"/>
  <c r="I118" i="1"/>
  <c r="I119" i="1"/>
  <c r="I120" i="1"/>
  <c r="I121" i="1"/>
  <c r="I122" i="1"/>
  <c r="I123" i="1"/>
  <c r="I124" i="1"/>
  <c r="I125" i="1"/>
  <c r="I126" i="1"/>
  <c r="I127" i="1"/>
  <c r="I128" i="1"/>
  <c r="I129" i="1"/>
  <c r="I9" i="1"/>
  <c r="I10" i="1"/>
  <c r="I11" i="1"/>
  <c r="I12" i="1"/>
  <c r="I13" i="1"/>
  <c r="I14" i="1"/>
  <c r="I15" i="1"/>
  <c r="I16" i="1"/>
  <c r="I5" i="1"/>
  <c r="I6" i="1"/>
  <c r="I17" i="1"/>
  <c r="I18" i="1"/>
  <c r="M129" i="1"/>
  <c r="P126" i="1"/>
  <c r="P127" i="1"/>
  <c r="P125" i="1"/>
  <c r="O113" i="1"/>
  <c r="O112" i="1"/>
  <c r="O124" i="1" l="1"/>
  <c r="O123" i="1"/>
  <c r="O122" i="1"/>
  <c r="O121" i="1"/>
  <c r="O120" i="1"/>
  <c r="O119" i="1"/>
  <c r="O118" i="1"/>
  <c r="O117" i="1"/>
  <c r="O116" i="1"/>
  <c r="O110" i="1"/>
  <c r="O109" i="1"/>
  <c r="O108" i="1"/>
  <c r="O107" i="1"/>
  <c r="O106" i="1"/>
  <c r="M91" i="1" l="1"/>
  <c r="M90" i="1"/>
  <c r="M61" i="1"/>
  <c r="M62" i="1"/>
  <c r="M63" i="1"/>
  <c r="M64" i="1"/>
  <c r="M65" i="1"/>
  <c r="M66" i="1"/>
  <c r="M67" i="1"/>
  <c r="M68" i="1"/>
  <c r="M69" i="1"/>
  <c r="M70" i="1"/>
  <c r="L54" i="1"/>
  <c r="L53" i="1" l="1"/>
  <c r="L130" i="1" s="1"/>
  <c r="F31" i="1"/>
  <c r="I31" i="1" s="1"/>
  <c r="J52" i="1"/>
  <c r="J51" i="1"/>
  <c r="K42" i="1"/>
  <c r="K130" i="1" s="1"/>
  <c r="I8" i="1"/>
  <c r="J130" i="1" l="1"/>
  <c r="J131" i="1" s="1"/>
  <c r="J132" i="1" s="1"/>
  <c r="O105" i="1"/>
  <c r="O104" i="1"/>
  <c r="O103" i="1"/>
  <c r="O102" i="1"/>
  <c r="O101" i="1"/>
  <c r="O99" i="1"/>
  <c r="O100" i="1"/>
  <c r="M93" i="1"/>
  <c r="M92" i="1"/>
  <c r="Q85" i="1"/>
  <c r="Q86" i="1"/>
  <c r="Q87" i="1"/>
  <c r="Q88" i="1"/>
  <c r="Q84" i="1"/>
  <c r="Q83" i="1"/>
  <c r="O80" i="1"/>
  <c r="O81" i="1"/>
  <c r="Q82" i="1"/>
  <c r="O79" i="1"/>
  <c r="O78" i="1"/>
  <c r="O77" i="1"/>
  <c r="O72" i="1"/>
  <c r="O73" i="1"/>
  <c r="O74" i="1"/>
  <c r="O75" i="1"/>
  <c r="O76" i="1"/>
  <c r="O71" i="1"/>
  <c r="M59" i="1"/>
  <c r="M60" i="1"/>
  <c r="N11" i="1"/>
  <c r="M130" i="1" l="1"/>
  <c r="I7" i="1"/>
  <c r="AM130" i="1"/>
  <c r="I130" i="1" l="1"/>
  <c r="P130" i="1"/>
  <c r="P131" i="1" s="1"/>
  <c r="P132" i="1" s="1"/>
  <c r="K131" i="1"/>
  <c r="K132" i="1" s="1"/>
  <c r="N130" i="1"/>
  <c r="Q130" i="1" l="1"/>
  <c r="N131" i="1"/>
  <c r="N132" i="1" s="1"/>
  <c r="AM131" i="1"/>
  <c r="F133" i="1"/>
  <c r="H132" i="1"/>
  <c r="F132" i="1"/>
  <c r="AL131" i="1"/>
  <c r="AK131" i="1"/>
  <c r="AJ131" i="1"/>
  <c r="AI131" i="1"/>
  <c r="AH131" i="1"/>
  <c r="AG131" i="1"/>
  <c r="AF131" i="1"/>
  <c r="AE131" i="1"/>
  <c r="AD131" i="1"/>
  <c r="AC131" i="1"/>
  <c r="AB131" i="1"/>
  <c r="AA131" i="1"/>
  <c r="Z131" i="1"/>
  <c r="Y131" i="1"/>
  <c r="X131" i="1"/>
  <c r="W131" i="1"/>
  <c r="V131" i="1"/>
  <c r="U131" i="1"/>
  <c r="H131" i="1"/>
  <c r="AL130" i="1"/>
  <c r="AK130" i="1"/>
  <c r="AB130" i="1"/>
  <c r="Y130" i="1"/>
  <c r="W130" i="1"/>
  <c r="H130" i="1"/>
  <c r="AJ130" i="1"/>
  <c r="AH130" i="1"/>
  <c r="AF130" i="1"/>
  <c r="AE130" i="1"/>
  <c r="AC130" i="1"/>
  <c r="Q131" i="1" l="1"/>
  <c r="Q132" i="1" s="1"/>
  <c r="Z130" i="1"/>
  <c r="AA130" i="1"/>
  <c r="AD130" i="1"/>
  <c r="AI130" i="1"/>
  <c r="AG130" i="1"/>
  <c r="L131" i="1"/>
  <c r="L132" i="1" s="1"/>
  <c r="I131" i="1"/>
  <c r="I132" i="1" s="1"/>
  <c r="V130" i="1"/>
  <c r="X130" i="1"/>
  <c r="U130" i="1" l="1"/>
  <c r="M131" i="1"/>
  <c r="M132" i="1" s="1"/>
  <c r="O130" i="1"/>
  <c r="O131" i="1" l="1"/>
  <c r="O13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I13" authorId="0" shapeId="0" xr:uid="{8939DC40-BAC7-4447-899E-E98C5A45A36A}">
      <text>
        <r>
          <rPr>
            <b/>
            <sz val="14"/>
            <color indexed="81"/>
            <rFont val="MS P ゴシック"/>
            <family val="3"/>
            <charset val="128"/>
          </rPr>
          <t>軽減税率対象</t>
        </r>
      </text>
    </comment>
    <comment ref="R128" authorId="0" shapeId="0" xr:uid="{A1684D78-83D5-42D7-8E6F-4640DCDA2BC4}">
      <text>
        <r>
          <rPr>
            <b/>
            <sz val="9"/>
            <color indexed="81"/>
            <rFont val="MS P ゴシック"/>
            <family val="3"/>
            <charset val="128"/>
          </rPr>
          <t>保障にて支出確認済み</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51" authorId="0" shapeId="0" xr:uid="{2EDE7F2E-F169-495B-88AD-A8E7DAD12B8B}">
      <text>
        <r>
          <rPr>
            <b/>
            <sz val="12"/>
            <color indexed="81"/>
            <rFont val="MS P ゴシック"/>
            <family val="3"/>
            <charset val="128"/>
          </rPr>
          <t>鉄道部事項経費</t>
        </r>
      </text>
    </comment>
    <comment ref="J52" authorId="0" shapeId="0" xr:uid="{D04CC61B-A8C0-4968-A212-CAAEDBEB26A1}">
      <text>
        <r>
          <rPr>
            <b/>
            <sz val="12"/>
            <color indexed="81"/>
            <rFont val="MS P ゴシック"/>
            <family val="3"/>
            <charset val="128"/>
          </rPr>
          <t>鉄道部事項経費</t>
        </r>
      </text>
    </comment>
    <comment ref="O99" authorId="0" shapeId="0" xr:uid="{C059EAE6-09AB-4766-99BC-6D26000B4FF1}">
      <text>
        <r>
          <rPr>
            <b/>
            <sz val="9"/>
            <color indexed="81"/>
            <rFont val="MS P ゴシック"/>
            <family val="3"/>
            <charset val="128"/>
          </rPr>
          <t>技術課予算</t>
        </r>
      </text>
    </comment>
    <comment ref="O100" authorId="0" shapeId="0" xr:uid="{357CC110-6AE4-456F-B6A5-EEAB50702505}">
      <text>
        <r>
          <rPr>
            <b/>
            <sz val="9"/>
            <color indexed="81"/>
            <rFont val="MS P ゴシック"/>
            <family val="3"/>
            <charset val="128"/>
          </rPr>
          <t>技術課予算</t>
        </r>
      </text>
    </comment>
    <comment ref="O105" authorId="0" shapeId="0" xr:uid="{EAB1ADBE-B6BC-4760-B5E3-53D09C7D5EFE}">
      <text>
        <r>
          <rPr>
            <b/>
            <sz val="9"/>
            <color indexed="81"/>
            <rFont val="MS P ゴシック"/>
            <family val="3"/>
            <charset val="128"/>
          </rPr>
          <t>技術課予算</t>
        </r>
      </text>
    </comment>
    <comment ref="O106" authorId="0" shapeId="0" xr:uid="{25370A6C-ADE6-48C8-BA81-F4CF003ADDE1}">
      <text>
        <r>
          <rPr>
            <b/>
            <sz val="9"/>
            <color indexed="81"/>
            <rFont val="MS P ゴシック"/>
            <family val="3"/>
            <charset val="128"/>
          </rPr>
          <t>技術課予算</t>
        </r>
      </text>
    </comment>
    <comment ref="O107" authorId="0" shapeId="0" xr:uid="{6B20BCEF-AD08-4986-B4C1-D35FFDFAE0E3}">
      <text>
        <r>
          <rPr>
            <b/>
            <sz val="9"/>
            <color indexed="81"/>
            <rFont val="MS P ゴシック"/>
            <family val="3"/>
            <charset val="128"/>
          </rPr>
          <t>技術課予算</t>
        </r>
      </text>
    </comment>
    <comment ref="O108" authorId="0" shapeId="0" xr:uid="{A73236D0-D079-449F-96C6-A288F9033D4F}">
      <text>
        <r>
          <rPr>
            <b/>
            <sz val="9"/>
            <color indexed="81"/>
            <rFont val="MS P ゴシック"/>
            <family val="3"/>
            <charset val="128"/>
          </rPr>
          <t xml:space="preserve">技術課予算
</t>
        </r>
      </text>
    </comment>
    <comment ref="O109" authorId="0" shapeId="0" xr:uid="{972C15D7-40D4-4893-A93B-201ECDC22E7B}">
      <text>
        <r>
          <rPr>
            <b/>
            <sz val="9"/>
            <color indexed="81"/>
            <rFont val="MS P ゴシック"/>
            <family val="3"/>
            <charset val="128"/>
          </rPr>
          <t>技術課予算</t>
        </r>
      </text>
    </comment>
    <comment ref="O112" authorId="0" shapeId="0" xr:uid="{0CC3C0EC-3B2A-4FBC-B494-25BE671F7BF3}">
      <text>
        <r>
          <rPr>
            <b/>
            <sz val="9"/>
            <color indexed="81"/>
            <rFont val="MS P ゴシック"/>
            <family val="3"/>
            <charset val="128"/>
          </rPr>
          <t>技術課予算</t>
        </r>
      </text>
    </comment>
    <comment ref="O113" authorId="0" shapeId="0" xr:uid="{BE0EE5D7-50BF-4CB5-8033-D40FF2953BBA}">
      <text>
        <r>
          <rPr>
            <b/>
            <sz val="9"/>
            <color indexed="81"/>
            <rFont val="MS P ゴシック"/>
            <family val="3"/>
            <charset val="128"/>
          </rPr>
          <t xml:space="preserve">技術課予算
</t>
        </r>
      </text>
    </comment>
    <comment ref="O118" authorId="0" shapeId="0" xr:uid="{93022279-2460-4E7E-866E-51F76F91408F}">
      <text>
        <r>
          <rPr>
            <b/>
            <sz val="9"/>
            <color indexed="81"/>
            <rFont val="MS P ゴシック"/>
            <family val="3"/>
            <charset val="128"/>
          </rPr>
          <t>技術課予算</t>
        </r>
      </text>
    </comment>
    <comment ref="O119" authorId="0" shapeId="0" xr:uid="{BA435570-87E4-4951-A6F2-9E0ED3D3726F}">
      <text>
        <r>
          <rPr>
            <b/>
            <sz val="9"/>
            <color indexed="81"/>
            <rFont val="MS P ゴシック"/>
            <family val="3"/>
            <charset val="128"/>
          </rPr>
          <t>技術課予算</t>
        </r>
      </text>
    </comment>
    <comment ref="O120" authorId="0" shapeId="0" xr:uid="{1DFD62B0-A8E8-46A5-ACC9-95407F603AAB}">
      <text>
        <r>
          <rPr>
            <b/>
            <sz val="9"/>
            <color indexed="81"/>
            <rFont val="MS P ゴシック"/>
            <family val="3"/>
            <charset val="128"/>
          </rPr>
          <t>技術課予算</t>
        </r>
      </text>
    </comment>
    <comment ref="O121" authorId="0" shapeId="0" xr:uid="{5035764B-7FB2-4B3C-81A8-C10F045038C0}">
      <text>
        <r>
          <rPr>
            <b/>
            <sz val="9"/>
            <color indexed="81"/>
            <rFont val="MS P ゴシック"/>
            <family val="3"/>
            <charset val="128"/>
          </rPr>
          <t>技術課予算</t>
        </r>
      </text>
    </comment>
    <comment ref="O122" authorId="0" shapeId="0" xr:uid="{15A31DE5-1549-475D-AC5A-647087600980}">
      <text>
        <r>
          <rPr>
            <b/>
            <sz val="9"/>
            <color indexed="81"/>
            <rFont val="MS P ゴシック"/>
            <family val="3"/>
            <charset val="128"/>
          </rPr>
          <t>技術課予算</t>
        </r>
      </text>
    </comment>
    <comment ref="O123" authorId="0" shapeId="0" xr:uid="{0F9E0B97-BB8B-41AC-A102-77F3B4CEA6BA}">
      <text>
        <r>
          <rPr>
            <b/>
            <sz val="9"/>
            <color indexed="81"/>
            <rFont val="MS P ゴシック"/>
            <family val="3"/>
            <charset val="128"/>
          </rPr>
          <t>技術課予算</t>
        </r>
      </text>
    </comment>
    <comment ref="O124" authorId="0" shapeId="0" xr:uid="{249E4FC9-1198-4053-9FCA-1718DDE125EA}">
      <text>
        <r>
          <rPr>
            <b/>
            <sz val="9"/>
            <color indexed="81"/>
            <rFont val="MS P ゴシック"/>
            <family val="3"/>
            <charset val="128"/>
          </rPr>
          <t>技術課予算</t>
        </r>
      </text>
    </comment>
  </commentList>
</comments>
</file>

<file path=xl/sharedStrings.xml><?xml version="1.0" encoding="utf-8"?>
<sst xmlns="http://schemas.openxmlformats.org/spreadsheetml/2006/main" count="2257" uniqueCount="1052">
  <si>
    <t>別紙</t>
    <rPh sb="0" eb="2">
      <t>ベッシ</t>
    </rPh>
    <phoneticPr fontId="4"/>
  </si>
  <si>
    <t>一般会計
地方運輸局共通費</t>
    <rPh sb="0" eb="2">
      <t>イッパン</t>
    </rPh>
    <rPh sb="2" eb="4">
      <t>カイケイ</t>
    </rPh>
    <rPh sb="5" eb="7">
      <t>チホウ</t>
    </rPh>
    <rPh sb="7" eb="10">
      <t>ウンユキョク</t>
    </rPh>
    <rPh sb="10" eb="12">
      <t>キョウツウ</t>
    </rPh>
    <rPh sb="12" eb="13">
      <t>ヒ</t>
    </rPh>
    <phoneticPr fontId="4"/>
  </si>
  <si>
    <t>一般会計
地方運輸行政推進費</t>
    <rPh sb="0" eb="2">
      <t>イッパン</t>
    </rPh>
    <rPh sb="2" eb="4">
      <t>カイケイ</t>
    </rPh>
    <rPh sb="5" eb="7">
      <t>チホウ</t>
    </rPh>
    <rPh sb="7" eb="9">
      <t>ウンユ</t>
    </rPh>
    <rPh sb="9" eb="11">
      <t>ギョウセイ</t>
    </rPh>
    <rPh sb="11" eb="14">
      <t>スイシンヒ</t>
    </rPh>
    <phoneticPr fontId="4"/>
  </si>
  <si>
    <t>No.</t>
    <phoneticPr fontId="10"/>
  </si>
  <si>
    <t>品　　　　　名</t>
    <rPh sb="0" eb="1">
      <t>シナ</t>
    </rPh>
    <rPh sb="6" eb="7">
      <t>メイ</t>
    </rPh>
    <phoneticPr fontId="10"/>
  </si>
  <si>
    <t>規　　格</t>
    <rPh sb="0" eb="1">
      <t>タダシ</t>
    </rPh>
    <rPh sb="3" eb="4">
      <t>カク</t>
    </rPh>
    <phoneticPr fontId="10"/>
  </si>
  <si>
    <t>参考商品</t>
    <rPh sb="0" eb="2">
      <t>サンコウ</t>
    </rPh>
    <rPh sb="2" eb="4">
      <t>ショウヒン</t>
    </rPh>
    <phoneticPr fontId="10"/>
  </si>
  <si>
    <t>数量</t>
    <rPh sb="0" eb="2">
      <t>スウリョウ</t>
    </rPh>
    <phoneticPr fontId="10"/>
  </si>
  <si>
    <t>単位</t>
    <rPh sb="0" eb="2">
      <t>タンイ</t>
    </rPh>
    <phoneticPr fontId="10"/>
  </si>
  <si>
    <t>単価</t>
    <rPh sb="0" eb="2">
      <t>タンカ</t>
    </rPh>
    <phoneticPr fontId="10"/>
  </si>
  <si>
    <t>金額</t>
    <rPh sb="0" eb="2">
      <t>キンガク</t>
    </rPh>
    <phoneticPr fontId="10"/>
  </si>
  <si>
    <t>庁費</t>
    <rPh sb="0" eb="2">
      <t>チョウヒ</t>
    </rPh>
    <phoneticPr fontId="4"/>
  </si>
  <si>
    <t>公共交通等安全対策調査費</t>
    <rPh sb="0" eb="2">
      <t>コウキョウ</t>
    </rPh>
    <rPh sb="2" eb="4">
      <t>コウツウ</t>
    </rPh>
    <rPh sb="4" eb="5">
      <t>トウ</t>
    </rPh>
    <rPh sb="5" eb="7">
      <t>アンゼン</t>
    </rPh>
    <rPh sb="7" eb="9">
      <t>タイサク</t>
    </rPh>
    <rPh sb="9" eb="12">
      <t>チョウサヒ</t>
    </rPh>
    <phoneticPr fontId="4"/>
  </si>
  <si>
    <t>規格</t>
    <rPh sb="0" eb="2">
      <t>キカク</t>
    </rPh>
    <phoneticPr fontId="4"/>
  </si>
  <si>
    <t>要求部・支局・事務所</t>
    <rPh sb="0" eb="2">
      <t>ヨウキュウ</t>
    </rPh>
    <rPh sb="2" eb="3">
      <t>ブ</t>
    </rPh>
    <rPh sb="4" eb="6">
      <t>シキョク</t>
    </rPh>
    <rPh sb="7" eb="9">
      <t>ジム</t>
    </rPh>
    <rPh sb="9" eb="10">
      <t>ショ</t>
    </rPh>
    <phoneticPr fontId="4"/>
  </si>
  <si>
    <t>要求課・係</t>
    <rPh sb="0" eb="2">
      <t>ヨウキュウ</t>
    </rPh>
    <rPh sb="2" eb="3">
      <t>カ</t>
    </rPh>
    <rPh sb="4" eb="5">
      <t>カカリ</t>
    </rPh>
    <phoneticPr fontId="4"/>
  </si>
  <si>
    <t>総務</t>
    <rPh sb="0" eb="2">
      <t>ソウム</t>
    </rPh>
    <phoneticPr fontId="10"/>
  </si>
  <si>
    <t>観光</t>
    <rPh sb="0" eb="2">
      <t>カンコウ</t>
    </rPh>
    <phoneticPr fontId="10"/>
  </si>
  <si>
    <t>交政</t>
    <rPh sb="0" eb="2">
      <t>コウセイ</t>
    </rPh>
    <phoneticPr fontId="10"/>
  </si>
  <si>
    <t>鉄道</t>
    <rPh sb="0" eb="2">
      <t>テツドウ</t>
    </rPh>
    <phoneticPr fontId="10"/>
  </si>
  <si>
    <t>自交</t>
    <rPh sb="0" eb="1">
      <t>ジ</t>
    </rPh>
    <rPh sb="1" eb="2">
      <t>コウ</t>
    </rPh>
    <phoneticPr fontId="10"/>
  </si>
  <si>
    <t>技安</t>
    <rPh sb="0" eb="1">
      <t>ギ</t>
    </rPh>
    <rPh sb="1" eb="2">
      <t>アン</t>
    </rPh>
    <phoneticPr fontId="10"/>
  </si>
  <si>
    <t>海振</t>
    <rPh sb="0" eb="1">
      <t>カイ</t>
    </rPh>
    <rPh sb="1" eb="2">
      <t>オサム</t>
    </rPh>
    <phoneticPr fontId="10"/>
  </si>
  <si>
    <t>海安</t>
    <rPh sb="0" eb="1">
      <t>カイ</t>
    </rPh>
    <rPh sb="1" eb="2">
      <t>アン</t>
    </rPh>
    <phoneticPr fontId="10"/>
  </si>
  <si>
    <t>札幌</t>
    <rPh sb="0" eb="2">
      <t>サッポロ</t>
    </rPh>
    <phoneticPr fontId="10"/>
  </si>
  <si>
    <t>函館</t>
    <rPh sb="0" eb="2">
      <t>ハコダテ</t>
    </rPh>
    <phoneticPr fontId="10"/>
  </si>
  <si>
    <t>旭川</t>
    <rPh sb="0" eb="2">
      <t>アサヒカワ</t>
    </rPh>
    <phoneticPr fontId="10"/>
  </si>
  <si>
    <t>室蘭</t>
    <rPh sb="0" eb="2">
      <t>ムロラン</t>
    </rPh>
    <phoneticPr fontId="10"/>
  </si>
  <si>
    <t>釧路</t>
    <rPh sb="0" eb="2">
      <t>クシロ</t>
    </rPh>
    <phoneticPr fontId="10"/>
  </si>
  <si>
    <t>帯広</t>
    <rPh sb="0" eb="2">
      <t>オビヒロ</t>
    </rPh>
    <phoneticPr fontId="10"/>
  </si>
  <si>
    <t>北見</t>
    <rPh sb="0" eb="2">
      <t>キタミ</t>
    </rPh>
    <phoneticPr fontId="10"/>
  </si>
  <si>
    <t>稚内</t>
    <rPh sb="0" eb="2">
      <t>ワッカナイ</t>
    </rPh>
    <phoneticPr fontId="10"/>
  </si>
  <si>
    <t>入江</t>
    <rPh sb="0" eb="2">
      <t>イリエ</t>
    </rPh>
    <phoneticPr fontId="10"/>
  </si>
  <si>
    <t>メーカー</t>
    <phoneticPr fontId="10"/>
  </si>
  <si>
    <t>品　番</t>
    <rPh sb="0" eb="1">
      <t>シナ</t>
    </rPh>
    <rPh sb="2" eb="3">
      <t>バン</t>
    </rPh>
    <phoneticPr fontId="10"/>
  </si>
  <si>
    <t>金額</t>
    <rPh sb="0" eb="2">
      <t>キンガク</t>
    </rPh>
    <phoneticPr fontId="4"/>
  </si>
  <si>
    <t>変更</t>
  </si>
  <si>
    <t>特別会計
業務取扱費</t>
    <phoneticPr fontId="4"/>
  </si>
  <si>
    <t>可</t>
    <rPh sb="0" eb="1">
      <t>カ</t>
    </rPh>
    <phoneticPr fontId="10"/>
  </si>
  <si>
    <t>苫小牧</t>
    <rPh sb="0" eb="3">
      <t>トマコマイ</t>
    </rPh>
    <phoneticPr fontId="10"/>
  </si>
  <si>
    <t>納品先</t>
    <phoneticPr fontId="4"/>
  </si>
  <si>
    <t>運輸局</t>
    <rPh sb="0" eb="2">
      <t>ウンユ</t>
    </rPh>
    <rPh sb="2" eb="3">
      <t>キョク</t>
    </rPh>
    <phoneticPr fontId="10"/>
  </si>
  <si>
    <t>否</t>
    <rPh sb="0" eb="1">
      <t>イナ</t>
    </rPh>
    <phoneticPr fontId="10"/>
  </si>
  <si>
    <t>情報処理業務庁費</t>
    <rPh sb="0" eb="2">
      <t>ジョウホウ</t>
    </rPh>
    <rPh sb="2" eb="4">
      <t>ショリ</t>
    </rPh>
    <rPh sb="4" eb="6">
      <t>ギョウム</t>
    </rPh>
    <rPh sb="6" eb="8">
      <t>チョウヒ</t>
    </rPh>
    <phoneticPr fontId="4"/>
  </si>
  <si>
    <t>一般会計
観光振興費</t>
    <rPh sb="0" eb="2">
      <t>イッパン</t>
    </rPh>
    <rPh sb="2" eb="4">
      <t>カイケイ</t>
    </rPh>
    <rPh sb="5" eb="7">
      <t>カンコウ</t>
    </rPh>
    <rPh sb="7" eb="9">
      <t>シンコウ</t>
    </rPh>
    <rPh sb="9" eb="10">
      <t>ヒ</t>
    </rPh>
    <phoneticPr fontId="4"/>
  </si>
  <si>
    <t>外国人旅行者訪日促進対策庁費</t>
    <rPh sb="0" eb="3">
      <t>ガイコクジン</t>
    </rPh>
    <rPh sb="3" eb="5">
      <t>リョコウ</t>
    </rPh>
    <rPh sb="5" eb="6">
      <t>シャ</t>
    </rPh>
    <rPh sb="6" eb="8">
      <t>ホウニチ</t>
    </rPh>
    <rPh sb="8" eb="10">
      <t>ソクシン</t>
    </rPh>
    <rPh sb="10" eb="12">
      <t>タイサク</t>
    </rPh>
    <rPh sb="12" eb="14">
      <t>チョウヒ</t>
    </rPh>
    <phoneticPr fontId="4"/>
  </si>
  <si>
    <t>個</t>
    <rPh sb="0" eb="1">
      <t>コ</t>
    </rPh>
    <phoneticPr fontId="20"/>
  </si>
  <si>
    <t>リヒトラブ</t>
  </si>
  <si>
    <t>総務部</t>
    <rPh sb="0" eb="3">
      <t>ソウムブ</t>
    </rPh>
    <phoneticPr fontId="4"/>
  </si>
  <si>
    <t>コクヨ</t>
  </si>
  <si>
    <t>パック</t>
  </si>
  <si>
    <t>キャスター付きゴミ箱３個セット</t>
    <rPh sb="5" eb="6">
      <t>ツ</t>
    </rPh>
    <rPh sb="9" eb="10">
      <t>ハコ</t>
    </rPh>
    <rPh sb="11" eb="12">
      <t>コ</t>
    </rPh>
    <phoneticPr fontId="20"/>
  </si>
  <si>
    <t>アスベル</t>
  </si>
  <si>
    <t>セット</t>
  </si>
  <si>
    <t>会計課</t>
    <rPh sb="0" eb="2">
      <t>カイケイ</t>
    </rPh>
    <phoneticPr fontId="4"/>
  </si>
  <si>
    <t>台</t>
    <rPh sb="0" eb="1">
      <t>ダイ</t>
    </rPh>
    <phoneticPr fontId="20"/>
  </si>
  <si>
    <t>観光部</t>
    <rPh sb="0" eb="2">
      <t>カンコウ</t>
    </rPh>
    <rPh sb="2" eb="3">
      <t>ブ</t>
    </rPh>
    <phoneticPr fontId="4"/>
  </si>
  <si>
    <t>スピーカーフォン</t>
  </si>
  <si>
    <t>サンワサプライ</t>
  </si>
  <si>
    <t>本</t>
    <rPh sb="0" eb="1">
      <t>ホン</t>
    </rPh>
    <phoneticPr fontId="20"/>
  </si>
  <si>
    <t>自動車交通部</t>
    <rPh sb="0" eb="3">
      <t>ジドウシャ</t>
    </rPh>
    <rPh sb="3" eb="6">
      <t>コウツウブ</t>
    </rPh>
    <phoneticPr fontId="4"/>
  </si>
  <si>
    <t>名刺用紙</t>
    <rPh sb="0" eb="2">
      <t>メイシ</t>
    </rPh>
    <rPh sb="2" eb="4">
      <t>ヨウシ</t>
    </rPh>
    <phoneticPr fontId="20"/>
  </si>
  <si>
    <t>自動車監査官</t>
    <rPh sb="0" eb="3">
      <t>ジドウシャ</t>
    </rPh>
    <rPh sb="3" eb="6">
      <t>カンサカン</t>
    </rPh>
    <phoneticPr fontId="4"/>
  </si>
  <si>
    <t>エレコム</t>
  </si>
  <si>
    <t>自動車技術安全部</t>
    <rPh sb="0" eb="3">
      <t>ジドウシャ</t>
    </rPh>
    <rPh sb="3" eb="5">
      <t>ギジュツ</t>
    </rPh>
    <rPh sb="5" eb="8">
      <t>アンゼンブ</t>
    </rPh>
    <phoneticPr fontId="4"/>
  </si>
  <si>
    <t>技術課</t>
    <rPh sb="0" eb="2">
      <t>ギジュツ</t>
    </rPh>
    <rPh sb="2" eb="3">
      <t>カ</t>
    </rPh>
    <phoneticPr fontId="4"/>
  </si>
  <si>
    <t>モバイルバッテリー</t>
  </si>
  <si>
    <t>Anker</t>
  </si>
  <si>
    <t>GENTOS</t>
  </si>
  <si>
    <t>懐中電灯</t>
  </si>
  <si>
    <t>SG-509R</t>
  </si>
  <si>
    <t>充電器</t>
    <rPh sb="0" eb="3">
      <t>ジュウデンキ</t>
    </rPh>
    <phoneticPr fontId="20"/>
  </si>
  <si>
    <t>ｽﾏｰﾄﾊﾞﾘｭｰ</t>
  </si>
  <si>
    <t>Panasonic</t>
  </si>
  <si>
    <t>札幌運輸支局</t>
    <rPh sb="0" eb="2">
      <t>サッポロ</t>
    </rPh>
    <rPh sb="2" eb="4">
      <t>ウンユ</t>
    </rPh>
    <rPh sb="4" eb="6">
      <t>シキョク</t>
    </rPh>
    <phoneticPr fontId="4"/>
  </si>
  <si>
    <t>セキエイ</t>
  </si>
  <si>
    <t>マイナスドライバー</t>
  </si>
  <si>
    <t>本</t>
    <rPh sb="0" eb="1">
      <t>ホン</t>
    </rPh>
    <phoneticPr fontId="21"/>
  </si>
  <si>
    <t>可</t>
    <rPh sb="0" eb="1">
      <t>カ</t>
    </rPh>
    <phoneticPr fontId="21"/>
  </si>
  <si>
    <t>函館運輸支局</t>
    <rPh sb="0" eb="2">
      <t>ハコダテ</t>
    </rPh>
    <rPh sb="2" eb="4">
      <t>ウンユ</t>
    </rPh>
    <rPh sb="4" eb="6">
      <t>シキョク</t>
    </rPh>
    <phoneticPr fontId="4"/>
  </si>
  <si>
    <t>個</t>
    <rPh sb="0" eb="1">
      <t>コ</t>
    </rPh>
    <phoneticPr fontId="21"/>
  </si>
  <si>
    <t>旭川運輸支局</t>
    <rPh sb="0" eb="2">
      <t>アサヒカワ</t>
    </rPh>
    <rPh sb="2" eb="4">
      <t>ウンユ</t>
    </rPh>
    <rPh sb="4" eb="6">
      <t>シキョク</t>
    </rPh>
    <phoneticPr fontId="4"/>
  </si>
  <si>
    <t>台</t>
    <rPh sb="0" eb="1">
      <t>ダイ</t>
    </rPh>
    <phoneticPr fontId="21"/>
  </si>
  <si>
    <t>室蘭運輸支局</t>
    <rPh sb="0" eb="2">
      <t>ムロラン</t>
    </rPh>
    <rPh sb="2" eb="4">
      <t>ウンユ</t>
    </rPh>
    <rPh sb="4" eb="6">
      <t>シキョク</t>
    </rPh>
    <phoneticPr fontId="4"/>
  </si>
  <si>
    <t>箱</t>
    <rPh sb="0" eb="1">
      <t>ハコ</t>
    </rPh>
    <phoneticPr fontId="21"/>
  </si>
  <si>
    <t>釧路運輸支局</t>
    <rPh sb="0" eb="2">
      <t>クシロ</t>
    </rPh>
    <rPh sb="2" eb="4">
      <t>ウンユ</t>
    </rPh>
    <rPh sb="4" eb="6">
      <t>シキョク</t>
    </rPh>
    <phoneticPr fontId="4"/>
  </si>
  <si>
    <t>USBハブ</t>
  </si>
  <si>
    <t>冊</t>
    <rPh sb="0" eb="1">
      <t>サツ</t>
    </rPh>
    <phoneticPr fontId="21"/>
  </si>
  <si>
    <t>個</t>
  </si>
  <si>
    <t>５ｍ</t>
  </si>
  <si>
    <t>アイリスオーヤマ</t>
  </si>
  <si>
    <t>巻</t>
    <rPh sb="0" eb="1">
      <t>マキ</t>
    </rPh>
    <phoneticPr fontId="21"/>
  </si>
  <si>
    <t>入江庁舎</t>
    <rPh sb="0" eb="2">
      <t>イリエ</t>
    </rPh>
    <rPh sb="2" eb="4">
      <t>チョウシャ</t>
    </rPh>
    <phoneticPr fontId="4"/>
  </si>
  <si>
    <t>ギガビットイーサネット・スイッチ</t>
  </si>
  <si>
    <t>アライドテレシス</t>
  </si>
  <si>
    <t>プリンター</t>
  </si>
  <si>
    <t>京セラ</t>
    <rPh sb="0" eb="1">
      <t>キョウ</t>
    </rPh>
    <phoneticPr fontId="20"/>
  </si>
  <si>
    <t>P6230cdn</t>
  </si>
  <si>
    <t>ダストボックス</t>
  </si>
  <si>
    <t>テーパーシリーズ</t>
  </si>
  <si>
    <t>TB-S2-IV/BL</t>
  </si>
  <si>
    <t>床用水切りワイパー</t>
    <rPh sb="0" eb="1">
      <t>ユカ</t>
    </rPh>
    <rPh sb="1" eb="2">
      <t>ヨウ</t>
    </rPh>
    <rPh sb="2" eb="4">
      <t>ミズキ</t>
    </rPh>
    <phoneticPr fontId="20"/>
  </si>
  <si>
    <t>レックス</t>
  </si>
  <si>
    <t>WW310</t>
  </si>
  <si>
    <t>床用水切りワイパー用替えゴム2本</t>
    <rPh sb="0" eb="1">
      <t>ユカ</t>
    </rPh>
    <rPh sb="1" eb="2">
      <t>ヨウ</t>
    </rPh>
    <rPh sb="2" eb="4">
      <t>ミズキ</t>
    </rPh>
    <rPh sb="9" eb="10">
      <t>ヨウ</t>
    </rPh>
    <rPh sb="10" eb="11">
      <t>カ</t>
    </rPh>
    <rPh sb="15" eb="16">
      <t>ホン</t>
    </rPh>
    <phoneticPr fontId="20"/>
  </si>
  <si>
    <t>WW310K-2</t>
  </si>
  <si>
    <t>テプラ　（青ラベル）</t>
    <rPh sb="5" eb="6">
      <t>アオ</t>
    </rPh>
    <phoneticPr fontId="20"/>
  </si>
  <si>
    <t>長さ8ｍ×9㎜</t>
    <rPh sb="0" eb="1">
      <t>ナガ</t>
    </rPh>
    <phoneticPr fontId="20"/>
  </si>
  <si>
    <t>キングジム</t>
  </si>
  <si>
    <t>SC9B</t>
  </si>
  <si>
    <t>テプラ　（白ラベル）</t>
    <rPh sb="5" eb="6">
      <t>シロ</t>
    </rPh>
    <phoneticPr fontId="20"/>
  </si>
  <si>
    <t>長さ8m×9㎜</t>
    <rPh sb="0" eb="1">
      <t>ナガ</t>
    </rPh>
    <phoneticPr fontId="20"/>
  </si>
  <si>
    <t>SS9K</t>
  </si>
  <si>
    <t>否</t>
    <rPh sb="0" eb="1">
      <t>ヒ</t>
    </rPh>
    <phoneticPr fontId="20"/>
  </si>
  <si>
    <t>可</t>
    <rPh sb="0" eb="1">
      <t>カ</t>
    </rPh>
    <phoneticPr fontId="20"/>
  </si>
  <si>
    <t>電気ポット</t>
    <rPh sb="0" eb="2">
      <t>デンキ</t>
    </rPh>
    <phoneticPr fontId="20"/>
  </si>
  <si>
    <t>容量　５リットル</t>
    <rPh sb="0" eb="2">
      <t>ヨウリョウ</t>
    </rPh>
    <phoneticPr fontId="20"/>
  </si>
  <si>
    <t>象印</t>
    <rPh sb="0" eb="2">
      <t>ゾウジルシ</t>
    </rPh>
    <phoneticPr fontId="20"/>
  </si>
  <si>
    <t>CD-SE50-WG</t>
  </si>
  <si>
    <t>プリンタ</t>
  </si>
  <si>
    <t>RICOH</t>
  </si>
  <si>
    <t>P C6010</t>
  </si>
  <si>
    <t>プリンタ増設トレイ（500枚）</t>
    <rPh sb="4" eb="6">
      <t>ゾウセツ</t>
    </rPh>
    <rPh sb="13" eb="14">
      <t>マイ</t>
    </rPh>
    <phoneticPr fontId="20"/>
  </si>
  <si>
    <t>モニター</t>
  </si>
  <si>
    <t>49型液晶テレビ</t>
    <rPh sb="2" eb="3">
      <t>ガタ</t>
    </rPh>
    <rPh sb="3" eb="5">
      <t>エキショウ</t>
    </rPh>
    <phoneticPr fontId="20"/>
  </si>
  <si>
    <t>I・Oデータ</t>
  </si>
  <si>
    <t>LCD-M4K493XDB</t>
  </si>
  <si>
    <t>ディスプレイスタンド</t>
  </si>
  <si>
    <t>ハヤミ工産</t>
    <rPh sb="3" eb="5">
      <t>コウサン</t>
    </rPh>
    <phoneticPr fontId="20"/>
  </si>
  <si>
    <t>PHP-B6202</t>
  </si>
  <si>
    <t>HDMIケーブル</t>
  </si>
  <si>
    <t>KM-HD20-50HK</t>
  </si>
  <si>
    <t>YAMAHA</t>
  </si>
  <si>
    <t>YVC-330</t>
  </si>
  <si>
    <t>WEB用カメラ</t>
    <rPh sb="3" eb="4">
      <t>ヨウ</t>
    </rPh>
    <phoneticPr fontId="20"/>
  </si>
  <si>
    <t>フルＨＤ　解像度1080p/30fps
（オートフォーカス機能付き）</t>
    <rPh sb="5" eb="8">
      <t>カイゾウド</t>
    </rPh>
    <rPh sb="29" eb="31">
      <t>キノウ</t>
    </rPh>
    <rPh sb="31" eb="32">
      <t>ツ</t>
    </rPh>
    <phoneticPr fontId="20"/>
  </si>
  <si>
    <t>ｌｏｇｉｃｏｏｌ</t>
  </si>
  <si>
    <t>C615n</t>
  </si>
  <si>
    <t>脚立</t>
    <rPh sb="0" eb="2">
      <t>キャタツ</t>
    </rPh>
    <phoneticPr fontId="20"/>
  </si>
  <si>
    <t>高さ60cm</t>
    <rPh sb="0" eb="1">
      <t>タカ</t>
    </rPh>
    <phoneticPr fontId="20"/>
  </si>
  <si>
    <t>ピカコーポレイション</t>
  </si>
  <si>
    <t>PFC-57C</t>
  </si>
  <si>
    <t>脚</t>
    <rPh sb="0" eb="1">
      <t>キャク</t>
    </rPh>
    <phoneticPr fontId="20"/>
  </si>
  <si>
    <t>リスボックス</t>
  </si>
  <si>
    <t>縦528mm×横845mm×高325mm</t>
    <rPh sb="0" eb="1">
      <t>タテ</t>
    </rPh>
    <rPh sb="7" eb="8">
      <t>ヨコ</t>
    </rPh>
    <rPh sb="14" eb="15">
      <t>タカ</t>
    </rPh>
    <phoneticPr fontId="20"/>
  </si>
  <si>
    <t>岐阜プラスチック工業</t>
    <rPh sb="0" eb="2">
      <t>ギフ</t>
    </rPh>
    <rPh sb="8" eb="10">
      <t>コウギョウ</t>
    </rPh>
    <phoneticPr fontId="20"/>
  </si>
  <si>
    <t>リスボックス５３B</t>
  </si>
  <si>
    <t>セロテープ</t>
  </si>
  <si>
    <t>幅50mm×長さ50m</t>
    <rPh sb="0" eb="1">
      <t>ハバ</t>
    </rPh>
    <rPh sb="6" eb="7">
      <t>ナガ</t>
    </rPh>
    <phoneticPr fontId="20"/>
  </si>
  <si>
    <t>ニチバン</t>
  </si>
  <si>
    <t>405-50×50（3巻）</t>
    <rPh sb="11" eb="12">
      <t>マキ</t>
    </rPh>
    <phoneticPr fontId="20"/>
  </si>
  <si>
    <t>製本テープ</t>
    <rPh sb="0" eb="2">
      <t>セイホン</t>
    </rPh>
    <phoneticPr fontId="20"/>
  </si>
  <si>
    <t>50mm</t>
  </si>
  <si>
    <t>プラス</t>
  </si>
  <si>
    <t>AT-050JK</t>
  </si>
  <si>
    <t>非接触カードリーダー</t>
    <rPh sb="0" eb="3">
      <t>ヒセッショク</t>
    </rPh>
    <phoneticPr fontId="20"/>
  </si>
  <si>
    <t>e-Tax、eLTAX、ＮＦＣ対応
Windows10対応、USBケーブル付き</t>
    <rPh sb="15" eb="17">
      <t>タイオウ</t>
    </rPh>
    <rPh sb="27" eb="29">
      <t>タイオウ</t>
    </rPh>
    <rPh sb="37" eb="38">
      <t>ツ</t>
    </rPh>
    <phoneticPr fontId="20"/>
  </si>
  <si>
    <t>SONY</t>
  </si>
  <si>
    <t>RC-S300</t>
  </si>
  <si>
    <t>エーワン マルチカード 名刺用紙</t>
  </si>
  <si>
    <t>カラー 白 ／ サイズ A4 (210×297mm) ／ 印刷可能面 両面 ／ 厚さ 標準　100枚入り</t>
  </si>
  <si>
    <t xml:space="preserve"> A-one</t>
  </si>
  <si>
    <t>袋</t>
  </si>
  <si>
    <t>ニコン 双眼鏡 スポーツスターEX 10×25D CF</t>
  </si>
  <si>
    <t>倍率：10倍 対物レンズ有効径：25mm 実視界：6.5° 明るさ：6.3 重量：300g</t>
  </si>
  <si>
    <t>ニコン</t>
  </si>
  <si>
    <t>モバイルモニター</t>
  </si>
  <si>
    <t>15.6インチ モニタタイプ：ワイド 解像度：フルHD（1920x1080） 入力端子：miniHDMIx1/USB Type-Cx2</t>
  </si>
  <si>
    <t>IODATA</t>
  </si>
  <si>
    <t>LCD-CF161XDB-M</t>
  </si>
  <si>
    <t>ノートＰＣ軽量ケース　１５．６インチ</t>
  </si>
  <si>
    <t xml:space="preserve">本体サイズ 300×410×34mm </t>
  </si>
  <si>
    <t>ソニック</t>
  </si>
  <si>
    <t>UT-5528-GL</t>
  </si>
  <si>
    <t>否</t>
  </si>
  <si>
    <t>総務課</t>
    <rPh sb="0" eb="3">
      <t>ソウムカ</t>
    </rPh>
    <phoneticPr fontId="10"/>
  </si>
  <si>
    <t>国際観光課</t>
  </si>
  <si>
    <t>冷蔵庫</t>
    <rPh sb="0" eb="3">
      <t>レイゾウコ</t>
    </rPh>
    <phoneticPr fontId="20"/>
  </si>
  <si>
    <t>冷蔵庫</t>
    <rPh sb="0" eb="3">
      <t>レイゾウコ</t>
    </rPh>
    <phoneticPr fontId="10"/>
  </si>
  <si>
    <t>三菱電機</t>
    <rPh sb="0" eb="2">
      <t>ミツビシ</t>
    </rPh>
    <rPh sb="2" eb="4">
      <t>デンキ</t>
    </rPh>
    <phoneticPr fontId="20"/>
  </si>
  <si>
    <t>電子レンジ</t>
    <rPh sb="0" eb="2">
      <t>デンシ</t>
    </rPh>
    <phoneticPr fontId="20"/>
  </si>
  <si>
    <t>日立</t>
    <rPh sb="0" eb="2">
      <t>ヒタチ</t>
    </rPh>
    <phoneticPr fontId="20"/>
  </si>
  <si>
    <t>日立</t>
    <rPh sb="0" eb="2">
      <t>ヒタチ</t>
    </rPh>
    <phoneticPr fontId="10"/>
  </si>
  <si>
    <t>MR-C33J-W</t>
  </si>
  <si>
    <t>HMR-FT19A</t>
  </si>
  <si>
    <t>地球温暖化防止等対策調査費　</t>
    <rPh sb="0" eb="2">
      <t>チキュウ</t>
    </rPh>
    <rPh sb="2" eb="5">
      <t>オンダンカ</t>
    </rPh>
    <rPh sb="5" eb="7">
      <t>ボウシ</t>
    </rPh>
    <rPh sb="7" eb="8">
      <t>トウ</t>
    </rPh>
    <rPh sb="8" eb="10">
      <t>タイサク</t>
    </rPh>
    <rPh sb="10" eb="12">
      <t>チョウサ</t>
    </rPh>
    <rPh sb="12" eb="13">
      <t>ヒ</t>
    </rPh>
    <phoneticPr fontId="4"/>
  </si>
  <si>
    <t>交通政策部</t>
    <rPh sb="0" eb="2">
      <t>コウツウ</t>
    </rPh>
    <rPh sb="2" eb="5">
      <t>セイサクブ</t>
    </rPh>
    <phoneticPr fontId="4"/>
  </si>
  <si>
    <t>交通企画課/環境･物流課</t>
    <phoneticPr fontId="4"/>
  </si>
  <si>
    <t>３３０L　右片開き３ドア
※現在使用している冷蔵庫の引き取りを含む</t>
    <rPh sb="5" eb="6">
      <t>ミギ</t>
    </rPh>
    <rPh sb="6" eb="7">
      <t>カタ</t>
    </rPh>
    <rPh sb="7" eb="8">
      <t>ヒラ</t>
    </rPh>
    <rPh sb="14" eb="16">
      <t>ゲンザイ</t>
    </rPh>
    <rPh sb="16" eb="18">
      <t>シヨウ</t>
    </rPh>
    <rPh sb="22" eb="25">
      <t>レイゾウコ</t>
    </rPh>
    <rPh sb="26" eb="27">
      <t>ヒ</t>
    </rPh>
    <rPh sb="28" eb="29">
      <t>ト</t>
    </rPh>
    <rPh sb="31" eb="32">
      <t>フク</t>
    </rPh>
    <phoneticPr fontId="20"/>
  </si>
  <si>
    <t>単機能　フラット庫内　１９L
※現在使用している電子レンジの引き取りを含む</t>
    <rPh sb="0" eb="3">
      <t>タンキノウ</t>
    </rPh>
    <rPh sb="8" eb="10">
      <t>コナイ</t>
    </rPh>
    <rPh sb="16" eb="18">
      <t>ゲンザイ</t>
    </rPh>
    <rPh sb="18" eb="20">
      <t>シヨウ</t>
    </rPh>
    <rPh sb="24" eb="26">
      <t>デンシ</t>
    </rPh>
    <rPh sb="30" eb="31">
      <t>ヒ</t>
    </rPh>
    <rPh sb="32" eb="33">
      <t>ト</t>
    </rPh>
    <rPh sb="35" eb="36">
      <t>フク</t>
    </rPh>
    <phoneticPr fontId="20"/>
  </si>
  <si>
    <t>マグネットラベル＜ロールタイプ＞</t>
  </si>
  <si>
    <t>21mm</t>
  </si>
  <si>
    <t>マグエックス</t>
  </si>
  <si>
    <t>MNAME-M-5M</t>
  </si>
  <si>
    <t>巻</t>
  </si>
  <si>
    <t>27mm</t>
  </si>
  <si>
    <t>MNAME-L-5M</t>
  </si>
  <si>
    <t>鉄道部</t>
    <rPh sb="0" eb="3">
      <t>テツドウブ</t>
    </rPh>
    <phoneticPr fontId="4"/>
  </si>
  <si>
    <t>計画課</t>
    <rPh sb="0" eb="2">
      <t>ケイカク</t>
    </rPh>
    <rPh sb="2" eb="3">
      <t>カ</t>
    </rPh>
    <phoneticPr fontId="4"/>
  </si>
  <si>
    <t>自動車運送業市場環境整備推進調査</t>
    <rPh sb="0" eb="3">
      <t>ジドウシャ</t>
    </rPh>
    <rPh sb="3" eb="6">
      <t>ウンソウギョウ</t>
    </rPh>
    <rPh sb="6" eb="8">
      <t>シジョウ</t>
    </rPh>
    <rPh sb="8" eb="10">
      <t>カンキョウ</t>
    </rPh>
    <rPh sb="10" eb="12">
      <t>セイビ</t>
    </rPh>
    <rPh sb="12" eb="14">
      <t>スイシン</t>
    </rPh>
    <rPh sb="14" eb="16">
      <t>チョウサ</t>
    </rPh>
    <phoneticPr fontId="4"/>
  </si>
  <si>
    <t>観光部
自動車交通部</t>
    <rPh sb="0" eb="2">
      <t>カンコウ</t>
    </rPh>
    <rPh sb="2" eb="3">
      <t>ブ</t>
    </rPh>
    <rPh sb="4" eb="7">
      <t>ジドウシャ</t>
    </rPh>
    <rPh sb="7" eb="10">
      <t>コウツウブ</t>
    </rPh>
    <phoneticPr fontId="4"/>
  </si>
  <si>
    <t>国際観光課
貨物課</t>
    <rPh sb="6" eb="8">
      <t>カモツ</t>
    </rPh>
    <rPh sb="8" eb="9">
      <t>カ</t>
    </rPh>
    <phoneticPr fontId="4"/>
  </si>
  <si>
    <t>R-V38V</t>
    <phoneticPr fontId="10"/>
  </si>
  <si>
    <t>食器棚</t>
    <rPh sb="0" eb="3">
      <t>ショッキダナ</t>
    </rPh>
    <phoneticPr fontId="10"/>
  </si>
  <si>
    <t>ニトリ</t>
    <phoneticPr fontId="10"/>
  </si>
  <si>
    <t>旅客一課</t>
    <rPh sb="0" eb="2">
      <t>リョキャク</t>
    </rPh>
    <rPh sb="2" eb="3">
      <t>イチ</t>
    </rPh>
    <rPh sb="3" eb="4">
      <t>カ</t>
    </rPh>
    <phoneticPr fontId="4"/>
  </si>
  <si>
    <t>ビジネスバッグ（１７．３インチPC対応）</t>
    <rPh sb="17" eb="19">
      <t>タイオウ</t>
    </rPh>
    <phoneticPr fontId="20"/>
  </si>
  <si>
    <t>ブラック/高さ325，横幅457，奥行190mm</t>
    <rPh sb="5" eb="6">
      <t>タカ</t>
    </rPh>
    <rPh sb="11" eb="12">
      <t>ヨコ</t>
    </rPh>
    <rPh sb="12" eb="13">
      <t>ハバ</t>
    </rPh>
    <rPh sb="17" eb="19">
      <t>オクユ</t>
    </rPh>
    <phoneticPr fontId="20"/>
  </si>
  <si>
    <t>EMPSIGN</t>
  </si>
  <si>
    <t>CA-E1932</t>
  </si>
  <si>
    <t xml:space="preserve">パソコンケース PCバッグ </t>
  </si>
  <si>
    <t>ブラック/高さ320,横420,奥行180mm</t>
    <rPh sb="5" eb="6">
      <t>タカ</t>
    </rPh>
    <rPh sb="11" eb="12">
      <t>ヨコ</t>
    </rPh>
    <rPh sb="16" eb="18">
      <t>オクユ</t>
    </rPh>
    <phoneticPr fontId="20"/>
  </si>
  <si>
    <t>BM-SE04BK</t>
  </si>
  <si>
    <t>ワイヤレスキーボード＋無線マウスセット</t>
    <rPh sb="11" eb="13">
      <t>ムセン</t>
    </rPh>
    <phoneticPr fontId="20"/>
  </si>
  <si>
    <t>ロジクール</t>
  </si>
  <si>
    <t>MK295GP</t>
  </si>
  <si>
    <t>ノートPCスタンド</t>
  </si>
  <si>
    <t>約150（W）×92（D）×42（H）mm</t>
  </si>
  <si>
    <t>NPS25-SL</t>
  </si>
  <si>
    <t>ディスプレイ</t>
  </si>
  <si>
    <t>幅612×奥行235×高さ448mm　２７インチ</t>
  </si>
  <si>
    <t>アイ・オー・データ機器</t>
    <rPh sb="9" eb="11">
      <t>キキ</t>
    </rPh>
    <phoneticPr fontId="20"/>
  </si>
  <si>
    <t>LCD-A271DB </t>
  </si>
  <si>
    <t>Power Expand 8-in-1</t>
  </si>
  <si>
    <t xml:space="preserve">A83830A3 </t>
  </si>
  <si>
    <t>プリンタインク</t>
  </si>
  <si>
    <t>黒　BCL-19BLack</t>
    <rPh sb="0" eb="1">
      <t>クロ</t>
    </rPh>
    <phoneticPr fontId="20"/>
  </si>
  <si>
    <t>canon</t>
  </si>
  <si>
    <t>1506B001</t>
  </si>
  <si>
    <t>カラー BCL-19Color</t>
  </si>
  <si>
    <t>1510B001</t>
  </si>
  <si>
    <t>モバイルプリンタ</t>
  </si>
  <si>
    <t>TR153</t>
  </si>
  <si>
    <t>4167C001</t>
  </si>
  <si>
    <t xml:space="preserve">	単ポート利用時 | USB-C：5V = 3A / 9V = 3A / 15V = 3A / 20V = 5A / 28V = 5A (最大140W) | USB-A：5V = 3A / 9V = 2A / 12V = 1.5A (最大18W) | 合計最大140W
バッテリー容量	24000mAh</t>
  </si>
  <si>
    <t>A1289011 </t>
  </si>
  <si>
    <t>６５Ｗ</t>
  </si>
  <si>
    <t>A2663N21</t>
  </si>
  <si>
    <t>カジュアルPCインナーケース</t>
  </si>
  <si>
    <t>ブラック
内寸/W330×D22×H230mm</t>
  </si>
  <si>
    <t>IN-CA13BK</t>
  </si>
  <si>
    <t>可</t>
  </si>
  <si>
    <t>マルチカード</t>
  </si>
  <si>
    <t>A4版両面印刷</t>
  </si>
  <si>
    <t>A-one</t>
  </si>
  <si>
    <t>テープカッター</t>
  </si>
  <si>
    <t>コンパクト　グリーン</t>
  </si>
  <si>
    <t>ナカバヤシ</t>
  </si>
  <si>
    <t>コンパクト　グレー</t>
  </si>
  <si>
    <t>NTC-201N</t>
  </si>
  <si>
    <t>アームバッグ</t>
  </si>
  <si>
    <t>LDPE　A4　透明　1セット5000枚</t>
    <rPh sb="8" eb="10">
      <t>トウメイ</t>
    </rPh>
    <rPh sb="19" eb="20">
      <t>マイ</t>
    </rPh>
    <phoneticPr fontId="20"/>
  </si>
  <si>
    <t>伊藤忠リテールリンク</t>
    <rPh sb="0" eb="3">
      <t>イトウチュウ</t>
    </rPh>
    <phoneticPr fontId="20"/>
  </si>
  <si>
    <t>LDDC-A4</t>
  </si>
  <si>
    <t>PPバンド</t>
  </si>
  <si>
    <t>12mm×3000m 白</t>
    <rPh sb="11" eb="12">
      <t>シロ</t>
    </rPh>
    <phoneticPr fontId="20"/>
  </si>
  <si>
    <t>積水樹脂</t>
    <rPh sb="0" eb="2">
      <t>セキスイ</t>
    </rPh>
    <rPh sb="2" eb="4">
      <t>ジュシ</t>
    </rPh>
    <phoneticPr fontId="20"/>
  </si>
  <si>
    <t>12HW</t>
  </si>
  <si>
    <t>-8×150mm</t>
  </si>
  <si>
    <t>ベッセル</t>
  </si>
  <si>
    <t>T形ボックスレンチ</t>
  </si>
  <si>
    <t>150mm×135mm</t>
  </si>
  <si>
    <t>旭金属工業</t>
    <rPh sb="0" eb="1">
      <t>アサヒ</t>
    </rPh>
    <rPh sb="1" eb="3">
      <t>キンゾク</t>
    </rPh>
    <rPh sb="3" eb="5">
      <t>コウギョウ</t>
    </rPh>
    <phoneticPr fontId="20"/>
  </si>
  <si>
    <t>TB0010</t>
  </si>
  <si>
    <t>ネジザウルス</t>
  </si>
  <si>
    <t>適合ねじサイズ：φ3.0～9.5mm</t>
  </si>
  <si>
    <t>エンジニア</t>
  </si>
  <si>
    <t>PZ-22</t>
  </si>
  <si>
    <t>ロビーチェア</t>
  </si>
  <si>
    <t>ニトリ</t>
  </si>
  <si>
    <t>三つ折りパーテーション</t>
    <rPh sb="0" eb="1">
      <t>ミ</t>
    </rPh>
    <rPh sb="2" eb="3">
      <t>オ</t>
    </rPh>
    <phoneticPr fontId="20"/>
  </si>
  <si>
    <t>ナカバヤシ</t>
    <phoneticPr fontId="4"/>
  </si>
  <si>
    <t>NTC-201G</t>
    <phoneticPr fontId="4"/>
  </si>
  <si>
    <t>管理課</t>
    <rPh sb="0" eb="3">
      <t>カンリカ</t>
    </rPh>
    <phoneticPr fontId="4"/>
  </si>
  <si>
    <t>【MA】
W1800×D590×H650　SH395（背あり）
※現在使用中のロビーチェアの引き取り込み</t>
    <rPh sb="27" eb="28">
      <t>セ</t>
    </rPh>
    <rPh sb="33" eb="35">
      <t>ゲンザイ</t>
    </rPh>
    <rPh sb="35" eb="38">
      <t>シヨウチュウ</t>
    </rPh>
    <rPh sb="46" eb="47">
      <t>ヒ</t>
    </rPh>
    <rPh sb="48" eb="49">
      <t>ト</t>
    </rPh>
    <rPh sb="50" eb="51">
      <t>コ</t>
    </rPh>
    <phoneticPr fontId="3"/>
  </si>
  <si>
    <t>テレビ（REGZA）</t>
  </si>
  <si>
    <t>REGZA(東芝）</t>
    <rPh sb="6" eb="8">
      <t>トウシバ</t>
    </rPh>
    <phoneticPr fontId="20"/>
  </si>
  <si>
    <t>50M550M</t>
  </si>
  <si>
    <t>ブルーレイディスクレコーダー（REGZA）</t>
  </si>
  <si>
    <t>DBR-T1010</t>
  </si>
  <si>
    <t>テレビ台</t>
    <rPh sb="3" eb="4">
      <t>ダイ</t>
    </rPh>
    <phoneticPr fontId="20"/>
  </si>
  <si>
    <t>朝日木材加工 ㈱</t>
    <rPh sb="4" eb="6">
      <t>カコウ</t>
    </rPh>
    <phoneticPr fontId="20"/>
  </si>
  <si>
    <t>WS-B840-DB</t>
  </si>
  <si>
    <t>テレビ台　天板</t>
    <rPh sb="3" eb="4">
      <t>ダイ</t>
    </rPh>
    <rPh sb="5" eb="7">
      <t>テンバン</t>
    </rPh>
    <phoneticPr fontId="20"/>
  </si>
  <si>
    <t>WS-B840SH-B</t>
  </si>
  <si>
    <t>ミーティングテーブル</t>
  </si>
  <si>
    <t>ミーティングテーブル用椅子</t>
    <rPh sb="10" eb="11">
      <t>ヨウ</t>
    </rPh>
    <rPh sb="11" eb="13">
      <t>イス</t>
    </rPh>
    <phoneticPr fontId="20"/>
  </si>
  <si>
    <t>平デスク</t>
    <rPh sb="0" eb="1">
      <t>ヒラ</t>
    </rPh>
    <phoneticPr fontId="3"/>
  </si>
  <si>
    <t>注文番号⑧31395
外寸幅800×奥700×高720mm</t>
  </si>
  <si>
    <t>CROWN</t>
  </si>
  <si>
    <t>XEHH087F-WH　</t>
  </si>
  <si>
    <t>台</t>
    <rPh sb="0" eb="1">
      <t>ダイ</t>
    </rPh>
    <phoneticPr fontId="3"/>
  </si>
  <si>
    <t>【MC1007P】
W574×D575×H835mm
SH465mm AH670mm
※現在使用中のミーティングテーブル用椅子の引き取り込み</t>
    <rPh sb="44" eb="46">
      <t>ゲンザイ</t>
    </rPh>
    <rPh sb="46" eb="49">
      <t>シヨウチュウ</t>
    </rPh>
    <rPh sb="60" eb="61">
      <t>ヨウ</t>
    </rPh>
    <rPh sb="61" eb="63">
      <t>イス</t>
    </rPh>
    <rPh sb="64" eb="65">
      <t>ヒ</t>
    </rPh>
    <rPh sb="66" eb="67">
      <t>ト</t>
    </rPh>
    <rPh sb="68" eb="69">
      <t>コ</t>
    </rPh>
    <phoneticPr fontId="4"/>
  </si>
  <si>
    <t>ニトリ</t>
    <phoneticPr fontId="4"/>
  </si>
  <si>
    <t>TITLE BAIN
インクリボンカセット（黒）</t>
    <rPh sb="22" eb="23">
      <t>クロ</t>
    </rPh>
    <phoneticPr fontId="20"/>
  </si>
  <si>
    <t>９ｍｍ×３０ｍ</t>
  </si>
  <si>
    <t>KOKUYO</t>
  </si>
  <si>
    <t>NS-TBR１D</t>
  </si>
  <si>
    <t>海事振興部</t>
    <rPh sb="0" eb="2">
      <t>カイジ</t>
    </rPh>
    <rPh sb="2" eb="5">
      <t>シンコウブ</t>
    </rPh>
    <phoneticPr fontId="4"/>
  </si>
  <si>
    <t>旅客船舶産業課・貨物港運課</t>
    <phoneticPr fontId="4"/>
  </si>
  <si>
    <t>スタックヘルパー</t>
  </si>
  <si>
    <t>本体サイズ約４４６（W）×２３４（H）×１６２（D）本体重量６００ｇ（２個合計）</t>
    <rPh sb="0" eb="2">
      <t>ホンタイ</t>
    </rPh>
    <rPh sb="5" eb="6">
      <t>ヤク</t>
    </rPh>
    <rPh sb="26" eb="28">
      <t>ホンタイ</t>
    </rPh>
    <rPh sb="28" eb="30">
      <t>ジュウリョウ</t>
    </rPh>
    <rPh sb="36" eb="37">
      <t>コ</t>
    </rPh>
    <rPh sb="37" eb="39">
      <t>ゴウケイ</t>
    </rPh>
    <phoneticPr fontId="20"/>
  </si>
  <si>
    <t>大自工業㈱</t>
    <rPh sb="0" eb="1">
      <t>オオ</t>
    </rPh>
    <rPh sb="1" eb="2">
      <t>ジ</t>
    </rPh>
    <rPh sb="2" eb="4">
      <t>コウギョウ</t>
    </rPh>
    <phoneticPr fontId="20"/>
  </si>
  <si>
    <t>SNB-30</t>
  </si>
  <si>
    <t>スノースコップ</t>
  </si>
  <si>
    <t>ハンドル：アルミニウム
樹脂部：耐寒性(-15℃)PP
約725・約820・約915mmの3段階
約245(W)×100(H)×725～915(D)mm</t>
  </si>
  <si>
    <t>SNB-13</t>
  </si>
  <si>
    <t>メッシュハーネス</t>
  </si>
  <si>
    <t>ミドリ安全</t>
    <rPh sb="3" eb="5">
      <t>アンゼン</t>
    </rPh>
    <phoneticPr fontId="20"/>
  </si>
  <si>
    <t>MHS-6HN</t>
  </si>
  <si>
    <t>伸縮式
幅：30㎜×長さ1,050～1,150（伸縮時）/約1,600㎜（伸長時）</t>
    <rPh sb="0" eb="3">
      <t>シンシュクシキ</t>
    </rPh>
    <rPh sb="4" eb="5">
      <t>ハバ</t>
    </rPh>
    <rPh sb="10" eb="11">
      <t>ナガ</t>
    </rPh>
    <rPh sb="24" eb="26">
      <t>シンシュク</t>
    </rPh>
    <rPh sb="26" eb="27">
      <t>ジ</t>
    </rPh>
    <rPh sb="29" eb="30">
      <t>ヤク</t>
    </rPh>
    <rPh sb="37" eb="38">
      <t>ノ</t>
    </rPh>
    <rPh sb="38" eb="39">
      <t>ナガ</t>
    </rPh>
    <rPh sb="39" eb="40">
      <t>ジ</t>
    </rPh>
    <phoneticPr fontId="20"/>
  </si>
  <si>
    <t>MHLYS-EXZERO-57ADT-T1-HP</t>
  </si>
  <si>
    <t>伸縮式ランヤード</t>
    <rPh sb="0" eb="3">
      <t>シンシュクシキ</t>
    </rPh>
    <phoneticPr fontId="20"/>
  </si>
  <si>
    <t>肩・腿ベルト：幅45㎜、ナイロン
腿・胸バックル：アルミ合金ワンタッチ
胸ベルト：幅25㎜、ナイロン
D環：スチール
形状：背中X・腿V型</t>
    <rPh sb="0" eb="1">
      <t>カタ</t>
    </rPh>
    <rPh sb="2" eb="3">
      <t>モモ</t>
    </rPh>
    <rPh sb="7" eb="8">
      <t>ハバ</t>
    </rPh>
    <rPh sb="17" eb="18">
      <t>モモ</t>
    </rPh>
    <rPh sb="19" eb="20">
      <t>ムネ</t>
    </rPh>
    <rPh sb="28" eb="30">
      <t>ゴウキン</t>
    </rPh>
    <rPh sb="36" eb="37">
      <t>ムネ</t>
    </rPh>
    <rPh sb="41" eb="42">
      <t>ハバ</t>
    </rPh>
    <rPh sb="52" eb="53">
      <t>ワ</t>
    </rPh>
    <rPh sb="59" eb="61">
      <t>ケイジョウ</t>
    </rPh>
    <rPh sb="62" eb="64">
      <t>セナカ</t>
    </rPh>
    <rPh sb="66" eb="67">
      <t>モモ</t>
    </rPh>
    <rPh sb="68" eb="69">
      <t>ガタ</t>
    </rPh>
    <phoneticPr fontId="20"/>
  </si>
  <si>
    <t>海上安全環境部</t>
    <rPh sb="0" eb="1">
      <t>ウミ</t>
    </rPh>
    <rPh sb="1" eb="2">
      <t>ウエ</t>
    </rPh>
    <rPh sb="2" eb="4">
      <t>アンゼン</t>
    </rPh>
    <rPh sb="4" eb="7">
      <t>カンキョウブ</t>
    </rPh>
    <phoneticPr fontId="4"/>
  </si>
  <si>
    <t>運航労務監理官</t>
    <rPh sb="0" eb="2">
      <t>ウンコウ</t>
    </rPh>
    <rPh sb="2" eb="4">
      <t>ロウム</t>
    </rPh>
    <rPh sb="4" eb="7">
      <t>カンリカン</t>
    </rPh>
    <phoneticPr fontId="4"/>
  </si>
  <si>
    <t>USB-C ハブ</t>
  </si>
  <si>
    <t>・出力端子がUSB-Cであること
・1 × データ転送用USB-C 3.2 Gen1 ポート (最大5Gbps) ※充電や映像出力に非対応
・2 × データ転送用USB-A 3.2 Gen1 ポート (最大5Gbps) ※充電や映像出力に非対応
・1 × USB PD対応USB-C充電ポート (最大入力100W) ※データ転送や映像出力に非対応
・1 × 最大4K (30Hz) 対応HDMIポート</t>
    <rPh sb="1" eb="3">
      <t>シュツリョク</t>
    </rPh>
    <rPh sb="3" eb="5">
      <t>タンシ</t>
    </rPh>
    <phoneticPr fontId="20"/>
  </si>
  <si>
    <t>A8355011</t>
  </si>
  <si>
    <t>PCモニター</t>
  </si>
  <si>
    <t>・サイズ 21.5インチ程度であること
・スピーカー非搭載であること
・入力端子がHDMIであること</t>
    <rPh sb="12" eb="14">
      <t>テイド</t>
    </rPh>
    <rPh sb="26" eb="27">
      <t>ヒ</t>
    </rPh>
    <rPh sb="27" eb="29">
      <t>トウサイ</t>
    </rPh>
    <rPh sb="36" eb="38">
      <t>ニュウリョク</t>
    </rPh>
    <rPh sb="38" eb="40">
      <t>タンシ</t>
    </rPh>
    <phoneticPr fontId="20"/>
  </si>
  <si>
    <t>Acer</t>
  </si>
  <si>
    <t>EA220QHbi</t>
  </si>
  <si>
    <t>キーボード</t>
  </si>
  <si>
    <t>・出力端子がUSB-AまたはUSB-Cであること</t>
  </si>
  <si>
    <t>ELECOM</t>
  </si>
  <si>
    <t>TK-FCM104BK</t>
  </si>
  <si>
    <t>・フォーカスコントロールが可能であること
・充電式であること
・明るさの調整が可能であること
・明るさが　450ルーメン以上であること</t>
  </si>
  <si>
    <t>・A4判
・名刺サイズ</t>
    <rPh sb="3" eb="4">
      <t>ハン</t>
    </rPh>
    <rPh sb="6" eb="8">
      <t>メイシ</t>
    </rPh>
    <phoneticPr fontId="20"/>
  </si>
  <si>
    <t>KPC-VE15W</t>
  </si>
  <si>
    <t>船舶検査官</t>
    <rPh sb="0" eb="2">
      <t>センパク</t>
    </rPh>
    <rPh sb="2" eb="5">
      <t>ケンサカン</t>
    </rPh>
    <phoneticPr fontId="20"/>
  </si>
  <si>
    <t>船舶検査官</t>
  </si>
  <si>
    <t xml:space="preserve">シスボックス フリー型 </t>
    <rPh sb="10" eb="11">
      <t>ガタ</t>
    </rPh>
    <phoneticPr fontId="21"/>
  </si>
  <si>
    <t>SBX-87-10</t>
  </si>
  <si>
    <t>ライツプラスレタートレージャンボ</t>
  </si>
  <si>
    <t>LEITZ</t>
  </si>
  <si>
    <t>5233-00-95</t>
  </si>
  <si>
    <t>皿・取っ手：ポリエチレン　柄：スチール</t>
    <rPh sb="0" eb="1">
      <t>サラ</t>
    </rPh>
    <rPh sb="2" eb="3">
      <t>ト</t>
    </rPh>
    <rPh sb="4" eb="5">
      <t>テ</t>
    </rPh>
    <rPh sb="13" eb="14">
      <t>ガラ</t>
    </rPh>
    <phoneticPr fontId="42"/>
  </si>
  <si>
    <t>グリーンパル</t>
  </si>
  <si>
    <t>テプラテープ</t>
  </si>
  <si>
    <t>透明ラベル１２㎜黒文字</t>
    <rPh sb="0" eb="2">
      <t>トウメイ</t>
    </rPh>
    <rPh sb="8" eb="11">
      <t>クロモジ</t>
    </rPh>
    <phoneticPr fontId="42"/>
  </si>
  <si>
    <t>OA賞状用紙縦書用白</t>
    <rPh sb="2" eb="4">
      <t>ショウジョウ</t>
    </rPh>
    <rPh sb="4" eb="6">
      <t>ヨウシ</t>
    </rPh>
    <rPh sb="6" eb="7">
      <t>タテ</t>
    </rPh>
    <rPh sb="7" eb="8">
      <t>カ</t>
    </rPh>
    <rPh sb="8" eb="9">
      <t>ヨウ</t>
    </rPh>
    <rPh sb="9" eb="10">
      <t>シロ</t>
    </rPh>
    <phoneticPr fontId="42"/>
  </si>
  <si>
    <t>A3サイズ　1パック１０枚</t>
    <rPh sb="12" eb="13">
      <t>マイ</t>
    </rPh>
    <phoneticPr fontId="42"/>
  </si>
  <si>
    <t>N145J</t>
  </si>
  <si>
    <t>セキスイソフトバンド</t>
  </si>
  <si>
    <r>
      <t>巾９</t>
    </r>
    <r>
      <rPr>
        <sz val="10"/>
        <rFont val="Yu Gothic"/>
        <family val="3"/>
        <charset val="128"/>
      </rPr>
      <t>㎜ 長さ500ｍ×12巻 タイプソフトＤＫ　</t>
    </r>
    <rPh sb="0" eb="1">
      <t>ハバ</t>
    </rPh>
    <rPh sb="4" eb="5">
      <t>ナガ</t>
    </rPh>
    <rPh sb="13" eb="14">
      <t>マキ</t>
    </rPh>
    <phoneticPr fontId="42"/>
  </si>
  <si>
    <t>積水樹脂(株)</t>
    <rPh sb="0" eb="2">
      <t>セキスイ</t>
    </rPh>
    <rPh sb="2" eb="4">
      <t>ジュシ</t>
    </rPh>
    <rPh sb="4" eb="7">
      <t>カブ</t>
    </rPh>
    <phoneticPr fontId="42"/>
  </si>
  <si>
    <t>９ＤＫ</t>
  </si>
  <si>
    <t>箱</t>
    <rPh sb="0" eb="1">
      <t>ハコ</t>
    </rPh>
    <phoneticPr fontId="42"/>
  </si>
  <si>
    <t>整備担当</t>
    <rPh sb="0" eb="2">
      <t>セイビ</t>
    </rPh>
    <rPh sb="2" eb="4">
      <t>タントウ</t>
    </rPh>
    <phoneticPr fontId="4"/>
  </si>
  <si>
    <t>総務担当</t>
    <rPh sb="0" eb="2">
      <t>ソウム</t>
    </rPh>
    <rPh sb="2" eb="4">
      <t>タントウ</t>
    </rPh>
    <phoneticPr fontId="4"/>
  </si>
  <si>
    <t>エンボス加工ハンドラッセル</t>
    <rPh sb="4" eb="6">
      <t>カコウ</t>
    </rPh>
    <phoneticPr fontId="42"/>
  </si>
  <si>
    <t>個</t>
    <rPh sb="0" eb="1">
      <t>コ</t>
    </rPh>
    <phoneticPr fontId="4"/>
  </si>
  <si>
    <t>4976131910296</t>
    <phoneticPr fontId="4"/>
  </si>
  <si>
    <t>森紙業／セッツカートン</t>
  </si>
  <si>
    <t>川上産業</t>
  </si>
  <si>
    <t>d40</t>
  </si>
  <si>
    <t>A4ファイリングキャビネット</t>
  </si>
  <si>
    <t>QUEST</t>
  </si>
  <si>
    <t xml:space="preserve">QE-N-A4-3 LG </t>
  </si>
  <si>
    <t xml:space="preserve">A4ファイリングキャビネット 専用ハンガーフレーム 1セット ハンギングフォルダー </t>
  </si>
  <si>
    <t>質量 0.33kg ／ 最大積載質量 1段あたり30kg（等分布） ／ 種別1 オプション（ハンガーフレーム）</t>
  </si>
  <si>
    <t>ハンガーフレームQE-N-HC-K</t>
  </si>
  <si>
    <t>倍率-等倍:ミラー-54×89mm:全長	438～698mm:グリップ径-φ13mm:ミラー材質	ガラス:ミラー受部	ステンレス:シャフト-バネ鋼メッキ:重量-180ｇ</t>
  </si>
  <si>
    <t>EA724EJ-2</t>
  </si>
  <si>
    <t>岩谷産業</t>
  </si>
  <si>
    <t>商品コード
CB-STVｰDKD</t>
  </si>
  <si>
    <t>底面 底面B5判対応 ／ 内寸法 幅305×奥行215×高さ163mm ／ 外寸：幅315×奥行225×高さ178mm 1梱包（20枚入） オリジナル</t>
    <phoneticPr fontId="4"/>
  </si>
  <si>
    <t>「現場のチカラ」 無地ダンボール Cライナー【80サイズ】</t>
    <phoneticPr fontId="4"/>
  </si>
  <si>
    <t>点検ミラー(伸縮型)</t>
    <phoneticPr fontId="4"/>
  </si>
  <si>
    <t>カセットガスストーブ　デカ暖</t>
    <rPh sb="13" eb="14">
      <t>ダン</t>
    </rPh>
    <phoneticPr fontId="21"/>
  </si>
  <si>
    <t>プチプチ（R） エアークッション</t>
    <phoneticPr fontId="4"/>
  </si>
  <si>
    <t xml:space="preserve"> d40 幅1200mm×10m巻  コアレス、紙管なし</t>
    <phoneticPr fontId="4"/>
  </si>
  <si>
    <t>Canon</t>
  </si>
  <si>
    <t>インクタンク</t>
    <phoneticPr fontId="4"/>
  </si>
  <si>
    <t xml:space="preserve">BCI-19 </t>
    <phoneticPr fontId="4"/>
  </si>
  <si>
    <t>BCI-20</t>
    <phoneticPr fontId="4"/>
  </si>
  <si>
    <t>PIXUS iP110用 Black</t>
    <rPh sb="11" eb="12">
      <t>ヨウ</t>
    </rPh>
    <phoneticPr fontId="4"/>
  </si>
  <si>
    <t>PIXUS iP110用 Color</t>
    <rPh sb="11" eb="12">
      <t>ヨウ</t>
    </rPh>
    <phoneticPr fontId="4"/>
  </si>
  <si>
    <t>ＬＥＤ電球</t>
    <rPh sb="3" eb="5">
      <t>デンキュウ</t>
    </rPh>
    <phoneticPr fontId="21"/>
  </si>
  <si>
    <t>電球色、４０Ｗ形相当
　※２個セット×３セット</t>
    <rPh sb="0" eb="3">
      <t>デンキュウショク</t>
    </rPh>
    <rPh sb="7" eb="8">
      <t>カタチ</t>
    </rPh>
    <rPh sb="8" eb="10">
      <t>ソウトウ</t>
    </rPh>
    <rPh sb="14" eb="15">
      <t>コ</t>
    </rPh>
    <phoneticPr fontId="21"/>
  </si>
  <si>
    <t>東芝</t>
    <rPh sb="0" eb="2">
      <t>トウシバ</t>
    </rPh>
    <phoneticPr fontId="21"/>
  </si>
  <si>
    <t>LDA5L-G-K/40W-2P</t>
  </si>
  <si>
    <t>５本入カラーコーン</t>
    <rPh sb="1" eb="2">
      <t>ホン</t>
    </rPh>
    <rPh sb="2" eb="3">
      <t>イ</t>
    </rPh>
    <phoneticPr fontId="21"/>
  </si>
  <si>
    <t>セフテック</t>
  </si>
  <si>
    <t>1512×5</t>
  </si>
  <si>
    <t>コーンベット</t>
  </si>
  <si>
    <t>コーンバー</t>
  </si>
  <si>
    <t>2662-1</t>
    <phoneticPr fontId="4"/>
  </si>
  <si>
    <t>超強力シリコート</t>
    <rPh sb="0" eb="1">
      <t>チョウ</t>
    </rPh>
    <rPh sb="1" eb="3">
      <t>キョウリョク</t>
    </rPh>
    <phoneticPr fontId="21"/>
  </si>
  <si>
    <t>5分で撥水コーティング
撥水被膜を補修
特殊シリコンオイル配合　等</t>
    <rPh sb="0" eb="1">
      <t>フン</t>
    </rPh>
    <rPh sb="2" eb="4">
      <t>ハッスイ</t>
    </rPh>
    <rPh sb="11" eb="13">
      <t>ハッスイ</t>
    </rPh>
    <rPh sb="13" eb="15">
      <t>ヒマク</t>
    </rPh>
    <rPh sb="16" eb="18">
      <t>ホシュウ</t>
    </rPh>
    <rPh sb="19" eb="21">
      <t>トクシュ</t>
    </rPh>
    <rPh sb="28" eb="30">
      <t>ハイゴウ</t>
    </rPh>
    <rPh sb="31" eb="32">
      <t>トウ</t>
    </rPh>
    <phoneticPr fontId="21"/>
  </si>
  <si>
    <t>PIAA</t>
  </si>
  <si>
    <t>WSU-70</t>
  </si>
  <si>
    <t>WSU-65</t>
  </si>
  <si>
    <t>WSU-35</t>
  </si>
  <si>
    <t>SSDポータブルカーナビゲーション</t>
  </si>
  <si>
    <t>・本体の外形寸法（幅×高さ×奥行）
　176.5×113.7×21.5mm
・質量：約355g
・シガーライターコード
・車載用吸盤スタンド</t>
    <rPh sb="1" eb="3">
      <t>ホンタイ</t>
    </rPh>
    <rPh sb="4" eb="6">
      <t>ガイケイ</t>
    </rPh>
    <rPh sb="6" eb="8">
      <t>スンポウ</t>
    </rPh>
    <rPh sb="9" eb="10">
      <t>ハバ</t>
    </rPh>
    <rPh sb="11" eb="12">
      <t>タカ</t>
    </rPh>
    <rPh sb="14" eb="16">
      <t>オクユキ</t>
    </rPh>
    <rPh sb="39" eb="41">
      <t>シツリョウ</t>
    </rPh>
    <rPh sb="42" eb="43">
      <t>ヤク</t>
    </rPh>
    <rPh sb="61" eb="64">
      <t>シャサイヨウ</t>
    </rPh>
    <rPh sb="64" eb="66">
      <t>キュウバン</t>
    </rPh>
    <phoneticPr fontId="21"/>
  </si>
  <si>
    <t>CN-G750D</t>
  </si>
  <si>
    <t>デスクパネルヒーター</t>
  </si>
  <si>
    <t>三つ折りパネル</t>
    <rPh sb="0" eb="1">
      <t>ミ</t>
    </rPh>
    <rPh sb="2" eb="3">
      <t>オ</t>
    </rPh>
    <phoneticPr fontId="21"/>
  </si>
  <si>
    <t>APH-16B</t>
  </si>
  <si>
    <t>10mm メガネレンチ</t>
  </si>
  <si>
    <t>ナット幅が１０ｍｍ</t>
    <rPh sb="3" eb="4">
      <t>ハバ</t>
    </rPh>
    <phoneticPr fontId="21"/>
  </si>
  <si>
    <t>エスコ</t>
  </si>
  <si>
    <t>EA686A-2</t>
  </si>
  <si>
    <t>10mmT型ボックスレンチ</t>
  </si>
  <si>
    <t>ナット幅が１０ｍｍ、Ｔかクロス型</t>
    <rPh sb="3" eb="4">
      <t>ハバ</t>
    </rPh>
    <rPh sb="15" eb="16">
      <t>ガタ</t>
    </rPh>
    <phoneticPr fontId="21"/>
  </si>
  <si>
    <t>旭金属工業
(旧新日本ツール)</t>
  </si>
  <si>
    <t>（紙用）　黒　1箱（3個入）</t>
  </si>
  <si>
    <t>NS-TBR1D-3</t>
  </si>
  <si>
    <t>ALTNA　ツールバッグ〈P.P.〉</t>
  </si>
  <si>
    <t>外寸：横360×厚150×縦277mm（ハンドル除く）</t>
    <rPh sb="0" eb="2">
      <t>ガイスン</t>
    </rPh>
    <rPh sb="3" eb="4">
      <t>ヨコ</t>
    </rPh>
    <rPh sb="8" eb="9">
      <t>アツ</t>
    </rPh>
    <rPh sb="13" eb="14">
      <t>タテ</t>
    </rPh>
    <rPh sb="24" eb="25">
      <t>ノゾ</t>
    </rPh>
    <phoneticPr fontId="21"/>
  </si>
  <si>
    <t>A-7773-24</t>
  </si>
  <si>
    <t>ラミネートフィルム</t>
  </si>
  <si>
    <t>A3 100枚入り　３８８－７２６</t>
    <rPh sb="6" eb="7">
      <t>マイ</t>
    </rPh>
    <rPh sb="7" eb="8">
      <t>イ</t>
    </rPh>
    <phoneticPr fontId="21"/>
  </si>
  <si>
    <t>LFT-A3100</t>
  </si>
  <si>
    <t>タイトルブレーン用インクリボンカセット</t>
    <phoneticPr fontId="4"/>
  </si>
  <si>
    <t>輸送担当</t>
    <rPh sb="0" eb="2">
      <t>ユソウ</t>
    </rPh>
    <rPh sb="2" eb="4">
      <t>タントウ</t>
    </rPh>
    <phoneticPr fontId="4"/>
  </si>
  <si>
    <t>庁費（保障）</t>
    <rPh sb="0" eb="2">
      <t>チョウヒ</t>
    </rPh>
    <rPh sb="3" eb="5">
      <t>ホショウ</t>
    </rPh>
    <phoneticPr fontId="4"/>
  </si>
  <si>
    <t>ビジネスプロジェクター</t>
  </si>
  <si>
    <t>エプソン</t>
  </si>
  <si>
    <t>EB-1780W</t>
  </si>
  <si>
    <t>サイズ：A4
外寸法（高さ・幅・厚み）：338・234・10（クリップ部17）
材質：発泡R-PP
製品色：ダークグレー</t>
    <rPh sb="7" eb="9">
      <t>ガイスン</t>
    </rPh>
    <rPh sb="9" eb="10">
      <t>ホウ</t>
    </rPh>
    <rPh sb="11" eb="12">
      <t>タカ</t>
    </rPh>
    <rPh sb="14" eb="15">
      <t>ハバ</t>
    </rPh>
    <rPh sb="16" eb="17">
      <t>アツ</t>
    </rPh>
    <rPh sb="35" eb="36">
      <t>ブ</t>
    </rPh>
    <rPh sb="40" eb="42">
      <t>ザイシツ</t>
    </rPh>
    <rPh sb="43" eb="45">
      <t>ハッポウ</t>
    </rPh>
    <rPh sb="50" eb="52">
      <t>セイヒン</t>
    </rPh>
    <rPh sb="52" eb="53">
      <t>イロ</t>
    </rPh>
    <phoneticPr fontId="21"/>
  </si>
  <si>
    <t>クリップホルダー＜PP＞　A4　ダークグレー</t>
  </si>
  <si>
    <t>ヨハーJ50DM</t>
  </si>
  <si>
    <t>苫小牧海事事務所</t>
    <rPh sb="0" eb="3">
      <t>トマコマイ</t>
    </rPh>
    <rPh sb="3" eb="5">
      <t>カイジ</t>
    </rPh>
    <rPh sb="5" eb="8">
      <t>ジムショ</t>
    </rPh>
    <phoneticPr fontId="4"/>
  </si>
  <si>
    <t>庁費(鉄道部)</t>
    <rPh sb="0" eb="2">
      <t>チョウヒ</t>
    </rPh>
    <rPh sb="3" eb="6">
      <t>テツドウブ</t>
    </rPh>
    <phoneticPr fontId="4"/>
  </si>
  <si>
    <t>引き出し内寸法 幅318×奥行520×高さ260mm ／ 寸法 幅388×奥行620×高さ1038mm ／ 質量 37.1kg ／ 最大積載質量 1段あたり30kg</t>
    <phoneticPr fontId="4"/>
  </si>
  <si>
    <t>コートハンガー</t>
  </si>
  <si>
    <t>W610×D920×H900</t>
  </si>
  <si>
    <t>CH-8</t>
  </si>
  <si>
    <t>ACH-S12UB-1</t>
  </si>
  <si>
    <t>フォーレムービングパネル</t>
  </si>
  <si>
    <t>スタンダードタイプ</t>
  </si>
  <si>
    <t>PFR‐SW１１MN‐６AKN39</t>
  </si>
  <si>
    <t>個</t>
    <rPh sb="0" eb="1">
      <t>コ</t>
    </rPh>
    <phoneticPr fontId="7"/>
  </si>
  <si>
    <t>総務部
観光部</t>
    <rPh sb="0" eb="3">
      <t>ソウムブ</t>
    </rPh>
    <rPh sb="4" eb="6">
      <t>カンコウ</t>
    </rPh>
    <rPh sb="6" eb="7">
      <t>ブ</t>
    </rPh>
    <phoneticPr fontId="4"/>
  </si>
  <si>
    <t>会計課
国際観光課</t>
    <rPh sb="0" eb="2">
      <t>カイケイ</t>
    </rPh>
    <phoneticPr fontId="4"/>
  </si>
  <si>
    <t>パンフレットスタンド</t>
  </si>
  <si>
    <t>ZR-PS301S81-BK</t>
  </si>
  <si>
    <t>台</t>
    <rPh sb="0" eb="1">
      <t>ダイ</t>
    </rPh>
    <phoneticPr fontId="4"/>
  </si>
  <si>
    <t>LEDタスクライト</t>
  </si>
  <si>
    <t>クランプタイプ</t>
  </si>
  <si>
    <t>SDA-LEDC20N</t>
  </si>
  <si>
    <t>踏み台</t>
    <rPh sb="0" eb="1">
      <t>フ</t>
    </rPh>
    <rPh sb="2" eb="3">
      <t>ダイ</t>
    </rPh>
    <phoneticPr fontId="4"/>
  </si>
  <si>
    <t>SP-SJ-3DBK</t>
  </si>
  <si>
    <t>デジタルサイネージ</t>
  </si>
  <si>
    <t>NEC</t>
  </si>
  <si>
    <t>LCD-V554</t>
  </si>
  <si>
    <t>PFR-SW11MN-6AE31</t>
  </si>
  <si>
    <t>150-SNCL023</t>
  </si>
  <si>
    <t>■製品カラー：ブラック
■製品サイズ：約W680×D750～1300×H1140～1215mm
※現在使用している椅子の引き取りを含む</t>
    <rPh sb="57" eb="59">
      <t>イス</t>
    </rPh>
    <phoneticPr fontId="4"/>
  </si>
  <si>
    <t>部長用椅子</t>
    <rPh sb="0" eb="2">
      <t>ブチョウ</t>
    </rPh>
    <rPh sb="2" eb="3">
      <t>ヨウ</t>
    </rPh>
    <phoneticPr fontId="4"/>
  </si>
  <si>
    <t>部長用椅子</t>
    <rPh sb="0" eb="2">
      <t>ブチョウ</t>
    </rPh>
    <rPh sb="2" eb="3">
      <t>ヨウ</t>
    </rPh>
    <rPh sb="3" eb="5">
      <t>イス</t>
    </rPh>
    <phoneticPr fontId="20"/>
  </si>
  <si>
    <t>交通企画課</t>
    <phoneticPr fontId="4"/>
  </si>
  <si>
    <t>台</t>
  </si>
  <si>
    <t>朝日木材加工 ㈱</t>
  </si>
  <si>
    <t>食器棚</t>
  </si>
  <si>
    <t>大川家具</t>
  </si>
  <si>
    <t>00-000018</t>
  </si>
  <si>
    <t>アイ・オー・データ機器</t>
  </si>
  <si>
    <t>テレビ</t>
    <phoneticPr fontId="4"/>
  </si>
  <si>
    <t>東芝</t>
    <rPh sb="0" eb="2">
      <t>トウシバ</t>
    </rPh>
    <phoneticPr fontId="4"/>
  </si>
  <si>
    <t>テレビ台</t>
    <phoneticPr fontId="4"/>
  </si>
  <si>
    <t>ブルーレイディスクレコーダー</t>
    <phoneticPr fontId="4"/>
  </si>
  <si>
    <t>東芝</t>
    <phoneticPr fontId="4"/>
  </si>
  <si>
    <t>手押車（台車）</t>
    <rPh sb="0" eb="2">
      <t>テオ</t>
    </rPh>
    <rPh sb="2" eb="3">
      <t>グルマ</t>
    </rPh>
    <rPh sb="4" eb="6">
      <t>ダイシャ</t>
    </rPh>
    <phoneticPr fontId="4"/>
  </si>
  <si>
    <t>TK-20N</t>
  </si>
  <si>
    <t>ホワイトボード面W500×H900　
両面無地スチールタテ型キャスター付き
※現在使用してるホワイトボードの引き取りを含む</t>
    <rPh sb="7" eb="8">
      <t>メン</t>
    </rPh>
    <rPh sb="39" eb="41">
      <t>ゲンザイ</t>
    </rPh>
    <rPh sb="41" eb="43">
      <t>シヨウ</t>
    </rPh>
    <rPh sb="54" eb="55">
      <t>ヒ</t>
    </rPh>
    <rPh sb="56" eb="57">
      <t>ト</t>
    </rPh>
    <rPh sb="59" eb="60">
      <t>フク</t>
    </rPh>
    <phoneticPr fontId="4"/>
  </si>
  <si>
    <t>ホワイトボード脚付き</t>
    <rPh sb="7" eb="9">
      <t>アシツ</t>
    </rPh>
    <phoneticPr fontId="4"/>
  </si>
  <si>
    <t>アール・エフ・ヤマカワ</t>
  </si>
  <si>
    <t>64-9091-23</t>
  </si>
  <si>
    <t>W610×D920×H900
※現在使用している台車の引き取りを含む</t>
    <rPh sb="16" eb="18">
      <t>ゲンザイ</t>
    </rPh>
    <rPh sb="18" eb="20">
      <t>シヨウ</t>
    </rPh>
    <rPh sb="24" eb="26">
      <t>ダイシャ</t>
    </rPh>
    <rPh sb="27" eb="28">
      <t>ヒ</t>
    </rPh>
    <rPh sb="29" eb="30">
      <t>ト</t>
    </rPh>
    <rPh sb="32" eb="33">
      <t>フク</t>
    </rPh>
    <phoneticPr fontId="4"/>
  </si>
  <si>
    <t>フォーレムービングパネル</t>
    <phoneticPr fontId="4"/>
  </si>
  <si>
    <t>組立て及び1のモニターの取り付け作業を込みとする。</t>
    <rPh sb="0" eb="1">
      <t>ク</t>
    </rPh>
    <rPh sb="1" eb="2">
      <t>タ</t>
    </rPh>
    <rPh sb="3" eb="4">
      <t>オヨ</t>
    </rPh>
    <rPh sb="12" eb="13">
      <t>ト</t>
    </rPh>
    <rPh sb="14" eb="15">
      <t>ツ</t>
    </rPh>
    <rPh sb="16" eb="18">
      <t>サギョウ</t>
    </rPh>
    <rPh sb="19" eb="20">
      <t>コ</t>
    </rPh>
    <phoneticPr fontId="20"/>
  </si>
  <si>
    <t>外形寸法　390×532×409.5㎜
※寸法に収まるものであれば同等品可、またプリンタの仕様に合うトナーがセットされていること、設置費、また現在使用中のプリンタの引き取り込み</t>
    <rPh sb="21" eb="23">
      <t>スンポウ</t>
    </rPh>
    <rPh sb="24" eb="25">
      <t>オサ</t>
    </rPh>
    <rPh sb="33" eb="36">
      <t>ドウトウヒン</t>
    </rPh>
    <rPh sb="36" eb="37">
      <t>カ</t>
    </rPh>
    <rPh sb="45" eb="47">
      <t>シヨウ</t>
    </rPh>
    <rPh sb="48" eb="49">
      <t>ア</t>
    </rPh>
    <rPh sb="65" eb="67">
      <t>セッチ</t>
    </rPh>
    <rPh sb="67" eb="68">
      <t>ヒ</t>
    </rPh>
    <rPh sb="71" eb="73">
      <t>ゲンザイ</t>
    </rPh>
    <rPh sb="73" eb="76">
      <t>シヨウチュウ</t>
    </rPh>
    <rPh sb="82" eb="83">
      <t>ヒ</t>
    </rPh>
    <rPh sb="84" eb="85">
      <t>ト</t>
    </rPh>
    <rPh sb="86" eb="87">
      <t>コ</t>
    </rPh>
    <phoneticPr fontId="4"/>
  </si>
  <si>
    <t>20L×３個、533×340×530mm
※組み立て及び現在使用しているゴミ箱３個セットの引き取りを含む</t>
    <rPh sb="5" eb="6">
      <t>コ</t>
    </rPh>
    <rPh sb="22" eb="23">
      <t>ク</t>
    </rPh>
    <rPh sb="24" eb="25">
      <t>タ</t>
    </rPh>
    <rPh sb="26" eb="27">
      <t>オヨ</t>
    </rPh>
    <rPh sb="28" eb="30">
      <t>ゲンザイ</t>
    </rPh>
    <rPh sb="30" eb="32">
      <t>シヨウ</t>
    </rPh>
    <rPh sb="38" eb="39">
      <t>ハコ</t>
    </rPh>
    <rPh sb="40" eb="41">
      <t>コ</t>
    </rPh>
    <rPh sb="45" eb="46">
      <t>ヒ</t>
    </rPh>
    <rPh sb="47" eb="48">
      <t>ト</t>
    </rPh>
    <rPh sb="50" eb="51">
      <t>フク</t>
    </rPh>
    <phoneticPr fontId="20"/>
  </si>
  <si>
    <r>
      <t>W610×D920×H900
※組み立て及び現在使用しているコートハンガー</t>
    </r>
    <r>
      <rPr>
        <u/>
        <sz val="12"/>
        <rFont val="HGｺﾞｼｯｸM"/>
        <family val="3"/>
        <charset val="128"/>
      </rPr>
      <t>２</t>
    </r>
    <r>
      <rPr>
        <sz val="12"/>
        <rFont val="HGｺﾞｼｯｸM"/>
        <family val="3"/>
        <charset val="128"/>
      </rPr>
      <t>台の引き取りを含む</t>
    </r>
    <rPh sb="22" eb="24">
      <t>ゲンザイ</t>
    </rPh>
    <rPh sb="24" eb="26">
      <t>シヨウ</t>
    </rPh>
    <rPh sb="38" eb="39">
      <t>ダイ</t>
    </rPh>
    <rPh sb="40" eb="41">
      <t>ヒ</t>
    </rPh>
    <rPh sb="42" eb="43">
      <t>ト</t>
    </rPh>
    <rPh sb="45" eb="46">
      <t>フク</t>
    </rPh>
    <phoneticPr fontId="4"/>
  </si>
  <si>
    <t>※組み立て及び現在使用しているコートハンガー２台の引き取りを含む</t>
    <rPh sb="7" eb="9">
      <t>ゲンザイ</t>
    </rPh>
    <rPh sb="9" eb="11">
      <t>シヨウ</t>
    </rPh>
    <rPh sb="23" eb="24">
      <t>ダイ</t>
    </rPh>
    <rPh sb="25" eb="26">
      <t>ヒ</t>
    </rPh>
    <rPh sb="27" eb="28">
      <t>ト</t>
    </rPh>
    <rPh sb="30" eb="31">
      <t>フク</t>
    </rPh>
    <phoneticPr fontId="4"/>
  </si>
  <si>
    <t>スタンダードタイプ
※組み立て及び現在使用しているパネル１個の引き取りを含む</t>
    <rPh sb="17" eb="19">
      <t>ゲンザイ</t>
    </rPh>
    <rPh sb="19" eb="21">
      <t>シヨウ</t>
    </rPh>
    <rPh sb="29" eb="30">
      <t>コ</t>
    </rPh>
    <rPh sb="31" eb="32">
      <t>ヒ</t>
    </rPh>
    <rPh sb="33" eb="34">
      <t>ト</t>
    </rPh>
    <rPh sb="36" eb="37">
      <t>フク</t>
    </rPh>
    <phoneticPr fontId="4"/>
  </si>
  <si>
    <t>REGZA、50V型
※設置作業及び現在使用しているテレビの引き取りを含む</t>
    <rPh sb="12" eb="14">
      <t>セッチ</t>
    </rPh>
    <rPh sb="14" eb="16">
      <t>サギョウ</t>
    </rPh>
    <rPh sb="16" eb="17">
      <t>オヨ</t>
    </rPh>
    <rPh sb="18" eb="20">
      <t>ゲンザイ</t>
    </rPh>
    <rPh sb="20" eb="22">
      <t>シヨウ</t>
    </rPh>
    <rPh sb="30" eb="31">
      <t>ヒ</t>
    </rPh>
    <rPh sb="32" eb="33">
      <t>ト</t>
    </rPh>
    <rPh sb="35" eb="36">
      <t>フク</t>
    </rPh>
    <phoneticPr fontId="4"/>
  </si>
  <si>
    <t>ダークブラウン木目＆ブラック
※組み立て及び現在使用しているテレビ台の引き取りを含む</t>
    <rPh sb="16" eb="17">
      <t>ク</t>
    </rPh>
    <rPh sb="18" eb="19">
      <t>タ</t>
    </rPh>
    <rPh sb="20" eb="21">
      <t>オヨ</t>
    </rPh>
    <rPh sb="33" eb="34">
      <t>ダイ</t>
    </rPh>
    <phoneticPr fontId="4"/>
  </si>
  <si>
    <t>1TB
※設置作業及び現在使用しているビデオデッキの引き取りを含む</t>
    <rPh sb="5" eb="7">
      <t>セッチ</t>
    </rPh>
    <rPh sb="7" eb="9">
      <t>サギョウ</t>
    </rPh>
    <rPh sb="9" eb="10">
      <t>オヨ</t>
    </rPh>
    <rPh sb="11" eb="13">
      <t>ゲンザイ</t>
    </rPh>
    <rPh sb="13" eb="15">
      <t>シヨウ</t>
    </rPh>
    <rPh sb="26" eb="27">
      <t>ヒ</t>
    </rPh>
    <rPh sb="28" eb="29">
      <t>ト</t>
    </rPh>
    <rPh sb="31" eb="32">
      <t>フク</t>
    </rPh>
    <phoneticPr fontId="4"/>
  </si>
  <si>
    <t>ポルテオークホワイト
※組み立て作業及び現在使用している食器棚の引き取りを含む</t>
    <rPh sb="12" eb="13">
      <t>ク</t>
    </rPh>
    <rPh sb="14" eb="15">
      <t>タ</t>
    </rPh>
    <rPh sb="16" eb="18">
      <t>サギョウ</t>
    </rPh>
    <rPh sb="18" eb="19">
      <t>オヨ</t>
    </rPh>
    <rPh sb="20" eb="22">
      <t>ゲンザイ</t>
    </rPh>
    <rPh sb="22" eb="24">
      <t>シヨウ</t>
    </rPh>
    <rPh sb="28" eb="31">
      <t>ショッキダナ</t>
    </rPh>
    <rPh sb="32" eb="33">
      <t>ヒ</t>
    </rPh>
    <rPh sb="34" eb="35">
      <t>ト</t>
    </rPh>
    <rPh sb="37" eb="38">
      <t>フク</t>
    </rPh>
    <phoneticPr fontId="4"/>
  </si>
  <si>
    <t>３ドア　３７５L
※設置及び現在使用している冷蔵庫の引き取りを含む</t>
    <rPh sb="10" eb="12">
      <t>セッチ</t>
    </rPh>
    <rPh sb="12" eb="13">
      <t>オヨ</t>
    </rPh>
    <rPh sb="14" eb="16">
      <t>ゲンザイ</t>
    </rPh>
    <rPh sb="16" eb="18">
      <t>シヨウ</t>
    </rPh>
    <rPh sb="17" eb="18">
      <t>ヨウ</t>
    </rPh>
    <rPh sb="22" eb="25">
      <t>レイゾウコ</t>
    </rPh>
    <rPh sb="26" eb="27">
      <t>ヒ</t>
    </rPh>
    <rPh sb="28" eb="29">
      <t>ト</t>
    </rPh>
    <rPh sb="31" eb="32">
      <t>フク</t>
    </rPh>
    <phoneticPr fontId="10"/>
  </si>
  <si>
    <t>5690300　ナチュラルオーク
※組み立て及び現在使用している食器棚の引き取りを含む</t>
    <rPh sb="18" eb="19">
      <t>ク</t>
    </rPh>
    <rPh sb="20" eb="21">
      <t>タ</t>
    </rPh>
    <rPh sb="22" eb="23">
      <t>オヨ</t>
    </rPh>
    <rPh sb="24" eb="26">
      <t>ゲンザイ</t>
    </rPh>
    <rPh sb="26" eb="28">
      <t>シヨウ</t>
    </rPh>
    <rPh sb="32" eb="35">
      <t>ショッキダナ</t>
    </rPh>
    <rPh sb="36" eb="37">
      <t>ヒ</t>
    </rPh>
    <rPh sb="38" eb="39">
      <t>ト</t>
    </rPh>
    <rPh sb="41" eb="42">
      <t>フク</t>
    </rPh>
    <phoneticPr fontId="10"/>
  </si>
  <si>
    <t>【シャスタ】
W1805×D400×H1725mm
※組み立て及び、現在使用中のパーテーションの引き取り込み</t>
    <rPh sb="27" eb="28">
      <t>ク</t>
    </rPh>
    <rPh sb="29" eb="30">
      <t>タ</t>
    </rPh>
    <rPh sb="31" eb="32">
      <t>オヨ</t>
    </rPh>
    <rPh sb="34" eb="36">
      <t>ゲンザイ</t>
    </rPh>
    <rPh sb="36" eb="39">
      <t>シヨウチュウ</t>
    </rPh>
    <rPh sb="48" eb="49">
      <t>ヒ</t>
    </rPh>
    <rPh sb="50" eb="51">
      <t>ト</t>
    </rPh>
    <rPh sb="52" eb="53">
      <t>コ</t>
    </rPh>
    <phoneticPr fontId="4"/>
  </si>
  <si>
    <t>【BIZコーリン本革】
※組み立て及び現在使用中の椅子の引き取り込み</t>
    <rPh sb="8" eb="10">
      <t>ホンカワ</t>
    </rPh>
    <rPh sb="13" eb="14">
      <t>ク</t>
    </rPh>
    <rPh sb="15" eb="16">
      <t>タ</t>
    </rPh>
    <rPh sb="17" eb="18">
      <t>オヨ</t>
    </rPh>
    <rPh sb="19" eb="21">
      <t>ゲンザイ</t>
    </rPh>
    <rPh sb="21" eb="24">
      <t>シヨウチュウ</t>
    </rPh>
    <rPh sb="25" eb="27">
      <t>イス</t>
    </rPh>
    <rPh sb="28" eb="29">
      <t>ヒ</t>
    </rPh>
    <rPh sb="30" eb="31">
      <t>ト</t>
    </rPh>
    <rPh sb="32" eb="33">
      <t>コ</t>
    </rPh>
    <phoneticPr fontId="20"/>
  </si>
  <si>
    <t>50V型
※設置作業及び現在使用中のテレビの引き取り込み</t>
    <rPh sb="6" eb="8">
      <t>セッチ</t>
    </rPh>
    <rPh sb="8" eb="10">
      <t>サギョウ</t>
    </rPh>
    <rPh sb="10" eb="11">
      <t>オヨ</t>
    </rPh>
    <rPh sb="12" eb="14">
      <t>ゲンザイ</t>
    </rPh>
    <rPh sb="14" eb="17">
      <t>シヨウチュウ</t>
    </rPh>
    <rPh sb="22" eb="23">
      <t>ヒ</t>
    </rPh>
    <rPh sb="24" eb="25">
      <t>ト</t>
    </rPh>
    <rPh sb="26" eb="27">
      <t>コ</t>
    </rPh>
    <phoneticPr fontId="4"/>
  </si>
  <si>
    <t>1TB
※設置作業及び現在使用中のビデオデッキの引き取り込み</t>
    <rPh sb="5" eb="7">
      <t>セッチ</t>
    </rPh>
    <rPh sb="7" eb="9">
      <t>サギョウ</t>
    </rPh>
    <rPh sb="9" eb="10">
      <t>オヨ</t>
    </rPh>
    <rPh sb="11" eb="13">
      <t>ゲンザイ</t>
    </rPh>
    <rPh sb="13" eb="16">
      <t>シヨウチュウ</t>
    </rPh>
    <rPh sb="24" eb="25">
      <t>ヒ</t>
    </rPh>
    <rPh sb="26" eb="27">
      <t>ト</t>
    </rPh>
    <rPh sb="28" eb="29">
      <t>コ</t>
    </rPh>
    <phoneticPr fontId="4"/>
  </si>
  <si>
    <t>ダークブラウン木目＆ブラック
※組み立て及び現在使用中のテレビ台の引き取り込み</t>
    <rPh sb="16" eb="17">
      <t>ク</t>
    </rPh>
    <rPh sb="18" eb="19">
      <t>タ</t>
    </rPh>
    <rPh sb="20" eb="21">
      <t>オヨ</t>
    </rPh>
    <rPh sb="22" eb="24">
      <t>ゲンザイ</t>
    </rPh>
    <rPh sb="24" eb="27">
      <t>シヨウチュウ</t>
    </rPh>
    <rPh sb="31" eb="32">
      <t>ダイ</t>
    </rPh>
    <rPh sb="33" eb="34">
      <t>ヒ</t>
    </rPh>
    <rPh sb="35" eb="36">
      <t>ト</t>
    </rPh>
    <rPh sb="37" eb="38">
      <t>コ</t>
    </rPh>
    <phoneticPr fontId="4"/>
  </si>
  <si>
    <t>幅480mm x 奥行300mm
※76のテレビ台とセットとなるもの</t>
    <rPh sb="24" eb="25">
      <t>ダイ</t>
    </rPh>
    <phoneticPr fontId="4"/>
  </si>
  <si>
    <t>W2400 × D1200 × H720mm　天板厚18mm
※組み立て及び現在使用中のミーティングテーブルの引き取り込み</t>
    <rPh sb="32" eb="33">
      <t>ク</t>
    </rPh>
    <rPh sb="34" eb="35">
      <t>タ</t>
    </rPh>
    <rPh sb="36" eb="37">
      <t>オヨ</t>
    </rPh>
    <rPh sb="38" eb="40">
      <t>ゲンザイ</t>
    </rPh>
    <rPh sb="40" eb="43">
      <t>シヨウチュウ</t>
    </rPh>
    <rPh sb="55" eb="56">
      <t>ヒ</t>
    </rPh>
    <rPh sb="57" eb="58">
      <t>ト</t>
    </rPh>
    <rPh sb="59" eb="60">
      <t>コ</t>
    </rPh>
    <phoneticPr fontId="4"/>
  </si>
  <si>
    <t>ガスストーブ用ボンベ</t>
    <rPh sb="6" eb="7">
      <t>ヨウ</t>
    </rPh>
    <phoneticPr fontId="21"/>
  </si>
  <si>
    <t>CB-250-OR</t>
    <phoneticPr fontId="4"/>
  </si>
  <si>
    <t>３本入り</t>
    <rPh sb="1" eb="2">
      <t>ホン</t>
    </rPh>
    <rPh sb="2" eb="3">
      <t>イ</t>
    </rPh>
    <phoneticPr fontId="4"/>
  </si>
  <si>
    <t>セット</t>
    <phoneticPr fontId="4"/>
  </si>
  <si>
    <t>図面ファイル（カラー合紙タイプ）</t>
    <rPh sb="0" eb="2">
      <t>ズメン</t>
    </rPh>
    <rPh sb="10" eb="12">
      <t>ゴウシ</t>
    </rPh>
    <phoneticPr fontId="20"/>
  </si>
  <si>
    <t>A1二つ折り</t>
    <rPh sb="2" eb="3">
      <t>フタ</t>
    </rPh>
    <rPh sb="4" eb="5">
      <t>オ</t>
    </rPh>
    <phoneticPr fontId="20"/>
  </si>
  <si>
    <t>セーFC６B</t>
  </si>
  <si>
    <t>冊</t>
    <rPh sb="0" eb="1">
      <t>サツ</t>
    </rPh>
    <phoneticPr fontId="20"/>
  </si>
  <si>
    <t>明光商会</t>
    <rPh sb="0" eb="4">
      <t>メイコウショウカイ</t>
    </rPh>
    <phoneticPr fontId="20"/>
  </si>
  <si>
    <t>MSR-２０CM</t>
  </si>
  <si>
    <t>手押車</t>
    <rPh sb="0" eb="2">
      <t>テオ</t>
    </rPh>
    <rPh sb="2" eb="3">
      <t>クルマ</t>
    </rPh>
    <phoneticPr fontId="4"/>
  </si>
  <si>
    <t>樹脂製</t>
    <rPh sb="0" eb="3">
      <t>ジュシセイ</t>
    </rPh>
    <phoneticPr fontId="4"/>
  </si>
  <si>
    <t>TK-P20SN3</t>
  </si>
  <si>
    <t>部長用机</t>
    <phoneticPr fontId="4"/>
  </si>
  <si>
    <t>KOKUYO</t>
    <phoneticPr fontId="4"/>
  </si>
  <si>
    <t>MG-S37D1885</t>
    <phoneticPr fontId="4"/>
  </si>
  <si>
    <t>台</t>
    <phoneticPr fontId="4"/>
  </si>
  <si>
    <t>交通企画課</t>
  </si>
  <si>
    <t>シュレッダー</t>
    <phoneticPr fontId="4"/>
  </si>
  <si>
    <t>外寸法：W1800×D865×H720
色：ミディアムオーカー
※現在使用している部長用机の引き取りを含む</t>
    <rPh sb="33" eb="35">
      <t>ゲンザイ</t>
    </rPh>
    <rPh sb="35" eb="37">
      <t>シヨウ</t>
    </rPh>
    <rPh sb="41" eb="43">
      <t>ブチョウ</t>
    </rPh>
    <rPh sb="43" eb="44">
      <t>ヨウ</t>
    </rPh>
    <rPh sb="44" eb="45">
      <t>ツクエ</t>
    </rPh>
    <rPh sb="46" eb="47">
      <t>ヒ</t>
    </rPh>
    <rPh sb="48" eb="49">
      <t>ト</t>
    </rPh>
    <rPh sb="51" eb="52">
      <t>フク</t>
    </rPh>
    <phoneticPr fontId="4"/>
  </si>
  <si>
    <t>AT-GS920/24</t>
    <phoneticPr fontId="4"/>
  </si>
  <si>
    <t>ガラスクリーナー</t>
  </si>
  <si>
    <t>35ml</t>
  </si>
  <si>
    <t>793-5</t>
  </si>
  <si>
    <t>51A-P</t>
  </si>
  <si>
    <t>ホシザキ</t>
  </si>
  <si>
    <t>水切りワイパー</t>
    <phoneticPr fontId="10"/>
  </si>
  <si>
    <t>全長約1570×幅約870㎜　</t>
    <phoneticPr fontId="10"/>
  </si>
  <si>
    <t>山崎産業</t>
    <rPh sb="0" eb="2">
      <t>ヤマザキ</t>
    </rPh>
    <rPh sb="2" eb="4">
      <t>サンギョウ</t>
    </rPh>
    <phoneticPr fontId="25"/>
  </si>
  <si>
    <t>本</t>
    <rPh sb="0" eb="1">
      <t>ホン</t>
    </rPh>
    <phoneticPr fontId="10"/>
  </si>
  <si>
    <t>総務課</t>
    <phoneticPr fontId="10"/>
  </si>
  <si>
    <t>総務部</t>
    <rPh sb="0" eb="3">
      <t>ソウムブ</t>
    </rPh>
    <phoneticPr fontId="10"/>
  </si>
  <si>
    <t>パナソニック</t>
  </si>
  <si>
    <t>NA-W50B1 -W</t>
  </si>
  <si>
    <t>洗濯機</t>
    <phoneticPr fontId="10"/>
  </si>
  <si>
    <t>洗濯機かさ上げ台</t>
    <rPh sb="0" eb="3">
      <t>センタクキ</t>
    </rPh>
    <rPh sb="5" eb="6">
      <t>ア</t>
    </rPh>
    <rPh sb="7" eb="8">
      <t>ダイ</t>
    </rPh>
    <phoneticPr fontId="3"/>
  </si>
  <si>
    <t>DEWEL</t>
  </si>
  <si>
    <t>JS-DJ-0043H-W-15</t>
  </si>
  <si>
    <t>水道蛇口用　三方コネクター</t>
    <phoneticPr fontId="10"/>
  </si>
  <si>
    <t>タカギ</t>
  </si>
  <si>
    <t>G099FJ</t>
  </si>
  <si>
    <t>ホースリール</t>
  </si>
  <si>
    <t>ホースリールBOXYツイスターホース(30ｍ　内径12㎜)</t>
    <rPh sb="23" eb="25">
      <t>ナイケイ</t>
    </rPh>
    <phoneticPr fontId="20"/>
  </si>
  <si>
    <t>RC330CG</t>
  </si>
  <si>
    <t>洗車用ブラシ</t>
    <rPh sb="0" eb="2">
      <t>センシャ</t>
    </rPh>
    <rPh sb="2" eb="3">
      <t>ヨウ</t>
    </rPh>
    <phoneticPr fontId="20"/>
  </si>
  <si>
    <t>パーマンショップ</t>
  </si>
  <si>
    <t>伸縮式・通水タイプ　ポリエステルブラシ</t>
    <rPh sb="0" eb="3">
      <t>シンシュクシキ</t>
    </rPh>
    <rPh sb="4" eb="6">
      <t>ツウスイ</t>
    </rPh>
    <phoneticPr fontId="20"/>
  </si>
  <si>
    <t>交換ブラシ（洗車用）</t>
    <rPh sb="0" eb="2">
      <t>コウカン</t>
    </rPh>
    <rPh sb="6" eb="9">
      <t>センシャヨウ</t>
    </rPh>
    <phoneticPr fontId="20"/>
  </si>
  <si>
    <t>※　No6の替え用とする、</t>
    <rPh sb="6" eb="7">
      <t>カ</t>
    </rPh>
    <rPh sb="8" eb="9">
      <t>ヨウ</t>
    </rPh>
    <phoneticPr fontId="10"/>
  </si>
  <si>
    <r>
      <t xml:space="preserve">水道蛇口ホース接続３又
</t>
    </r>
    <r>
      <rPr>
        <b/>
        <u/>
        <sz val="12"/>
        <rFont val="HGｺﾞｼｯｸM"/>
        <family val="3"/>
        <charset val="128"/>
      </rPr>
      <t>※　No2とセットで設置すること。</t>
    </r>
    <phoneticPr fontId="10"/>
  </si>
  <si>
    <r>
      <t xml:space="preserve">洗濯機・冷蔵庫置き台
高さ調整18-21cm
</t>
    </r>
    <r>
      <rPr>
        <b/>
        <u/>
        <sz val="12"/>
        <rFont val="HGｺﾞｼｯｸM"/>
        <family val="3"/>
        <charset val="128"/>
      </rPr>
      <t>※　No2とセットで設置すること。</t>
    </r>
    <rPh sb="0" eb="3">
      <t>センタクキ</t>
    </rPh>
    <rPh sb="4" eb="7">
      <t>レイゾウコ</t>
    </rPh>
    <rPh sb="7" eb="8">
      <t>オ</t>
    </rPh>
    <rPh sb="9" eb="10">
      <t>ダイ</t>
    </rPh>
    <rPh sb="11" eb="12">
      <t>タカ</t>
    </rPh>
    <rPh sb="13" eb="15">
      <t>チョウセイ</t>
    </rPh>
    <rPh sb="33" eb="35">
      <t>セッチ</t>
    </rPh>
    <phoneticPr fontId="3"/>
  </si>
  <si>
    <t>ガラス・ボディ用
420ml</t>
    <rPh sb="7" eb="8">
      <t>ヨウ</t>
    </rPh>
    <phoneticPr fontId="20"/>
  </si>
  <si>
    <t>日本磨料工業</t>
    <rPh sb="0" eb="2">
      <t>ニホン</t>
    </rPh>
    <rPh sb="2" eb="3">
      <t>マ</t>
    </rPh>
    <rPh sb="3" eb="4">
      <t>リョウ</t>
    </rPh>
    <rPh sb="4" eb="6">
      <t>コウギョウ</t>
    </rPh>
    <phoneticPr fontId="20"/>
  </si>
  <si>
    <t>インクカートリッジ</t>
  </si>
  <si>
    <t>ピツニーボウズ
ジャパン</t>
  </si>
  <si>
    <t>廃液トレイ交換キット</t>
    <rPh sb="0" eb="2">
      <t>ハイエキ</t>
    </rPh>
    <rPh sb="5" eb="7">
      <t>コウカン</t>
    </rPh>
    <phoneticPr fontId="20"/>
  </si>
  <si>
    <t>封筒補強用ボール紙</t>
    <rPh sb="0" eb="4">
      <t>フウトウホキョウ</t>
    </rPh>
    <rPh sb="4" eb="5">
      <t>ヨウ</t>
    </rPh>
    <rPh sb="8" eb="9">
      <t>シ</t>
    </rPh>
    <phoneticPr fontId="20"/>
  </si>
  <si>
    <t>キングコーポレーション</t>
  </si>
  <si>
    <t>EBA4100</t>
  </si>
  <si>
    <r>
      <t xml:space="preserve">A４　紙厚0.7㎜
</t>
    </r>
    <r>
      <rPr>
        <b/>
        <u/>
        <sz val="12"/>
        <rFont val="HGｺﾞｼｯｸM"/>
        <family val="3"/>
        <charset val="128"/>
      </rPr>
      <t>１パック(100枚入り)</t>
    </r>
    <rPh sb="3" eb="5">
      <t>カミアツ</t>
    </rPh>
    <rPh sb="18" eb="20">
      <t>マイイ</t>
    </rPh>
    <phoneticPr fontId="20"/>
  </si>
  <si>
    <t>煎茶（毎日彩香）</t>
    <rPh sb="0" eb="2">
      <t>センチャ</t>
    </rPh>
    <rPh sb="3" eb="5">
      <t>マイニチ</t>
    </rPh>
    <rPh sb="5" eb="7">
      <t>サイカ</t>
    </rPh>
    <phoneticPr fontId="20"/>
  </si>
  <si>
    <t>KJ50661</t>
  </si>
  <si>
    <t>ポータブルHDD</t>
  </si>
  <si>
    <t>USB 5Gbps（USB 3.2 Gen1）対応 ポータブルハードディスク
1TB</t>
  </si>
  <si>
    <t>I-O DATA</t>
  </si>
  <si>
    <t>HDPH-UTV1K</t>
  </si>
  <si>
    <t>人事課</t>
    <rPh sb="0" eb="2">
      <t>ジンジ</t>
    </rPh>
    <phoneticPr fontId="10"/>
  </si>
  <si>
    <t>チェアマット</t>
  </si>
  <si>
    <t>1200×900㎜</t>
  </si>
  <si>
    <t>アイリスチトセ</t>
  </si>
  <si>
    <t>PCM-129K</t>
  </si>
  <si>
    <t>枚</t>
    <rPh sb="0" eb="1">
      <t>マイ</t>
    </rPh>
    <phoneticPr fontId="20"/>
  </si>
  <si>
    <t>手付ポリ袋約5L</t>
    <rPh sb="0" eb="2">
      <t>テツ</t>
    </rPh>
    <rPh sb="4" eb="5">
      <t>フクロ</t>
    </rPh>
    <rPh sb="5" eb="6">
      <t>ヤク</t>
    </rPh>
    <phoneticPr fontId="20"/>
  </si>
  <si>
    <t>PR26W</t>
  </si>
  <si>
    <t>ANKER</t>
  </si>
  <si>
    <t>USB-C急速充電器</t>
    <rPh sb="5" eb="10">
      <t>キュウソクジュウデンキ</t>
    </rPh>
    <phoneticPr fontId="20"/>
  </si>
  <si>
    <t>USB-C急速充電器</t>
    <rPh sb="5" eb="7">
      <t>キュウソク</t>
    </rPh>
    <rPh sb="7" eb="10">
      <t>ジュウデンキ</t>
    </rPh>
    <phoneticPr fontId="20"/>
  </si>
  <si>
    <t>交通政策部</t>
    <rPh sb="0" eb="2">
      <t>コウツウ</t>
    </rPh>
    <rPh sb="2" eb="5">
      <t>セイサクブ</t>
    </rPh>
    <phoneticPr fontId="10"/>
  </si>
  <si>
    <t>環境・物流課</t>
    <rPh sb="0" eb="2">
      <t>カンキョウ</t>
    </rPh>
    <rPh sb="3" eb="6">
      <t>ブツリュウカ</t>
    </rPh>
    <phoneticPr fontId="20"/>
  </si>
  <si>
    <t>交通企画課</t>
    <rPh sb="0" eb="5">
      <t>コウツウキカクカ</t>
    </rPh>
    <phoneticPr fontId="20"/>
  </si>
  <si>
    <t>ジャパックス</t>
    <phoneticPr fontId="10"/>
  </si>
  <si>
    <r>
      <t xml:space="preserve">約5L
</t>
    </r>
    <r>
      <rPr>
        <b/>
        <u/>
        <sz val="12"/>
        <rFont val="HGｺﾞｼｯｸM"/>
        <family val="3"/>
        <charset val="128"/>
      </rPr>
      <t>※１パック40枚入り</t>
    </r>
    <rPh sb="0" eb="1">
      <t>ヤク</t>
    </rPh>
    <rPh sb="11" eb="12">
      <t>マイ</t>
    </rPh>
    <rPh sb="12" eb="13">
      <t>イ</t>
    </rPh>
    <phoneticPr fontId="20"/>
  </si>
  <si>
    <t>パック</t>
    <phoneticPr fontId="20"/>
  </si>
  <si>
    <t>A8383NA1</t>
    <phoneticPr fontId="10"/>
  </si>
  <si>
    <t>8-in-1 USB-C PD 10Gbps データ ハブ　グレー</t>
    <phoneticPr fontId="10"/>
  </si>
  <si>
    <t>B2679111</t>
    <phoneticPr fontId="10"/>
  </si>
  <si>
    <t>Anker Nano Charger (100W) with USB-C &amp; USB-C ケーブル　ブラック</t>
    <phoneticPr fontId="10"/>
  </si>
  <si>
    <t>B2692N11</t>
    <phoneticPr fontId="10"/>
  </si>
  <si>
    <t>Anker Nano Charger (45W) with USB-C &amp; USB-C ケーブル　ブラック</t>
    <phoneticPr fontId="10"/>
  </si>
  <si>
    <t>地域公共交通維持・活性化推進調査費</t>
    <rPh sb="0" eb="2">
      <t>チイキ</t>
    </rPh>
    <rPh sb="2" eb="4">
      <t>コウキョウ</t>
    </rPh>
    <rPh sb="4" eb="6">
      <t>コウツウ</t>
    </rPh>
    <rPh sb="6" eb="8">
      <t>イジ</t>
    </rPh>
    <rPh sb="9" eb="12">
      <t>カッセイカ</t>
    </rPh>
    <rPh sb="12" eb="14">
      <t>スイシン</t>
    </rPh>
    <rPh sb="14" eb="16">
      <t>チョウサ</t>
    </rPh>
    <rPh sb="16" eb="17">
      <t>ヒ</t>
    </rPh>
    <phoneticPr fontId="4"/>
  </si>
  <si>
    <t>LANケーブル</t>
  </si>
  <si>
    <t>カテゴリ（CAT6A）ストレート結線　長さ（２ｍ）</t>
    <rPh sb="16" eb="18">
      <t>ケッセン</t>
    </rPh>
    <rPh sb="19" eb="20">
      <t>ナガ</t>
    </rPh>
    <phoneticPr fontId="20"/>
  </si>
  <si>
    <t>KB-T6AY-02Y</t>
  </si>
  <si>
    <t>エーワンマルチカード
名刺用紙</t>
    <rPh sb="11" eb="13">
      <t>メイシ</t>
    </rPh>
    <rPh sb="13" eb="15">
      <t>ヨウシ</t>
    </rPh>
    <phoneticPr fontId="20"/>
  </si>
  <si>
    <t>袋</t>
    <rPh sb="0" eb="1">
      <t>フクロ</t>
    </rPh>
    <phoneticPr fontId="20"/>
  </si>
  <si>
    <r>
      <t>カラー白/サイズA４/(210×297mm)/印刷可能面　両面/
厚さ0.25mm/</t>
    </r>
    <r>
      <rPr>
        <b/>
        <sz val="12"/>
        <rFont val="HGｺﾞｼｯｸM"/>
        <family val="3"/>
        <charset val="128"/>
      </rPr>
      <t>100シート入り</t>
    </r>
    <rPh sb="3" eb="4">
      <t>シロ</t>
    </rPh>
    <rPh sb="23" eb="25">
      <t>インサツ</t>
    </rPh>
    <rPh sb="25" eb="27">
      <t>カノウ</t>
    </rPh>
    <rPh sb="27" eb="28">
      <t>メン</t>
    </rPh>
    <rPh sb="29" eb="31">
      <t>リョウメン</t>
    </rPh>
    <rPh sb="33" eb="34">
      <t>アツ</t>
    </rPh>
    <rPh sb="48" eb="49">
      <t>イ</t>
    </rPh>
    <phoneticPr fontId="20"/>
  </si>
  <si>
    <r>
      <t>カラー白/サイズA４/(210×297mm)/印刷可能面　両面/
厚さ0.20mm/</t>
    </r>
    <r>
      <rPr>
        <b/>
        <sz val="12"/>
        <rFont val="HGｺﾞｼｯｸM"/>
        <family val="3"/>
        <charset val="128"/>
      </rPr>
      <t>100シート入り</t>
    </r>
    <rPh sb="3" eb="4">
      <t>シロ</t>
    </rPh>
    <rPh sb="23" eb="25">
      <t>インサツ</t>
    </rPh>
    <rPh sb="25" eb="27">
      <t>カノウ</t>
    </rPh>
    <rPh sb="27" eb="28">
      <t>メン</t>
    </rPh>
    <rPh sb="29" eb="31">
      <t>リョウメン</t>
    </rPh>
    <rPh sb="33" eb="34">
      <t>アツ</t>
    </rPh>
    <rPh sb="48" eb="49">
      <t>イ</t>
    </rPh>
    <phoneticPr fontId="20"/>
  </si>
  <si>
    <t>観光部</t>
    <rPh sb="0" eb="2">
      <t>カンコウ</t>
    </rPh>
    <rPh sb="2" eb="3">
      <t>ブ</t>
    </rPh>
    <phoneticPr fontId="10"/>
  </si>
  <si>
    <t>観地課</t>
    <rPh sb="0" eb="1">
      <t>カン</t>
    </rPh>
    <rPh sb="1" eb="3">
      <t>チカ</t>
    </rPh>
    <phoneticPr fontId="20"/>
  </si>
  <si>
    <t>国際観光課</t>
    <rPh sb="0" eb="2">
      <t>コクサイ</t>
    </rPh>
    <rPh sb="2" eb="5">
      <t>カンコウカ</t>
    </rPh>
    <phoneticPr fontId="20"/>
  </si>
  <si>
    <t>一般会計
 国際観光旅客税財源観光振興費</t>
    <rPh sb="0" eb="2">
      <t>イッパン</t>
    </rPh>
    <rPh sb="2" eb="4">
      <t>カイケイ</t>
    </rPh>
    <rPh sb="6" eb="8">
      <t>コクサイ</t>
    </rPh>
    <rPh sb="8" eb="10">
      <t>カンコウ</t>
    </rPh>
    <rPh sb="10" eb="12">
      <t>リョカク</t>
    </rPh>
    <rPh sb="12" eb="13">
      <t>ゼイ</t>
    </rPh>
    <rPh sb="13" eb="15">
      <t>ザイゲン</t>
    </rPh>
    <rPh sb="15" eb="17">
      <t>カンコウ</t>
    </rPh>
    <rPh sb="17" eb="19">
      <t>シンコウ</t>
    </rPh>
    <rPh sb="19" eb="20">
      <t>ヒ</t>
    </rPh>
    <phoneticPr fontId="4"/>
  </si>
  <si>
    <t>観光振興調査費</t>
    <rPh sb="0" eb="2">
      <t>カンコウ</t>
    </rPh>
    <rPh sb="2" eb="4">
      <t>シンコウ</t>
    </rPh>
    <rPh sb="4" eb="6">
      <t>チョウサ</t>
    </rPh>
    <rPh sb="6" eb="7">
      <t>ヒ</t>
    </rPh>
    <phoneticPr fontId="4"/>
  </si>
  <si>
    <t>8K/4K対応HDMIケーブル</t>
    <rPh sb="5" eb="7">
      <t>タイオウ</t>
    </rPh>
    <phoneticPr fontId="20"/>
  </si>
  <si>
    <r>
      <t>4K/60Hz　極細</t>
    </r>
    <r>
      <rPr>
        <sz val="12"/>
        <rFont val="Calibri"/>
        <family val="3"/>
        <charset val="161"/>
      </rPr>
      <t>Φ</t>
    </r>
    <r>
      <rPr>
        <sz val="12"/>
        <rFont val="Calibri"/>
        <family val="3"/>
      </rPr>
      <t>4.6</t>
    </r>
    <r>
      <rPr>
        <sz val="12"/>
        <rFont val="HGｺﾞｼｯｸM"/>
        <family val="3"/>
        <charset val="128"/>
      </rPr>
      <t>㎜　20m</t>
    </r>
    <rPh sb="8" eb="10">
      <t>ゴクボソ</t>
    </rPh>
    <phoneticPr fontId="20"/>
  </si>
  <si>
    <t>Vodaview</t>
  </si>
  <si>
    <t>U32-00423</t>
  </si>
  <si>
    <t>HDMI分配器(入力/1出力2)</t>
    <rPh sb="4" eb="7">
      <t>ブンパイキ</t>
    </rPh>
    <rPh sb="8" eb="10">
      <t>ニュウリョク</t>
    </rPh>
    <rPh sb="12" eb="14">
      <t>シュツリョク</t>
    </rPh>
    <phoneticPr fontId="20"/>
  </si>
  <si>
    <t>W56×D65×H16㎜　96g</t>
  </si>
  <si>
    <t>640-0668</t>
  </si>
  <si>
    <t>土のう袋</t>
    <rPh sb="0" eb="1">
      <t>ド</t>
    </rPh>
    <rPh sb="3" eb="4">
      <t>ブクロ</t>
    </rPh>
    <phoneticPr fontId="20"/>
  </si>
  <si>
    <t>現場のチカラ　ASKUL限定販売
土のう袋</t>
    <rPh sb="0" eb="2">
      <t>ゲンバ</t>
    </rPh>
    <rPh sb="12" eb="14">
      <t>ゲンテイ</t>
    </rPh>
    <rPh sb="14" eb="16">
      <t>ハンバイ</t>
    </rPh>
    <rPh sb="17" eb="18">
      <t>ド</t>
    </rPh>
    <rPh sb="20" eb="21">
      <t>ブクロ</t>
    </rPh>
    <phoneticPr fontId="20"/>
  </si>
  <si>
    <t>伊藤忠リーテイルリンク</t>
    <rPh sb="0" eb="3">
      <t>イトウチュウ</t>
    </rPh>
    <phoneticPr fontId="20"/>
  </si>
  <si>
    <t>XH7-9684</t>
  </si>
  <si>
    <t>4つ穴パンチ</t>
    <rPh sb="2" eb="3">
      <t>アナ</t>
    </rPh>
    <phoneticPr fontId="20"/>
  </si>
  <si>
    <t>商品コード236-501
クリアブルー</t>
    <rPh sb="0" eb="2">
      <t>ショウヒン</t>
    </rPh>
    <phoneticPr fontId="20"/>
  </si>
  <si>
    <t>オープン工業</t>
    <rPh sb="4" eb="6">
      <t>コウギョウ</t>
    </rPh>
    <phoneticPr fontId="20"/>
  </si>
  <si>
    <t>PU-881</t>
  </si>
  <si>
    <t>鉄道部</t>
    <rPh sb="0" eb="3">
      <t>テツドウブ</t>
    </rPh>
    <phoneticPr fontId="10"/>
  </si>
  <si>
    <t>技術・防災課</t>
    <rPh sb="0" eb="2">
      <t>ギジュツ</t>
    </rPh>
    <rPh sb="3" eb="6">
      <t>ボウサイカ</t>
    </rPh>
    <phoneticPr fontId="20"/>
  </si>
  <si>
    <t>マグネットシート</t>
    <phoneticPr fontId="10"/>
  </si>
  <si>
    <r>
      <t>ホワイトボードタイプ 200×150mm 白 マク-310W 1セット（5枚）
メーカー：コクヨ</t>
    </r>
    <r>
      <rPr>
        <sz val="12"/>
        <rFont val="HGｺﾞｼｯｸM"/>
        <family val="2"/>
        <charset val="128"/>
      </rPr>
      <t> </t>
    </r>
    <r>
      <rPr>
        <sz val="12"/>
        <rFont val="HGｺﾞｼｯｸM"/>
        <family val="3"/>
        <charset val="128"/>
      </rPr>
      <t>／型番：マク-310W</t>
    </r>
    <r>
      <rPr>
        <sz val="12"/>
        <rFont val="HGｺﾞｼｯｸM"/>
        <family val="2"/>
        <charset val="128"/>
      </rPr>
      <t> </t>
    </r>
    <r>
      <rPr>
        <sz val="12"/>
        <rFont val="HGｺﾞｼｯｸM"/>
        <family val="3"/>
        <charset val="128"/>
      </rPr>
      <t>／JANコード：4901480418865</t>
    </r>
    <phoneticPr fontId="10"/>
  </si>
  <si>
    <t>マク-310W</t>
    <phoneticPr fontId="10"/>
  </si>
  <si>
    <t>自動車交通部</t>
    <rPh sb="0" eb="3">
      <t>ジドウシャ</t>
    </rPh>
    <rPh sb="3" eb="6">
      <t>コウツウブ</t>
    </rPh>
    <phoneticPr fontId="10"/>
  </si>
  <si>
    <t>旅客一課</t>
    <rPh sb="0" eb="2">
      <t>リョキャク</t>
    </rPh>
    <rPh sb="2" eb="3">
      <t>イチ</t>
    </rPh>
    <rPh sb="3" eb="4">
      <t>カ</t>
    </rPh>
    <phoneticPr fontId="10"/>
  </si>
  <si>
    <t>ANKER737PowerBank(モバイルバッテリー)</t>
  </si>
  <si>
    <t>４０００ｍA</t>
  </si>
  <si>
    <t>A1289</t>
  </si>
  <si>
    <t>24インチ・ブラック</t>
  </si>
  <si>
    <t>DELL</t>
  </si>
  <si>
    <t>E2425HM</t>
  </si>
  <si>
    <t>トラックボールマウス</t>
  </si>
  <si>
    <t>ブラック＋ブルーボール</t>
  </si>
  <si>
    <t>M575SPGR</t>
  </si>
  <si>
    <t>個</t>
    <rPh sb="0" eb="1">
      <t>コ</t>
    </rPh>
    <phoneticPr fontId="3"/>
  </si>
  <si>
    <t>監査官</t>
    <rPh sb="0" eb="3">
      <t>カンサカン</t>
    </rPh>
    <phoneticPr fontId="10"/>
  </si>
  <si>
    <t>モニタースタンド</t>
  </si>
  <si>
    <t>ブラック
幅約590mm×奥行約260mm×高さ約122mm</t>
  </si>
  <si>
    <t>貨物課</t>
    <rPh sb="0" eb="3">
      <t>カモツカ</t>
    </rPh>
    <phoneticPr fontId="10"/>
  </si>
  <si>
    <t>抗菌 無線薄型フルキーボード</t>
  </si>
  <si>
    <t>ブラック
幅441.5mm×奥行127.6mm×高さ25.0mm(スタンド含まず)、幅441.5mm×奥行127.6mm×高さ33.5mm(スタンド時)</t>
  </si>
  <si>
    <t>TK-FDM110TKBK</t>
    <phoneticPr fontId="10"/>
  </si>
  <si>
    <t>PCA-DPSW5912BK</t>
    <phoneticPr fontId="10"/>
  </si>
  <si>
    <t>40型VAパネル フルHD液晶モニター</t>
    <rPh sb="2" eb="3">
      <t>ガタ</t>
    </rPh>
    <phoneticPr fontId="20"/>
  </si>
  <si>
    <t>JAPANNEXT</t>
  </si>
  <si>
    <t>JN-V40TFHD-U</t>
  </si>
  <si>
    <t>大型液晶モニター用キャスター付きスタンド</t>
    <rPh sb="0" eb="2">
      <t>オオガタ</t>
    </rPh>
    <rPh sb="2" eb="4">
      <t>エキショウ</t>
    </rPh>
    <rPh sb="8" eb="9">
      <t>ヨウ</t>
    </rPh>
    <phoneticPr fontId="20"/>
  </si>
  <si>
    <t xml:space="preserve"> JN-3275-JRSA（Aタイプ）</t>
  </si>
  <si>
    <t>ブラック
幅892mm×高さ509mm×奥行85mm</t>
    <phoneticPr fontId="10"/>
  </si>
  <si>
    <r>
      <t xml:space="preserve">ブラック
幅900mm×奥行600mm×高さ1,800mm
</t>
    </r>
    <r>
      <rPr>
        <b/>
        <u/>
        <sz val="12"/>
        <rFont val="HGｺﾞｼｯｸM"/>
        <family val="3"/>
        <charset val="128"/>
      </rPr>
      <t>※組立て及びNo33の取付作業費を含む。</t>
    </r>
    <rPh sb="32" eb="34">
      <t>クミタ</t>
    </rPh>
    <rPh sb="35" eb="36">
      <t>オヨ</t>
    </rPh>
    <rPh sb="42" eb="44">
      <t>トリツ</t>
    </rPh>
    <rPh sb="44" eb="46">
      <t>サギョウ</t>
    </rPh>
    <rPh sb="46" eb="47">
      <t>ヒ</t>
    </rPh>
    <rPh sb="48" eb="49">
      <t>フク</t>
    </rPh>
    <phoneticPr fontId="10"/>
  </si>
  <si>
    <t>Web会議用スピーカーフォン</t>
    <rPh sb="3" eb="5">
      <t>カイギ</t>
    </rPh>
    <rPh sb="5" eb="6">
      <t>ヨウ</t>
    </rPh>
    <phoneticPr fontId="20"/>
  </si>
  <si>
    <t>ブラック、幅235mm×奥行226mm×高さ46mm</t>
  </si>
  <si>
    <t>マルチカード（名刺用紙）</t>
    <rPh sb="7" eb="9">
      <t>メイシ</t>
    </rPh>
    <rPh sb="9" eb="11">
      <t>ヨウシ</t>
    </rPh>
    <phoneticPr fontId="20"/>
  </si>
  <si>
    <t>エーワン</t>
  </si>
  <si>
    <r>
      <rPr>
        <sz val="12"/>
        <color theme="1"/>
        <rFont val="HGｺﾞｼｯｸM"/>
        <family val="3"/>
        <charset val="128"/>
      </rPr>
      <t>A4判 10面×10シート</t>
    </r>
    <r>
      <rPr>
        <b/>
        <u/>
        <sz val="12"/>
        <color theme="1"/>
        <rFont val="HGｺﾞｼｯｸM"/>
        <family val="3"/>
        <charset val="128"/>
      </rPr>
      <t xml:space="preserve">
※　１個100枚入り</t>
    </r>
    <rPh sb="17" eb="18">
      <t>コ</t>
    </rPh>
    <rPh sb="22" eb="23">
      <t>イ</t>
    </rPh>
    <phoneticPr fontId="10"/>
  </si>
  <si>
    <t>Anker Nano II 45W（急速充電器）</t>
    <rPh sb="18" eb="20">
      <t>キュウソク</t>
    </rPh>
    <rPh sb="20" eb="22">
      <t>ジュウデン</t>
    </rPh>
    <rPh sb="22" eb="23">
      <t>キ</t>
    </rPh>
    <phoneticPr fontId="20"/>
  </si>
  <si>
    <t>ブラック</t>
  </si>
  <si>
    <t>Anker Japan</t>
  </si>
  <si>
    <t>A2664N11</t>
  </si>
  <si>
    <t>ペルシード</t>
  </si>
  <si>
    <t>PPH2111</t>
  </si>
  <si>
    <t>スマホホルダー</t>
    <phoneticPr fontId="10"/>
  </si>
  <si>
    <t>車内用品　　ワンタッチスマホホルダー　ドリンクホルダー固定タイプ</t>
    <phoneticPr fontId="10"/>
  </si>
  <si>
    <t xml:space="preserve"> BAG-U59BK</t>
  </si>
  <si>
    <t>PCキャリングバッグ</t>
    <phoneticPr fontId="10"/>
  </si>
  <si>
    <t>ノートパソコン対応 ～17.3インチ</t>
    <phoneticPr fontId="10"/>
  </si>
  <si>
    <t>-</t>
  </si>
  <si>
    <t>Jabra</t>
  </si>
  <si>
    <t xml:space="preserve">	23189-999-979</t>
  </si>
  <si>
    <t xml:space="preserve">USBヘッドセット </t>
    <phoneticPr fontId="10"/>
  </si>
  <si>
    <t>USB-A, MS Stereo</t>
    <phoneticPr fontId="10"/>
  </si>
  <si>
    <t>OPP袋　アームバック</t>
    <rPh sb="3" eb="4">
      <t>フクロ</t>
    </rPh>
    <phoneticPr fontId="20"/>
  </si>
  <si>
    <t>今村紙工</t>
  </si>
  <si>
    <t>OK-230</t>
  </si>
  <si>
    <r>
      <t xml:space="preserve">40×２３０×３８０
</t>
    </r>
    <r>
      <rPr>
        <b/>
        <u/>
        <sz val="12"/>
        <rFont val="HGｺﾞｼｯｸM"/>
        <family val="3"/>
        <charset val="128"/>
      </rPr>
      <t>※　１個１００枚入り</t>
    </r>
    <rPh sb="14" eb="15">
      <t>コ</t>
    </rPh>
    <rPh sb="18" eb="19">
      <t>マイ</t>
    </rPh>
    <rPh sb="19" eb="20">
      <t>イ</t>
    </rPh>
    <phoneticPr fontId="10"/>
  </si>
  <si>
    <t>インクタンク（ブラック）</t>
  </si>
  <si>
    <t>キャノン</t>
  </si>
  <si>
    <t>BCI-19 Black　</t>
  </si>
  <si>
    <t>インクタンク（カラー）</t>
  </si>
  <si>
    <t xml:space="preserve">BCI-19 Color </t>
  </si>
  <si>
    <t>マイク付きスピーカー</t>
    <rPh sb="3" eb="4">
      <t>ツ</t>
    </rPh>
    <phoneticPr fontId="20"/>
  </si>
  <si>
    <t>ワイヤレスマイク付き、マイク２本</t>
    <rPh sb="8" eb="9">
      <t>ツ</t>
    </rPh>
    <rPh sb="15" eb="16">
      <t>ホン</t>
    </rPh>
    <phoneticPr fontId="20"/>
  </si>
  <si>
    <t>MM-SPAMP14</t>
  </si>
  <si>
    <t>24インチ　1920 x 1080</t>
  </si>
  <si>
    <t>SE2426H</t>
  </si>
  <si>
    <t>マスキングテープ</t>
  </si>
  <si>
    <t>カモ井加工紙</t>
    <rPh sb="2" eb="3">
      <t>イ</t>
    </rPh>
    <rPh sb="3" eb="5">
      <t>カコウ</t>
    </rPh>
    <rPh sb="5" eb="6">
      <t>カミ</t>
    </rPh>
    <phoneticPr fontId="21"/>
  </si>
  <si>
    <t>MT01L067</t>
  </si>
  <si>
    <t>海事振興部</t>
  </si>
  <si>
    <t>海事振興部</t>
    <phoneticPr fontId="10"/>
  </si>
  <si>
    <t>海事産業市場整備等推進調査費</t>
    <rPh sb="0" eb="2">
      <t>カイジ</t>
    </rPh>
    <rPh sb="2" eb="4">
      <t>サンギョウ</t>
    </rPh>
    <rPh sb="4" eb="6">
      <t>シジョウ</t>
    </rPh>
    <rPh sb="6" eb="9">
      <t>セイビナド</t>
    </rPh>
    <rPh sb="9" eb="11">
      <t>スイシン</t>
    </rPh>
    <rPh sb="11" eb="13">
      <t>チョウサ</t>
    </rPh>
    <rPh sb="13" eb="14">
      <t>ヒ</t>
    </rPh>
    <phoneticPr fontId="4"/>
  </si>
  <si>
    <t>中とじホッチキス　</t>
    <rPh sb="0" eb="1">
      <t>ナカ</t>
    </rPh>
    <phoneticPr fontId="21"/>
  </si>
  <si>
    <t>マックス</t>
  </si>
  <si>
    <t>HD-10DB</t>
  </si>
  <si>
    <t>ヨハ-50D</t>
  </si>
  <si>
    <t>海上安全環境部</t>
    <phoneticPr fontId="10"/>
  </si>
  <si>
    <t>運航労務監理官</t>
    <phoneticPr fontId="10"/>
  </si>
  <si>
    <t>A4の冊子印刷をしたものを綴じられるものであれば同等品可</t>
    <rPh sb="3" eb="5">
      <t>サッシ</t>
    </rPh>
    <rPh sb="5" eb="7">
      <t>インサツ</t>
    </rPh>
    <rPh sb="13" eb="14">
      <t>ト</t>
    </rPh>
    <rPh sb="24" eb="27">
      <t>ドウトウヒン</t>
    </rPh>
    <rPh sb="27" eb="28">
      <t>カ</t>
    </rPh>
    <phoneticPr fontId="21"/>
  </si>
  <si>
    <t>クリップホルダー</t>
    <phoneticPr fontId="10"/>
  </si>
  <si>
    <t>カバー付き用箋挟・オレフィンフィルム貼り
サイズ：A4
外寸法（高さ・幅・厚み）：335・237・10（クリップ部17）
製品色：黒</t>
    <phoneticPr fontId="21"/>
  </si>
  <si>
    <t>テストハンマー #1/4</t>
  </si>
  <si>
    <t>サイズ #1/4、質量 約220g(柄含む)、材質(頭) スチール、全長 約390mm</t>
    <rPh sb="9" eb="11">
      <t>シツリョウ</t>
    </rPh>
    <rPh sb="12" eb="13">
      <t>ヤク</t>
    </rPh>
    <rPh sb="18" eb="19">
      <t>ツカ</t>
    </rPh>
    <rPh sb="19" eb="20">
      <t>フク</t>
    </rPh>
    <rPh sb="23" eb="25">
      <t>ザイシツ</t>
    </rPh>
    <rPh sb="26" eb="27">
      <t>アタマ</t>
    </rPh>
    <rPh sb="34" eb="36">
      <t>ゼンチョウ</t>
    </rPh>
    <rPh sb="37" eb="38">
      <t>ヤク</t>
    </rPh>
    <phoneticPr fontId="21"/>
  </si>
  <si>
    <t xml:space="preserve">田所製作所 </t>
  </si>
  <si>
    <t>モノタロウ注文コード:11049175</t>
    <rPh sb="5" eb="7">
      <t>チュウモン</t>
    </rPh>
    <phoneticPr fontId="21"/>
  </si>
  <si>
    <t>テストハンマー #1/2</t>
  </si>
  <si>
    <t>サイズ #1/2、質量 約300g(柄含む)、材質(頭) スチール、全長 約420mm</t>
    <rPh sb="9" eb="11">
      <t>シツリョウ</t>
    </rPh>
    <rPh sb="12" eb="13">
      <t>ヤク</t>
    </rPh>
    <rPh sb="18" eb="19">
      <t>ツカ</t>
    </rPh>
    <rPh sb="19" eb="20">
      <t>フク</t>
    </rPh>
    <rPh sb="34" eb="36">
      <t>ゼンチョウ</t>
    </rPh>
    <rPh sb="37" eb="38">
      <t>ヤク</t>
    </rPh>
    <phoneticPr fontId="21"/>
  </si>
  <si>
    <t>モノタロウ注文コード:11049184</t>
    <rPh sb="5" eb="7">
      <t>チュウモン</t>
    </rPh>
    <phoneticPr fontId="21"/>
  </si>
  <si>
    <t>船舶検査官</t>
    <rPh sb="0" eb="2">
      <t>センパク</t>
    </rPh>
    <rPh sb="2" eb="5">
      <t>ケンサカン</t>
    </rPh>
    <phoneticPr fontId="10"/>
  </si>
  <si>
    <t>本体　裏ワザカット</t>
    <rPh sb="0" eb="2">
      <t>ホンタイ</t>
    </rPh>
    <rPh sb="3" eb="4">
      <t>ウラ</t>
    </rPh>
    <phoneticPr fontId="20"/>
  </si>
  <si>
    <t>セキスイ</t>
  </si>
  <si>
    <t>J5CPLUW</t>
  </si>
  <si>
    <t>ミセスロール</t>
    <phoneticPr fontId="20"/>
  </si>
  <si>
    <t>自動車技術安全部</t>
    <rPh sb="0" eb="3">
      <t>ジドウシャ</t>
    </rPh>
    <rPh sb="3" eb="5">
      <t>ギジュツ</t>
    </rPh>
    <rPh sb="5" eb="8">
      <t>アンゼンブ</t>
    </rPh>
    <phoneticPr fontId="10"/>
  </si>
  <si>
    <t>技術課</t>
    <rPh sb="0" eb="2">
      <t>ギジュツ</t>
    </rPh>
    <rPh sb="2" eb="3">
      <t>カ</t>
    </rPh>
    <phoneticPr fontId="10"/>
  </si>
  <si>
    <t>J5UT3P</t>
  </si>
  <si>
    <r>
      <t xml:space="preserve">裏ワザカット用替ロール
</t>
    </r>
    <r>
      <rPr>
        <b/>
        <u/>
        <sz val="12"/>
        <rFont val="HGｺﾞｼｯｸM"/>
        <family val="3"/>
        <charset val="128"/>
      </rPr>
      <t>※１個３本入り、No46の替えロールとする。</t>
    </r>
    <rPh sb="0" eb="1">
      <t>ウラ</t>
    </rPh>
    <rPh sb="6" eb="7">
      <t>ヨウ</t>
    </rPh>
    <rPh sb="7" eb="8">
      <t>カ</t>
    </rPh>
    <rPh sb="14" eb="15">
      <t>コ</t>
    </rPh>
    <rPh sb="16" eb="17">
      <t>ホン</t>
    </rPh>
    <rPh sb="17" eb="18">
      <t>イ</t>
    </rPh>
    <rPh sb="25" eb="26">
      <t>カ</t>
    </rPh>
    <phoneticPr fontId="20"/>
  </si>
  <si>
    <t>グリッサーパンチ</t>
    <phoneticPr fontId="10"/>
  </si>
  <si>
    <t>Ａ４サイズ３０穴用</t>
    <rPh sb="7" eb="8">
      <t>アナ</t>
    </rPh>
    <rPh sb="8" eb="9">
      <t>ヨウ</t>
    </rPh>
    <phoneticPr fontId="20"/>
  </si>
  <si>
    <t>カール</t>
  </si>
  <si>
    <t>GSP-30</t>
  </si>
  <si>
    <t>レターファイル　</t>
  </si>
  <si>
    <t>Ａ４判タテ型　背幅１８ｍｍ　　ブルー</t>
  </si>
  <si>
    <t>ビュートンジャパン</t>
  </si>
  <si>
    <t>SLF-A4-B</t>
  </si>
  <si>
    <t>サラサナノ</t>
  </si>
  <si>
    <t>０．３８ｍｍ黒</t>
    <rPh sb="6" eb="7">
      <t>クロ</t>
    </rPh>
    <phoneticPr fontId="20"/>
  </si>
  <si>
    <t>ゼブラ</t>
  </si>
  <si>
    <t>JJX72-BK-N</t>
  </si>
  <si>
    <t>０．３８ｍｍ赤</t>
  </si>
  <si>
    <t>JJX72-R-N</t>
  </si>
  <si>
    <t>電動ポット（ホワイトグレー）</t>
    <rPh sb="0" eb="2">
      <t>デンドウ</t>
    </rPh>
    <phoneticPr fontId="20"/>
  </si>
  <si>
    <t>容量５L</t>
    <rPh sb="0" eb="2">
      <t>ヨウリョウ</t>
    </rPh>
    <phoneticPr fontId="20"/>
  </si>
  <si>
    <t>CD-SE50 WG</t>
  </si>
  <si>
    <t>ペーパークリンチ　卓上型（針なしホッチキス）</t>
    <rPh sb="9" eb="12">
      <t>タクジョウガタ</t>
    </rPh>
    <rPh sb="13" eb="14">
      <t>ハリ</t>
    </rPh>
    <phoneticPr fontId="20"/>
  </si>
  <si>
    <t>12枚とじ</t>
    <rPh sb="2" eb="3">
      <t>マイ</t>
    </rPh>
    <phoneticPr fontId="20"/>
  </si>
  <si>
    <t>SL-112A
(8031212)</t>
  </si>
  <si>
    <t>アスクル</t>
  </si>
  <si>
    <t>558670</t>
  </si>
  <si>
    <t>個</t>
    <rPh sb="0" eb="1">
      <t>コ</t>
    </rPh>
    <phoneticPr fontId="51"/>
  </si>
  <si>
    <t>折りたたみコンテナ</t>
    <phoneticPr fontId="10"/>
  </si>
  <si>
    <t>CSラック</t>
  </si>
  <si>
    <t>YS-B243S-W-04</t>
  </si>
  <si>
    <t>幅366×奥行530×高さ325mm、ブルー</t>
    <phoneticPr fontId="10"/>
  </si>
  <si>
    <t>スチールラック</t>
    <phoneticPr fontId="10"/>
  </si>
  <si>
    <r>
      <t xml:space="preserve">軽量スチールラック　耐荷重120kgタイプ耐荷重120kg、高さ1200mm、横幅1800mm、奥行600mm、段数4段、形式単体
</t>
    </r>
    <r>
      <rPr>
        <b/>
        <u/>
        <sz val="12"/>
        <rFont val="HGｺﾞｼｯｸM"/>
        <family val="3"/>
        <charset val="128"/>
      </rPr>
      <t>※組立て作業費込みとする。</t>
    </r>
    <rPh sb="21" eb="24">
      <t>タイカジュウ</t>
    </rPh>
    <rPh sb="30" eb="31">
      <t>タカ</t>
    </rPh>
    <rPh sb="39" eb="41">
      <t>ヨコハバ</t>
    </rPh>
    <rPh sb="48" eb="50">
      <t>オクユ</t>
    </rPh>
    <rPh sb="56" eb="58">
      <t>ダンスウ</t>
    </rPh>
    <rPh sb="59" eb="60">
      <t>ダン</t>
    </rPh>
    <rPh sb="61" eb="63">
      <t>ケイシキ</t>
    </rPh>
    <rPh sb="63" eb="65">
      <t>タンタイ</t>
    </rPh>
    <rPh sb="68" eb="70">
      <t>クミタ</t>
    </rPh>
    <rPh sb="71" eb="73">
      <t>サギョウ</t>
    </rPh>
    <rPh sb="73" eb="74">
      <t>ヒ</t>
    </rPh>
    <rPh sb="74" eb="75">
      <t>コ</t>
    </rPh>
    <phoneticPr fontId="51"/>
  </si>
  <si>
    <t xml:space="preserve">使用時：約 直径32×高さ25cm　・収納時：約 直径32×高さ4.6cm　１０L </t>
  </si>
  <si>
    <t>ウィキャン</t>
  </si>
  <si>
    <t>WJ-9149</t>
  </si>
  <si>
    <t>折りたたみバケツ</t>
    <phoneticPr fontId="10"/>
  </si>
  <si>
    <t>TS-005N</t>
  </si>
  <si>
    <t>TV用耐震ベルト</t>
    <phoneticPr fontId="10"/>
  </si>
  <si>
    <r>
      <t xml:space="preserve">～４０型/ネジどめタイプ(VESA穴)/2本入 TS-005N
</t>
    </r>
    <r>
      <rPr>
        <b/>
        <u/>
        <sz val="12"/>
        <rFont val="HGｺﾞｼｯｸM"/>
        <family val="3"/>
        <charset val="128"/>
      </rPr>
      <t>※1個(2本入)</t>
    </r>
    <rPh sb="3" eb="4">
      <t>カタ</t>
    </rPh>
    <phoneticPr fontId="51"/>
  </si>
  <si>
    <t>カラー ブラック ／ ストッパー なし ／ セット内容 自在キャスター、固定キャスター各2個 ／ 材質 荷台：再生ポリプロピレン（ＰＰ）　ハンドル：アルミ　キャスター金具：スチール　車輪：エラストマー樹脂 ／ 寸法 幅780×奥行490×高さ900mm</t>
  </si>
  <si>
    <t>トラスコ中山</t>
  </si>
  <si>
    <t>台</t>
    <rPh sb="0" eb="1">
      <t>ダイ</t>
    </rPh>
    <phoneticPr fontId="51"/>
  </si>
  <si>
    <t>７８０Ｘ４９０</t>
    <phoneticPr fontId="10"/>
  </si>
  <si>
    <t>樹脂台車</t>
    <rPh sb="0" eb="2">
      <t>ジュシ</t>
    </rPh>
    <rPh sb="2" eb="4">
      <t>ダイシャ</t>
    </rPh>
    <phoneticPr fontId="10"/>
  </si>
  <si>
    <t>コンテナ用台車</t>
    <phoneticPr fontId="10"/>
  </si>
  <si>
    <t>幅564×奥行400×高さ133mm</t>
  </si>
  <si>
    <t>岐阜プラスチック工業</t>
  </si>
  <si>
    <t>アングルキャリーL　3E　4Z　50L</t>
  </si>
  <si>
    <t>幅13.7×奥行13.7×高さ52cm</t>
  </si>
  <si>
    <t>不二貿易</t>
  </si>
  <si>
    <t>メッシュ傘立て</t>
    <phoneticPr fontId="10"/>
  </si>
  <si>
    <t>Anker 4-Port Ultra-Slim USB-A (USB3.0対応) ハブ</t>
  </si>
  <si>
    <t>４ポート</t>
  </si>
  <si>
    <t xml:space="preserve">A7516015 </t>
  </si>
  <si>
    <t>Anker 332 USB-C ハブ (5-in-1)</t>
  </si>
  <si>
    <t> (5-in-1)</t>
  </si>
  <si>
    <t>A8355011ブラック</t>
  </si>
  <si>
    <t>X XUNTAO</t>
  </si>
  <si>
    <t>Storage Box-001</t>
    <phoneticPr fontId="10"/>
  </si>
  <si>
    <t>折りたたみ収納ボックス　</t>
    <rPh sb="5" eb="7">
      <t>シュウノウ</t>
    </rPh>
    <phoneticPr fontId="51"/>
  </si>
  <si>
    <t>セット</t>
    <phoneticPr fontId="10"/>
  </si>
  <si>
    <r>
      <t>40.5cm,29cm,24cm、</t>
    </r>
    <r>
      <rPr>
        <b/>
        <u/>
        <sz val="12"/>
        <rFont val="HGｺﾞｼｯｸM"/>
        <family val="3"/>
        <charset val="128"/>
      </rPr>
      <t>１セット３個</t>
    </r>
    <rPh sb="22" eb="23">
      <t>コ</t>
    </rPh>
    <phoneticPr fontId="51"/>
  </si>
  <si>
    <t>夏用ワイパー</t>
    <rPh sb="0" eb="2">
      <t>ナツヨウ</t>
    </rPh>
    <phoneticPr fontId="20"/>
  </si>
  <si>
    <t>ホンダ　シャトル　平成２７年式、型式DAA-GP8、650mm_運転席</t>
    <rPh sb="9" eb="11">
      <t>ヘイセイ</t>
    </rPh>
    <rPh sb="13" eb="15">
      <t>ネンシキ</t>
    </rPh>
    <rPh sb="16" eb="18">
      <t>カタシキ</t>
    </rPh>
    <rPh sb="32" eb="35">
      <t>ウンテンセキ</t>
    </rPh>
    <phoneticPr fontId="20"/>
  </si>
  <si>
    <t>NWB</t>
  </si>
  <si>
    <t>ホンダ　シャトル　平成２７年式
、型式DAA-GP8、350mm_助手席</t>
    <rPh sb="17" eb="18">
      <t>カタ</t>
    </rPh>
    <rPh sb="33" eb="36">
      <t>ジョシュセキ</t>
    </rPh>
    <phoneticPr fontId="20"/>
  </si>
  <si>
    <t>ホンダ　シャトル　平成２７年式
、型式DAA-GP8、350mm_リヤ</t>
  </si>
  <si>
    <t>ホンダ　ステップワゴン　令和５年式、型式６AA-RP8、650mm_運転席</t>
    <rPh sb="12" eb="14">
      <t>レイワ</t>
    </rPh>
    <rPh sb="15" eb="16">
      <t>ネン</t>
    </rPh>
    <rPh sb="16" eb="17">
      <t>シキ</t>
    </rPh>
    <rPh sb="18" eb="20">
      <t>カタシキ</t>
    </rPh>
    <rPh sb="34" eb="37">
      <t>ウンテンセキ</t>
    </rPh>
    <phoneticPr fontId="20"/>
  </si>
  <si>
    <t>ホンダ　ステップワゴン　令和５年式、型式６AA-RP8、350mm_助手席</t>
    <rPh sb="34" eb="37">
      <t>ジョシュセキ</t>
    </rPh>
    <phoneticPr fontId="20"/>
  </si>
  <si>
    <t>ホンダ　ステップワゴン　令和５年式、型式６AA-RP8、350mm_リヤ</t>
  </si>
  <si>
    <t>D65</t>
  </si>
  <si>
    <t>D35</t>
  </si>
  <si>
    <t>GRA35</t>
  </si>
  <si>
    <t>D45</t>
  </si>
  <si>
    <t>個</t>
    <rPh sb="0" eb="1">
      <t>コ</t>
    </rPh>
    <phoneticPr fontId="45"/>
  </si>
  <si>
    <t>ダンボールワン</t>
  </si>
  <si>
    <t>EMS-A3</t>
  </si>
  <si>
    <t>厚紙封筒</t>
    <phoneticPr fontId="10"/>
  </si>
  <si>
    <r>
      <t xml:space="preserve">【宅配80サイズ・定形外郵便】
（A3サイズ、開封ジッパー付き）
無地しっかりタイプ　320×440mm
</t>
    </r>
    <r>
      <rPr>
        <b/>
        <u/>
        <sz val="12"/>
        <rFont val="HGｺﾞｼｯｸM"/>
        <family val="3"/>
        <charset val="128"/>
      </rPr>
      <t>※１個50枚入り</t>
    </r>
    <rPh sb="33" eb="35">
      <t>ムジ</t>
    </rPh>
    <rPh sb="55" eb="56">
      <t>コ</t>
    </rPh>
    <phoneticPr fontId="45"/>
  </si>
  <si>
    <t>札幌運輸支局　</t>
    <rPh sb="0" eb="2">
      <t>サッポロ</t>
    </rPh>
    <rPh sb="2" eb="4">
      <t>ウンユ</t>
    </rPh>
    <rPh sb="4" eb="6">
      <t>シキョク</t>
    </rPh>
    <phoneticPr fontId="10"/>
  </si>
  <si>
    <t>総務</t>
    <rPh sb="0" eb="2">
      <t>ソウム</t>
    </rPh>
    <phoneticPr fontId="10"/>
  </si>
  <si>
    <t>プラテック</t>
  </si>
  <si>
    <t xml:space="preserve">RR08905
型番：ASKUL-10Re </t>
    <phoneticPr fontId="10"/>
  </si>
  <si>
    <r>
      <t xml:space="preserve">カラー 白 ／ 原産国 バングラデシュ ／ 材質 綿、ポリエステル ／ 寸法 幅200×奥行300mm 
</t>
    </r>
    <r>
      <rPr>
        <b/>
        <u/>
        <sz val="12"/>
        <rFont val="HGｺﾞｼｯｸM"/>
        <family val="3"/>
        <charset val="128"/>
      </rPr>
      <t>※１セット　10枚入り</t>
    </r>
    <phoneticPr fontId="10"/>
  </si>
  <si>
    <t>ぞうきん</t>
    <phoneticPr fontId="10"/>
  </si>
  <si>
    <t>キーホルダー</t>
  </si>
  <si>
    <t>カール事務器</t>
  </si>
  <si>
    <t xml:space="preserve"> KT-10</t>
  </si>
  <si>
    <r>
      <t xml:space="preserve">●外形寸法（幅）[mm]：20●外形寸法（長）[mm]：75●外形寸法（厚）[mm]：5●質量[g]：3●付属品：ネームシート●製造国:中国　出荷/包装単位：1/10/200
</t>
    </r>
    <r>
      <rPr>
        <b/>
        <u/>
        <sz val="12"/>
        <rFont val="HGｺﾞｼｯｸM"/>
        <family val="3"/>
        <charset val="128"/>
      </rPr>
      <t>※色：赤・青各3個、橙・緑各2個　セット内容：入数：10個</t>
    </r>
    <phoneticPr fontId="10"/>
  </si>
  <si>
    <t>ＭＣＣ</t>
  </si>
  <si>
    <t>WC-0290</t>
  </si>
  <si>
    <t>丁</t>
    <rPh sb="0" eb="1">
      <t>チョウ</t>
    </rPh>
    <phoneticPr fontId="45"/>
  </si>
  <si>
    <t>ワイヤロープカッタ</t>
    <phoneticPr fontId="10"/>
  </si>
  <si>
    <r>
      <t>全長(mm)：905/切断能力(mm)ワイヤ：</t>
    </r>
    <r>
      <rPr>
        <sz val="12"/>
        <rFont val="Calibri"/>
        <family val="3"/>
        <charset val="161"/>
      </rPr>
      <t>φ</t>
    </r>
    <r>
      <rPr>
        <sz val="12"/>
        <rFont val="HGｺﾞｼｯｸM"/>
        <family val="3"/>
        <charset val="128"/>
      </rPr>
      <t xml:space="preserve">16/適合替刃：WCE0290/呼称：900
</t>
    </r>
    <r>
      <rPr>
        <b/>
        <u/>
        <sz val="12"/>
        <rFont val="HGｺﾞｼｯｸM"/>
        <family val="3"/>
        <charset val="128"/>
      </rPr>
      <t xml:space="preserve">
※　12mmのワイヤーを容易にカットできるものとする。</t>
    </r>
    <rPh sb="60" eb="62">
      <t>ヨウイ</t>
    </rPh>
    <phoneticPr fontId="10"/>
  </si>
  <si>
    <t>小林製薬</t>
  </si>
  <si>
    <t>箱</t>
    <rPh sb="0" eb="1">
      <t>ハコ</t>
    </rPh>
    <phoneticPr fontId="45"/>
  </si>
  <si>
    <t xml:space="preserve">ポット洗浄中 </t>
    <phoneticPr fontId="10"/>
  </si>
  <si>
    <r>
      <t xml:space="preserve">洗剤の種類:錠剤 内容量:25g 成分:スルファミン酸（73％）、発泡剤（炭酸塩）、賦形剤、界面活性剤（第4級アンモニウム塩）、キレート剤
</t>
    </r>
    <r>
      <rPr>
        <b/>
        <u/>
        <sz val="12"/>
        <rFont val="HGｺﾞｼｯｸM"/>
        <family val="3"/>
        <charset val="128"/>
      </rPr>
      <t>※　1箱(3錠入り)</t>
    </r>
    <rPh sb="78" eb="79">
      <t>イ</t>
    </rPh>
    <phoneticPr fontId="10"/>
  </si>
  <si>
    <t>プロケアニトリルグローブ</t>
  </si>
  <si>
    <r>
      <t xml:space="preserve">ブルーＭサイズ
</t>
    </r>
    <r>
      <rPr>
        <b/>
        <u/>
        <sz val="12"/>
        <rFont val="HGｺﾞｼｯｸM"/>
        <family val="3"/>
        <charset val="128"/>
      </rPr>
      <t>※　１箱１００枚入り</t>
    </r>
    <rPh sb="11" eb="12">
      <t>ハコ</t>
    </rPh>
    <rPh sb="15" eb="16">
      <t>マイ</t>
    </rPh>
    <rPh sb="16" eb="17">
      <t>イ</t>
    </rPh>
    <phoneticPr fontId="45"/>
  </si>
  <si>
    <r>
      <t xml:space="preserve">ブルーＬサイズ
</t>
    </r>
    <r>
      <rPr>
        <b/>
        <u/>
        <sz val="12"/>
        <rFont val="HGｺﾞｼｯｸM"/>
        <family val="3"/>
        <charset val="128"/>
      </rPr>
      <t>※　１箱１００枚入り</t>
    </r>
    <rPh sb="11" eb="12">
      <t>ハコ</t>
    </rPh>
    <rPh sb="15" eb="16">
      <t>マイ</t>
    </rPh>
    <rPh sb="16" eb="17">
      <t>イ</t>
    </rPh>
    <phoneticPr fontId="45"/>
  </si>
  <si>
    <t>クリアテープ</t>
  </si>
  <si>
    <t xml:space="preserve">3M </t>
  </si>
  <si>
    <t xml:space="preserve">859RN </t>
  </si>
  <si>
    <t xml:space="preserve"> 掲示用両面テープ 一般・ガラス用 ロールタイプ 18mm×1m 859RN 1巻 423-2372</t>
    <phoneticPr fontId="10"/>
  </si>
  <si>
    <t>両面テープ ナイスタック 屋外掲示用</t>
  </si>
  <si>
    <t>幅20mm×5m</t>
  </si>
  <si>
    <t>NW-N20</t>
  </si>
  <si>
    <t>巻</t>
    <rPh sb="0" eb="1">
      <t>マキ</t>
    </rPh>
    <phoneticPr fontId="45"/>
  </si>
  <si>
    <t>電子ホッチキス用カートリッジ針</t>
    <rPh sb="0" eb="2">
      <t>デンシ</t>
    </rPh>
    <rPh sb="7" eb="8">
      <t>ヨウ</t>
    </rPh>
    <rPh sb="14" eb="15">
      <t>ハリ</t>
    </rPh>
    <phoneticPr fontId="45"/>
  </si>
  <si>
    <t>・対応機種：EH-70FⅡ　・入数：5000本</t>
    <rPh sb="1" eb="3">
      <t>タイオウ</t>
    </rPh>
    <rPh sb="3" eb="5">
      <t>キシュ</t>
    </rPh>
    <rPh sb="15" eb="16">
      <t>イ</t>
    </rPh>
    <rPh sb="16" eb="17">
      <t>スウ</t>
    </rPh>
    <rPh sb="22" eb="23">
      <t>ホン</t>
    </rPh>
    <phoneticPr fontId="55"/>
  </si>
  <si>
    <t>No.70FE</t>
  </si>
  <si>
    <t>登録担当</t>
    <rPh sb="0" eb="2">
      <t>トウロク</t>
    </rPh>
    <rPh sb="2" eb="4">
      <t>タントウ</t>
    </rPh>
    <phoneticPr fontId="10"/>
  </si>
  <si>
    <t>総務担当</t>
    <rPh sb="0" eb="2">
      <t>ソウム</t>
    </rPh>
    <rPh sb="2" eb="4">
      <t>タントウ</t>
    </rPh>
    <phoneticPr fontId="10"/>
  </si>
  <si>
    <t>山田化学</t>
    <rPh sb="0" eb="2">
      <t>ヤマダ</t>
    </rPh>
    <rPh sb="2" eb="4">
      <t>カガク</t>
    </rPh>
    <phoneticPr fontId="45"/>
  </si>
  <si>
    <t xml:space="preserve">No.351 </t>
  </si>
  <si>
    <t>キャリーバスケット</t>
    <phoneticPr fontId="10"/>
  </si>
  <si>
    <t>・カラー：ナチュラル
・サイズ：A4　・材質：ポリプロピレン
・寸法：幅357mm×奥行260mm×高さ84mm</t>
    <phoneticPr fontId="10"/>
  </si>
  <si>
    <t>山田化学</t>
  </si>
  <si>
    <t xml:space="preserve">No.355 </t>
  </si>
  <si>
    <t>・カラー：ナチュラル
・材質：ポリプロピレン
・寸法：幅300mm×奥行140mm×高さ86mm　・質量：95g</t>
    <rPh sb="27" eb="28">
      <t>ハバ</t>
    </rPh>
    <phoneticPr fontId="45"/>
  </si>
  <si>
    <t>スマートバリュー</t>
  </si>
  <si>
    <t>A128J</t>
  </si>
  <si>
    <t>冊</t>
    <rPh sb="0" eb="1">
      <t>サツ</t>
    </rPh>
    <phoneticPr fontId="24"/>
  </si>
  <si>
    <t>ＯＡラベルマルチプリンタ</t>
    <phoneticPr fontId="10"/>
  </si>
  <si>
    <r>
      <t xml:space="preserve">タイプ＜Ａ４＞ワープロフォーマット
・片数：1200　・規格：12面（富士通OASYS対応）　・材質：上質紙
</t>
    </r>
    <r>
      <rPr>
        <b/>
        <u/>
        <sz val="12"/>
        <rFont val="HGｺﾞｼｯｸM"/>
        <family val="3"/>
        <charset val="128"/>
      </rPr>
      <t>※１冊　100枚入り</t>
    </r>
    <rPh sb="57" eb="58">
      <t>サツ</t>
    </rPh>
    <rPh sb="63" eb="64">
      <t>イ</t>
    </rPh>
    <phoneticPr fontId="10"/>
  </si>
  <si>
    <t>フリーアドレスデスク</t>
  </si>
  <si>
    <t>MI-2012W</t>
    <phoneticPr fontId="10"/>
  </si>
  <si>
    <t>MINIMOLOTS　幅2000×奥行1200×高さ720mm</t>
    <phoneticPr fontId="10"/>
  </si>
  <si>
    <t>デスクマット</t>
  </si>
  <si>
    <t>MEIWA</t>
  </si>
  <si>
    <t>AR26322</t>
  </si>
  <si>
    <t>枚</t>
    <rPh sb="0" eb="1">
      <t>マイ</t>
    </rPh>
    <phoneticPr fontId="45"/>
  </si>
  <si>
    <t>ラインテープ</t>
  </si>
  <si>
    <t>幅50×長さ2000</t>
    <rPh sb="0" eb="1">
      <t>ハバ</t>
    </rPh>
    <rPh sb="4" eb="5">
      <t>ナガ</t>
    </rPh>
    <phoneticPr fontId="45"/>
  </si>
  <si>
    <t>寺岡製作所</t>
    <rPh sb="0" eb="5">
      <t>テラオカセイサクショ</t>
    </rPh>
    <phoneticPr fontId="45"/>
  </si>
  <si>
    <t>No.340G オレンジ</t>
  </si>
  <si>
    <t>巻</t>
    <rPh sb="0" eb="1">
      <t>マ</t>
    </rPh>
    <phoneticPr fontId="45"/>
  </si>
  <si>
    <t>レタートレー</t>
  </si>
  <si>
    <t>アコ・ブランズ・ジャパン</t>
  </si>
  <si>
    <t>デスクトレー</t>
  </si>
  <si>
    <t>セキセイ</t>
  </si>
  <si>
    <t>SSS-1246-90</t>
  </si>
  <si>
    <r>
      <t xml:space="preserve">・素材：プラスチック　・カラー：クリア　・サイズ：A4　・外寸法：幅255×奥行343×高さ65mm
</t>
    </r>
    <r>
      <rPr>
        <b/>
        <u/>
        <sz val="12"/>
        <rFont val="HGｺﾞｼｯｸM"/>
        <family val="3"/>
        <charset val="128"/>
      </rPr>
      <t>※１セット　10個入り　</t>
    </r>
    <rPh sb="1" eb="3">
      <t>ソザイ</t>
    </rPh>
    <rPh sb="29" eb="30">
      <t>ガイ</t>
    </rPh>
    <rPh sb="30" eb="32">
      <t>スンポウ</t>
    </rPh>
    <phoneticPr fontId="45"/>
  </si>
  <si>
    <t>5233-00-03</t>
    <phoneticPr fontId="10"/>
  </si>
  <si>
    <r>
      <t xml:space="preserve">奥行357×高さ103
</t>
    </r>
    <r>
      <rPr>
        <b/>
        <u/>
        <sz val="12"/>
        <color theme="1"/>
        <rFont val="HGｺﾞｼｯｸM"/>
        <family val="3"/>
        <charset val="128"/>
      </rPr>
      <t>※１セット　８個入り</t>
    </r>
    <rPh sb="0" eb="2">
      <t>オクユキ</t>
    </rPh>
    <rPh sb="6" eb="7">
      <t>タカ</t>
    </rPh>
    <rPh sb="20" eb="21">
      <t>コ</t>
    </rPh>
    <rPh sb="21" eb="22">
      <t>イ</t>
    </rPh>
    <phoneticPr fontId="45"/>
  </si>
  <si>
    <t>1LED マグネットピックアップツール</t>
  </si>
  <si>
    <t>全長620mm・重量157g・白色LED×1・耐荷重1kg・アルミニウム（グリップ、内臓）・スチール（シャフト）</t>
    <rPh sb="0" eb="2">
      <t>ゼンチョウ</t>
    </rPh>
    <rPh sb="8" eb="10">
      <t>ジュウリョウ</t>
    </rPh>
    <rPh sb="15" eb="17">
      <t>シロイロ</t>
    </rPh>
    <rPh sb="23" eb="26">
      <t>タイカジュウ</t>
    </rPh>
    <rPh sb="42" eb="44">
      <t>ナイゾウ</t>
    </rPh>
    <phoneticPr fontId="45"/>
  </si>
  <si>
    <t>アストロプロダクツ</t>
  </si>
  <si>
    <t>2002000025630</t>
  </si>
  <si>
    <t>整備担当</t>
    <rPh sb="0" eb="2">
      <t>セイビ</t>
    </rPh>
    <rPh sb="2" eb="4">
      <t>タントウ</t>
    </rPh>
    <phoneticPr fontId="10"/>
  </si>
  <si>
    <t>池田レンズ工業</t>
  </si>
  <si>
    <t>EA756FH-2A</t>
  </si>
  <si>
    <t>ポケットルーペ</t>
    <phoneticPr fontId="10"/>
  </si>
  <si>
    <t>倍率…x4.0/x7.0/30mm（2枚で見た場合）・ガラスレンズ・43g</t>
    <phoneticPr fontId="10"/>
  </si>
  <si>
    <t>テプラPRO</t>
  </si>
  <si>
    <t>約193（W）×238（D）×66（H）mm・約990g
（電池・テープ除く）・</t>
  </si>
  <si>
    <t>KING JIM</t>
  </si>
  <si>
    <t>SR-R680</t>
  </si>
  <si>
    <t>台</t>
    <rPh sb="0" eb="1">
      <t>ダイ</t>
    </rPh>
    <phoneticPr fontId="45"/>
  </si>
  <si>
    <t>セラミックレターオープナー</t>
  </si>
  <si>
    <t xml:space="preserve">	幅 36mm × 奥行き 9mm × 高さ 51mm　　重量 8g</t>
  </si>
  <si>
    <t>OHTO</t>
  </si>
  <si>
    <t>CLO-A-BK</t>
  </si>
  <si>
    <t>ラミネートフィルム</t>
    <phoneticPr fontId="10"/>
  </si>
  <si>
    <r>
      <t>帯電防止剤配合(静電気防止)　100</t>
    </r>
    <r>
      <rPr>
        <sz val="12"/>
        <rFont val="Calibri"/>
        <family val="3"/>
        <charset val="161"/>
      </rPr>
      <t>μ</t>
    </r>
    <r>
      <rPr>
        <sz val="12"/>
        <rFont val="HGｺﾞｼｯｸM"/>
        <family val="3"/>
        <charset val="128"/>
      </rPr>
      <t xml:space="preserve">(ミクロン)　A3サイズ
</t>
    </r>
    <r>
      <rPr>
        <b/>
        <u/>
        <sz val="12"/>
        <rFont val="HGｺﾞｼｯｸM"/>
        <family val="3"/>
        <charset val="128"/>
      </rPr>
      <t>※　1箱（100枚入）</t>
    </r>
    <phoneticPr fontId="10"/>
  </si>
  <si>
    <t>クラウン</t>
  </si>
  <si>
    <t>CR-CW166‐G</t>
  </si>
  <si>
    <t>デスクマット　ダブル</t>
    <phoneticPr fontId="20"/>
  </si>
  <si>
    <t>サイズ：595ｍｍ×1595ｍｍ
（グリーン下敷付）</t>
    <phoneticPr fontId="10"/>
  </si>
  <si>
    <t>函館運輸支局</t>
    <rPh sb="0" eb="2">
      <t>ハコダテ</t>
    </rPh>
    <rPh sb="2" eb="4">
      <t>ウンユ</t>
    </rPh>
    <rPh sb="4" eb="6">
      <t>シキョク</t>
    </rPh>
    <phoneticPr fontId="10"/>
  </si>
  <si>
    <t>額縁用金具</t>
    <rPh sb="0" eb="3">
      <t>ガクブチヨウ</t>
    </rPh>
    <rPh sb="3" eb="5">
      <t>カナグ</t>
    </rPh>
    <phoneticPr fontId="20"/>
  </si>
  <si>
    <t>耐荷重7ｋｇ　規格サイズ‐中</t>
    <rPh sb="0" eb="3">
      <t>タイカジュウ</t>
    </rPh>
    <rPh sb="7" eb="9">
      <t>キカク</t>
    </rPh>
    <rPh sb="13" eb="14">
      <t>チュウ</t>
    </rPh>
    <phoneticPr fontId="20"/>
  </si>
  <si>
    <t>F-4002</t>
  </si>
  <si>
    <t>スチール印箱</t>
    <rPh sb="4" eb="5">
      <t>イン</t>
    </rPh>
    <rPh sb="5" eb="6">
      <t>ハコ</t>
    </rPh>
    <phoneticPr fontId="20"/>
  </si>
  <si>
    <t>外寸：幅153ｍｍ×奥127ｍｍ×
高96ｍｍ</t>
    <rPh sb="0" eb="2">
      <t>ガイスン</t>
    </rPh>
    <rPh sb="3" eb="4">
      <t>ハバ</t>
    </rPh>
    <rPh sb="10" eb="11">
      <t>オク</t>
    </rPh>
    <rPh sb="18" eb="19">
      <t>タカ</t>
    </rPh>
    <phoneticPr fontId="20"/>
  </si>
  <si>
    <t>サンビー</t>
  </si>
  <si>
    <t>3600‐2</t>
  </si>
  <si>
    <t>幅50ｍｍ×長さ25ｍ　
テープ厚0.16ｍｍ</t>
    <rPh sb="0" eb="1">
      <t>ハバ</t>
    </rPh>
    <rPh sb="6" eb="7">
      <t>ナガ</t>
    </rPh>
    <rPh sb="16" eb="17">
      <t>アツ</t>
    </rPh>
    <phoneticPr fontId="20"/>
  </si>
  <si>
    <t>1840-50</t>
  </si>
  <si>
    <t>巻</t>
    <rPh sb="0" eb="1">
      <t>マ</t>
    </rPh>
    <phoneticPr fontId="20"/>
  </si>
  <si>
    <t>フィルムクロステープ　養生用</t>
    <rPh sb="11" eb="14">
      <t>ヨウジョウヨウ</t>
    </rPh>
    <phoneticPr fontId="20"/>
  </si>
  <si>
    <t>デジタルスケール</t>
  </si>
  <si>
    <t>外寸：幅193ｍｍ×奥245ｍｍ×
高54ｍｍ　秤量：5㎏</t>
    <rPh sb="0" eb="2">
      <t>ガイスン</t>
    </rPh>
    <rPh sb="3" eb="4">
      <t>ハバ</t>
    </rPh>
    <rPh sb="10" eb="11">
      <t>オク</t>
    </rPh>
    <rPh sb="18" eb="19">
      <t>タカ</t>
    </rPh>
    <rPh sb="24" eb="25">
      <t>ハカリ</t>
    </rPh>
    <rPh sb="25" eb="26">
      <t>リョウ</t>
    </rPh>
    <phoneticPr fontId="20"/>
  </si>
  <si>
    <t>アスカ</t>
  </si>
  <si>
    <t>DS5014U</t>
  </si>
  <si>
    <t>クラフト封筒</t>
    <rPh sb="4" eb="6">
      <t>フウトウ</t>
    </rPh>
    <phoneticPr fontId="20"/>
  </si>
  <si>
    <t>角２　縦332mm×横240mm</t>
    <rPh sb="0" eb="1">
      <t>カク</t>
    </rPh>
    <rPh sb="3" eb="4">
      <t>タテ</t>
    </rPh>
    <rPh sb="10" eb="11">
      <t>ヨコ</t>
    </rPh>
    <phoneticPr fontId="20"/>
  </si>
  <si>
    <t>CR-EVK2</t>
  </si>
  <si>
    <t>箱</t>
    <rPh sb="0" eb="1">
      <t>ハコ</t>
    </rPh>
    <phoneticPr fontId="20"/>
  </si>
  <si>
    <t>強力２穴パンチ替刃</t>
    <rPh sb="0" eb="2">
      <t>キョウリョク</t>
    </rPh>
    <rPh sb="3" eb="4">
      <t>アナ</t>
    </rPh>
    <rPh sb="7" eb="9">
      <t>カエバ</t>
    </rPh>
    <phoneticPr fontId="20"/>
  </si>
  <si>
    <t>PN-36A</t>
  </si>
  <si>
    <t>２本入り</t>
    <rPh sb="1" eb="2">
      <t>ホン</t>
    </rPh>
    <rPh sb="2" eb="3">
      <t>イ</t>
    </rPh>
    <phoneticPr fontId="10"/>
  </si>
  <si>
    <t>強力２穴パンチ刃受</t>
    <rPh sb="0" eb="2">
      <t>キョウリョク</t>
    </rPh>
    <rPh sb="3" eb="4">
      <t>アナ</t>
    </rPh>
    <rPh sb="7" eb="9">
      <t>ヤイバウ</t>
    </rPh>
    <phoneticPr fontId="20"/>
  </si>
  <si>
    <t>PN-36B</t>
    <phoneticPr fontId="10"/>
  </si>
  <si>
    <t>10個入り</t>
    <rPh sb="2" eb="3">
      <t>コ</t>
    </rPh>
    <rPh sb="3" eb="4">
      <t>イ</t>
    </rPh>
    <phoneticPr fontId="10"/>
  </si>
  <si>
    <t>マグネットバー</t>
  </si>
  <si>
    <t>W220mm×D7mm×H15mm
（ライトグレー）</t>
  </si>
  <si>
    <t>CP-220MB</t>
  </si>
  <si>
    <t>W310mm×D7mm×H15mm
（ライトグレー）</t>
  </si>
  <si>
    <t>CP-310MB</t>
  </si>
  <si>
    <t>TOTO</t>
  </si>
  <si>
    <t>TYH561R</t>
  </si>
  <si>
    <t>クリーンドライフィルター</t>
    <phoneticPr fontId="10"/>
  </si>
  <si>
    <t>マク-205NB</t>
  </si>
  <si>
    <t>マク-203NW</t>
  </si>
  <si>
    <t>本</t>
  </si>
  <si>
    <t>マク-201NW</t>
  </si>
  <si>
    <t>マグネットバー</t>
    <phoneticPr fontId="10"/>
  </si>
  <si>
    <t xml:space="preserve">マグネットバー </t>
    <phoneticPr fontId="10"/>
  </si>
  <si>
    <r>
      <rPr>
        <b/>
        <u/>
        <sz val="12"/>
        <rFont val="HGｺﾞｼｯｸM"/>
        <family val="3"/>
        <charset val="128"/>
      </rPr>
      <t>青 1セット（10本）</t>
    </r>
    <r>
      <rPr>
        <sz val="12"/>
        <rFont val="HGｺﾞｼｯｸM"/>
        <family val="3"/>
        <charset val="128"/>
      </rPr>
      <t xml:space="preserve">
外寸法mm（W・H・L）18・8・550
（保持枚数約20枚）</t>
    </r>
    <phoneticPr fontId="10"/>
  </si>
  <si>
    <t>白 
外寸法mm（W・H・L）18・8・300
（保持枚数約9～14枚）</t>
    <phoneticPr fontId="10"/>
  </si>
  <si>
    <t>白 
外寸法mm(W・H・L)18・8・200
（保持枚数約7～9枚）</t>
    <phoneticPr fontId="10"/>
  </si>
  <si>
    <t>カレンダー用ポリ袋（規格袋）</t>
  </si>
  <si>
    <t>伊藤忠リーテイルリンク</t>
  </si>
  <si>
    <t>Ｃ１</t>
  </si>
  <si>
    <r>
      <t xml:space="preserve">横:80mm,厚さ:0.03mm,縦:700mm,パッケージ形状:袋入り（吊しひもなし）,材質:ポリエチレン（LDPE）,用途:カレンダー、ポスターなどの包装,寸法	80mm×700mm
</t>
    </r>
    <r>
      <rPr>
        <b/>
        <u/>
        <sz val="12"/>
        <rFont val="HGｺﾞｼｯｸM"/>
        <family val="3"/>
        <charset val="128"/>
      </rPr>
      <t>※１箱　20袋入り</t>
    </r>
    <rPh sb="97" eb="98">
      <t>ハコ</t>
    </rPh>
    <rPh sb="101" eb="102">
      <t>フクロ</t>
    </rPh>
    <rPh sb="102" eb="103">
      <t>イ</t>
    </rPh>
    <phoneticPr fontId="10"/>
  </si>
  <si>
    <t>箱</t>
    <rPh sb="0" eb="1">
      <t>ハコ</t>
    </rPh>
    <phoneticPr fontId="10"/>
  </si>
  <si>
    <t>SDHCカード/UHS-I U1 30MB/s</t>
  </si>
  <si>
    <t>外形寸法（幅24.0mm×奥行2.1mm×高さ32.0mm）容量32GB
高速インターフェース規格であるUHS-I/UHSスピードクラスの「Class1」
読み書き時の最低速度を保証するSDスピードクラスの「class10」に対応したSDカード</t>
  </si>
  <si>
    <t>MF-HCSD032GU11A</t>
  </si>
  <si>
    <t>スーパーアリの巣コロリ</t>
  </si>
  <si>
    <t>アリ用駆除エサ剤</t>
  </si>
  <si>
    <t>アース製薬</t>
    <rPh sb="3" eb="5">
      <t>セイヤク</t>
    </rPh>
    <phoneticPr fontId="20"/>
  </si>
  <si>
    <t>パイプユニッシュPRO</t>
  </si>
  <si>
    <t>排水口用洗剤</t>
  </si>
  <si>
    <t>ジョンソン</t>
  </si>
  <si>
    <t>J0926</t>
  </si>
  <si>
    <t>旭川運輸支局</t>
    <rPh sb="0" eb="2">
      <t>アサヒカワ</t>
    </rPh>
    <rPh sb="2" eb="4">
      <t>ウンユ</t>
    </rPh>
    <rPh sb="4" eb="6">
      <t>シキョク</t>
    </rPh>
    <phoneticPr fontId="10"/>
  </si>
  <si>
    <t>OAネットチェア</t>
  </si>
  <si>
    <t>ハイバック、背もたれメッシュ、肘付き</t>
    <rPh sb="6" eb="7">
      <t>セ</t>
    </rPh>
    <rPh sb="15" eb="16">
      <t>ヒジ</t>
    </rPh>
    <rPh sb="16" eb="17">
      <t>ツ</t>
    </rPh>
    <phoneticPr fontId="20"/>
  </si>
  <si>
    <t>CNN-004D</t>
  </si>
  <si>
    <t>Plaud Note Proアクセサリーパッケージ</t>
  </si>
  <si>
    <t>充電ケーブル</t>
    <rPh sb="0" eb="2">
      <t>ジュウデン</t>
    </rPh>
    <phoneticPr fontId="20"/>
  </si>
  <si>
    <t>PLAUD</t>
  </si>
  <si>
    <t>マスクライトテープ</t>
  </si>
  <si>
    <t>SEKISUI</t>
  </si>
  <si>
    <t>N730A04</t>
  </si>
  <si>
    <t>養生テープ（マスキング用テープ）</t>
    <phoneticPr fontId="10"/>
  </si>
  <si>
    <t>Ａ３サイズ</t>
  </si>
  <si>
    <t>室蘭運輸支局</t>
    <rPh sb="0" eb="2">
      <t>ムロラン</t>
    </rPh>
    <rPh sb="2" eb="4">
      <t>ウンユ</t>
    </rPh>
    <rPh sb="4" eb="6">
      <t>シキョク</t>
    </rPh>
    <phoneticPr fontId="10"/>
  </si>
  <si>
    <t>プライヤー</t>
  </si>
  <si>
    <t>対応ネジサイズφ3～12mm</t>
  </si>
  <si>
    <t>PZ-59</t>
  </si>
  <si>
    <t>防錆潤滑剤</t>
  </si>
  <si>
    <t>製品重量430g</t>
  </si>
  <si>
    <t>呉工業</t>
  </si>
  <si>
    <t>ワラジ虫コロリ（殺虫剤）</t>
  </si>
  <si>
    <t>アース製薬</t>
  </si>
  <si>
    <t>550ｇ
有効成分：シフルトリン、プロポクスル</t>
    <phoneticPr fontId="10"/>
  </si>
  <si>
    <t>５ｍ　入力端子/HDMI オス、出力端子/HDMI オス</t>
  </si>
  <si>
    <t>ルーメン</t>
  </si>
  <si>
    <t>LDC14HDM50</t>
  </si>
  <si>
    <t>アース製薬 クモの巣消滅ジェット 450mL/本 1パック(2本)</t>
  </si>
  <si>
    <t>生産国：日本
有効成分：ビフェントリン、フタルスリン
屋外専用 ２本セット</t>
    <rPh sb="0" eb="3">
      <t>セイサンコク</t>
    </rPh>
    <rPh sb="4" eb="6">
      <t>ニホン</t>
    </rPh>
    <rPh sb="7" eb="11">
      <t>ユウコウセイブン</t>
    </rPh>
    <rPh sb="27" eb="31">
      <t>オクガイセンヨウ</t>
    </rPh>
    <rPh sb="32" eb="34">
      <t>ニホン</t>
    </rPh>
    <phoneticPr fontId="20"/>
  </si>
  <si>
    <t>プリンターテーブル</t>
  </si>
  <si>
    <t>中国製
幅60㎝✕奥行45㎝✕高さ70㎝</t>
    <rPh sb="0" eb="3">
      <t>チュウゴクセイ</t>
    </rPh>
    <rPh sb="4" eb="5">
      <t>ハバ</t>
    </rPh>
    <rPh sb="9" eb="11">
      <t>オクユ</t>
    </rPh>
    <rPh sb="15" eb="16">
      <t>タカ</t>
    </rPh>
    <phoneticPr fontId="20"/>
  </si>
  <si>
    <t>NPT-645</t>
  </si>
  <si>
    <t>釧路運輸支局</t>
    <rPh sb="0" eb="2">
      <t>クシロ</t>
    </rPh>
    <rPh sb="2" eb="4">
      <t>ウンユ</t>
    </rPh>
    <rPh sb="4" eb="6">
      <t>シキョク</t>
    </rPh>
    <phoneticPr fontId="10"/>
  </si>
  <si>
    <t>輸送担当</t>
    <rPh sb="0" eb="2">
      <t>ユソウ</t>
    </rPh>
    <rPh sb="2" eb="4">
      <t>タントウ</t>
    </rPh>
    <phoneticPr fontId="10"/>
  </si>
  <si>
    <t>microsdカード</t>
  </si>
  <si>
    <r>
      <rPr>
        <sz val="10"/>
        <color rgb="FF30201A"/>
        <rFont val="游ゴシック"/>
        <family val="2"/>
        <charset val="128"/>
      </rPr>
      <t>ストレージ容量：３２</t>
    </r>
    <r>
      <rPr>
        <sz val="10"/>
        <color rgb="FF30201A"/>
        <rFont val="Arial"/>
        <family val="2"/>
      </rPr>
      <t xml:space="preserve">GB
</t>
    </r>
    <r>
      <rPr>
        <sz val="10"/>
        <color rgb="FF30201A"/>
        <rFont val="游ゴシック"/>
        <family val="2"/>
        <charset val="128"/>
      </rPr>
      <t>インターフェース：</t>
    </r>
    <r>
      <rPr>
        <sz val="10"/>
        <color rgb="FF30201A"/>
        <rFont val="Arial"/>
        <family val="2"/>
      </rPr>
      <t>UHS-I</t>
    </r>
    <r>
      <rPr>
        <sz val="10"/>
        <color rgb="FF30201A"/>
        <rFont val="游ゴシック"/>
        <family val="2"/>
        <charset val="128"/>
      </rPr>
      <t>　クラス</t>
    </r>
    <r>
      <rPr>
        <sz val="10"/>
        <color rgb="FF30201A"/>
        <rFont val="Arial"/>
        <family val="2"/>
      </rPr>
      <t>10</t>
    </r>
    <rPh sb="5" eb="7">
      <t>ヨウリョウ</t>
    </rPh>
    <phoneticPr fontId="20"/>
  </si>
  <si>
    <t>プリンストン</t>
  </si>
  <si>
    <t>PMSDU-32G</t>
  </si>
  <si>
    <t>ICD-PX470F</t>
  </si>
  <si>
    <t>Anker PowerPort III 3-Port 65W Pod</t>
  </si>
  <si>
    <t>A2667N22</t>
  </si>
  <si>
    <t>マク-1020NT</t>
  </si>
  <si>
    <t>超強力カラーマグネット</t>
    <phoneticPr fontId="20"/>
  </si>
  <si>
    <t>６個入</t>
    <phoneticPr fontId="10"/>
  </si>
  <si>
    <t>ステレオICレコーダー</t>
    <phoneticPr fontId="10"/>
  </si>
  <si>
    <t xml:space="preserve"> 4GB　ブラック
※色の変更可</t>
    <rPh sb="11" eb="12">
      <t>イロ</t>
    </rPh>
    <rPh sb="13" eb="15">
      <t>ヘンコウ</t>
    </rPh>
    <rPh sb="15" eb="16">
      <t>カ</t>
    </rPh>
    <phoneticPr fontId="10"/>
  </si>
  <si>
    <t>　　　　　</t>
    <phoneticPr fontId="10"/>
  </si>
  <si>
    <t>車用　消臭剤</t>
    <rPh sb="0" eb="1">
      <t>クルマ</t>
    </rPh>
    <rPh sb="1" eb="2">
      <t>ヨウ</t>
    </rPh>
    <rPh sb="3" eb="6">
      <t>ショウシュウザイ</t>
    </rPh>
    <phoneticPr fontId="20"/>
  </si>
  <si>
    <t>エステー</t>
  </si>
  <si>
    <t>7075-4032</t>
  </si>
  <si>
    <r>
      <rPr>
        <b/>
        <u/>
        <sz val="12"/>
        <rFont val="HGｺﾞｼｯｸM"/>
        <family val="3"/>
        <charset val="128"/>
      </rPr>
      <t>２個入</t>
    </r>
    <r>
      <rPr>
        <sz val="12"/>
        <rFont val="HGｺﾞｼｯｸM"/>
        <family val="3"/>
        <charset val="128"/>
      </rPr>
      <t xml:space="preserve">
持続期間：約４５日（１個あたり）</t>
    </r>
    <rPh sb="1" eb="2">
      <t>コ</t>
    </rPh>
    <rPh sb="2" eb="3">
      <t>イ</t>
    </rPh>
    <phoneticPr fontId="20"/>
  </si>
  <si>
    <t>帯広運輸支局</t>
    <rPh sb="0" eb="2">
      <t>オビヒロ</t>
    </rPh>
    <rPh sb="2" eb="4">
      <t>ウンユ</t>
    </rPh>
    <rPh sb="4" eb="6">
      <t>シキョク</t>
    </rPh>
    <phoneticPr fontId="10"/>
  </si>
  <si>
    <t>レインボー薬品</t>
  </si>
  <si>
    <t>9238-3319</t>
  </si>
  <si>
    <t>除草剤</t>
    <rPh sb="0" eb="3">
      <t>ジョソウザイ</t>
    </rPh>
    <phoneticPr fontId="20"/>
  </si>
  <si>
    <t>ネコソギブロックV粉剤　３kg　粉剤タイプ</t>
    <rPh sb="16" eb="18">
      <t>フンザイ</t>
    </rPh>
    <phoneticPr fontId="20"/>
  </si>
  <si>
    <t>スーパーアリの巣コロリ</t>
    <rPh sb="7" eb="8">
      <t>ス</t>
    </rPh>
    <phoneticPr fontId="45"/>
  </si>
  <si>
    <t>1パック2個入り</t>
    <rPh sb="5" eb="6">
      <t>コ</t>
    </rPh>
    <rPh sb="6" eb="7">
      <t>イ</t>
    </rPh>
    <phoneticPr fontId="20"/>
  </si>
  <si>
    <t>アース製薬</t>
    <rPh sb="3" eb="5">
      <t>セイヤク</t>
    </rPh>
    <phoneticPr fontId="45"/>
  </si>
  <si>
    <t>4204-5649</t>
  </si>
  <si>
    <t>CA-R70</t>
  </si>
  <si>
    <t>CA-SP12W-5</t>
  </si>
  <si>
    <t>KU-R5</t>
  </si>
  <si>
    <t>TAP-TSH45BKN2</t>
  </si>
  <si>
    <t>3M</t>
  </si>
  <si>
    <t>PCD-30</t>
  </si>
  <si>
    <t>ライツ</t>
  </si>
  <si>
    <t>5233-00-01</t>
  </si>
  <si>
    <t>水筆ペン</t>
  </si>
  <si>
    <t>使用用途の広い丸筆中・中筆タイプ</t>
  </si>
  <si>
    <t>呉竹</t>
  </si>
  <si>
    <t>ケーブルカバー</t>
    <phoneticPr fontId="10"/>
  </si>
  <si>
    <t>アイボリー
外寸/W70×D1000×H15.3mm
内寸/W42×D1000×H11.5mm</t>
    <phoneticPr fontId="10"/>
  </si>
  <si>
    <t>ケーブルタイ</t>
    <phoneticPr fontId="10"/>
  </si>
  <si>
    <r>
      <t xml:space="preserve">スパイラル・ホワイト　5m巻き・内寸直径12mm　W15×D15×H5000mm
最大結束径：70mm
</t>
    </r>
    <r>
      <rPr>
        <b/>
        <u/>
        <sz val="12"/>
        <rFont val="HGｺﾞｼｯｸM"/>
        <family val="3"/>
        <charset val="128"/>
      </rPr>
      <t>※　ケーブル収容数：4本入り</t>
    </r>
    <rPh sb="64" eb="65">
      <t>イ</t>
    </rPh>
    <phoneticPr fontId="10"/>
  </si>
  <si>
    <t>両面挿せるUSBケーブル</t>
    <phoneticPr fontId="10"/>
  </si>
  <si>
    <t>ブラック
USB Aコネクタオス-USB Bコネクタオス
ケーブル長	5m</t>
    <phoneticPr fontId="10"/>
  </si>
  <si>
    <t>ハイスピードHDMIケーブル</t>
    <phoneticPr fontId="10"/>
  </si>
  <si>
    <t>HDMIプラグ-HDMIプラグ 色：ブラック
（HDMIタイプAコネクタ オス-HDMIタイプAコネクタ オス）
5m</t>
    <rPh sb="16" eb="17">
      <t>イロ</t>
    </rPh>
    <phoneticPr fontId="10"/>
  </si>
  <si>
    <t>火災予防タップ</t>
    <phoneticPr fontId="10"/>
  </si>
  <si>
    <t>W40×D21×H129.5mm
差込口数	4個口　5m　ブラック</t>
    <phoneticPr fontId="10"/>
  </si>
  <si>
    <t>両面テープ</t>
    <phoneticPr fontId="10"/>
  </si>
  <si>
    <t>カーペット用 
テープ厚(mm)0.4
テープ幅(mm)30
テープ長さ(m)15</t>
    <phoneticPr fontId="10"/>
  </si>
  <si>
    <t>レタートレー　</t>
    <phoneticPr fontId="10"/>
  </si>
  <si>
    <t>ジャンボ　ホワイト　A4タテ
幅255×奥行360×高さ103mm</t>
    <phoneticPr fontId="10"/>
  </si>
  <si>
    <t>360度回転式書類トレー</t>
  </si>
  <si>
    <t>レタートレイ3段グレー</t>
  </si>
  <si>
    <t xml:space="preserve">NOVUS(ノブス） </t>
  </si>
  <si>
    <t>モニター台 机上台</t>
  </si>
  <si>
    <t>幅100cm・ホワイト</t>
  </si>
  <si>
    <t>サンワダイレクト</t>
  </si>
  <si>
    <t>100-MR195W</t>
  </si>
  <si>
    <t>( USB-C プラグ to HDMIポート×1 ) ケーブル長15 cm　4K 30Hz 高耐久 メッシュケーブル</t>
    <rPh sb="31" eb="32">
      <t>チョウ</t>
    </rPh>
    <phoneticPr fontId="20"/>
  </si>
  <si>
    <t>ECAD-CHDMI015B</t>
    <phoneticPr fontId="10"/>
  </si>
  <si>
    <t>USB Type-C - HDMI 変換アダプター</t>
    <phoneticPr fontId="10"/>
  </si>
  <si>
    <t>北見運輸支局</t>
    <rPh sb="0" eb="2">
      <t>キタミ</t>
    </rPh>
    <rPh sb="2" eb="4">
      <t>ウンユ</t>
    </rPh>
    <rPh sb="4" eb="6">
      <t>シキョク</t>
    </rPh>
    <phoneticPr fontId="10"/>
  </si>
  <si>
    <t>パーキングブロック</t>
  </si>
  <si>
    <t>サイコン工業</t>
    <rPh sb="4" eb="6">
      <t>コウギョウ</t>
    </rPh>
    <phoneticPr fontId="20"/>
  </si>
  <si>
    <t>NSP-120W</t>
  </si>
  <si>
    <t>稚内庁舎</t>
    <rPh sb="0" eb="2">
      <t>ワッカナイ</t>
    </rPh>
    <rPh sb="2" eb="4">
      <t>チョウシャ</t>
    </rPh>
    <phoneticPr fontId="10"/>
  </si>
  <si>
    <t>海事担当</t>
    <rPh sb="0" eb="2">
      <t>カイジ</t>
    </rPh>
    <rPh sb="2" eb="4">
      <t>タントウ</t>
    </rPh>
    <phoneticPr fontId="10"/>
  </si>
  <si>
    <r>
      <t xml:space="preserve">粉末　60ｇ入り
</t>
    </r>
    <r>
      <rPr>
        <b/>
        <u/>
        <sz val="12"/>
        <color rgb="FFFF0000"/>
        <rFont val="HGｺﾞｼｯｸM"/>
        <family val="3"/>
        <charset val="128"/>
      </rPr>
      <t>※　軽減税率８％</t>
    </r>
    <rPh sb="0" eb="2">
      <t>フンマツ</t>
    </rPh>
    <rPh sb="6" eb="7">
      <t>イ</t>
    </rPh>
    <rPh sb="11" eb="13">
      <t>ケイゲン</t>
    </rPh>
    <rPh sb="13" eb="15">
      <t>ゼイリツ</t>
    </rPh>
    <phoneticPr fontId="20"/>
  </si>
  <si>
    <t>スズメバチ用殺虫剤</t>
    <rPh sb="5" eb="6">
      <t>ヨウ</t>
    </rPh>
    <rPh sb="6" eb="9">
      <t>サッチュウザイ</t>
    </rPh>
    <phoneticPr fontId="20"/>
  </si>
  <si>
    <t>アース製薬</t>
    <rPh sb="3" eb="5">
      <t>セイヤク</t>
    </rPh>
    <phoneticPr fontId="39"/>
  </si>
  <si>
    <t>スズメバチマグナムジェットプロ</t>
  </si>
  <si>
    <t>LED直管20W形</t>
    <phoneticPr fontId="10"/>
  </si>
  <si>
    <t>直管蛍光灯グロースターター式
口金：G13　昼白色</t>
    <phoneticPr fontId="10"/>
  </si>
  <si>
    <t>YAZAWA CORPORATION</t>
  </si>
  <si>
    <t>LDF20N/7/12/3</t>
  </si>
  <si>
    <t>消費税8％
対象</t>
    <rPh sb="0" eb="3">
      <t>ショウヒゼイ</t>
    </rPh>
    <rPh sb="6" eb="8">
      <t>タイショウ</t>
    </rPh>
    <phoneticPr fontId="10"/>
  </si>
  <si>
    <t>消費税10％
対象</t>
    <rPh sb="0" eb="3">
      <t>ショウヒゼイ</t>
    </rPh>
    <rPh sb="7" eb="9">
      <t>タイショウ</t>
    </rPh>
    <phoneticPr fontId="10"/>
  </si>
  <si>
    <t>ドアストッパー</t>
  </si>
  <si>
    <t>カラー黒/
寸法W32×H40×Ｄ120㎜/
重量38ｇ</t>
    <rPh sb="3" eb="4">
      <t>クロ</t>
    </rPh>
    <rPh sb="6" eb="8">
      <t>スンポウ</t>
    </rPh>
    <rPh sb="23" eb="25">
      <t>ジュウリョウ</t>
    </rPh>
    <phoneticPr fontId="20"/>
  </si>
  <si>
    <t>光</t>
    <rPh sb="0" eb="1">
      <t>ヒカリ</t>
    </rPh>
    <phoneticPr fontId="20"/>
  </si>
  <si>
    <t>DS320</t>
  </si>
  <si>
    <r>
      <t xml:space="preserve">２槽式洗濯機５㎏、830×938×482mm
</t>
    </r>
    <r>
      <rPr>
        <b/>
        <sz val="12"/>
        <rFont val="HGｺﾞｼｯｸM"/>
        <family val="3"/>
        <charset val="128"/>
      </rPr>
      <t>※　</t>
    </r>
    <r>
      <rPr>
        <b/>
        <u/>
        <sz val="12"/>
        <rFont val="HGｺﾞｼｯｸM"/>
        <family val="3"/>
        <charset val="128"/>
      </rPr>
      <t xml:space="preserve">１階車庫への設置作業費込み
</t>
    </r>
    <r>
      <rPr>
        <b/>
        <sz val="12"/>
        <rFont val="HGｺﾞｼｯｸM"/>
        <family val="3"/>
        <charset val="128"/>
      </rPr>
      <t>　　</t>
    </r>
    <r>
      <rPr>
        <b/>
        <u/>
        <sz val="12"/>
        <rFont val="HGｺﾞｼｯｸM"/>
        <family val="3"/>
        <charset val="128"/>
      </rPr>
      <t>とする</t>
    </r>
    <r>
      <rPr>
        <sz val="12"/>
        <rFont val="HGｺﾞｼｯｸM"/>
        <family val="3"/>
        <charset val="128"/>
      </rPr>
      <t>。（旧洗濯機の引取は無し）</t>
    </r>
    <rPh sb="27" eb="28">
      <t>カイ</t>
    </rPh>
    <rPh sb="28" eb="30">
      <t>シャコ</t>
    </rPh>
    <rPh sb="32" eb="34">
      <t>セッチ</t>
    </rPh>
    <rPh sb="34" eb="36">
      <t>サギョウ</t>
    </rPh>
    <rPh sb="36" eb="37">
      <t>ヒ</t>
    </rPh>
    <rPh sb="37" eb="38">
      <t>コ</t>
    </rPh>
    <rPh sb="47" eb="48">
      <t>キュウ</t>
    </rPh>
    <rPh sb="48" eb="51">
      <t>センタクキ</t>
    </rPh>
    <rPh sb="52" eb="54">
      <t>ヒキト</t>
    </rPh>
    <rPh sb="55" eb="56">
      <t>ナ</t>
    </rPh>
    <phoneticPr fontId="10"/>
  </si>
  <si>
    <t>ショーワグローブ</t>
    <phoneticPr fontId="10"/>
  </si>
  <si>
    <t>NO882-M</t>
    <phoneticPr fontId="10"/>
  </si>
  <si>
    <t>NO882-L</t>
    <phoneticPr fontId="10"/>
  </si>
  <si>
    <r>
      <t xml:space="preserve">幅2000mm×奥行600mm
</t>
    </r>
    <r>
      <rPr>
        <b/>
        <u/>
        <sz val="12"/>
        <rFont val="HGｺﾞｼｯｸM"/>
        <family val="3"/>
        <charset val="128"/>
      </rPr>
      <t>※寸法に変更が無ければメーカー変更を可とする</t>
    </r>
    <r>
      <rPr>
        <sz val="12"/>
        <rFont val="HGｺﾞｼｯｸM"/>
        <family val="3"/>
        <charset val="128"/>
      </rPr>
      <t>。</t>
    </r>
    <rPh sb="0" eb="1">
      <t>ハバ</t>
    </rPh>
    <rPh sb="8" eb="10">
      <t>オクユキ</t>
    </rPh>
    <rPh sb="18" eb="20">
      <t>スンポウ</t>
    </rPh>
    <rPh sb="21" eb="23">
      <t>ヘンコウ</t>
    </rPh>
    <rPh sb="24" eb="25">
      <t>ナ</t>
    </rPh>
    <rPh sb="32" eb="34">
      <t>ヘンコウ</t>
    </rPh>
    <rPh sb="35" eb="36">
      <t>カ</t>
    </rPh>
    <phoneticPr fontId="45"/>
  </si>
  <si>
    <t>※　本紙を見積書の別紙として使用する場合、参考商品の同等品の製品にて
　提示する場合は別途修正を行うこと。
※　金額欄については必ず検算を行った上で見積額の総額を計上すること。</t>
    <rPh sb="21" eb="23">
      <t>サンコウ</t>
    </rPh>
    <rPh sb="23" eb="25">
      <t>ショウヒン</t>
    </rPh>
    <rPh sb="26" eb="29">
      <t>ドウトウヒン</t>
    </rPh>
    <rPh sb="30" eb="32">
      <t>セイヒン</t>
    </rPh>
    <rPh sb="36" eb="38">
      <t>テイジ</t>
    </rPh>
    <rPh sb="40" eb="42">
      <t>バアイ</t>
    </rPh>
    <rPh sb="43" eb="45">
      <t>ベット</t>
    </rPh>
    <rPh sb="45" eb="47">
      <t>シュウセイ</t>
    </rPh>
    <rPh sb="48" eb="49">
      <t>オコナ</t>
    </rPh>
    <rPh sb="56" eb="58">
      <t>キンガク</t>
    </rPh>
    <rPh sb="58" eb="59">
      <t>ラン</t>
    </rPh>
    <rPh sb="64" eb="65">
      <t>カナラ</t>
    </rPh>
    <rPh sb="66" eb="68">
      <t>ケンザン</t>
    </rPh>
    <rPh sb="69" eb="70">
      <t>オコナ</t>
    </rPh>
    <rPh sb="72" eb="73">
      <t>ウエ</t>
    </rPh>
    <rPh sb="74" eb="76">
      <t>ミツ</t>
    </rPh>
    <rPh sb="76" eb="77">
      <t>ガク</t>
    </rPh>
    <rPh sb="78" eb="80">
      <t>ソウガク</t>
    </rPh>
    <rPh sb="81" eb="83">
      <t>ケイジョウ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</si>
</sst>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quot;¥&quot;#,##0_);[Red]\(&quot;¥&quot;#,##0\)"/>
  </numFmts>
  <fonts count="60">
    <font>
      <sz val="11"/>
      <name val="ＭＳ Ｐゴシック"/>
      <family val="3"/>
      <charset val="128"/>
    </font>
    <font>
      <sz val="11"/>
      <color theme="1"/>
      <name val="ＭＳ Ｐゴシック"/>
      <family val="2"/>
      <charset val="128"/>
      <scheme val="minor"/>
    </font>
    <font>
      <sz val="11"/>
      <name val="ＭＳ Ｐゴシック"/>
      <family val="3"/>
      <charset val="128"/>
    </font>
    <font>
      <sz val="14"/>
      <name val="HGｺﾞｼｯｸM"/>
      <family val="3"/>
      <charset val="128"/>
    </font>
    <font>
      <sz val="6"/>
      <name val="ＭＳ Ｐゴシック"/>
      <family val="2"/>
      <charset val="128"/>
      <scheme val="minor"/>
    </font>
    <font>
      <sz val="22"/>
      <name val="HGｺﾞｼｯｸM"/>
      <family val="3"/>
      <charset val="128"/>
    </font>
    <font>
      <sz val="16"/>
      <name val="HGｺﾞｼｯｸM"/>
      <family val="3"/>
      <charset val="128"/>
    </font>
    <font>
      <sz val="12"/>
      <name val="HGｺﾞｼｯｸM"/>
      <family val="3"/>
      <charset val="128"/>
    </font>
    <font>
      <sz val="11"/>
      <name val="HGｺﾞｼｯｸM"/>
      <family val="3"/>
      <charset val="128"/>
    </font>
    <font>
      <sz val="9"/>
      <name val="HGｺﾞｼｯｸM"/>
      <family val="3"/>
      <charset val="128"/>
    </font>
    <font>
      <sz val="6"/>
      <name val="ＭＳ Ｐゴシック"/>
      <family val="3"/>
      <charset val="128"/>
    </font>
    <font>
      <sz val="11"/>
      <color theme="1"/>
      <name val="HGｺﾞｼｯｸM"/>
      <family val="3"/>
      <charset val="128"/>
    </font>
    <font>
      <sz val="12"/>
      <color rgb="FF000000"/>
      <name val="HGｺﾞｼｯｸM"/>
      <family val="3"/>
      <charset val="128"/>
    </font>
    <font>
      <sz val="12"/>
      <color theme="1"/>
      <name val="HGｺﾞｼｯｸM"/>
      <family val="3"/>
      <charset val="128"/>
    </font>
    <font>
      <sz val="14"/>
      <color theme="1"/>
      <name val="HGｺﾞｼｯｸM"/>
      <family val="3"/>
      <charset val="128"/>
    </font>
    <font>
      <sz val="12"/>
      <color rgb="FFFF0000"/>
      <name val="HGｺﾞｼｯｸM"/>
      <family val="3"/>
      <charset val="128"/>
    </font>
    <font>
      <sz val="10"/>
      <name val="HGｺﾞｼｯｸM"/>
      <family val="3"/>
      <charset val="128"/>
    </font>
    <font>
      <sz val="14"/>
      <color rgb="FF000000"/>
      <name val="HGｺﾞｼｯｸM"/>
      <family val="3"/>
      <charset val="128"/>
    </font>
    <font>
      <sz val="18"/>
      <name val="HGｺﾞｼｯｸM"/>
      <family val="3"/>
      <charset val="128"/>
    </font>
    <font>
      <sz val="12"/>
      <color theme="0"/>
      <name val="HGｺﾞｼｯｸM"/>
      <family val="3"/>
      <charset val="128"/>
    </font>
    <font>
      <sz val="12"/>
      <name val="ＭＳ Ｐゴシック"/>
      <family val="3"/>
      <charset val="128"/>
      <scheme val="major"/>
    </font>
    <font>
      <sz val="12"/>
      <color theme="1"/>
      <name val="ＭＳ Ｐゴシック"/>
      <family val="3"/>
      <charset val="128"/>
      <scheme val="major"/>
    </font>
    <font>
      <sz val="11"/>
      <color rgb="FF000000"/>
      <name val="ＭＳ Ｐゴシック"/>
      <family val="2"/>
      <charset val="128"/>
    </font>
    <font>
      <sz val="11"/>
      <color rgb="FF000000"/>
      <name val="HGｺﾞｼｯｸM"/>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color indexed="12"/>
      <name val="ＭＳ Ｐゴシック"/>
      <family val="3"/>
      <charset val="128"/>
    </font>
    <font>
      <b/>
      <sz val="9"/>
      <color indexed="81"/>
      <name val="MS P ゴシック"/>
      <family val="3"/>
      <charset val="128"/>
    </font>
    <font>
      <b/>
      <sz val="12"/>
      <color indexed="81"/>
      <name val="MS P ゴシック"/>
      <family val="3"/>
      <charset val="128"/>
    </font>
    <font>
      <sz val="10"/>
      <name val="Yu Gothic"/>
      <family val="3"/>
      <charset val="128"/>
    </font>
    <font>
      <u/>
      <sz val="12"/>
      <name val="HGｺﾞｼｯｸM"/>
      <family val="3"/>
      <charset val="128"/>
    </font>
    <font>
      <b/>
      <sz val="14"/>
      <color indexed="81"/>
      <name val="MS P ゴシック"/>
      <family val="3"/>
      <charset val="128"/>
    </font>
    <font>
      <b/>
      <u/>
      <sz val="12"/>
      <name val="HGｺﾞｼｯｸM"/>
      <family val="3"/>
      <charset val="128"/>
    </font>
    <font>
      <sz val="11"/>
      <color theme="1"/>
      <name val="ＭＳ Ｐゴシック"/>
      <family val="3"/>
      <charset val="128"/>
    </font>
    <font>
      <b/>
      <u/>
      <sz val="12"/>
      <color theme="1"/>
      <name val="HGｺﾞｼｯｸM"/>
      <family val="3"/>
      <charset val="128"/>
    </font>
    <font>
      <b/>
      <sz val="12"/>
      <name val="HGｺﾞｼｯｸM"/>
      <family val="3"/>
      <charset val="128"/>
    </font>
    <font>
      <sz val="8"/>
      <name val="HGｺﾞｼｯｸM"/>
      <family val="3"/>
      <charset val="128"/>
    </font>
    <font>
      <sz val="12"/>
      <name val="Calibri"/>
      <family val="3"/>
      <charset val="161"/>
    </font>
    <font>
      <sz val="12"/>
      <name val="Calibri"/>
      <family val="3"/>
    </font>
    <font>
      <sz val="12"/>
      <name val="HGｺﾞｼｯｸM"/>
      <family val="2"/>
      <charset val="128"/>
    </font>
    <font>
      <sz val="11"/>
      <color rgb="FF006100"/>
      <name val="ＭＳ Ｐゴシック"/>
      <family val="2"/>
      <charset val="128"/>
      <scheme val="minor"/>
    </font>
    <font>
      <sz val="10"/>
      <color rgb="FF30201A"/>
      <name val="游ゴシック"/>
      <family val="2"/>
      <charset val="128"/>
    </font>
    <font>
      <sz val="10"/>
      <color rgb="FF30201A"/>
      <name val="Arial"/>
      <family val="2"/>
    </font>
    <font>
      <b/>
      <u/>
      <sz val="12"/>
      <color rgb="FFFF0000"/>
      <name val="HGｺﾞｼｯｸM"/>
      <family val="3"/>
      <charset val="128"/>
    </font>
    <font>
      <sz val="20"/>
      <name val="HGｺﾞｼｯｸM"/>
      <family val="3"/>
      <charset val="128"/>
    </font>
  </fonts>
  <fills count="41">
    <fill>
      <patternFill patternType="none"/>
    </fill>
    <fill>
      <patternFill patternType="gray125"/>
    </fill>
    <fill>
      <patternFill patternType="solid">
        <fgColor indexed="15"/>
        <bgColor indexed="64"/>
      </patternFill>
    </fill>
    <fill>
      <patternFill patternType="solid">
        <fgColor indexed="11"/>
        <bgColor indexed="64"/>
      </patternFill>
    </fill>
    <fill>
      <patternFill patternType="solid">
        <fgColor indexed="52"/>
        <bgColor indexed="64"/>
      </patternFill>
    </fill>
    <fill>
      <patternFill patternType="solid">
        <fgColor indexed="43"/>
        <bgColor indexed="64"/>
      </patternFill>
    </fill>
    <fill>
      <patternFill patternType="solid">
        <fgColor rgb="FFCCFFFF"/>
        <bgColor indexed="64"/>
      </patternFill>
    </fill>
    <fill>
      <patternFill patternType="solid">
        <fgColor rgb="FFFFFF99"/>
        <bgColor indexed="64"/>
      </patternFill>
    </fill>
    <fill>
      <patternFill patternType="solid">
        <fgColor theme="0"/>
        <bgColor indexed="64"/>
      </patternFill>
    </fill>
    <fill>
      <patternFill patternType="solid">
        <fgColor rgb="FF00FFFF"/>
        <bgColor indexed="64"/>
      </patternFill>
    </fill>
    <fill>
      <patternFill patternType="solid">
        <fgColor rgb="FF00FF00"/>
        <bgColor indexed="64"/>
      </patternFill>
    </fill>
    <fill>
      <patternFill patternType="solid">
        <fgColor rgb="FFFF99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7"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rgb="FF00B050"/>
        <bgColor indexed="64"/>
      </patternFill>
    </fill>
    <fill>
      <patternFill patternType="solid">
        <fgColor rgb="FFFFCCFF"/>
        <bgColor indexed="64"/>
      </patternFill>
    </fill>
    <fill>
      <patternFill patternType="solid">
        <fgColor theme="9" tint="0.79998168889431442"/>
        <bgColor indexed="64"/>
      </patternFill>
    </fill>
  </fills>
  <borders count="4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48">
    <xf numFmtId="0" fontId="0" fillId="0" borderId="0"/>
    <xf numFmtId="38" fontId="2" fillId="0" borderId="0" applyFont="0" applyFill="0" applyBorder="0" applyAlignment="0" applyProtection="0"/>
    <xf numFmtId="0" fontId="2" fillId="0" borderId="0"/>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15" borderId="0" applyNumberFormat="0" applyBorder="0" applyAlignment="0" applyProtection="0">
      <alignment vertical="center"/>
    </xf>
    <xf numFmtId="0" fontId="24" fillId="18"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9" borderId="0" applyNumberFormat="0" applyBorder="0" applyAlignment="0" applyProtection="0">
      <alignment vertical="center"/>
    </xf>
    <xf numFmtId="0" fontId="26" fillId="0" borderId="0" applyNumberFormat="0" applyFill="0" applyBorder="0" applyAlignment="0" applyProtection="0">
      <alignment vertical="center"/>
    </xf>
    <xf numFmtId="0" fontId="27" fillId="30" borderId="33" applyNumberFormat="0" applyAlignment="0" applyProtection="0">
      <alignment vertical="center"/>
    </xf>
    <xf numFmtId="0" fontId="28" fillId="31" borderId="0" applyNumberFormat="0" applyBorder="0" applyAlignment="0" applyProtection="0">
      <alignment vertical="center"/>
    </xf>
    <xf numFmtId="0" fontId="2" fillId="32" borderId="34" applyNumberFormat="0" applyFont="0" applyAlignment="0" applyProtection="0">
      <alignment vertical="center"/>
    </xf>
    <xf numFmtId="0" fontId="29" fillId="0" borderId="35" applyNumberFormat="0" applyFill="0" applyAlignment="0" applyProtection="0">
      <alignment vertical="center"/>
    </xf>
    <xf numFmtId="0" fontId="30" fillId="13" borderId="0" applyNumberFormat="0" applyBorder="0" applyAlignment="0" applyProtection="0">
      <alignment vertical="center"/>
    </xf>
    <xf numFmtId="0" fontId="31" fillId="33" borderId="36" applyNumberFormat="0" applyAlignment="0" applyProtection="0">
      <alignment vertical="center"/>
    </xf>
    <xf numFmtId="0" fontId="32" fillId="0" borderId="0" applyNumberFormat="0" applyFill="0" applyBorder="0" applyAlignment="0" applyProtection="0">
      <alignment vertical="center"/>
    </xf>
    <xf numFmtId="0" fontId="33" fillId="0" borderId="37" applyNumberFormat="0" applyFill="0" applyAlignment="0" applyProtection="0">
      <alignment vertical="center"/>
    </xf>
    <xf numFmtId="0" fontId="34" fillId="0" borderId="38" applyNumberFormat="0" applyFill="0" applyAlignment="0" applyProtection="0">
      <alignment vertical="center"/>
    </xf>
    <xf numFmtId="0" fontId="35" fillId="0" borderId="39" applyNumberFormat="0" applyFill="0" applyAlignment="0" applyProtection="0">
      <alignment vertical="center"/>
    </xf>
    <xf numFmtId="0" fontId="35" fillId="0" borderId="0" applyNumberFormat="0" applyFill="0" applyBorder="0" applyAlignment="0" applyProtection="0">
      <alignment vertical="center"/>
    </xf>
    <xf numFmtId="0" fontId="36" fillId="0" borderId="40" applyNumberFormat="0" applyFill="0" applyAlignment="0" applyProtection="0">
      <alignment vertical="center"/>
    </xf>
    <xf numFmtId="0" fontId="37" fillId="33" borderId="41" applyNumberFormat="0" applyAlignment="0" applyProtection="0">
      <alignment vertical="center"/>
    </xf>
    <xf numFmtId="0" fontId="38" fillId="0" borderId="0" applyNumberFormat="0" applyFill="0" applyBorder="0" applyAlignment="0" applyProtection="0">
      <alignment vertical="center"/>
    </xf>
    <xf numFmtId="0" fontId="39" fillId="17" borderId="36" applyNumberFormat="0" applyAlignment="0" applyProtection="0">
      <alignment vertical="center"/>
    </xf>
    <xf numFmtId="0" fontId="40" fillId="14" borderId="0" applyNumberFormat="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41" fillId="0" borderId="0" applyNumberFormat="0" applyFill="0" applyBorder="0" applyAlignment="0" applyProtection="0">
      <alignment vertical="top"/>
      <protection locked="0"/>
    </xf>
    <xf numFmtId="0" fontId="1" fillId="0" borderId="0">
      <alignment vertical="center"/>
    </xf>
  </cellStyleXfs>
  <cellXfs count="326">
    <xf numFmtId="0" fontId="0" fillId="0" borderId="0" xfId="0"/>
    <xf numFmtId="38" fontId="3" fillId="0" borderId="0" xfId="1" applyFont="1" applyFill="1" applyAlignment="1">
      <alignment vertical="center"/>
    </xf>
    <xf numFmtId="38" fontId="7" fillId="0" borderId="0" xfId="1" applyFont="1" applyAlignment="1">
      <alignment horizontal="center" vertical="center"/>
    </xf>
    <xf numFmtId="38" fontId="7" fillId="0" borderId="0" xfId="1" applyFont="1" applyAlignment="1">
      <alignment horizontal="center" vertical="center" shrinkToFit="1"/>
    </xf>
    <xf numFmtId="38" fontId="8" fillId="0" borderId="0" xfId="1" applyFont="1" applyAlignment="1">
      <alignment vertical="center"/>
    </xf>
    <xf numFmtId="38" fontId="3" fillId="0" borderId="0" xfId="1" applyFont="1" applyAlignment="1">
      <alignment vertical="center"/>
    </xf>
    <xf numFmtId="38" fontId="3" fillId="0" borderId="0" xfId="1" applyFont="1" applyFill="1" applyAlignment="1">
      <alignment horizontal="center"/>
    </xf>
    <xf numFmtId="38" fontId="9" fillId="0" borderId="0" xfId="1" applyFont="1" applyAlignment="1">
      <alignment wrapText="1"/>
    </xf>
    <xf numFmtId="38" fontId="8" fillId="0" borderId="0" xfId="1" applyFont="1"/>
    <xf numFmtId="0" fontId="8" fillId="0" borderId="0" xfId="0" applyFont="1"/>
    <xf numFmtId="38" fontId="3" fillId="0" borderId="0" xfId="1" applyFont="1" applyFill="1" applyAlignment="1">
      <alignment vertical="center" shrinkToFit="1"/>
    </xf>
    <xf numFmtId="38" fontId="7" fillId="0" borderId="1" xfId="1" applyFont="1" applyBorder="1" applyAlignment="1">
      <alignment horizontal="center" vertical="center" shrinkToFit="1"/>
    </xf>
    <xf numFmtId="38" fontId="8" fillId="2" borderId="2" xfId="1" applyFont="1" applyFill="1" applyBorder="1" applyAlignment="1">
      <alignment horizontal="center" vertical="center" wrapText="1" shrinkToFit="1"/>
    </xf>
    <xf numFmtId="38" fontId="8" fillId="3" borderId="2" xfId="1" applyFont="1" applyFill="1" applyBorder="1" applyAlignment="1">
      <alignment horizontal="center" vertical="center" wrapText="1" shrinkToFit="1"/>
    </xf>
    <xf numFmtId="38" fontId="7" fillId="3" borderId="2" xfId="1" applyFont="1" applyFill="1" applyBorder="1" applyAlignment="1">
      <alignment horizontal="center" vertical="center" shrinkToFit="1"/>
    </xf>
    <xf numFmtId="38" fontId="7" fillId="4" borderId="7" xfId="1" applyFont="1" applyFill="1" applyBorder="1" applyAlignment="1">
      <alignment horizontal="center" vertical="center" shrinkToFit="1"/>
    </xf>
    <xf numFmtId="38" fontId="7" fillId="6" borderId="10" xfId="1" applyFont="1" applyFill="1" applyBorder="1" applyAlignment="1">
      <alignment horizontal="center" vertical="center" shrinkToFit="1"/>
    </xf>
    <xf numFmtId="38" fontId="7" fillId="0" borderId="2" xfId="1" applyFont="1" applyFill="1" applyBorder="1" applyAlignment="1">
      <alignment horizontal="center" vertical="center" shrinkToFit="1"/>
    </xf>
    <xf numFmtId="38" fontId="7" fillId="0" borderId="7" xfId="1" applyFont="1" applyFill="1" applyBorder="1" applyAlignment="1">
      <alignment horizontal="center" vertical="center" shrinkToFit="1"/>
    </xf>
    <xf numFmtId="38" fontId="7" fillId="6" borderId="13" xfId="1" applyFont="1" applyFill="1" applyBorder="1" applyAlignment="1">
      <alignment horizontal="center" vertical="center" shrinkToFit="1"/>
    </xf>
    <xf numFmtId="0" fontId="7" fillId="0" borderId="2" xfId="0" applyFont="1" applyFill="1" applyBorder="1" applyAlignment="1">
      <alignment horizontal="left" vertical="center" wrapText="1" shrinkToFit="1"/>
    </xf>
    <xf numFmtId="0" fontId="7" fillId="0" borderId="2" xfId="0" applyFont="1" applyFill="1" applyBorder="1" applyAlignment="1">
      <alignment horizontal="center" vertical="center" shrinkToFit="1"/>
    </xf>
    <xf numFmtId="38" fontId="3" fillId="7" borderId="2" xfId="1" applyFont="1" applyFill="1" applyBorder="1" applyAlignment="1">
      <alignment horizontal="center" vertical="center" shrinkToFit="1"/>
    </xf>
    <xf numFmtId="176" fontId="7" fillId="0" borderId="6" xfId="0" applyNumberFormat="1" applyFont="1" applyFill="1" applyBorder="1" applyAlignment="1">
      <alignment horizontal="center" vertical="center" shrinkToFit="1"/>
    </xf>
    <xf numFmtId="176" fontId="7" fillId="0" borderId="2" xfId="0" applyNumberFormat="1" applyFont="1" applyFill="1" applyBorder="1" applyAlignment="1">
      <alignment horizontal="center" vertical="center" shrinkToFit="1"/>
    </xf>
    <xf numFmtId="38" fontId="3" fillId="5" borderId="12" xfId="1" applyFont="1" applyFill="1" applyBorder="1" applyAlignment="1">
      <alignment horizontal="right" vertical="center" shrinkToFit="1"/>
    </xf>
    <xf numFmtId="38" fontId="3" fillId="0" borderId="2" xfId="1" applyFont="1" applyFill="1" applyBorder="1" applyAlignment="1">
      <alignment vertical="center" shrinkToFit="1"/>
    </xf>
    <xf numFmtId="38" fontId="3" fillId="0" borderId="14" xfId="1" applyFont="1" applyFill="1" applyBorder="1" applyAlignment="1">
      <alignment vertical="center" shrinkToFit="1"/>
    </xf>
    <xf numFmtId="0" fontId="7" fillId="0" borderId="2" xfId="0" applyFont="1" applyFill="1" applyBorder="1" applyAlignment="1">
      <alignment horizontal="center" vertical="center" wrapText="1" shrinkToFit="1"/>
    </xf>
    <xf numFmtId="38" fontId="13" fillId="0" borderId="2" xfId="1" applyFont="1" applyFill="1" applyBorder="1" applyAlignment="1">
      <alignment horizontal="center" vertical="center" shrinkToFit="1"/>
    </xf>
    <xf numFmtId="38" fontId="11" fillId="0" borderId="0" xfId="1" applyFont="1" applyBorder="1"/>
    <xf numFmtId="38" fontId="3" fillId="0" borderId="7" xfId="1" applyFont="1" applyFill="1" applyBorder="1" applyAlignment="1">
      <alignment vertical="center" shrinkToFit="1"/>
    </xf>
    <xf numFmtId="38" fontId="3" fillId="0" borderId="11" xfId="1" applyFont="1" applyFill="1" applyBorder="1" applyAlignment="1">
      <alignment vertical="center" shrinkToFit="1"/>
    </xf>
    <xf numFmtId="0" fontId="12" fillId="0" borderId="2" xfId="0" applyFont="1" applyFill="1" applyBorder="1" applyAlignment="1">
      <alignment horizontal="center" vertical="center" shrinkToFit="1"/>
    </xf>
    <xf numFmtId="38" fontId="7" fillId="0" borderId="2" xfId="0" applyNumberFormat="1" applyFont="1" applyFill="1" applyBorder="1" applyAlignment="1">
      <alignment horizontal="center" vertical="center" shrinkToFit="1"/>
    </xf>
    <xf numFmtId="38" fontId="12" fillId="0" borderId="2" xfId="1" applyFont="1" applyFill="1" applyBorder="1" applyAlignment="1">
      <alignment horizontal="center" vertical="center" shrinkToFit="1"/>
    </xf>
    <xf numFmtId="0" fontId="12" fillId="0" borderId="6" xfId="0" applyFont="1" applyFill="1" applyBorder="1" applyAlignment="1">
      <alignment horizontal="center" vertical="center" shrinkToFit="1"/>
    </xf>
    <xf numFmtId="38" fontId="7" fillId="0" borderId="6" xfId="1" applyFont="1" applyFill="1" applyBorder="1" applyAlignment="1">
      <alignment horizontal="center" vertical="center" shrinkToFit="1"/>
    </xf>
    <xf numFmtId="38" fontId="14" fillId="5" borderId="12" xfId="1" applyFont="1" applyFill="1" applyBorder="1" applyAlignment="1">
      <alignment horizontal="right" vertical="center" shrinkToFit="1"/>
    </xf>
    <xf numFmtId="38" fontId="14" fillId="0" borderId="14" xfId="1" applyFont="1" applyFill="1" applyBorder="1" applyAlignment="1">
      <alignment vertical="center" shrinkToFit="1"/>
    </xf>
    <xf numFmtId="38" fontId="13" fillId="0" borderId="5" xfId="1" applyFont="1" applyFill="1" applyBorder="1" applyAlignment="1">
      <alignment horizontal="center" vertical="center"/>
    </xf>
    <xf numFmtId="0" fontId="13" fillId="0" borderId="2" xfId="0" applyFont="1" applyFill="1" applyBorder="1" applyAlignment="1">
      <alignment horizontal="center" vertical="center" shrinkToFit="1"/>
    </xf>
    <xf numFmtId="38" fontId="13" fillId="0" borderId="6" xfId="1" applyFont="1" applyFill="1" applyBorder="1" applyAlignment="1">
      <alignment horizontal="center" vertical="center" shrinkToFit="1"/>
    </xf>
    <xf numFmtId="38" fontId="11" fillId="0" borderId="0" xfId="1" applyFont="1"/>
    <xf numFmtId="0" fontId="11" fillId="0" borderId="0" xfId="0" applyFont="1"/>
    <xf numFmtId="0" fontId="13" fillId="0" borderId="6" xfId="0" applyFont="1" applyBorder="1" applyAlignment="1">
      <alignment horizontal="center" vertical="center" shrinkToFit="1"/>
    </xf>
    <xf numFmtId="38" fontId="13" fillId="0" borderId="2" xfId="1" applyFont="1" applyFill="1" applyBorder="1" applyAlignment="1">
      <alignment horizontal="center" vertical="center"/>
    </xf>
    <xf numFmtId="38" fontId="12" fillId="0" borderId="2" xfId="1" applyFont="1" applyFill="1" applyBorder="1" applyAlignment="1">
      <alignment horizontal="center" vertical="center"/>
    </xf>
    <xf numFmtId="38" fontId="8" fillId="0" borderId="0" xfId="1" applyFont="1" applyBorder="1"/>
    <xf numFmtId="38" fontId="12" fillId="0" borderId="6" xfId="1" applyFont="1" applyFill="1" applyBorder="1" applyAlignment="1">
      <alignment horizontal="center" vertical="center"/>
    </xf>
    <xf numFmtId="0" fontId="12" fillId="0" borderId="2" xfId="2" applyFont="1" applyFill="1" applyBorder="1" applyAlignment="1">
      <alignment horizontal="center" vertical="center" shrinkToFit="1"/>
    </xf>
    <xf numFmtId="38" fontId="14" fillId="0" borderId="15" xfId="1" applyFont="1" applyFill="1" applyBorder="1" applyAlignment="1">
      <alignment vertical="center" shrinkToFit="1"/>
    </xf>
    <xf numFmtId="0" fontId="12" fillId="0" borderId="6" xfId="2" applyFont="1" applyFill="1" applyBorder="1" applyAlignment="1">
      <alignment horizontal="center" vertical="center" shrinkToFit="1"/>
    </xf>
    <xf numFmtId="0" fontId="13" fillId="0" borderId="2" xfId="2" applyFont="1" applyFill="1" applyBorder="1" applyAlignment="1">
      <alignment horizontal="center" vertical="center" shrinkToFit="1"/>
    </xf>
    <xf numFmtId="38" fontId="15" fillId="0" borderId="2" xfId="1" applyFont="1" applyFill="1" applyBorder="1" applyAlignment="1">
      <alignment horizontal="center" vertical="center"/>
    </xf>
    <xf numFmtId="38" fontId="12" fillId="0" borderId="2" xfId="0" applyNumberFormat="1" applyFont="1" applyFill="1" applyBorder="1" applyAlignment="1">
      <alignment horizontal="center" vertical="center" shrinkToFit="1"/>
    </xf>
    <xf numFmtId="38" fontId="14" fillId="0" borderId="7" xfId="1" applyFont="1" applyFill="1" applyBorder="1" applyAlignment="1">
      <alignment vertical="center" shrinkToFit="1"/>
    </xf>
    <xf numFmtId="0" fontId="13" fillId="0" borderId="6" xfId="0" applyFont="1" applyBorder="1" applyAlignment="1">
      <alignment horizontal="center" vertical="center" wrapText="1" shrinkToFit="1"/>
    </xf>
    <xf numFmtId="0" fontId="13" fillId="0" borderId="2" xfId="0" applyFont="1" applyFill="1" applyBorder="1" applyAlignment="1">
      <alignment horizontal="center" vertical="center" wrapText="1" shrinkToFit="1"/>
    </xf>
    <xf numFmtId="0" fontId="12" fillId="0" borderId="2" xfId="0" applyFont="1" applyFill="1" applyBorder="1" applyAlignment="1">
      <alignment horizontal="center" vertical="center" wrapText="1" shrinkToFit="1"/>
    </xf>
    <xf numFmtId="0" fontId="7" fillId="0" borderId="6" xfId="0" applyFont="1" applyFill="1" applyBorder="1" applyAlignment="1">
      <alignment horizontal="left" vertical="center" wrapText="1" shrinkToFit="1"/>
    </xf>
    <xf numFmtId="38" fontId="13" fillId="0" borderId="2" xfId="0" applyNumberFormat="1" applyFont="1" applyFill="1" applyBorder="1" applyAlignment="1">
      <alignment horizontal="center" vertical="center" shrinkToFit="1"/>
    </xf>
    <xf numFmtId="38" fontId="14" fillId="0" borderId="2" xfId="1" applyFont="1" applyFill="1" applyBorder="1" applyAlignment="1">
      <alignment vertical="center" shrinkToFit="1"/>
    </xf>
    <xf numFmtId="176" fontId="7" fillId="0" borderId="6" xfId="0" applyNumberFormat="1" applyFont="1" applyFill="1" applyBorder="1" applyAlignment="1">
      <alignment horizontal="center" vertical="center" wrapText="1" shrinkToFit="1"/>
    </xf>
    <xf numFmtId="38" fontId="14" fillId="0" borderId="2" xfId="1" applyFont="1" applyFill="1" applyBorder="1" applyAlignment="1">
      <alignment horizontal="center" vertical="center" shrinkToFit="1"/>
    </xf>
    <xf numFmtId="0" fontId="7" fillId="0" borderId="16" xfId="0" applyFont="1" applyFill="1" applyBorder="1" applyAlignment="1">
      <alignment horizontal="left" vertical="center" shrinkToFit="1"/>
    </xf>
    <xf numFmtId="0" fontId="7" fillId="0" borderId="16" xfId="0" applyFont="1" applyFill="1" applyBorder="1" applyAlignment="1">
      <alignment horizontal="center" vertical="center" shrinkToFit="1"/>
    </xf>
    <xf numFmtId="0" fontId="0" fillId="0" borderId="16" xfId="0" applyBorder="1"/>
    <xf numFmtId="0" fontId="0" fillId="0" borderId="17" xfId="0" applyBorder="1"/>
    <xf numFmtId="177" fontId="6" fillId="0" borderId="18" xfId="0" applyNumberFormat="1" applyFont="1" applyFill="1" applyBorder="1" applyAlignment="1">
      <alignment horizontal="right" vertical="center" shrinkToFit="1"/>
    </xf>
    <xf numFmtId="38" fontId="14" fillId="9" borderId="2" xfId="1" applyFont="1" applyFill="1" applyBorder="1" applyAlignment="1">
      <alignment vertical="center" shrinkToFit="1"/>
    </xf>
    <xf numFmtId="38" fontId="14" fillId="10" borderId="2" xfId="1" applyFont="1" applyFill="1" applyBorder="1" applyAlignment="1">
      <alignment vertical="center" shrinkToFit="1"/>
    </xf>
    <xf numFmtId="38" fontId="14" fillId="11" borderId="2" xfId="1" applyFont="1" applyFill="1" applyBorder="1" applyAlignment="1">
      <alignment vertical="center" shrinkToFit="1"/>
    </xf>
    <xf numFmtId="0" fontId="0" fillId="0" borderId="19" xfId="0" applyBorder="1"/>
    <xf numFmtId="38" fontId="3" fillId="0" borderId="16" xfId="1" applyFont="1" applyFill="1" applyBorder="1" applyAlignment="1">
      <alignment horizontal="center" vertical="center" shrinkToFit="1"/>
    </xf>
    <xf numFmtId="38" fontId="18" fillId="5" borderId="20" xfId="1" applyFont="1" applyFill="1" applyBorder="1" applyAlignment="1">
      <alignment horizontal="right" vertical="center" shrinkToFit="1"/>
    </xf>
    <xf numFmtId="38" fontId="18" fillId="5" borderId="21" xfId="1" applyFont="1" applyFill="1" applyBorder="1" applyAlignment="1">
      <alignment horizontal="right" vertical="center" shrinkToFit="1"/>
    </xf>
    <xf numFmtId="38" fontId="18" fillId="5" borderId="4" xfId="1" applyFont="1" applyFill="1" applyBorder="1" applyAlignment="1">
      <alignment horizontal="right" vertical="center" shrinkToFit="1"/>
    </xf>
    <xf numFmtId="38" fontId="18" fillId="5" borderId="22" xfId="1" applyFont="1" applyFill="1" applyBorder="1" applyAlignment="1">
      <alignment horizontal="right" vertical="center" shrinkToFit="1"/>
    </xf>
    <xf numFmtId="0" fontId="0" fillId="0" borderId="23" xfId="0" applyBorder="1"/>
    <xf numFmtId="38" fontId="7" fillId="0" borderId="0" xfId="1" applyFont="1" applyFill="1" applyAlignment="1">
      <alignment vertical="center" shrinkToFit="1"/>
    </xf>
    <xf numFmtId="38" fontId="7" fillId="0" borderId="0" xfId="1" applyFont="1" applyFill="1" applyAlignment="1">
      <alignment horizontal="center" vertical="center" shrinkToFit="1"/>
    </xf>
    <xf numFmtId="0" fontId="0" fillId="0" borderId="0" xfId="0" applyBorder="1"/>
    <xf numFmtId="0" fontId="0" fillId="0" borderId="24" xfId="0" applyBorder="1"/>
    <xf numFmtId="38" fontId="3" fillId="9" borderId="2" xfId="1" applyFont="1" applyFill="1" applyBorder="1" applyAlignment="1">
      <alignment vertical="center" shrinkToFit="1"/>
    </xf>
    <xf numFmtId="38" fontId="3" fillId="10" borderId="2" xfId="1" applyFont="1" applyFill="1" applyBorder="1" applyAlignment="1">
      <alignment horizontal="right" vertical="center" shrinkToFit="1"/>
    </xf>
    <xf numFmtId="38" fontId="3" fillId="11" borderId="25" xfId="1" applyFont="1" applyFill="1" applyBorder="1" applyAlignment="1">
      <alignment horizontal="right" vertical="center" shrinkToFit="1"/>
    </xf>
    <xf numFmtId="38" fontId="19" fillId="0" borderId="0" xfId="1" applyFont="1" applyFill="1" applyAlignment="1">
      <alignment horizontal="center" vertical="center" shrinkToFit="1"/>
    </xf>
    <xf numFmtId="38" fontId="3" fillId="5" borderId="26" xfId="1" applyFont="1" applyFill="1" applyBorder="1" applyAlignment="1">
      <alignment horizontal="right" vertical="center" shrinkToFit="1"/>
    </xf>
    <xf numFmtId="38" fontId="3" fillId="10" borderId="27" xfId="1" applyFont="1" applyFill="1" applyBorder="1" applyAlignment="1">
      <alignment vertical="center" shrinkToFit="1"/>
    </xf>
    <xf numFmtId="38" fontId="3" fillId="11" borderId="28" xfId="1" applyFont="1" applyFill="1" applyBorder="1" applyAlignment="1">
      <alignment vertical="center" shrinkToFit="1"/>
    </xf>
    <xf numFmtId="0" fontId="0" fillId="0" borderId="29" xfId="0" applyBorder="1"/>
    <xf numFmtId="38" fontId="8" fillId="0" borderId="0" xfId="1" applyFont="1" applyAlignment="1">
      <alignment vertical="center" shrinkToFit="1"/>
    </xf>
    <xf numFmtId="0" fontId="0" fillId="0" borderId="30" xfId="0" applyBorder="1"/>
    <xf numFmtId="38" fontId="3" fillId="0" borderId="0" xfId="1" applyFont="1" applyFill="1" applyBorder="1" applyAlignment="1">
      <alignment shrinkToFit="1"/>
    </xf>
    <xf numFmtId="38" fontId="3" fillId="0" borderId="0" xfId="1" applyFont="1" applyFill="1" applyAlignment="1">
      <alignment shrinkToFit="1"/>
    </xf>
    <xf numFmtId="38" fontId="8" fillId="0" borderId="0" xfId="1" applyFont="1" applyFill="1" applyBorder="1" applyAlignment="1">
      <alignment vertical="center" shrinkToFit="1"/>
    </xf>
    <xf numFmtId="38" fontId="8" fillId="0" borderId="0" xfId="1" applyFont="1" applyFill="1" applyAlignment="1">
      <alignment vertical="center" shrinkToFit="1"/>
    </xf>
    <xf numFmtId="38" fontId="3" fillId="0" borderId="5" xfId="1" applyFont="1" applyFill="1" applyBorder="1" applyAlignment="1">
      <alignment horizontal="center" vertical="center" shrinkToFit="1"/>
    </xf>
    <xf numFmtId="0" fontId="7" fillId="0" borderId="31" xfId="0" applyFont="1" applyBorder="1" applyAlignment="1">
      <alignment horizontal="center" vertical="center"/>
    </xf>
    <xf numFmtId="0" fontId="20" fillId="0" borderId="2" xfId="0" applyNumberFormat="1" applyFont="1" applyFill="1" applyBorder="1" applyAlignment="1">
      <alignment horizontal="center" vertical="center" shrinkToFit="1"/>
    </xf>
    <xf numFmtId="0" fontId="7" fillId="0" borderId="17" xfId="0" applyFont="1" applyBorder="1" applyAlignment="1">
      <alignment horizontal="center" vertical="center" shrinkToFit="1"/>
    </xf>
    <xf numFmtId="38" fontId="3" fillId="0" borderId="6" xfId="1" applyFont="1" applyFill="1" applyBorder="1" applyAlignment="1">
      <alignment vertical="center" shrinkToFit="1"/>
    </xf>
    <xf numFmtId="38" fontId="14" fillId="0" borderId="6" xfId="1" applyFont="1" applyFill="1" applyBorder="1" applyAlignment="1">
      <alignment vertical="center" shrinkToFit="1"/>
    </xf>
    <xf numFmtId="38" fontId="13" fillId="0" borderId="17" xfId="1" applyFont="1" applyFill="1" applyBorder="1" applyAlignment="1">
      <alignment horizontal="center" vertical="center"/>
    </xf>
    <xf numFmtId="38" fontId="13" fillId="0" borderId="6" xfId="1" applyFont="1" applyFill="1" applyBorder="1" applyAlignment="1">
      <alignment horizontal="center" vertical="center"/>
    </xf>
    <xf numFmtId="0" fontId="13" fillId="0" borderId="6" xfId="0" applyFont="1" applyFill="1" applyBorder="1" applyAlignment="1">
      <alignment horizontal="center" vertical="center" shrinkToFit="1"/>
    </xf>
    <xf numFmtId="38" fontId="17" fillId="0" borderId="5" xfId="1" applyFont="1" applyFill="1" applyBorder="1" applyAlignment="1">
      <alignment horizontal="center" vertical="center" shrinkToFit="1"/>
    </xf>
    <xf numFmtId="38" fontId="17" fillId="0" borderId="17" xfId="1" applyFont="1" applyFill="1" applyBorder="1" applyAlignment="1">
      <alignment horizontal="center" vertical="center" shrinkToFit="1"/>
    </xf>
    <xf numFmtId="38" fontId="7" fillId="0" borderId="3" xfId="1" applyFont="1" applyFill="1" applyBorder="1" applyAlignment="1">
      <alignment vertical="center"/>
    </xf>
    <xf numFmtId="38" fontId="7" fillId="0" borderId="4" xfId="1" applyFont="1" applyFill="1" applyBorder="1" applyAlignment="1">
      <alignment vertical="center"/>
    </xf>
    <xf numFmtId="38" fontId="7" fillId="0" borderId="5" xfId="1" applyFont="1" applyFill="1" applyBorder="1" applyAlignment="1">
      <alignment vertical="center"/>
    </xf>
    <xf numFmtId="38" fontId="8" fillId="4" borderId="7" xfId="1" applyFont="1" applyFill="1" applyBorder="1" applyAlignment="1">
      <alignment horizontal="center" vertical="center" wrapText="1" shrinkToFit="1"/>
    </xf>
    <xf numFmtId="38" fontId="8" fillId="0" borderId="32" xfId="1" applyFont="1" applyBorder="1" applyAlignment="1">
      <alignment vertical="center"/>
    </xf>
    <xf numFmtId="38" fontId="7" fillId="0" borderId="4" xfId="1" applyFont="1" applyFill="1" applyBorder="1" applyAlignment="1">
      <alignment horizontal="center" vertical="center"/>
    </xf>
    <xf numFmtId="0" fontId="7" fillId="8" borderId="2" xfId="0" applyFont="1" applyFill="1" applyBorder="1" applyAlignment="1">
      <alignment horizontal="center" vertical="center" shrinkToFit="1"/>
    </xf>
    <xf numFmtId="0" fontId="13" fillId="0" borderId="2" xfId="0" applyFont="1" applyBorder="1" applyAlignment="1">
      <alignment vertical="center" wrapText="1"/>
    </xf>
    <xf numFmtId="0" fontId="13" fillId="0" borderId="2"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38" fontId="3" fillId="0" borderId="0" xfId="1" applyFont="1" applyFill="1" applyAlignment="1">
      <alignment horizontal="center" vertical="center"/>
    </xf>
    <xf numFmtId="38" fontId="18" fillId="5" borderId="21" xfId="1" applyFont="1" applyFill="1" applyBorder="1" applyAlignment="1">
      <alignment horizontal="center" vertical="center" shrinkToFit="1"/>
    </xf>
    <xf numFmtId="176" fontId="7" fillId="0" borderId="6" xfId="0" applyNumberFormat="1" applyFont="1" applyBorder="1" applyAlignment="1">
      <alignment horizontal="center" vertical="center" shrinkToFit="1"/>
    </xf>
    <xf numFmtId="38" fontId="3" fillId="0" borderId="2" xfId="1" applyFont="1" applyFill="1" applyBorder="1" applyAlignment="1">
      <alignment horizontal="center" vertical="center" shrinkToFit="1"/>
    </xf>
    <xf numFmtId="38" fontId="7" fillId="0" borderId="7" xfId="1" applyFont="1" applyFill="1" applyBorder="1" applyAlignment="1">
      <alignment horizontal="center" vertical="center" shrinkToFit="1"/>
    </xf>
    <xf numFmtId="38" fontId="8" fillId="34" borderId="2" xfId="1" applyFont="1" applyFill="1" applyBorder="1" applyAlignment="1">
      <alignment horizontal="center" vertical="center" wrapText="1" shrinkToFit="1"/>
    </xf>
    <xf numFmtId="38" fontId="7" fillId="34" borderId="2" xfId="1" applyFont="1" applyFill="1" applyBorder="1" applyAlignment="1">
      <alignment horizontal="center" vertical="center" shrinkToFit="1"/>
    </xf>
    <xf numFmtId="38" fontId="14" fillId="34" borderId="2" xfId="1" applyFont="1" applyFill="1" applyBorder="1" applyAlignment="1">
      <alignment vertical="center" shrinkToFit="1"/>
    </xf>
    <xf numFmtId="38" fontId="7" fillId="2" borderId="2" xfId="1" applyFont="1" applyFill="1" applyBorder="1" applyAlignment="1">
      <alignment horizontal="center" vertical="center" shrinkToFit="1"/>
    </xf>
    <xf numFmtId="38" fontId="3" fillId="11" borderId="2" xfId="1" applyFont="1" applyFill="1" applyBorder="1" applyAlignment="1">
      <alignment horizontal="right" vertical="center" shrinkToFit="1"/>
    </xf>
    <xf numFmtId="0" fontId="0" fillId="0" borderId="0" xfId="0"/>
    <xf numFmtId="0" fontId="7" fillId="0" borderId="2" xfId="0" applyFont="1" applyFill="1" applyBorder="1" applyAlignment="1">
      <alignment horizontal="left" vertical="center" wrapText="1" shrinkToFit="1"/>
    </xf>
    <xf numFmtId="0" fontId="7" fillId="0" borderId="2" xfId="0" applyFont="1" applyFill="1" applyBorder="1" applyAlignment="1">
      <alignment horizontal="center" vertical="center" shrinkToFit="1"/>
    </xf>
    <xf numFmtId="0" fontId="7" fillId="0" borderId="5" xfId="0" applyFont="1" applyBorder="1" applyAlignment="1">
      <alignment horizontal="center" vertical="center" shrinkToFit="1"/>
    </xf>
    <xf numFmtId="0" fontId="7" fillId="0" borderId="5" xfId="0" applyFont="1" applyBorder="1" applyAlignment="1">
      <alignment horizontal="center" vertical="center" wrapText="1" shrinkToFit="1"/>
    </xf>
    <xf numFmtId="38" fontId="3" fillId="34" borderId="2" xfId="1" applyFont="1" applyFill="1" applyBorder="1" applyAlignment="1">
      <alignment horizontal="right" vertical="center" shrinkToFit="1"/>
    </xf>
    <xf numFmtId="38" fontId="3" fillId="34" borderId="27" xfId="1" applyFont="1" applyFill="1" applyBorder="1" applyAlignment="1">
      <alignment vertical="center" shrinkToFit="1"/>
    </xf>
    <xf numFmtId="0" fontId="0" fillId="0" borderId="0" xfId="0"/>
    <xf numFmtId="0" fontId="7" fillId="0" borderId="2" xfId="0" applyFont="1" applyBorder="1" applyAlignment="1">
      <alignment horizontal="center" vertical="center" shrinkToFit="1"/>
    </xf>
    <xf numFmtId="0" fontId="7" fillId="0" borderId="2" xfId="0" applyFont="1" applyFill="1" applyBorder="1" applyAlignment="1">
      <alignment horizontal="left" vertical="center" wrapText="1" shrinkToFit="1"/>
    </xf>
    <xf numFmtId="0" fontId="7" fillId="0" borderId="2" xfId="0" applyFont="1" applyFill="1" applyBorder="1" applyAlignment="1">
      <alignment horizontal="center" vertical="center" shrinkToFit="1"/>
    </xf>
    <xf numFmtId="38" fontId="7" fillId="0" borderId="2" xfId="0" applyNumberFormat="1" applyFont="1" applyFill="1" applyBorder="1" applyAlignment="1">
      <alignment horizontal="center" vertical="center" shrinkToFit="1"/>
    </xf>
    <xf numFmtId="0" fontId="7" fillId="0" borderId="6" xfId="0" applyFont="1" applyFill="1" applyBorder="1" applyAlignment="1">
      <alignment horizontal="center" vertical="center" wrapText="1" shrinkToFit="1"/>
    </xf>
    <xf numFmtId="0" fontId="7" fillId="0" borderId="5" xfId="0" applyFont="1" applyBorder="1" applyAlignment="1">
      <alignment horizontal="center" vertical="center" shrinkToFit="1"/>
    </xf>
    <xf numFmtId="0" fontId="7" fillId="0" borderId="5" xfId="0" applyFont="1" applyBorder="1" applyAlignment="1">
      <alignment horizontal="center" vertical="center" wrapText="1" shrinkToFit="1"/>
    </xf>
    <xf numFmtId="0" fontId="22" fillId="0" borderId="2" xfId="0" applyFont="1" applyFill="1" applyBorder="1" applyAlignment="1">
      <alignment horizontal="center" vertical="center"/>
    </xf>
    <xf numFmtId="0" fontId="22" fillId="0" borderId="4" xfId="0" applyFont="1" applyFill="1" applyBorder="1" applyAlignment="1">
      <alignment horizontal="center" vertical="center"/>
    </xf>
    <xf numFmtId="0" fontId="7" fillId="0" borderId="2" xfId="0" applyFont="1" applyBorder="1" applyAlignment="1">
      <alignment horizontal="left" vertical="center" wrapText="1" shrinkToFit="1"/>
    </xf>
    <xf numFmtId="0" fontId="7" fillId="0" borderId="2" xfId="0" applyFont="1" applyBorder="1" applyAlignment="1">
      <alignment horizontal="center" vertical="center" wrapText="1" shrinkToFit="1"/>
    </xf>
    <xf numFmtId="0" fontId="16" fillId="0" borderId="2" xfId="0" applyFont="1" applyFill="1" applyBorder="1" applyAlignment="1">
      <alignment horizontal="left" vertical="center" wrapText="1" shrinkToFit="1"/>
    </xf>
    <xf numFmtId="0" fontId="7" fillId="0" borderId="6" xfId="0" applyFont="1" applyFill="1" applyBorder="1" applyAlignment="1">
      <alignment horizontal="center" vertical="center" shrinkToFit="1"/>
    </xf>
    <xf numFmtId="38" fontId="9" fillId="35" borderId="0" xfId="1" applyFont="1" applyFill="1" applyAlignment="1">
      <alignment wrapText="1"/>
    </xf>
    <xf numFmtId="38" fontId="8" fillId="35" borderId="0" xfId="1" applyFont="1" applyFill="1"/>
    <xf numFmtId="38" fontId="11" fillId="35" borderId="0" xfId="1" applyFont="1" applyFill="1" applyBorder="1"/>
    <xf numFmtId="38" fontId="3" fillId="0" borderId="2" xfId="1" applyFont="1" applyFill="1" applyBorder="1" applyAlignment="1">
      <alignment horizontal="center" vertical="center" shrinkToFit="1"/>
    </xf>
    <xf numFmtId="0" fontId="7" fillId="0" borderId="5" xfId="0" applyFont="1" applyFill="1" applyBorder="1" applyAlignment="1">
      <alignment horizontal="center" vertical="center" shrinkToFit="1"/>
    </xf>
    <xf numFmtId="176" fontId="7" fillId="8" borderId="6" xfId="0" applyNumberFormat="1" applyFont="1" applyFill="1" applyBorder="1" applyAlignment="1">
      <alignment horizontal="center" vertical="center" shrinkToFit="1"/>
    </xf>
    <xf numFmtId="176" fontId="7" fillId="8" borderId="2" xfId="0" applyNumberFormat="1" applyFont="1" applyFill="1" applyBorder="1" applyAlignment="1">
      <alignment horizontal="center" vertical="center" shrinkToFit="1"/>
    </xf>
    <xf numFmtId="38" fontId="13" fillId="8" borderId="5" xfId="1" applyFont="1" applyFill="1" applyBorder="1" applyAlignment="1">
      <alignment horizontal="center" vertical="center"/>
    </xf>
    <xf numFmtId="38" fontId="13" fillId="8" borderId="2" xfId="1" applyFont="1" applyFill="1" applyBorder="1" applyAlignment="1">
      <alignment horizontal="center" vertical="center" shrinkToFit="1"/>
    </xf>
    <xf numFmtId="38" fontId="13" fillId="8" borderId="2" xfId="1" applyFont="1" applyFill="1" applyBorder="1" applyAlignment="1">
      <alignment horizontal="center" vertical="center"/>
    </xf>
    <xf numFmtId="38" fontId="13" fillId="8" borderId="2" xfId="0" applyNumberFormat="1" applyFont="1" applyFill="1" applyBorder="1" applyAlignment="1">
      <alignment horizontal="center" vertical="center" shrinkToFit="1"/>
    </xf>
    <xf numFmtId="0" fontId="12" fillId="8" borderId="2" xfId="0" applyFont="1" applyFill="1" applyBorder="1" applyAlignment="1">
      <alignment horizontal="center" vertical="center" shrinkToFit="1"/>
    </xf>
    <xf numFmtId="38" fontId="12" fillId="8" borderId="2" xfId="1" applyFont="1" applyFill="1" applyBorder="1" applyAlignment="1">
      <alignment horizontal="center" vertical="center"/>
    </xf>
    <xf numFmtId="38" fontId="14" fillId="8" borderId="2" xfId="1" applyFont="1" applyFill="1" applyBorder="1" applyAlignment="1">
      <alignment vertical="center" shrinkToFit="1"/>
    </xf>
    <xf numFmtId="38" fontId="14" fillId="8" borderId="7" xfId="1" applyFont="1" applyFill="1" applyBorder="1" applyAlignment="1">
      <alignment vertical="center" shrinkToFit="1"/>
    </xf>
    <xf numFmtId="38" fontId="3" fillId="0" borderId="2" xfId="1" applyFont="1" applyFill="1" applyBorder="1" applyAlignment="1">
      <alignment horizontal="center" vertical="center" shrinkToFit="1"/>
    </xf>
    <xf numFmtId="38" fontId="7" fillId="0" borderId="7" xfId="1" applyFont="1" applyFill="1" applyBorder="1" applyAlignment="1">
      <alignment horizontal="center" vertical="center" shrinkToFit="1"/>
    </xf>
    <xf numFmtId="38" fontId="3" fillId="0" borderId="2" xfId="1" applyFont="1" applyFill="1" applyBorder="1" applyAlignment="1">
      <alignment horizontal="center" vertical="center" shrinkToFit="1"/>
    </xf>
    <xf numFmtId="0" fontId="7" fillId="36" borderId="2" xfId="0" applyFont="1" applyFill="1" applyBorder="1" applyAlignment="1">
      <alignment horizontal="left" vertical="center" wrapText="1" shrinkToFit="1"/>
    </xf>
    <xf numFmtId="38" fontId="13" fillId="0" borderId="0" xfId="1" applyFont="1" applyBorder="1" applyAlignment="1">
      <alignment horizontal="center" vertical="center"/>
    </xf>
    <xf numFmtId="0" fontId="16" fillId="0" borderId="2" xfId="0" applyFont="1" applyBorder="1" applyAlignment="1">
      <alignment horizontal="center" vertical="center" shrinkToFit="1"/>
    </xf>
    <xf numFmtId="0" fontId="7" fillId="0" borderId="31" xfId="0" applyFont="1" applyFill="1" applyBorder="1" applyAlignment="1">
      <alignment horizontal="center" vertical="center"/>
    </xf>
    <xf numFmtId="38" fontId="9" fillId="0" borderId="0" xfId="1" applyFont="1" applyFill="1" applyAlignment="1">
      <alignment wrapText="1"/>
    </xf>
    <xf numFmtId="38" fontId="8" fillId="0" borderId="0" xfId="1" applyFont="1" applyFill="1"/>
    <xf numFmtId="0" fontId="8" fillId="0" borderId="0" xfId="0" applyFont="1" applyFill="1"/>
    <xf numFmtId="38" fontId="11" fillId="0" borderId="0" xfId="1" applyFont="1" applyFill="1" applyBorder="1"/>
    <xf numFmtId="38" fontId="14" fillId="0" borderId="18" xfId="1" applyFont="1" applyFill="1" applyBorder="1" applyAlignment="1">
      <alignment vertical="center" shrinkToFit="1"/>
    </xf>
    <xf numFmtId="38" fontId="3" fillId="0" borderId="5" xfId="1" applyFont="1" applyFill="1" applyBorder="1" applyAlignment="1">
      <alignment horizontal="center" vertical="center" wrapText="1" shrinkToFit="1"/>
    </xf>
    <xf numFmtId="0" fontId="16" fillId="0" borderId="2" xfId="0" applyFont="1" applyBorder="1" applyAlignment="1">
      <alignment horizontal="center" vertical="center" wrapText="1" shrinkToFit="1"/>
    </xf>
    <xf numFmtId="0" fontId="13" fillId="0" borderId="2" xfId="0" applyFont="1" applyBorder="1" applyAlignment="1">
      <alignment horizontal="left" vertical="center" wrapText="1" shrinkToFit="1"/>
    </xf>
    <xf numFmtId="0" fontId="7" fillId="37" borderId="2" xfId="0" applyFont="1" applyFill="1" applyBorder="1" applyAlignment="1">
      <alignment horizontal="left" vertical="center" wrapText="1" shrinkToFit="1"/>
    </xf>
    <xf numFmtId="0" fontId="23" fillId="0" borderId="2" xfId="0" applyFont="1" applyFill="1" applyBorder="1" applyAlignment="1">
      <alignment horizontal="center" vertical="center"/>
    </xf>
    <xf numFmtId="0" fontId="23" fillId="0" borderId="4" xfId="0" applyFont="1" applyFill="1" applyBorder="1" applyAlignment="1">
      <alignment horizontal="center" vertical="center"/>
    </xf>
    <xf numFmtId="38" fontId="8" fillId="0" borderId="0" xfId="1" applyFont="1" applyFill="1" applyBorder="1"/>
    <xf numFmtId="38" fontId="11" fillId="0" borderId="2" xfId="1" applyFont="1" applyBorder="1"/>
    <xf numFmtId="0" fontId="7" fillId="36" borderId="6" xfId="0" applyFont="1" applyFill="1" applyBorder="1" applyAlignment="1">
      <alignment horizontal="left" vertical="center" wrapText="1" shrinkToFit="1"/>
    </xf>
    <xf numFmtId="0" fontId="7" fillId="35" borderId="6" xfId="0" applyFont="1" applyFill="1" applyBorder="1" applyAlignment="1">
      <alignment horizontal="left" vertical="center" wrapText="1" shrinkToFit="1"/>
    </xf>
    <xf numFmtId="38" fontId="3" fillId="35" borderId="6" xfId="1" applyFont="1" applyFill="1" applyBorder="1" applyAlignment="1">
      <alignment vertical="center" shrinkToFit="1"/>
    </xf>
    <xf numFmtId="38" fontId="14" fillId="35" borderId="6" xfId="1" applyFont="1" applyFill="1" applyBorder="1" applyAlignment="1">
      <alignment vertical="center" shrinkToFit="1"/>
    </xf>
    <xf numFmtId="38" fontId="14" fillId="35" borderId="15" xfId="1" applyFont="1" applyFill="1" applyBorder="1" applyAlignment="1">
      <alignment vertical="center" shrinkToFit="1"/>
    </xf>
    <xf numFmtId="0" fontId="7" fillId="0" borderId="6" xfId="0" quotePrefix="1" applyFont="1" applyFill="1" applyBorder="1" applyAlignment="1">
      <alignment horizontal="center" vertical="center" shrinkToFit="1"/>
    </xf>
    <xf numFmtId="17" fontId="7" fillId="0" borderId="2" xfId="0" quotePrefix="1" applyNumberFormat="1" applyFont="1" applyFill="1" applyBorder="1" applyAlignment="1">
      <alignment horizontal="center" vertical="center" shrinkToFit="1"/>
    </xf>
    <xf numFmtId="38" fontId="8" fillId="2" borderId="6" xfId="1" applyFont="1" applyFill="1" applyBorder="1" applyAlignment="1">
      <alignment horizontal="right" vertical="center" shrinkToFit="1"/>
    </xf>
    <xf numFmtId="38" fontId="3" fillId="0" borderId="2" xfId="1" applyFont="1" applyFill="1" applyBorder="1" applyAlignment="1">
      <alignment horizontal="center" vertical="center" shrinkToFit="1"/>
    </xf>
    <xf numFmtId="38" fontId="3" fillId="0" borderId="12" xfId="1" applyFont="1" applyFill="1" applyBorder="1" applyAlignment="1">
      <alignment horizontal="right" vertical="center" shrinkToFit="1"/>
    </xf>
    <xf numFmtId="38" fontId="3" fillId="38" borderId="2" xfId="1" applyFont="1" applyFill="1" applyBorder="1" applyAlignment="1">
      <alignment horizontal="center" vertical="center" shrinkToFit="1"/>
    </xf>
    <xf numFmtId="0" fontId="7" fillId="38" borderId="2" xfId="0" applyFont="1" applyFill="1" applyBorder="1" applyAlignment="1">
      <alignment horizontal="left" vertical="center" wrapText="1" shrinkToFit="1"/>
    </xf>
    <xf numFmtId="0" fontId="7" fillId="38" borderId="5" xfId="0" applyFont="1" applyFill="1" applyBorder="1" applyAlignment="1">
      <alignment horizontal="center" vertical="center" shrinkToFit="1"/>
    </xf>
    <xf numFmtId="0" fontId="7" fillId="38" borderId="2" xfId="0" applyFont="1" applyFill="1" applyBorder="1" applyAlignment="1">
      <alignment horizontal="center" vertical="center" shrinkToFit="1"/>
    </xf>
    <xf numFmtId="176" fontId="7" fillId="38" borderId="6" xfId="0" applyNumberFormat="1" applyFont="1" applyFill="1" applyBorder="1" applyAlignment="1">
      <alignment horizontal="center" vertical="center" shrinkToFit="1"/>
    </xf>
    <xf numFmtId="176" fontId="7" fillId="38" borderId="2" xfId="0" applyNumberFormat="1" applyFont="1" applyFill="1" applyBorder="1" applyAlignment="1">
      <alignment horizontal="center" vertical="center" shrinkToFit="1"/>
    </xf>
    <xf numFmtId="38" fontId="3" fillId="38" borderId="12" xfId="1" applyFont="1" applyFill="1" applyBorder="1" applyAlignment="1">
      <alignment horizontal="right" vertical="center" shrinkToFit="1"/>
    </xf>
    <xf numFmtId="38" fontId="3" fillId="38" borderId="2" xfId="1" applyFont="1" applyFill="1" applyBorder="1" applyAlignment="1">
      <alignment vertical="center" shrinkToFit="1"/>
    </xf>
    <xf numFmtId="38" fontId="3" fillId="38" borderId="14" xfId="1" applyFont="1" applyFill="1" applyBorder="1" applyAlignment="1">
      <alignment vertical="center" shrinkToFit="1"/>
    </xf>
    <xf numFmtId="38" fontId="14" fillId="38" borderId="15" xfId="1" applyFont="1" applyFill="1" applyBorder="1" applyAlignment="1">
      <alignment vertical="center" shrinkToFit="1"/>
    </xf>
    <xf numFmtId="0" fontId="7" fillId="38" borderId="31" xfId="0" applyFont="1" applyFill="1" applyBorder="1" applyAlignment="1">
      <alignment horizontal="center" vertical="center"/>
    </xf>
    <xf numFmtId="38" fontId="3" fillId="38" borderId="5" xfId="1" applyFont="1" applyFill="1" applyBorder="1" applyAlignment="1">
      <alignment horizontal="center" vertical="center" shrinkToFit="1"/>
    </xf>
    <xf numFmtId="38" fontId="13" fillId="38" borderId="5" xfId="1" applyFont="1" applyFill="1" applyBorder="1" applyAlignment="1">
      <alignment horizontal="center" vertical="center"/>
    </xf>
    <xf numFmtId="38" fontId="13" fillId="38" borderId="2" xfId="1" applyFont="1" applyFill="1" applyBorder="1" applyAlignment="1">
      <alignment horizontal="center" vertical="center" shrinkToFit="1"/>
    </xf>
    <xf numFmtId="38" fontId="13" fillId="38" borderId="2" xfId="1" applyFont="1" applyFill="1" applyBorder="1" applyAlignment="1">
      <alignment horizontal="center" vertical="center"/>
    </xf>
    <xf numFmtId="0" fontId="13" fillId="38" borderId="2" xfId="0" applyFont="1" applyFill="1" applyBorder="1" applyAlignment="1">
      <alignment horizontal="center" vertical="center" shrinkToFit="1"/>
    </xf>
    <xf numFmtId="0" fontId="12" fillId="38" borderId="2" xfId="2" applyFont="1" applyFill="1" applyBorder="1" applyAlignment="1">
      <alignment horizontal="center" vertical="center" shrinkToFit="1"/>
    </xf>
    <xf numFmtId="38" fontId="12" fillId="38" borderId="2" xfId="1" applyFont="1" applyFill="1" applyBorder="1" applyAlignment="1">
      <alignment horizontal="center" vertical="center"/>
    </xf>
    <xf numFmtId="38" fontId="9" fillId="38" borderId="0" xfId="1" applyFont="1" applyFill="1" applyAlignment="1">
      <alignment wrapText="1"/>
    </xf>
    <xf numFmtId="38" fontId="8" fillId="38" borderId="0" xfId="1" applyFont="1" applyFill="1"/>
    <xf numFmtId="38" fontId="8" fillId="38" borderId="0" xfId="1" applyFont="1" applyFill="1" applyBorder="1"/>
    <xf numFmtId="38" fontId="11" fillId="38" borderId="0" xfId="1" applyFont="1" applyFill="1" applyBorder="1"/>
    <xf numFmtId="0" fontId="16" fillId="38" borderId="2" xfId="0" applyFont="1" applyFill="1" applyBorder="1" applyAlignment="1">
      <alignment horizontal="center" vertical="center" shrinkToFit="1"/>
    </xf>
    <xf numFmtId="38" fontId="12" fillId="38" borderId="6" xfId="1" applyFont="1" applyFill="1" applyBorder="1" applyAlignment="1">
      <alignment horizontal="center" vertical="center"/>
    </xf>
    <xf numFmtId="0" fontId="13" fillId="38" borderId="2" xfId="2" applyFont="1" applyFill="1" applyBorder="1" applyAlignment="1">
      <alignment horizontal="center" vertical="center" shrinkToFit="1"/>
    </xf>
    <xf numFmtId="38" fontId="3" fillId="38" borderId="0" xfId="1" applyFont="1" applyFill="1" applyBorder="1" applyAlignment="1">
      <alignment vertical="center" shrinkToFit="1"/>
    </xf>
    <xf numFmtId="0" fontId="7" fillId="38" borderId="2" xfId="0" applyFont="1" applyFill="1" applyBorder="1" applyAlignment="1">
      <alignment horizontal="center" vertical="center" wrapText="1" shrinkToFit="1"/>
    </xf>
    <xf numFmtId="0" fontId="13" fillId="38" borderId="6" xfId="0" applyFont="1" applyFill="1" applyBorder="1" applyAlignment="1">
      <alignment horizontal="center" vertical="center" shrinkToFit="1"/>
    </xf>
    <xf numFmtId="0" fontId="12" fillId="38" borderId="2" xfId="0" applyFont="1" applyFill="1" applyBorder="1" applyAlignment="1">
      <alignment horizontal="center" vertical="center" shrinkToFit="1"/>
    </xf>
    <xf numFmtId="38" fontId="15" fillId="38" borderId="2" xfId="1" applyFont="1" applyFill="1" applyBorder="1" applyAlignment="1">
      <alignment horizontal="center" vertical="center"/>
    </xf>
    <xf numFmtId="38" fontId="3" fillId="0" borderId="2" xfId="1" applyFont="1" applyFill="1" applyBorder="1" applyAlignment="1">
      <alignment horizontal="center" vertical="center" shrinkToFit="1"/>
    </xf>
    <xf numFmtId="38" fontId="7" fillId="0" borderId="7" xfId="1" applyFont="1" applyFill="1" applyBorder="1" applyAlignment="1">
      <alignment horizontal="center" vertical="center" shrinkToFit="1"/>
    </xf>
    <xf numFmtId="0" fontId="7" fillId="8" borderId="5" xfId="0" applyFont="1" applyFill="1" applyBorder="1" applyAlignment="1">
      <alignment horizontal="center" vertical="center" shrinkToFit="1"/>
    </xf>
    <xf numFmtId="38" fontId="3" fillId="8" borderId="2" xfId="1" applyFont="1" applyFill="1" applyBorder="1" applyAlignment="1">
      <alignment vertical="center" shrinkToFit="1"/>
    </xf>
    <xf numFmtId="38" fontId="14" fillId="8" borderId="15" xfId="1" applyFont="1" applyFill="1" applyBorder="1" applyAlignment="1">
      <alignment vertical="center" shrinkToFit="1"/>
    </xf>
    <xf numFmtId="0" fontId="7" fillId="8" borderId="31" xfId="0" applyFont="1" applyFill="1" applyBorder="1" applyAlignment="1">
      <alignment horizontal="center" vertical="center"/>
    </xf>
    <xf numFmtId="38" fontId="3" fillId="8" borderId="5" xfId="1" applyFont="1" applyFill="1" applyBorder="1" applyAlignment="1">
      <alignment horizontal="center" vertical="center" shrinkToFit="1"/>
    </xf>
    <xf numFmtId="38" fontId="12" fillId="8" borderId="6" xfId="1" applyFont="1" applyFill="1" applyBorder="1" applyAlignment="1">
      <alignment horizontal="center" vertical="center"/>
    </xf>
    <xf numFmtId="0" fontId="13" fillId="8" borderId="2" xfId="2" applyFont="1" applyFill="1" applyBorder="1" applyAlignment="1">
      <alignment horizontal="center" vertical="center" shrinkToFit="1"/>
    </xf>
    <xf numFmtId="38" fontId="9" fillId="8" borderId="0" xfId="1" applyFont="1" applyFill="1" applyAlignment="1">
      <alignment wrapText="1"/>
    </xf>
    <xf numFmtId="38" fontId="8" fillId="8" borderId="0" xfId="1" applyFont="1" applyFill="1"/>
    <xf numFmtId="38" fontId="8" fillId="8" borderId="0" xfId="1" applyFont="1" applyFill="1" applyBorder="1"/>
    <xf numFmtId="38" fontId="11" fillId="8" borderId="0" xfId="1" applyFont="1" applyFill="1" applyBorder="1"/>
    <xf numFmtId="0" fontId="7" fillId="8" borderId="2" xfId="0" applyFont="1" applyFill="1" applyBorder="1" applyAlignment="1">
      <alignment horizontal="center" vertical="center" wrapText="1" shrinkToFit="1"/>
    </xf>
    <xf numFmtId="0" fontId="13" fillId="8" borderId="6" xfId="0" applyFont="1" applyFill="1" applyBorder="1" applyAlignment="1">
      <alignment horizontal="center" vertical="center" shrinkToFit="1"/>
    </xf>
    <xf numFmtId="38" fontId="15" fillId="8" borderId="2" xfId="1" applyFont="1" applyFill="1" applyBorder="1" applyAlignment="1">
      <alignment horizontal="center" vertical="center"/>
    </xf>
    <xf numFmtId="38" fontId="3" fillId="8" borderId="14" xfId="1" applyFont="1" applyFill="1" applyBorder="1" applyAlignment="1">
      <alignment vertical="center" shrinkToFit="1"/>
    </xf>
    <xf numFmtId="0" fontId="13" fillId="8" borderId="2" xfId="0" applyFont="1" applyFill="1" applyBorder="1" applyAlignment="1">
      <alignment horizontal="center" vertical="center" shrinkToFit="1"/>
    </xf>
    <xf numFmtId="0" fontId="12" fillId="8" borderId="2" xfId="2" applyFont="1" applyFill="1" applyBorder="1" applyAlignment="1">
      <alignment horizontal="center" vertical="center" shrinkToFit="1"/>
    </xf>
    <xf numFmtId="38" fontId="3" fillId="7" borderId="12" xfId="1" applyFont="1" applyFill="1" applyBorder="1" applyAlignment="1">
      <alignment horizontal="right" vertical="center" shrinkToFit="1"/>
    </xf>
    <xf numFmtId="38" fontId="3" fillId="0" borderId="2" xfId="1" applyFont="1" applyFill="1" applyBorder="1" applyAlignment="1">
      <alignment horizontal="center" vertical="center" shrinkToFit="1"/>
    </xf>
    <xf numFmtId="38" fontId="11" fillId="0" borderId="2" xfId="1" applyFont="1" applyFill="1" applyBorder="1"/>
    <xf numFmtId="38" fontId="15" fillId="0" borderId="2" xfId="1" applyFont="1" applyFill="1" applyBorder="1" applyAlignment="1">
      <alignment horizontal="center" vertical="center" shrinkToFit="1"/>
    </xf>
    <xf numFmtId="38" fontId="15" fillId="0" borderId="6" xfId="1" applyFont="1" applyFill="1" applyBorder="1" applyAlignment="1">
      <alignment horizontal="center" vertical="center"/>
    </xf>
    <xf numFmtId="0" fontId="13" fillId="0" borderId="2" xfId="0" applyFont="1" applyFill="1" applyBorder="1" applyAlignment="1">
      <alignment vertical="center" wrapText="1"/>
    </xf>
    <xf numFmtId="0" fontId="13" fillId="0" borderId="2" xfId="0" applyFont="1" applyFill="1" applyBorder="1" applyAlignment="1">
      <alignment horizontal="left" vertical="center" wrapText="1" shrinkToFit="1"/>
    </xf>
    <xf numFmtId="0" fontId="15" fillId="0" borderId="6" xfId="0" applyFont="1" applyBorder="1" applyAlignment="1">
      <alignment horizontal="center" vertical="center" shrinkToFit="1"/>
    </xf>
    <xf numFmtId="38" fontId="3" fillId="0" borderId="2" xfId="1" applyFont="1" applyFill="1" applyBorder="1" applyAlignment="1">
      <alignment horizontal="center" vertical="center" shrinkToFit="1"/>
    </xf>
    <xf numFmtId="0" fontId="7" fillId="39" borderId="2" xfId="0" applyFont="1" applyFill="1" applyBorder="1" applyAlignment="1">
      <alignment horizontal="center" vertical="center" shrinkToFit="1"/>
    </xf>
    <xf numFmtId="0" fontId="13" fillId="39" borderId="2" xfId="0" applyFont="1" applyFill="1" applyBorder="1" applyAlignment="1">
      <alignment horizontal="center" vertical="center" shrinkToFit="1"/>
    </xf>
    <xf numFmtId="0" fontId="13" fillId="39" borderId="6" xfId="0" applyFont="1" applyFill="1" applyBorder="1" applyAlignment="1">
      <alignment horizontal="center" vertical="center" shrinkToFit="1"/>
    </xf>
    <xf numFmtId="0" fontId="13" fillId="39" borderId="2" xfId="0" applyFont="1" applyFill="1" applyBorder="1" applyAlignment="1">
      <alignment horizontal="center" vertical="center"/>
    </xf>
    <xf numFmtId="38" fontId="13" fillId="39" borderId="2" xfId="1" applyFont="1" applyFill="1" applyBorder="1" applyAlignment="1">
      <alignment horizontal="center" vertical="center"/>
    </xf>
    <xf numFmtId="0" fontId="12" fillId="39" borderId="2" xfId="0" applyFont="1" applyFill="1" applyBorder="1" applyAlignment="1">
      <alignment horizontal="center" vertical="center" shrinkToFit="1"/>
    </xf>
    <xf numFmtId="38" fontId="13" fillId="39" borderId="5" xfId="1" applyFont="1" applyFill="1" applyBorder="1" applyAlignment="1">
      <alignment horizontal="center" vertical="center"/>
    </xf>
    <xf numFmtId="0" fontId="12" fillId="39" borderId="2" xfId="2" applyFont="1" applyFill="1" applyBorder="1" applyAlignment="1">
      <alignment horizontal="center" vertical="center" shrinkToFit="1"/>
    </xf>
    <xf numFmtId="0" fontId="12" fillId="39" borderId="6" xfId="2" applyFont="1" applyFill="1" applyBorder="1" applyAlignment="1">
      <alignment horizontal="center" vertical="center" shrinkToFit="1"/>
    </xf>
    <xf numFmtId="38" fontId="13" fillId="39" borderId="17" xfId="1" applyFont="1" applyFill="1" applyBorder="1" applyAlignment="1">
      <alignment horizontal="center" vertical="center"/>
    </xf>
    <xf numFmtId="38" fontId="13" fillId="39" borderId="6" xfId="1" applyFont="1" applyFill="1" applyBorder="1" applyAlignment="1">
      <alignment horizontal="center" vertical="center"/>
    </xf>
    <xf numFmtId="38" fontId="13" fillId="0" borderId="0" xfId="1" applyFont="1" applyAlignment="1">
      <alignment horizontal="center" vertical="center"/>
    </xf>
    <xf numFmtId="38" fontId="14" fillId="7" borderId="2" xfId="1" applyFont="1" applyFill="1" applyBorder="1" applyAlignment="1">
      <alignment horizontal="center" vertical="center" shrinkToFit="1"/>
    </xf>
    <xf numFmtId="0" fontId="48" fillId="0" borderId="16" xfId="0" applyFont="1" applyBorder="1"/>
    <xf numFmtId="0" fontId="48" fillId="0" borderId="0" xfId="0" applyFont="1" applyBorder="1"/>
    <xf numFmtId="38" fontId="13" fillId="0" borderId="0" xfId="1" applyFont="1" applyFill="1" applyAlignment="1">
      <alignment horizontal="center" vertical="center" shrinkToFit="1"/>
    </xf>
    <xf numFmtId="38" fontId="13" fillId="39" borderId="2" xfId="1" applyFont="1" applyFill="1" applyBorder="1" applyAlignment="1">
      <alignment horizontal="center" vertical="center" shrinkToFit="1"/>
    </xf>
    <xf numFmtId="0" fontId="13" fillId="39" borderId="2" xfId="2" applyFont="1" applyFill="1" applyBorder="1" applyAlignment="1">
      <alignment horizontal="center" vertical="center" shrinkToFit="1"/>
    </xf>
    <xf numFmtId="0" fontId="13" fillId="0" borderId="6" xfId="2" applyFont="1" applyFill="1" applyBorder="1" applyAlignment="1">
      <alignment horizontal="center" vertical="center" shrinkToFit="1"/>
    </xf>
    <xf numFmtId="0" fontId="13" fillId="39" borderId="6" xfId="2" applyFont="1" applyFill="1" applyBorder="1" applyAlignment="1">
      <alignment horizontal="center" vertical="center" shrinkToFit="1"/>
    </xf>
    <xf numFmtId="0" fontId="3" fillId="0" borderId="2" xfId="0" applyFont="1" applyBorder="1" applyAlignment="1">
      <alignment horizontal="center" vertical="center" shrinkToFit="1"/>
    </xf>
    <xf numFmtId="0" fontId="3" fillId="0" borderId="2" xfId="0" applyFont="1" applyFill="1" applyBorder="1" applyAlignment="1">
      <alignment horizontal="center" vertical="center" wrapText="1" shrinkToFit="1"/>
    </xf>
    <xf numFmtId="38" fontId="18" fillId="5" borderId="20" xfId="1" applyFont="1" applyFill="1" applyBorder="1" applyAlignment="1">
      <alignment vertical="center" shrinkToFit="1"/>
    </xf>
    <xf numFmtId="38" fontId="18" fillId="5" borderId="21" xfId="1" applyFont="1" applyFill="1" applyBorder="1" applyAlignment="1">
      <alignment vertical="center" shrinkToFit="1"/>
    </xf>
    <xf numFmtId="38" fontId="18" fillId="5" borderId="22" xfId="1" applyFont="1" applyFill="1" applyBorder="1" applyAlignment="1">
      <alignment vertical="center" shrinkToFit="1"/>
    </xf>
    <xf numFmtId="38" fontId="18" fillId="7" borderId="4" xfId="1" applyFont="1" applyFill="1" applyBorder="1" applyAlignment="1">
      <alignment vertical="center" shrinkToFit="1"/>
    </xf>
    <xf numFmtId="38" fontId="18" fillId="7" borderId="21" xfId="1" applyFont="1" applyFill="1" applyBorder="1" applyAlignment="1">
      <alignment vertical="center" shrinkToFit="1"/>
    </xf>
    <xf numFmtId="38" fontId="3" fillId="0" borderId="2" xfId="1" applyFont="1" applyFill="1" applyBorder="1" applyAlignment="1">
      <alignment horizontal="center" vertical="center" shrinkToFit="1"/>
    </xf>
    <xf numFmtId="38" fontId="7" fillId="0" borderId="7" xfId="1" applyFont="1" applyFill="1" applyBorder="1" applyAlignment="1">
      <alignment horizontal="center" vertical="center" shrinkToFit="1"/>
    </xf>
    <xf numFmtId="0" fontId="47" fillId="0" borderId="2" xfId="0" applyFont="1" applyFill="1" applyBorder="1" applyAlignment="1">
      <alignment horizontal="left" vertical="center" wrapText="1" shrinkToFit="1"/>
    </xf>
    <xf numFmtId="0" fontId="49" fillId="0" borderId="2" xfId="0" applyFont="1" applyFill="1" applyBorder="1" applyAlignment="1">
      <alignment horizontal="left" vertical="center" wrapText="1" shrinkToFit="1"/>
    </xf>
    <xf numFmtId="0" fontId="7" fillId="40" borderId="2" xfId="0" applyFont="1" applyFill="1" applyBorder="1" applyAlignment="1">
      <alignment horizontal="left" vertical="center" wrapText="1" shrinkToFit="1"/>
    </xf>
    <xf numFmtId="38" fontId="51" fillId="34" borderId="2" xfId="1" applyFont="1" applyFill="1" applyBorder="1" applyAlignment="1">
      <alignment horizontal="center" vertical="center" wrapText="1" shrinkToFit="1"/>
    </xf>
    <xf numFmtId="38" fontId="3" fillId="0" borderId="2" xfId="1" applyFont="1" applyFill="1" applyBorder="1" applyAlignment="1">
      <alignment horizontal="center" vertical="center" shrinkToFit="1"/>
    </xf>
    <xf numFmtId="0" fontId="23" fillId="0" borderId="4" xfId="0" applyFont="1" applyBorder="1" applyAlignment="1">
      <alignment horizontal="center" vertical="center" shrinkToFit="1"/>
    </xf>
    <xf numFmtId="0" fontId="7" fillId="0" borderId="2" xfId="47" applyFont="1" applyBorder="1" applyAlignment="1">
      <alignment horizontal="left" vertical="center" wrapText="1" shrinkToFit="1"/>
    </xf>
    <xf numFmtId="0" fontId="7" fillId="40" borderId="6" xfId="0" applyFont="1" applyFill="1" applyBorder="1" applyAlignment="1">
      <alignment horizontal="left" vertical="center" wrapText="1" shrinkToFit="1"/>
    </xf>
    <xf numFmtId="0" fontId="7" fillId="0" borderId="17" xfId="0" applyFont="1" applyFill="1" applyBorder="1" applyAlignment="1">
      <alignment horizontal="center" vertical="center" shrinkToFit="1"/>
    </xf>
    <xf numFmtId="0" fontId="7" fillId="39" borderId="2" xfId="0" applyFont="1" applyFill="1" applyBorder="1" applyAlignment="1">
      <alignment horizontal="left" vertical="center" wrapText="1" shrinkToFit="1"/>
    </xf>
    <xf numFmtId="38" fontId="3" fillId="0" borderId="2" xfId="1" applyFont="1" applyFill="1" applyBorder="1" applyAlignment="1">
      <alignment horizontal="center" vertical="center" shrinkToFit="1"/>
    </xf>
    <xf numFmtId="38" fontId="3" fillId="0" borderId="2" xfId="1" applyFont="1" applyFill="1" applyBorder="1" applyAlignment="1">
      <alignment horizontal="center" vertical="center" shrinkToFit="1"/>
    </xf>
    <xf numFmtId="38" fontId="3" fillId="0" borderId="6" xfId="1" applyFont="1" applyFill="1" applyBorder="1" applyAlignment="1">
      <alignment horizontal="center" vertical="center" shrinkToFit="1"/>
    </xf>
    <xf numFmtId="38" fontId="3" fillId="0" borderId="11" xfId="1"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38" fontId="3" fillId="0" borderId="2" xfId="1" applyFont="1" applyFill="1" applyBorder="1" applyAlignment="1">
      <alignment horizontal="center" vertical="center" shrinkToFit="1"/>
    </xf>
    <xf numFmtId="38" fontId="7" fillId="0" borderId="6" xfId="1" applyFont="1" applyFill="1" applyBorder="1" applyAlignment="1">
      <alignment horizontal="center" vertical="center" shrinkToFit="1"/>
    </xf>
    <xf numFmtId="38" fontId="7" fillId="0" borderId="11" xfId="1" applyFont="1" applyFill="1" applyBorder="1" applyAlignment="1">
      <alignment horizontal="center" vertical="center" shrinkToFit="1"/>
    </xf>
    <xf numFmtId="38" fontId="7" fillId="0" borderId="7" xfId="1" applyFont="1" applyFill="1" applyBorder="1" applyAlignment="1">
      <alignment horizontal="center" vertical="center" shrinkToFit="1"/>
    </xf>
    <xf numFmtId="38" fontId="7" fillId="0" borderId="5" xfId="1" applyFont="1" applyFill="1" applyBorder="1" applyAlignment="1">
      <alignment horizontal="center" vertical="center" shrinkToFit="1"/>
    </xf>
    <xf numFmtId="38" fontId="13" fillId="5" borderId="2" xfId="1" applyFont="1" applyFill="1" applyBorder="1" applyAlignment="1">
      <alignment horizontal="center" vertical="center" textRotation="255" shrinkToFit="1"/>
    </xf>
    <xf numFmtId="38" fontId="7" fillId="0" borderId="2" xfId="1" applyFont="1" applyFill="1" applyBorder="1" applyAlignment="1">
      <alignment horizontal="center" vertical="center" textRotation="255" shrinkToFit="1"/>
    </xf>
    <xf numFmtId="38" fontId="7" fillId="0" borderId="7" xfId="1" applyFont="1" applyBorder="1" applyAlignment="1">
      <alignment horizontal="center" vertical="center" shrinkToFit="1"/>
    </xf>
    <xf numFmtId="38" fontId="7" fillId="5" borderId="8" xfId="1" applyFont="1" applyFill="1" applyBorder="1" applyAlignment="1">
      <alignment horizontal="center" vertical="center" shrinkToFit="1"/>
    </xf>
    <xf numFmtId="38" fontId="7" fillId="5" borderId="12" xfId="1" applyFont="1" applyFill="1" applyBorder="1" applyAlignment="1">
      <alignment horizontal="center" vertical="center" shrinkToFit="1"/>
    </xf>
    <xf numFmtId="38" fontId="8" fillId="0" borderId="2" xfId="1" applyFont="1" applyFill="1" applyBorder="1" applyAlignment="1">
      <alignment horizontal="center" vertical="center" textRotation="255" shrinkToFit="1"/>
    </xf>
    <xf numFmtId="38" fontId="8" fillId="39" borderId="9" xfId="1" applyFont="1" applyFill="1" applyBorder="1" applyAlignment="1">
      <alignment horizontal="center" vertical="center" textRotation="255" shrinkToFit="1"/>
    </xf>
    <xf numFmtId="38" fontId="11" fillId="0" borderId="2" xfId="1" applyFont="1" applyFill="1" applyBorder="1" applyAlignment="1">
      <alignment horizontal="center" vertical="center" textRotation="255" shrinkToFit="1"/>
    </xf>
    <xf numFmtId="38" fontId="11" fillId="0" borderId="6" xfId="1" applyFont="1" applyFill="1" applyBorder="1" applyAlignment="1">
      <alignment horizontal="center" vertical="center" textRotation="255" shrinkToFit="1"/>
    </xf>
    <xf numFmtId="38" fontId="11" fillId="0" borderId="11" xfId="1" applyFont="1" applyFill="1" applyBorder="1" applyAlignment="1">
      <alignment horizontal="center" vertical="center" textRotation="255" shrinkToFit="1"/>
    </xf>
    <xf numFmtId="38" fontId="8" fillId="0" borderId="6" xfId="1" applyFont="1" applyFill="1" applyBorder="1" applyAlignment="1">
      <alignment horizontal="center" vertical="center" textRotation="255" shrinkToFit="1"/>
    </xf>
    <xf numFmtId="38" fontId="8" fillId="0" borderId="11" xfId="1" applyFont="1" applyFill="1" applyBorder="1" applyAlignment="1">
      <alignment horizontal="center" vertical="center" textRotation="255" shrinkToFit="1"/>
    </xf>
    <xf numFmtId="0" fontId="7" fillId="0" borderId="6" xfId="0" applyFont="1" applyBorder="1" applyAlignment="1">
      <alignment horizontal="center" vertical="center" wrapText="1"/>
    </xf>
    <xf numFmtId="0" fontId="7" fillId="0" borderId="11" xfId="0" applyFont="1" applyBorder="1" applyAlignment="1">
      <alignment horizontal="center" vertical="center"/>
    </xf>
    <xf numFmtId="38" fontId="7" fillId="0" borderId="6" xfId="1" applyFont="1" applyBorder="1" applyAlignment="1">
      <alignment horizontal="center" vertical="center" wrapText="1" shrinkToFit="1"/>
    </xf>
    <xf numFmtId="38" fontId="7" fillId="0" borderId="11" xfId="1" applyFont="1" applyBorder="1" applyAlignment="1">
      <alignment horizontal="center" vertical="center" shrinkToFit="1"/>
    </xf>
    <xf numFmtId="38" fontId="7" fillId="5" borderId="2" xfId="1" applyFont="1" applyFill="1" applyBorder="1" applyAlignment="1">
      <alignment horizontal="center" vertical="center" textRotation="255" shrinkToFit="1"/>
    </xf>
    <xf numFmtId="38" fontId="8" fillId="0" borderId="9" xfId="1" applyFont="1" applyFill="1" applyBorder="1" applyAlignment="1">
      <alignment horizontal="center" vertical="center" textRotation="255" shrinkToFit="1"/>
    </xf>
    <xf numFmtId="0" fontId="3" fillId="0" borderId="16" xfId="0" applyFont="1" applyFill="1" applyBorder="1" applyAlignment="1">
      <alignment horizontal="left" shrinkToFit="1"/>
    </xf>
    <xf numFmtId="38" fontId="59" fillId="0" borderId="0" xfId="1" applyFont="1" applyFill="1" applyAlignment="1">
      <alignment horizontal="left" vertical="top" wrapText="1"/>
    </xf>
  </cellXfs>
  <cellStyles count="48">
    <cellStyle name="20% - アクセント 1 2" xfId="3" xr:uid="{A5F24B9E-673D-4D91-A190-06EA2591B383}"/>
    <cellStyle name="20% - アクセント 2 2" xfId="4" xr:uid="{2ABEF71B-9EB1-4464-B7C8-BD2A1848C62F}"/>
    <cellStyle name="20% - アクセント 3 2" xfId="5" xr:uid="{2094EB03-C17A-4348-B4EF-B56C7DF0DF90}"/>
    <cellStyle name="20% - アクセント 4 2" xfId="6" xr:uid="{683AC02E-93E3-4D0D-BE9B-FE9F11E2848B}"/>
    <cellStyle name="20% - アクセント 5 2" xfId="7" xr:uid="{B2A3462E-B9C9-4CCA-B8CD-F5C712D29884}"/>
    <cellStyle name="20% - アクセント 6 2" xfId="8" xr:uid="{BB4B8DEA-FE99-4CDD-BD1B-3C0500F8C407}"/>
    <cellStyle name="40% - アクセント 1 2" xfId="9" xr:uid="{9EB44928-2F8A-4822-A222-B6DA9B54D971}"/>
    <cellStyle name="40% - アクセント 2 2" xfId="10" xr:uid="{D437C8C5-3D7A-4968-8509-4E5536B6811F}"/>
    <cellStyle name="40% - アクセント 3 2" xfId="11" xr:uid="{A1D12FA9-C6BC-4442-BF35-E96A0E8B4D0B}"/>
    <cellStyle name="40% - アクセント 4 2" xfId="12" xr:uid="{37692D5F-234B-468E-92A3-19410EF77D5C}"/>
    <cellStyle name="40% - アクセント 5 2" xfId="13" xr:uid="{44FE2B3E-6C21-41DD-9106-B7A94DE9644B}"/>
    <cellStyle name="40% - アクセント 6 2" xfId="14" xr:uid="{A11B63F6-6925-4B2E-9F4A-8FD642C77154}"/>
    <cellStyle name="60% - アクセント 1 2" xfId="15" xr:uid="{1CB98643-DFF3-405D-8477-1618AD84BEDC}"/>
    <cellStyle name="60% - アクセント 2 2" xfId="16" xr:uid="{BF536487-18D5-4936-A72E-1894E27FB6A2}"/>
    <cellStyle name="60% - アクセント 3 2" xfId="17" xr:uid="{FC2FDD63-E28F-4514-BD78-6A0B4D67B593}"/>
    <cellStyle name="60% - アクセント 4 2" xfId="18" xr:uid="{4CFCD51B-9809-4A17-8B4E-3D643BE544A5}"/>
    <cellStyle name="60% - アクセント 5 2" xfId="19" xr:uid="{C4BB446D-E4BC-4C23-8899-5131B21B3BD0}"/>
    <cellStyle name="60% - アクセント 6 2" xfId="20" xr:uid="{7CAB8107-7276-4EE9-9E0D-D26F85D5E322}"/>
    <cellStyle name="アクセント 1 2" xfId="21" xr:uid="{18FA1FF1-1351-4EB2-957B-BB9E21273C20}"/>
    <cellStyle name="アクセント 2 2" xfId="22" xr:uid="{E34B261C-1B3E-4DC8-A66D-34357820D0E0}"/>
    <cellStyle name="アクセント 3 2" xfId="23" xr:uid="{923148C5-D002-4443-A862-21E524F863F1}"/>
    <cellStyle name="アクセント 4 2" xfId="24" xr:uid="{5A554B1D-425B-4BD3-B0E9-92F4E5823572}"/>
    <cellStyle name="アクセント 5 2" xfId="25" xr:uid="{7B1FAC4A-73D1-4751-B86E-835E3EA3A07E}"/>
    <cellStyle name="アクセント 6 2" xfId="26" xr:uid="{8C07CA87-AA54-422D-92D0-6FC5B3D80D4A}"/>
    <cellStyle name="タイトル 2" xfId="27" xr:uid="{F147D7F9-64A9-42F7-A9E1-84BE4DB0DC49}"/>
    <cellStyle name="チェック セル 2" xfId="28" xr:uid="{B47B546F-2902-47C1-AB93-353414469BFB}"/>
    <cellStyle name="どちらでもない 2" xfId="29" xr:uid="{FEB4C1E0-6B3C-49F5-9933-9F51BB7A51B8}"/>
    <cellStyle name="ハイパーリンク 2" xfId="46" xr:uid="{0E8C6734-8134-43A4-B430-C891C1D7540C}"/>
    <cellStyle name="メモ 2" xfId="30" xr:uid="{555DD361-20C4-4C28-A9AE-9A0F29BE9A0C}"/>
    <cellStyle name="リンク セル 2" xfId="31" xr:uid="{E4CA8E3A-3499-457A-8027-1B994CC6F1D7}"/>
    <cellStyle name="悪い 2" xfId="32" xr:uid="{27F04557-7692-4B4C-A47A-113D07403793}"/>
    <cellStyle name="計算 2" xfId="33" xr:uid="{64777124-3B3E-4957-A252-6EC58FD2FA2B}"/>
    <cellStyle name="警告文 2" xfId="34" xr:uid="{C4CB55C5-F3A6-4FC5-B7B1-1036943586CF}"/>
    <cellStyle name="桁区切り" xfId="1" builtinId="6"/>
    <cellStyle name="桁区切り 2" xfId="44" xr:uid="{1395C03D-2F4D-4EC7-A4A1-018B7A77F3FC}"/>
    <cellStyle name="桁区切り 3" xfId="45" xr:uid="{C281F23E-6711-4EEC-AC4B-9CAB22F18A2A}"/>
    <cellStyle name="見出し 1 2" xfId="35" xr:uid="{272CB663-FF03-4FF0-BE32-F183323D24B7}"/>
    <cellStyle name="見出し 2 2" xfId="36" xr:uid="{739B79FA-CB9E-4E19-B624-D138DF880DE3}"/>
    <cellStyle name="見出し 3 2" xfId="37" xr:uid="{0BF91F14-4BB9-4248-8CDA-4C54226E3B8C}"/>
    <cellStyle name="見出し 4 2" xfId="38" xr:uid="{AB547356-2B10-4464-A685-8D8178F717BC}"/>
    <cellStyle name="集計 2" xfId="39" xr:uid="{AB32C57E-9080-4AE8-822E-5ADBB8117092}"/>
    <cellStyle name="出力 2" xfId="40" xr:uid="{7A1574A2-F870-426A-916A-C1B9C3CA99F3}"/>
    <cellStyle name="説明文 2" xfId="41" xr:uid="{778ED72D-3C59-44C1-A209-5E2A0D07165D}"/>
    <cellStyle name="入力 2" xfId="42" xr:uid="{D644925D-1002-41CB-9649-1D7F9ABABFE9}"/>
    <cellStyle name="標準" xfId="0" builtinId="0"/>
    <cellStyle name="標準 2" xfId="2" xr:uid="{00000000-0005-0000-0000-000002000000}"/>
    <cellStyle name="標準 3" xfId="47" xr:uid="{EC1EE01B-44FC-47BF-9C51-2D055EBDE041}"/>
    <cellStyle name="良い 2" xfId="43" xr:uid="{1EFEBBC8-BE83-4CA2-BE6E-CB4304DCA92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externalLinks/externalLink2.xml" Type="http://schemas.openxmlformats.org/officeDocument/2006/relationships/externalLink"/><Relationship Id="rId6" Target="externalLinks/externalLink3.xml" Type="http://schemas.openxmlformats.org/officeDocument/2006/relationships/externalLink"/><Relationship Id="rId7" Target="externalLinks/externalLink4.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externalLinks/_rels/externalLink1.xml.rels><?xml version="1.0" encoding="UTF-8" standalone="yes"?><Relationships xmlns="http://schemas.openxmlformats.org/package/2006/relationships"><Relationship Id="rId1" Target="file://///10.103.201.124/NAS_Public/Users/nakasato-h52ab/AppData/Local/Microsoft/Windows/INetCache/Content.Outlook/2RVLN4P1/&#12304;&#21271;&#35211;&#25903;&#23616;&#12305;&#25216;&#23433;&#37096;_&#12467;&#12525;&#12490;&#23550;&#31574;&#36027;&#28040;&#32791;&#21697;%20(002).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C:/Users/nakasato-h52ab/AppData/Local/Microsoft/Windows/INetCache/Content.Outlook/2RVLN4P1/&#12304;&#21271;&#35211;&#25903;&#23616;&#12305;&#25216;&#23433;&#37096;_&#12467;&#12525;&#12490;&#23550;&#31574;&#36027;&#28040;&#32791;&#21697;%20(002).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
      <sheetName val="函館"/>
      <sheetName val="旭川(本)"/>
      <sheetName val="室蘭(本)"/>
      <sheetName val="釧路"/>
      <sheetName val="帯広"/>
      <sheetName val="北見"/>
      <sheetName val="稚内"/>
      <sheetName val="入江"/>
      <sheetName val="苫小牧"/>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合計"/>
      <sheetName val="札幌"/>
      <sheetName val="函館"/>
      <sheetName val="旭川(本)"/>
      <sheetName val="室蘭(本)"/>
      <sheetName val="釧路"/>
      <sheetName val="帯広"/>
      <sheetName val="北見"/>
      <sheetName val="稚内"/>
      <sheetName val="入江"/>
      <sheetName val="苫小牧"/>
    </sheetNames>
    <sheetDataSet>
      <sheetData sheetId="0" refreshError="1"/>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
      <sheetName val="函館"/>
      <sheetName val="旭川(本)"/>
      <sheetName val="室蘭(本)"/>
      <sheetName val="釧路"/>
      <sheetName val="帯広"/>
      <sheetName val="北見"/>
      <sheetName val="稚内"/>
      <sheetName val="入江"/>
      <sheetName val="苫小牧"/>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合計"/>
      <sheetName val="総務課"/>
      <sheetName val="人事課"/>
      <sheetName val="会計課"/>
      <sheetName val="交政"/>
      <sheetName val="観光"/>
      <sheetName val="鉄道"/>
      <sheetName val="自交"/>
      <sheetName val="技安"/>
      <sheetName val="海振(旅客・貨物)"/>
      <sheetName val="海振(労政課)"/>
      <sheetName val="海安(環境課)"/>
      <sheetName val="海安(資格課)"/>
      <sheetName val="海安(労務官)"/>
      <sheetName val="海安(検査官)"/>
      <sheetName val="海安(測度官)"/>
      <sheetName val="海安(試験官)"/>
      <sheetName val="海安(外船官)"/>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652E0-8152-42B8-85B6-93827A7C8613}">
  <sheetPr>
    <tabColor theme="4" tint="0.39997558519241921"/>
    <pageSetUpPr fitToPage="1"/>
  </sheetPr>
  <dimension ref="A1:AT160"/>
  <sheetViews>
    <sheetView showZeros="0" tabSelected="1" view="pageBreakPreview" zoomScale="55" zoomScaleNormal="80" zoomScaleSheetLayoutView="55" workbookViewId="0">
      <pane ySplit="4" topLeftCell="A145" activePane="bottomLeft" state="frozen"/>
      <selection pane="bottomLeft" activeCell="C163" sqref="C163"/>
    </sheetView>
  </sheetViews>
  <sheetFormatPr defaultColWidth="9" defaultRowHeight="16.2" outlineLevelCol="1"/>
  <cols>
    <col min="1" max="1" width="4.21875" style="10" customWidth="1"/>
    <col min="2" max="2" width="47.6640625" style="80" customWidth="1"/>
    <col min="3" max="3" width="50.44140625" style="80" customWidth="1"/>
    <col min="4" max="5" width="23.6640625" style="81" customWidth="1"/>
    <col min="6" max="6" width="5.109375" style="269" customWidth="1"/>
    <col min="7" max="7" width="14.6640625" style="3" bestFit="1" customWidth="1"/>
    <col min="8" max="8" width="11.6640625" style="92" customWidth="1"/>
    <col min="9" max="9" width="14.109375" style="92" customWidth="1"/>
    <col min="10" max="19" width="14.109375" style="95" hidden="1" customWidth="1" outlineLevel="1"/>
    <col min="20" max="20" width="14.109375" style="97" customWidth="1" collapsed="1"/>
    <col min="21" max="22" width="18.44140625" style="10" hidden="1" customWidth="1"/>
    <col min="23" max="28" width="10.44140625" style="6" customWidth="1"/>
    <col min="29" max="29" width="10.44140625" style="120" customWidth="1"/>
    <col min="30" max="40" width="10.5546875" style="6" customWidth="1"/>
    <col min="41" max="41" width="10.5546875" style="6" hidden="1" customWidth="1"/>
    <col min="42" max="42" width="27.109375" style="7" customWidth="1"/>
    <col min="43" max="43" width="9" style="8" customWidth="1"/>
    <col min="44" max="44" width="9" style="8"/>
    <col min="45" max="46" width="9" style="9"/>
    <col min="47" max="16384" width="9" style="8"/>
  </cols>
  <sheetData>
    <row r="1" spans="1:46" ht="18.75" customHeight="1">
      <c r="A1" s="1"/>
      <c r="B1" s="297" t="s">
        <v>0</v>
      </c>
      <c r="C1" s="299"/>
      <c r="D1" s="299"/>
      <c r="E1" s="299"/>
      <c r="F1" s="265"/>
      <c r="H1" s="4"/>
      <c r="I1" s="137"/>
      <c r="J1" s="137"/>
      <c r="K1" s="137"/>
      <c r="L1" s="137"/>
      <c r="M1" s="137"/>
      <c r="N1" s="137"/>
      <c r="O1" s="137"/>
      <c r="P1" s="137"/>
      <c r="Q1" s="137"/>
      <c r="R1" s="137"/>
      <c r="S1" s="137"/>
      <c r="T1" s="5"/>
      <c r="U1" s="1"/>
      <c r="V1" s="1"/>
    </row>
    <row r="2" spans="1:46" ht="35.1" customHeight="1" thickBot="1">
      <c r="B2" s="298"/>
      <c r="C2" s="300"/>
      <c r="D2" s="300"/>
      <c r="E2" s="300"/>
      <c r="F2" s="265"/>
      <c r="G2" s="11"/>
      <c r="H2" s="4"/>
      <c r="I2" s="113"/>
      <c r="J2" s="12" t="s">
        <v>1</v>
      </c>
      <c r="K2" s="13" t="s">
        <v>2</v>
      </c>
      <c r="L2" s="13" t="s">
        <v>2</v>
      </c>
      <c r="M2" s="13" t="s">
        <v>2</v>
      </c>
      <c r="N2" s="13" t="s">
        <v>2</v>
      </c>
      <c r="O2" s="13" t="s">
        <v>2</v>
      </c>
      <c r="P2" s="286" t="s">
        <v>593</v>
      </c>
      <c r="Q2" s="112" t="s">
        <v>37</v>
      </c>
      <c r="R2" s="112" t="s">
        <v>37</v>
      </c>
      <c r="S2" s="112" t="s">
        <v>37</v>
      </c>
      <c r="T2" s="113"/>
      <c r="W2" s="109" t="s">
        <v>40</v>
      </c>
      <c r="X2" s="114"/>
      <c r="Y2" s="110"/>
      <c r="Z2" s="110"/>
      <c r="AA2" s="110"/>
      <c r="AB2" s="110"/>
      <c r="AC2" s="114"/>
      <c r="AD2" s="110"/>
      <c r="AE2" s="111"/>
      <c r="AF2" s="110"/>
      <c r="AG2" s="110"/>
      <c r="AH2" s="110"/>
      <c r="AI2" s="110"/>
      <c r="AJ2" s="110"/>
      <c r="AK2" s="110"/>
      <c r="AL2" s="110"/>
      <c r="AM2" s="110"/>
      <c r="AN2" s="110"/>
      <c r="AO2" s="111"/>
      <c r="AS2" s="8"/>
      <c r="AT2" s="8"/>
    </row>
    <row r="3" spans="1:46" ht="28.5" customHeight="1">
      <c r="A3" s="301" t="s">
        <v>3</v>
      </c>
      <c r="B3" s="302" t="s">
        <v>4</v>
      </c>
      <c r="C3" s="302" t="s">
        <v>5</v>
      </c>
      <c r="D3" s="304" t="s">
        <v>6</v>
      </c>
      <c r="E3" s="305"/>
      <c r="F3" s="306" t="s">
        <v>7</v>
      </c>
      <c r="G3" s="307" t="s">
        <v>8</v>
      </c>
      <c r="H3" s="308" t="s">
        <v>9</v>
      </c>
      <c r="I3" s="309" t="s">
        <v>10</v>
      </c>
      <c r="J3" s="128" t="s">
        <v>11</v>
      </c>
      <c r="K3" s="14" t="s">
        <v>582</v>
      </c>
      <c r="L3" s="14" t="s">
        <v>185</v>
      </c>
      <c r="M3" s="14" t="s">
        <v>199</v>
      </c>
      <c r="N3" s="14" t="s">
        <v>12</v>
      </c>
      <c r="O3" s="14" t="s">
        <v>682</v>
      </c>
      <c r="P3" s="126" t="s">
        <v>594</v>
      </c>
      <c r="Q3" s="15" t="s">
        <v>11</v>
      </c>
      <c r="R3" s="15" t="s">
        <v>418</v>
      </c>
      <c r="S3" s="15" t="s">
        <v>43</v>
      </c>
      <c r="T3" s="16" t="s">
        <v>13</v>
      </c>
      <c r="U3" s="295" t="s">
        <v>14</v>
      </c>
      <c r="V3" s="295" t="s">
        <v>15</v>
      </c>
      <c r="W3" s="312" t="s">
        <v>41</v>
      </c>
      <c r="X3" s="313" t="s">
        <v>16</v>
      </c>
      <c r="Y3" s="313" t="s">
        <v>17</v>
      </c>
      <c r="Z3" s="313" t="s">
        <v>18</v>
      </c>
      <c r="AA3" s="313" t="s">
        <v>19</v>
      </c>
      <c r="AB3" s="313" t="s">
        <v>20</v>
      </c>
      <c r="AC3" s="313" t="s">
        <v>21</v>
      </c>
      <c r="AD3" s="313" t="s">
        <v>22</v>
      </c>
      <c r="AE3" s="313" t="s">
        <v>23</v>
      </c>
      <c r="AF3" s="311" t="s">
        <v>24</v>
      </c>
      <c r="AG3" s="311" t="s">
        <v>25</v>
      </c>
      <c r="AH3" s="311" t="s">
        <v>26</v>
      </c>
      <c r="AI3" s="311" t="s">
        <v>27</v>
      </c>
      <c r="AJ3" s="311" t="s">
        <v>28</v>
      </c>
      <c r="AK3" s="311" t="s">
        <v>29</v>
      </c>
      <c r="AL3" s="311" t="s">
        <v>30</v>
      </c>
      <c r="AM3" s="311" t="s">
        <v>31</v>
      </c>
      <c r="AN3" s="311" t="s">
        <v>32</v>
      </c>
      <c r="AO3" s="311" t="s">
        <v>39</v>
      </c>
    </row>
    <row r="4" spans="1:46" ht="27.75" customHeight="1" thickBot="1">
      <c r="A4" s="301"/>
      <c r="B4" s="303"/>
      <c r="C4" s="303"/>
      <c r="D4" s="17" t="s">
        <v>33</v>
      </c>
      <c r="E4" s="17" t="s">
        <v>34</v>
      </c>
      <c r="F4" s="306"/>
      <c r="G4" s="307"/>
      <c r="H4" s="308"/>
      <c r="I4" s="310"/>
      <c r="J4" s="17" t="s">
        <v>10</v>
      </c>
      <c r="K4" s="17" t="s">
        <v>10</v>
      </c>
      <c r="L4" s="17" t="s">
        <v>10</v>
      </c>
      <c r="M4" s="17" t="s">
        <v>10</v>
      </c>
      <c r="N4" s="227" t="s">
        <v>10</v>
      </c>
      <c r="O4" s="282" t="s">
        <v>10</v>
      </c>
      <c r="P4" s="227" t="s">
        <v>10</v>
      </c>
      <c r="Q4" s="227" t="s">
        <v>35</v>
      </c>
      <c r="R4" s="227" t="s">
        <v>35</v>
      </c>
      <c r="S4" s="227" t="s">
        <v>35</v>
      </c>
      <c r="T4" s="19" t="s">
        <v>36</v>
      </c>
      <c r="U4" s="296"/>
      <c r="V4" s="296"/>
      <c r="W4" s="312"/>
      <c r="X4" s="313"/>
      <c r="Y4" s="313"/>
      <c r="Z4" s="313"/>
      <c r="AA4" s="313"/>
      <c r="AB4" s="313"/>
      <c r="AC4" s="313"/>
      <c r="AD4" s="313"/>
      <c r="AE4" s="313"/>
      <c r="AF4" s="311"/>
      <c r="AG4" s="311"/>
      <c r="AH4" s="311"/>
      <c r="AI4" s="311"/>
      <c r="AJ4" s="311"/>
      <c r="AK4" s="311"/>
      <c r="AL4" s="311"/>
      <c r="AM4" s="311"/>
      <c r="AN4" s="311"/>
      <c r="AO4" s="311"/>
    </row>
    <row r="5" spans="1:46" ht="54.9" customHeight="1" thickBot="1">
      <c r="A5" s="226">
        <v>1</v>
      </c>
      <c r="B5" s="139" t="s">
        <v>519</v>
      </c>
      <c r="C5" s="139" t="s">
        <v>520</v>
      </c>
      <c r="D5" s="228" t="s">
        <v>521</v>
      </c>
      <c r="E5" s="115">
        <v>7775852</v>
      </c>
      <c r="F5" s="266">
        <v>2</v>
      </c>
      <c r="G5" s="23" t="s">
        <v>522</v>
      </c>
      <c r="H5" s="24"/>
      <c r="I5" s="25">
        <f>F5*H5</f>
        <v>0</v>
      </c>
      <c r="J5" s="26"/>
      <c r="K5" s="26"/>
      <c r="L5" s="26"/>
      <c r="M5" s="26"/>
      <c r="N5" s="26"/>
      <c r="O5" s="26"/>
      <c r="P5" s="27"/>
      <c r="Q5" s="27"/>
      <c r="R5" s="27"/>
      <c r="S5" s="27"/>
      <c r="T5" s="231" t="s">
        <v>38</v>
      </c>
      <c r="U5" s="228" t="s">
        <v>524</v>
      </c>
      <c r="V5" s="178" t="s">
        <v>523</v>
      </c>
      <c r="W5" s="254">
        <v>2</v>
      </c>
      <c r="X5" s="140">
        <v>2</v>
      </c>
      <c r="Y5" s="140"/>
      <c r="Z5" s="35"/>
      <c r="AA5" s="17"/>
      <c r="AB5" s="17"/>
      <c r="AC5" s="17"/>
      <c r="AD5" s="17"/>
      <c r="AE5" s="17"/>
      <c r="AF5" s="17"/>
      <c r="AG5" s="17"/>
      <c r="AH5" s="17"/>
      <c r="AI5" s="17"/>
      <c r="AJ5" s="17"/>
      <c r="AK5" s="17"/>
      <c r="AL5" s="17"/>
      <c r="AM5" s="17"/>
      <c r="AN5" s="17"/>
      <c r="AO5" s="17"/>
      <c r="AT5" s="30"/>
    </row>
    <row r="6" spans="1:46" ht="73.2" customHeight="1" thickBot="1">
      <c r="A6" s="226">
        <v>2</v>
      </c>
      <c r="B6" s="139" t="s">
        <v>527</v>
      </c>
      <c r="C6" s="181" t="s">
        <v>1046</v>
      </c>
      <c r="D6" s="143" t="s">
        <v>525</v>
      </c>
      <c r="E6" s="138" t="s">
        <v>526</v>
      </c>
      <c r="F6" s="266">
        <v>1</v>
      </c>
      <c r="G6" s="23" t="s">
        <v>55</v>
      </c>
      <c r="H6" s="24"/>
      <c r="I6" s="25">
        <f>F6*H6</f>
        <v>0</v>
      </c>
      <c r="J6" s="26"/>
      <c r="K6" s="32"/>
      <c r="L6" s="32"/>
      <c r="M6" s="32"/>
      <c r="N6" s="32"/>
      <c r="O6" s="32"/>
      <c r="P6" s="27"/>
      <c r="Q6" s="27"/>
      <c r="R6" s="27"/>
      <c r="S6" s="27"/>
      <c r="T6" s="231" t="s">
        <v>38</v>
      </c>
      <c r="U6" s="228" t="s">
        <v>524</v>
      </c>
      <c r="V6" s="178" t="s">
        <v>523</v>
      </c>
      <c r="W6" s="255">
        <v>1</v>
      </c>
      <c r="X6" s="41">
        <v>1</v>
      </c>
      <c r="Y6" s="140"/>
      <c r="Z6" s="35"/>
      <c r="AA6" s="29"/>
      <c r="AB6" s="29"/>
      <c r="AC6" s="29"/>
      <c r="AD6" s="29"/>
      <c r="AE6" s="29"/>
      <c r="AF6" s="29"/>
      <c r="AG6" s="29"/>
      <c r="AH6" s="29"/>
      <c r="AI6" s="29"/>
      <c r="AJ6" s="29"/>
      <c r="AK6" s="29"/>
      <c r="AL6" s="29"/>
      <c r="AM6" s="29"/>
      <c r="AN6" s="29"/>
      <c r="AO6" s="29"/>
      <c r="AT6" s="30"/>
    </row>
    <row r="7" spans="1:46" ht="54.9" customHeight="1" thickBot="1">
      <c r="A7" s="293">
        <v>3</v>
      </c>
      <c r="B7" s="139" t="s">
        <v>528</v>
      </c>
      <c r="C7" s="181" t="s">
        <v>543</v>
      </c>
      <c r="D7" s="143" t="s">
        <v>529</v>
      </c>
      <c r="E7" s="138" t="s">
        <v>530</v>
      </c>
      <c r="F7" s="266">
        <v>1</v>
      </c>
      <c r="G7" s="23" t="s">
        <v>55</v>
      </c>
      <c r="H7" s="24"/>
      <c r="I7" s="25"/>
      <c r="J7" s="26"/>
      <c r="K7" s="32"/>
      <c r="L7" s="32"/>
      <c r="M7" s="32"/>
      <c r="N7" s="32"/>
      <c r="O7" s="32"/>
      <c r="P7" s="27"/>
      <c r="Q7" s="27"/>
      <c r="R7" s="27"/>
      <c r="S7" s="27"/>
      <c r="T7" s="231" t="s">
        <v>38</v>
      </c>
      <c r="U7" s="228" t="s">
        <v>524</v>
      </c>
      <c r="V7" s="178" t="s">
        <v>523</v>
      </c>
      <c r="W7" s="255">
        <v>1</v>
      </c>
      <c r="X7" s="41">
        <v>1</v>
      </c>
      <c r="Y7" s="140"/>
      <c r="Z7" s="35"/>
      <c r="AA7" s="29"/>
      <c r="AB7" s="29"/>
      <c r="AC7" s="29"/>
      <c r="AD7" s="29"/>
      <c r="AE7" s="29"/>
      <c r="AF7" s="29"/>
      <c r="AG7" s="29"/>
      <c r="AH7" s="29"/>
      <c r="AI7" s="29"/>
      <c r="AJ7" s="29"/>
      <c r="AK7" s="29"/>
      <c r="AL7" s="29"/>
      <c r="AM7" s="29"/>
      <c r="AN7" s="29"/>
      <c r="AO7" s="29"/>
      <c r="AT7" s="30"/>
    </row>
    <row r="8" spans="1:46" ht="57" customHeight="1" thickBot="1">
      <c r="A8" s="293">
        <v>4</v>
      </c>
      <c r="B8" s="139" t="s">
        <v>531</v>
      </c>
      <c r="C8" s="181" t="s">
        <v>542</v>
      </c>
      <c r="D8" s="143" t="s">
        <v>532</v>
      </c>
      <c r="E8" s="140" t="s">
        <v>533</v>
      </c>
      <c r="F8" s="266">
        <v>2</v>
      </c>
      <c r="G8" s="23" t="s">
        <v>46</v>
      </c>
      <c r="H8" s="24"/>
      <c r="I8" s="25">
        <f>F8*H8</f>
        <v>0</v>
      </c>
      <c r="J8" s="26"/>
      <c r="K8" s="26"/>
      <c r="L8" s="26"/>
      <c r="M8" s="26"/>
      <c r="N8" s="26"/>
      <c r="O8" s="26"/>
      <c r="P8" s="26"/>
      <c r="Q8" s="27"/>
      <c r="R8" s="27"/>
      <c r="S8" s="27"/>
      <c r="T8" s="231" t="s">
        <v>38</v>
      </c>
      <c r="U8" s="228" t="s">
        <v>524</v>
      </c>
      <c r="V8" s="178" t="s">
        <v>523</v>
      </c>
      <c r="W8" s="254">
        <v>2</v>
      </c>
      <c r="X8" s="115">
        <v>2</v>
      </c>
      <c r="Y8" s="29"/>
      <c r="Z8" s="29"/>
      <c r="AA8" s="29"/>
      <c r="AB8" s="29"/>
      <c r="AC8" s="29"/>
      <c r="AD8" s="29"/>
      <c r="AE8" s="29"/>
      <c r="AF8" s="29"/>
      <c r="AG8" s="29"/>
      <c r="AH8" s="29"/>
      <c r="AI8" s="29"/>
      <c r="AJ8" s="29"/>
      <c r="AK8" s="29"/>
      <c r="AL8" s="29"/>
      <c r="AM8" s="29"/>
      <c r="AN8" s="29"/>
      <c r="AO8" s="29"/>
      <c r="AT8" s="30"/>
    </row>
    <row r="9" spans="1:46" s="174" customFormat="1" ht="43.8" customHeight="1" thickBot="1">
      <c r="A9" s="293">
        <v>5</v>
      </c>
      <c r="B9" s="139" t="s">
        <v>534</v>
      </c>
      <c r="C9" s="139" t="s">
        <v>535</v>
      </c>
      <c r="D9" s="155" t="s">
        <v>532</v>
      </c>
      <c r="E9" s="140" t="s">
        <v>536</v>
      </c>
      <c r="F9" s="266">
        <v>1</v>
      </c>
      <c r="G9" s="23" t="s">
        <v>46</v>
      </c>
      <c r="H9" s="24"/>
      <c r="I9" s="25">
        <f>F9*H9</f>
        <v>0</v>
      </c>
      <c r="J9" s="26"/>
      <c r="K9" s="26"/>
      <c r="L9" s="26"/>
      <c r="M9" s="26"/>
      <c r="N9" s="26"/>
      <c r="O9" s="26"/>
      <c r="P9" s="26"/>
      <c r="Q9" s="27"/>
      <c r="R9" s="27"/>
      <c r="S9" s="27"/>
      <c r="T9" s="231" t="s">
        <v>38</v>
      </c>
      <c r="U9" s="228" t="s">
        <v>524</v>
      </c>
      <c r="V9" s="178" t="s">
        <v>523</v>
      </c>
      <c r="W9" s="254">
        <v>1</v>
      </c>
      <c r="X9" s="140">
        <v>1</v>
      </c>
      <c r="Y9" s="29"/>
      <c r="Z9" s="29"/>
      <c r="AA9" s="29"/>
      <c r="AB9" s="29"/>
      <c r="AC9" s="29"/>
      <c r="AD9" s="29"/>
      <c r="AE9" s="29"/>
      <c r="AF9" s="29"/>
      <c r="AG9" s="29"/>
      <c r="AH9" s="29"/>
      <c r="AI9" s="29"/>
      <c r="AJ9" s="29"/>
      <c r="AK9" s="29"/>
      <c r="AL9" s="29"/>
      <c r="AM9" s="29"/>
      <c r="AN9" s="29"/>
      <c r="AO9" s="29"/>
      <c r="AP9" s="173"/>
      <c r="AS9" s="175"/>
      <c r="AT9" s="176"/>
    </row>
    <row r="10" spans="1:46" ht="39.6" customHeight="1" thickBot="1">
      <c r="A10" s="293">
        <v>6</v>
      </c>
      <c r="B10" s="139" t="s">
        <v>537</v>
      </c>
      <c r="C10" s="139" t="s">
        <v>539</v>
      </c>
      <c r="D10" s="143" t="s">
        <v>538</v>
      </c>
      <c r="E10" s="140">
        <v>2312000000</v>
      </c>
      <c r="F10" s="266">
        <v>1</v>
      </c>
      <c r="G10" s="23" t="s">
        <v>46</v>
      </c>
      <c r="H10" s="24"/>
      <c r="I10" s="25">
        <f t="shared" ref="I10:I85" si="0">F10*H10</f>
        <v>0</v>
      </c>
      <c r="J10" s="26"/>
      <c r="K10" s="26"/>
      <c r="L10" s="26"/>
      <c r="M10" s="26"/>
      <c r="N10" s="26"/>
      <c r="O10" s="26"/>
      <c r="P10" s="26"/>
      <c r="Q10" s="27"/>
      <c r="R10" s="27"/>
      <c r="S10" s="27"/>
      <c r="T10" s="231" t="s">
        <v>38</v>
      </c>
      <c r="U10" s="228" t="s">
        <v>524</v>
      </c>
      <c r="V10" s="178" t="s">
        <v>523</v>
      </c>
      <c r="W10" s="255">
        <v>1</v>
      </c>
      <c r="X10" s="243">
        <v>1</v>
      </c>
      <c r="Y10" s="29"/>
      <c r="Z10" s="29"/>
      <c r="AA10" s="29"/>
      <c r="AB10" s="29"/>
      <c r="AC10" s="29"/>
      <c r="AD10" s="29"/>
      <c r="AE10" s="29"/>
      <c r="AF10" s="29"/>
      <c r="AG10" s="29"/>
      <c r="AH10" s="29"/>
      <c r="AI10" s="29"/>
      <c r="AJ10" s="29"/>
      <c r="AK10" s="29"/>
      <c r="AL10" s="29"/>
      <c r="AM10" s="29"/>
      <c r="AN10" s="29"/>
      <c r="AO10" s="29"/>
      <c r="AT10" s="30"/>
    </row>
    <row r="11" spans="1:46" ht="39.6" customHeight="1" thickBot="1">
      <c r="A11" s="293">
        <v>7</v>
      </c>
      <c r="B11" s="139" t="s">
        <v>540</v>
      </c>
      <c r="C11" s="285" t="s">
        <v>541</v>
      </c>
      <c r="D11" s="144" t="s">
        <v>538</v>
      </c>
      <c r="E11" s="140">
        <v>2312010000</v>
      </c>
      <c r="F11" s="266">
        <v>1</v>
      </c>
      <c r="G11" s="23" t="s">
        <v>46</v>
      </c>
      <c r="H11" s="24"/>
      <c r="I11" s="25">
        <f t="shared" si="0"/>
        <v>0</v>
      </c>
      <c r="J11" s="26"/>
      <c r="K11" s="26"/>
      <c r="L11" s="26"/>
      <c r="M11" s="26"/>
      <c r="N11" s="26"/>
      <c r="O11" s="26"/>
      <c r="P11" s="26"/>
      <c r="Q11" s="27"/>
      <c r="R11" s="27"/>
      <c r="S11" s="27"/>
      <c r="T11" s="231" t="s">
        <v>38</v>
      </c>
      <c r="U11" s="228" t="s">
        <v>524</v>
      </c>
      <c r="V11" s="178" t="s">
        <v>523</v>
      </c>
      <c r="W11" s="254">
        <v>1</v>
      </c>
      <c r="X11" s="115">
        <v>1</v>
      </c>
      <c r="Y11" s="29"/>
      <c r="Z11" s="29"/>
      <c r="AA11" s="29"/>
      <c r="AB11" s="29"/>
      <c r="AC11" s="29"/>
      <c r="AD11" s="29"/>
      <c r="AE11" s="29"/>
      <c r="AF11" s="29"/>
      <c r="AG11" s="29"/>
      <c r="AH11" s="29"/>
      <c r="AI11" s="29"/>
      <c r="AJ11" s="29"/>
      <c r="AK11" s="29"/>
      <c r="AL11" s="29"/>
      <c r="AM11" s="29"/>
      <c r="AN11" s="29"/>
      <c r="AO11" s="29"/>
      <c r="AT11" s="30"/>
    </row>
    <row r="12" spans="1:46" ht="39.6" customHeight="1" thickBot="1">
      <c r="A12" s="293">
        <v>8</v>
      </c>
      <c r="B12" s="139" t="s">
        <v>514</v>
      </c>
      <c r="C12" s="139" t="s">
        <v>544</v>
      </c>
      <c r="D12" s="144" t="s">
        <v>545</v>
      </c>
      <c r="E12" s="28">
        <v>745818</v>
      </c>
      <c r="F12" s="266">
        <v>5</v>
      </c>
      <c r="G12" s="23" t="s">
        <v>46</v>
      </c>
      <c r="H12" s="24"/>
      <c r="I12" s="25">
        <f t="shared" si="0"/>
        <v>0</v>
      </c>
      <c r="J12" s="26"/>
      <c r="K12" s="26"/>
      <c r="L12" s="26"/>
      <c r="M12" s="26"/>
      <c r="N12" s="31"/>
      <c r="O12" s="31"/>
      <c r="P12" s="31"/>
      <c r="Q12" s="27"/>
      <c r="R12" s="27"/>
      <c r="S12" s="27"/>
      <c r="T12" s="99" t="s">
        <v>42</v>
      </c>
      <c r="U12" s="228" t="s">
        <v>524</v>
      </c>
      <c r="V12" s="178" t="s">
        <v>523</v>
      </c>
      <c r="W12" s="254">
        <v>5</v>
      </c>
      <c r="X12" s="115">
        <v>5</v>
      </c>
      <c r="Y12" s="29"/>
      <c r="Z12" s="29"/>
      <c r="AA12" s="29"/>
      <c r="AB12" s="29"/>
      <c r="AC12" s="29"/>
      <c r="AD12" s="29"/>
      <c r="AE12" s="29"/>
      <c r="AF12" s="29"/>
      <c r="AG12" s="29"/>
      <c r="AH12" s="29"/>
      <c r="AI12" s="29"/>
      <c r="AJ12" s="29"/>
      <c r="AK12" s="29"/>
      <c r="AL12" s="29"/>
      <c r="AM12" s="29"/>
      <c r="AN12" s="29"/>
      <c r="AO12" s="29"/>
      <c r="AT12" s="30"/>
    </row>
    <row r="13" spans="1:46" ht="46.8" customHeight="1" thickBot="1">
      <c r="A13" s="293">
        <v>9</v>
      </c>
      <c r="B13" s="139" t="s">
        <v>546</v>
      </c>
      <c r="C13" s="139" t="s">
        <v>515</v>
      </c>
      <c r="D13" s="144" t="s">
        <v>547</v>
      </c>
      <c r="E13" s="28" t="s">
        <v>516</v>
      </c>
      <c r="F13" s="266">
        <v>2</v>
      </c>
      <c r="G13" s="23" t="s">
        <v>46</v>
      </c>
      <c r="H13" s="24"/>
      <c r="I13" s="25">
        <f t="shared" si="0"/>
        <v>0</v>
      </c>
      <c r="J13" s="26"/>
      <c r="K13" s="32"/>
      <c r="L13" s="32"/>
      <c r="M13" s="32"/>
      <c r="N13" s="32"/>
      <c r="O13" s="32"/>
      <c r="P13" s="32"/>
      <c r="Q13" s="27"/>
      <c r="R13" s="27"/>
      <c r="S13" s="27"/>
      <c r="T13" s="99" t="s">
        <v>42</v>
      </c>
      <c r="U13" s="228" t="s">
        <v>524</v>
      </c>
      <c r="V13" s="178" t="s">
        <v>523</v>
      </c>
      <c r="W13" s="254">
        <v>2</v>
      </c>
      <c r="X13" s="115">
        <v>2</v>
      </c>
      <c r="Y13" s="29"/>
      <c r="Z13" s="29"/>
      <c r="AA13" s="29"/>
      <c r="AB13" s="29"/>
      <c r="AC13" s="29"/>
      <c r="AD13" s="29"/>
      <c r="AE13" s="29"/>
      <c r="AF13" s="29"/>
      <c r="AG13" s="29"/>
      <c r="AH13" s="29"/>
      <c r="AI13" s="29"/>
      <c r="AJ13" s="29"/>
      <c r="AK13" s="29"/>
      <c r="AL13" s="29"/>
      <c r="AM13" s="29"/>
      <c r="AN13" s="29"/>
      <c r="AO13" s="29"/>
      <c r="AT13" s="30"/>
    </row>
    <row r="14" spans="1:46" ht="53.4" customHeight="1" thickBot="1">
      <c r="A14" s="293">
        <v>10</v>
      </c>
      <c r="B14" s="139" t="s">
        <v>548</v>
      </c>
      <c r="C14" s="139"/>
      <c r="D14" s="143" t="s">
        <v>547</v>
      </c>
      <c r="E14" s="140" t="s">
        <v>517</v>
      </c>
      <c r="F14" s="266">
        <v>1</v>
      </c>
      <c r="G14" s="23" t="s">
        <v>46</v>
      </c>
      <c r="H14" s="24"/>
      <c r="I14" s="25">
        <f t="shared" si="0"/>
        <v>0</v>
      </c>
      <c r="J14" s="26"/>
      <c r="K14" s="32"/>
      <c r="L14" s="32"/>
      <c r="M14" s="32"/>
      <c r="N14" s="32"/>
      <c r="O14" s="32"/>
      <c r="P14" s="32"/>
      <c r="Q14" s="27"/>
      <c r="R14" s="27"/>
      <c r="S14" s="27"/>
      <c r="T14" s="99" t="s">
        <v>42</v>
      </c>
      <c r="U14" s="228" t="s">
        <v>524</v>
      </c>
      <c r="V14" s="178" t="s">
        <v>523</v>
      </c>
      <c r="W14" s="254">
        <v>1</v>
      </c>
      <c r="X14" s="115">
        <v>1</v>
      </c>
      <c r="Y14" s="29"/>
      <c r="Z14" s="29"/>
      <c r="AA14" s="29"/>
      <c r="AB14" s="29"/>
      <c r="AC14" s="29"/>
      <c r="AD14" s="29"/>
      <c r="AE14" s="29"/>
      <c r="AF14" s="29"/>
      <c r="AG14" s="29"/>
      <c r="AH14" s="29"/>
      <c r="AI14" s="29"/>
      <c r="AJ14" s="29"/>
      <c r="AK14" s="29"/>
      <c r="AL14" s="29"/>
      <c r="AM14" s="29"/>
      <c r="AN14" s="29"/>
      <c r="AO14" s="29"/>
      <c r="AT14" s="30"/>
    </row>
    <row r="15" spans="1:46" ht="46.8" customHeight="1" thickBot="1">
      <c r="A15" s="293">
        <v>11</v>
      </c>
      <c r="B15" s="139" t="s">
        <v>549</v>
      </c>
      <c r="C15" s="139" t="s">
        <v>552</v>
      </c>
      <c r="D15" s="143" t="s">
        <v>550</v>
      </c>
      <c r="E15" s="140" t="s">
        <v>551</v>
      </c>
      <c r="F15" s="266">
        <v>1</v>
      </c>
      <c r="G15" s="23" t="s">
        <v>50</v>
      </c>
      <c r="H15" s="24"/>
      <c r="I15" s="25">
        <f t="shared" si="0"/>
        <v>0</v>
      </c>
      <c r="J15" s="26"/>
      <c r="K15" s="32"/>
      <c r="L15" s="32"/>
      <c r="M15" s="32"/>
      <c r="N15" s="32"/>
      <c r="O15" s="32"/>
      <c r="P15" s="32"/>
      <c r="Q15" s="27"/>
      <c r="R15" s="27"/>
      <c r="S15" s="27"/>
      <c r="T15" s="99" t="s">
        <v>38</v>
      </c>
      <c r="U15" s="228" t="s">
        <v>524</v>
      </c>
      <c r="V15" s="178" t="s">
        <v>523</v>
      </c>
      <c r="W15" s="254">
        <v>1</v>
      </c>
      <c r="X15" s="115">
        <v>1</v>
      </c>
      <c r="Y15" s="29"/>
      <c r="Z15" s="35"/>
      <c r="AA15" s="29"/>
      <c r="AB15" s="29"/>
      <c r="AC15" s="29"/>
      <c r="AD15" s="29"/>
      <c r="AE15" s="29"/>
      <c r="AF15" s="29"/>
      <c r="AG15" s="29"/>
      <c r="AH15" s="29"/>
      <c r="AI15" s="29"/>
      <c r="AJ15" s="29"/>
      <c r="AK15" s="29"/>
      <c r="AL15" s="29"/>
      <c r="AM15" s="29"/>
      <c r="AN15" s="29"/>
      <c r="AO15" s="29"/>
      <c r="AT15" s="30"/>
    </row>
    <row r="16" spans="1:46" ht="54.9" customHeight="1" thickBot="1">
      <c r="A16" s="293">
        <v>12</v>
      </c>
      <c r="B16" s="139" t="s">
        <v>553</v>
      </c>
      <c r="C16" s="292" t="s">
        <v>1032</v>
      </c>
      <c r="D16" s="143" t="s">
        <v>518</v>
      </c>
      <c r="E16" s="140" t="s">
        <v>554</v>
      </c>
      <c r="F16" s="266">
        <v>3</v>
      </c>
      <c r="G16" s="23" t="s">
        <v>50</v>
      </c>
      <c r="H16" s="24"/>
      <c r="I16" s="25">
        <f t="shared" si="0"/>
        <v>0</v>
      </c>
      <c r="J16" s="26"/>
      <c r="K16" s="26"/>
      <c r="L16" s="26"/>
      <c r="M16" s="26"/>
      <c r="N16" s="26"/>
      <c r="O16" s="26"/>
      <c r="P16" s="26"/>
      <c r="Q16" s="27"/>
      <c r="R16" s="27"/>
      <c r="S16" s="27"/>
      <c r="T16" s="99" t="s">
        <v>38</v>
      </c>
      <c r="U16" s="228" t="s">
        <v>524</v>
      </c>
      <c r="V16" s="178" t="s">
        <v>523</v>
      </c>
      <c r="W16" s="256">
        <v>3</v>
      </c>
      <c r="X16" s="45">
        <v>3</v>
      </c>
      <c r="Y16" s="29"/>
      <c r="Z16" s="35"/>
      <c r="AA16" s="29"/>
      <c r="AB16" s="29"/>
      <c r="AC16" s="29"/>
      <c r="AD16" s="29"/>
      <c r="AE16" s="29"/>
      <c r="AF16" s="29"/>
      <c r="AG16" s="29"/>
      <c r="AH16" s="29"/>
      <c r="AI16" s="29"/>
      <c r="AJ16" s="29"/>
      <c r="AK16" s="29"/>
      <c r="AL16" s="29"/>
      <c r="AM16" s="29"/>
      <c r="AN16" s="29"/>
      <c r="AO16" s="29"/>
      <c r="AT16" s="30"/>
    </row>
    <row r="17" spans="1:46" ht="54.9" customHeight="1" thickBot="1">
      <c r="A17" s="293">
        <v>13</v>
      </c>
      <c r="B17" s="139" t="s">
        <v>767</v>
      </c>
      <c r="C17" s="139" t="s">
        <v>768</v>
      </c>
      <c r="D17" s="155" t="s">
        <v>769</v>
      </c>
      <c r="E17" s="140" t="s">
        <v>775</v>
      </c>
      <c r="F17" s="266">
        <v>1</v>
      </c>
      <c r="G17" s="156" t="s">
        <v>88</v>
      </c>
      <c r="H17" s="24"/>
      <c r="I17" s="25">
        <f t="shared" ref="I17:I22" si="1">F17*H17</f>
        <v>0</v>
      </c>
      <c r="J17" s="164"/>
      <c r="K17" s="164"/>
      <c r="L17" s="164"/>
      <c r="M17" s="164"/>
      <c r="N17" s="164"/>
      <c r="O17" s="164"/>
      <c r="P17" s="164"/>
      <c r="Q17" s="165"/>
      <c r="R17" s="165"/>
      <c r="S17" s="165"/>
      <c r="T17" s="99" t="s">
        <v>38</v>
      </c>
      <c r="U17" s="228" t="s">
        <v>524</v>
      </c>
      <c r="V17" s="178" t="s">
        <v>523</v>
      </c>
      <c r="W17" s="260">
        <v>1</v>
      </c>
      <c r="X17" s="159">
        <v>1</v>
      </c>
      <c r="Y17" s="160"/>
      <c r="Z17" s="160"/>
      <c r="AA17" s="160"/>
      <c r="AB17" s="160"/>
      <c r="AC17" s="160"/>
      <c r="AD17" s="160"/>
      <c r="AE17" s="160"/>
      <c r="AF17" s="160"/>
      <c r="AG17" s="160"/>
      <c r="AH17" s="161"/>
      <c r="AI17" s="160"/>
      <c r="AJ17" s="160"/>
      <c r="AK17" s="162"/>
      <c r="AL17" s="163"/>
      <c r="AM17" s="160"/>
      <c r="AN17" s="160"/>
      <c r="AO17" s="160"/>
      <c r="AT17" s="30"/>
    </row>
    <row r="18" spans="1:46" ht="54.9" customHeight="1" thickBot="1">
      <c r="A18" s="293">
        <v>14</v>
      </c>
      <c r="B18" s="139" t="s">
        <v>767</v>
      </c>
      <c r="C18" s="139" t="s">
        <v>770</v>
      </c>
      <c r="D18" s="143" t="s">
        <v>769</v>
      </c>
      <c r="E18" s="140" t="s">
        <v>776</v>
      </c>
      <c r="F18" s="266">
        <v>1</v>
      </c>
      <c r="G18" s="23" t="s">
        <v>46</v>
      </c>
      <c r="H18" s="24"/>
      <c r="I18" s="25">
        <f t="shared" si="1"/>
        <v>0</v>
      </c>
      <c r="J18" s="62"/>
      <c r="K18" s="62"/>
      <c r="L18" s="62"/>
      <c r="M18" s="62"/>
      <c r="N18" s="62"/>
      <c r="O18" s="62"/>
      <c r="P18" s="62"/>
      <c r="Q18" s="56"/>
      <c r="R18" s="56"/>
      <c r="S18" s="56"/>
      <c r="T18" s="99" t="s">
        <v>38</v>
      </c>
      <c r="U18" s="228" t="s">
        <v>524</v>
      </c>
      <c r="V18" s="178" t="s">
        <v>523</v>
      </c>
      <c r="W18" s="260">
        <v>1</v>
      </c>
      <c r="X18" s="29">
        <v>1</v>
      </c>
      <c r="Y18" s="46"/>
      <c r="Z18" s="46"/>
      <c r="AA18" s="46"/>
      <c r="AB18" s="46"/>
      <c r="AC18" s="46"/>
      <c r="AD18" s="46"/>
      <c r="AE18" s="46"/>
      <c r="AF18" s="46"/>
      <c r="AG18" s="46"/>
      <c r="AH18" s="61"/>
      <c r="AI18" s="46"/>
      <c r="AJ18" s="46"/>
      <c r="AK18" s="41"/>
      <c r="AL18" s="47"/>
      <c r="AM18" s="46"/>
      <c r="AN18" s="46"/>
      <c r="AO18" s="46"/>
      <c r="AT18" s="30"/>
    </row>
    <row r="19" spans="1:46" s="43" customFormat="1" ht="54.9" customHeight="1" thickBot="1">
      <c r="A19" s="293">
        <v>15</v>
      </c>
      <c r="B19" s="139" t="s">
        <v>767</v>
      </c>
      <c r="C19" s="139" t="s">
        <v>771</v>
      </c>
      <c r="D19" s="143" t="s">
        <v>769</v>
      </c>
      <c r="E19" s="140" t="s">
        <v>777</v>
      </c>
      <c r="F19" s="266">
        <v>1</v>
      </c>
      <c r="G19" s="23" t="s">
        <v>46</v>
      </c>
      <c r="H19" s="24"/>
      <c r="I19" s="25">
        <f t="shared" si="1"/>
        <v>0</v>
      </c>
      <c r="J19" s="62"/>
      <c r="K19" s="62"/>
      <c r="L19" s="62"/>
      <c r="M19" s="62"/>
      <c r="N19" s="62"/>
      <c r="O19" s="62"/>
      <c r="P19" s="62"/>
      <c r="Q19" s="56"/>
      <c r="R19" s="56"/>
      <c r="S19" s="56"/>
      <c r="T19" s="99" t="s">
        <v>38</v>
      </c>
      <c r="U19" s="228" t="s">
        <v>524</v>
      </c>
      <c r="V19" s="178" t="s">
        <v>523</v>
      </c>
      <c r="W19" s="260">
        <v>1</v>
      </c>
      <c r="X19" s="29">
        <v>1</v>
      </c>
      <c r="Y19" s="46"/>
      <c r="Z19" s="46"/>
      <c r="AA19" s="46"/>
      <c r="AB19" s="46"/>
      <c r="AC19" s="46"/>
      <c r="AD19" s="46"/>
      <c r="AE19" s="46"/>
      <c r="AF19" s="46"/>
      <c r="AG19" s="46"/>
      <c r="AH19" s="61"/>
      <c r="AI19" s="46"/>
      <c r="AJ19" s="46"/>
      <c r="AK19" s="41"/>
      <c r="AL19" s="47"/>
      <c r="AM19" s="46"/>
      <c r="AN19" s="46"/>
      <c r="AO19" s="46"/>
      <c r="AP19" s="7"/>
      <c r="AQ19" s="8"/>
      <c r="AS19" s="44"/>
      <c r="AT19" s="30"/>
    </row>
    <row r="20" spans="1:46" s="30" customFormat="1" ht="54.9" customHeight="1" thickBot="1">
      <c r="A20" s="293">
        <v>16</v>
      </c>
      <c r="B20" s="149" t="s">
        <v>767</v>
      </c>
      <c r="C20" s="139" t="s">
        <v>772</v>
      </c>
      <c r="D20" s="143" t="s">
        <v>769</v>
      </c>
      <c r="E20" s="140" t="s">
        <v>775</v>
      </c>
      <c r="F20" s="266">
        <v>1</v>
      </c>
      <c r="G20" s="23" t="s">
        <v>46</v>
      </c>
      <c r="H20" s="24"/>
      <c r="I20" s="25">
        <f t="shared" si="1"/>
        <v>0</v>
      </c>
      <c r="J20" s="62"/>
      <c r="K20" s="62"/>
      <c r="L20" s="62"/>
      <c r="M20" s="62"/>
      <c r="N20" s="62"/>
      <c r="O20" s="62"/>
      <c r="P20" s="62"/>
      <c r="Q20" s="56"/>
      <c r="R20" s="56"/>
      <c r="S20" s="56"/>
      <c r="T20" s="99" t="s">
        <v>38</v>
      </c>
      <c r="U20" s="228" t="s">
        <v>524</v>
      </c>
      <c r="V20" s="178" t="s">
        <v>523</v>
      </c>
      <c r="W20" s="260">
        <v>1</v>
      </c>
      <c r="X20" s="29">
        <v>1</v>
      </c>
      <c r="Y20" s="46"/>
      <c r="Z20" s="46"/>
      <c r="AA20" s="46"/>
      <c r="AB20" s="46"/>
      <c r="AC20" s="46"/>
      <c r="AD20" s="46"/>
      <c r="AE20" s="46"/>
      <c r="AF20" s="46"/>
      <c r="AG20" s="46"/>
      <c r="AH20" s="61"/>
      <c r="AI20" s="46"/>
      <c r="AJ20" s="46"/>
      <c r="AK20" s="46"/>
      <c r="AL20" s="46"/>
      <c r="AM20" s="41"/>
      <c r="AN20" s="46"/>
      <c r="AO20" s="46"/>
      <c r="AP20" s="7"/>
      <c r="AQ20" s="8"/>
    </row>
    <row r="21" spans="1:46" s="43" customFormat="1" ht="54.9" customHeight="1" thickBot="1">
      <c r="A21" s="293">
        <v>17</v>
      </c>
      <c r="B21" s="139" t="s">
        <v>767</v>
      </c>
      <c r="C21" s="139" t="s">
        <v>773</v>
      </c>
      <c r="D21" s="143" t="s">
        <v>769</v>
      </c>
      <c r="E21" s="140" t="s">
        <v>778</v>
      </c>
      <c r="F21" s="266">
        <v>1</v>
      </c>
      <c r="G21" s="63" t="s">
        <v>46</v>
      </c>
      <c r="H21" s="24"/>
      <c r="I21" s="25">
        <f t="shared" si="1"/>
        <v>0</v>
      </c>
      <c r="J21" s="62"/>
      <c r="K21" s="62"/>
      <c r="L21" s="62"/>
      <c r="M21" s="62"/>
      <c r="N21" s="62"/>
      <c r="O21" s="62"/>
      <c r="P21" s="62"/>
      <c r="Q21" s="185"/>
      <c r="R21" s="56"/>
      <c r="S21" s="56"/>
      <c r="T21" s="99" t="s">
        <v>38</v>
      </c>
      <c r="U21" s="228" t="s">
        <v>524</v>
      </c>
      <c r="V21" s="178" t="s">
        <v>523</v>
      </c>
      <c r="W21" s="260">
        <v>1</v>
      </c>
      <c r="X21" s="29">
        <v>1</v>
      </c>
      <c r="Y21" s="46"/>
      <c r="Z21" s="46"/>
      <c r="AA21" s="46"/>
      <c r="AB21" s="46"/>
      <c r="AC21" s="46"/>
      <c r="AD21" s="46"/>
      <c r="AE21" s="46"/>
      <c r="AF21" s="46"/>
      <c r="AG21" s="46"/>
      <c r="AH21" s="41"/>
      <c r="AI21" s="46"/>
      <c r="AJ21" s="46"/>
      <c r="AK21" s="41"/>
      <c r="AL21" s="46"/>
      <c r="AM21" s="46"/>
      <c r="AN21" s="46"/>
      <c r="AO21" s="46"/>
      <c r="AP21" s="7"/>
      <c r="AQ21" s="8"/>
      <c r="AS21" s="44"/>
      <c r="AT21" s="30"/>
    </row>
    <row r="22" spans="1:46" s="30" customFormat="1" ht="54.9" customHeight="1" thickBot="1">
      <c r="A22" s="293">
        <v>18</v>
      </c>
      <c r="B22" s="139" t="s">
        <v>767</v>
      </c>
      <c r="C22" s="139" t="s">
        <v>774</v>
      </c>
      <c r="D22" s="143" t="s">
        <v>769</v>
      </c>
      <c r="E22" s="140" t="s">
        <v>777</v>
      </c>
      <c r="F22" s="266">
        <v>1</v>
      </c>
      <c r="G22" s="23" t="s">
        <v>46</v>
      </c>
      <c r="H22" s="24"/>
      <c r="I22" s="25">
        <f t="shared" si="1"/>
        <v>0</v>
      </c>
      <c r="J22" s="62"/>
      <c r="K22" s="62"/>
      <c r="L22" s="62"/>
      <c r="M22" s="62"/>
      <c r="N22" s="62"/>
      <c r="O22" s="62"/>
      <c r="P22" s="62"/>
      <c r="Q22" s="185"/>
      <c r="R22" s="56"/>
      <c r="S22" s="56"/>
      <c r="T22" s="99" t="s">
        <v>38</v>
      </c>
      <c r="U22" s="228" t="s">
        <v>524</v>
      </c>
      <c r="V22" s="178" t="s">
        <v>523</v>
      </c>
      <c r="W22" s="260">
        <v>1</v>
      </c>
      <c r="X22" s="29">
        <v>1</v>
      </c>
      <c r="Y22" s="46"/>
      <c r="Z22" s="46"/>
      <c r="AA22" s="46"/>
      <c r="AB22" s="46"/>
      <c r="AC22" s="46"/>
      <c r="AD22" s="46"/>
      <c r="AE22" s="46"/>
      <c r="AF22" s="46"/>
      <c r="AG22" s="46"/>
      <c r="AH22" s="41"/>
      <c r="AI22" s="46"/>
      <c r="AJ22" s="46"/>
      <c r="AK22" s="46"/>
      <c r="AL22" s="46"/>
      <c r="AM22" s="41"/>
      <c r="AN22" s="46"/>
      <c r="AO22" s="46"/>
      <c r="AP22" s="7"/>
      <c r="AQ22" s="8"/>
      <c r="AR22" s="48"/>
    </row>
    <row r="23" spans="1:46" s="30" customFormat="1" ht="54.9" customHeight="1" thickBot="1">
      <c r="A23" s="293">
        <v>19</v>
      </c>
      <c r="B23" s="139" t="s">
        <v>555</v>
      </c>
      <c r="C23" s="139" t="s">
        <v>556</v>
      </c>
      <c r="D23" s="143" t="s">
        <v>557</v>
      </c>
      <c r="E23" s="140" t="s">
        <v>558</v>
      </c>
      <c r="F23" s="266">
        <v>1</v>
      </c>
      <c r="G23" s="23" t="s">
        <v>55</v>
      </c>
      <c r="H23" s="24"/>
      <c r="I23" s="25">
        <f t="shared" si="0"/>
        <v>0</v>
      </c>
      <c r="J23" s="26"/>
      <c r="K23" s="26"/>
      <c r="L23" s="26"/>
      <c r="M23" s="26"/>
      <c r="N23" s="26"/>
      <c r="O23" s="26"/>
      <c r="P23" s="26"/>
      <c r="Q23" s="27"/>
      <c r="R23" s="27"/>
      <c r="S23" s="27"/>
      <c r="T23" s="99" t="s">
        <v>38</v>
      </c>
      <c r="U23" s="228" t="s">
        <v>524</v>
      </c>
      <c r="V23" s="178" t="s">
        <v>559</v>
      </c>
      <c r="W23" s="255">
        <v>1</v>
      </c>
      <c r="X23" s="41">
        <v>1</v>
      </c>
      <c r="Y23" s="29"/>
      <c r="Z23" s="35"/>
      <c r="AA23" s="29"/>
      <c r="AB23" s="29"/>
      <c r="AC23" s="29"/>
      <c r="AD23" s="29"/>
      <c r="AE23" s="29"/>
      <c r="AF23" s="29"/>
      <c r="AG23" s="29"/>
      <c r="AH23" s="29"/>
      <c r="AI23" s="29"/>
      <c r="AJ23" s="29"/>
      <c r="AK23" s="29"/>
      <c r="AL23" s="29"/>
      <c r="AM23" s="29"/>
      <c r="AN23" s="29"/>
      <c r="AO23" s="29"/>
      <c r="AP23" s="7"/>
      <c r="AQ23" s="8"/>
      <c r="AR23" s="48"/>
    </row>
    <row r="24" spans="1:46" s="30" customFormat="1" ht="54.9" customHeight="1" thickBot="1">
      <c r="A24" s="294">
        <v>20</v>
      </c>
      <c r="B24" s="139" t="s">
        <v>583</v>
      </c>
      <c r="C24" s="139" t="s">
        <v>584</v>
      </c>
      <c r="D24" s="143" t="s">
        <v>58</v>
      </c>
      <c r="E24" s="148" t="s">
        <v>585</v>
      </c>
      <c r="F24" s="266">
        <v>1</v>
      </c>
      <c r="G24" s="23" t="s">
        <v>59</v>
      </c>
      <c r="H24" s="24"/>
      <c r="I24" s="25">
        <f>F24*H24</f>
        <v>0</v>
      </c>
      <c r="J24" s="26"/>
      <c r="K24" s="26"/>
      <c r="L24" s="26"/>
      <c r="M24" s="26"/>
      <c r="N24" s="26"/>
      <c r="O24" s="26"/>
      <c r="P24" s="26">
        <f>I24</f>
        <v>0</v>
      </c>
      <c r="Q24" s="27"/>
      <c r="R24" s="39"/>
      <c r="S24" s="39"/>
      <c r="T24" s="99" t="s">
        <v>42</v>
      </c>
      <c r="U24" s="98" t="s">
        <v>590</v>
      </c>
      <c r="V24" s="98" t="s">
        <v>591</v>
      </c>
      <c r="W24" s="259">
        <v>1</v>
      </c>
      <c r="X24" s="33"/>
      <c r="Y24" s="46">
        <v>1</v>
      </c>
      <c r="Z24" s="46"/>
      <c r="AA24" s="41"/>
      <c r="AB24" s="46"/>
      <c r="AC24" s="140"/>
      <c r="AD24" s="46"/>
      <c r="AE24" s="33"/>
      <c r="AF24" s="47"/>
      <c r="AG24" s="46"/>
      <c r="AH24" s="46"/>
      <c r="AI24" s="46"/>
      <c r="AJ24" s="46"/>
      <c r="AK24" s="46"/>
      <c r="AL24" s="46"/>
      <c r="AM24" s="46"/>
      <c r="AN24" s="46"/>
      <c r="AO24" s="46"/>
      <c r="AP24" s="7"/>
      <c r="AQ24" s="8"/>
      <c r="AR24" s="48"/>
    </row>
    <row r="25" spans="1:46" s="30" customFormat="1" ht="52.2" customHeight="1" thickBot="1">
      <c r="A25" s="294">
        <v>21</v>
      </c>
      <c r="B25" s="139" t="s">
        <v>586</v>
      </c>
      <c r="C25" s="139" t="s">
        <v>589</v>
      </c>
      <c r="D25" s="143" t="s">
        <v>244</v>
      </c>
      <c r="E25" s="140">
        <v>51003</v>
      </c>
      <c r="F25" s="266">
        <v>2</v>
      </c>
      <c r="G25" s="23" t="s">
        <v>587</v>
      </c>
      <c r="H25" s="24"/>
      <c r="I25" s="25">
        <f>F25*H25</f>
        <v>0</v>
      </c>
      <c r="J25" s="26"/>
      <c r="K25" s="26"/>
      <c r="L25" s="26"/>
      <c r="M25" s="26"/>
      <c r="N25" s="26"/>
      <c r="O25" s="26"/>
      <c r="P25" s="26">
        <f t="shared" ref="P25:P26" si="2">I25</f>
        <v>0</v>
      </c>
      <c r="Q25" s="27"/>
      <c r="R25" s="39"/>
      <c r="S25" s="39"/>
      <c r="T25" s="99" t="s">
        <v>42</v>
      </c>
      <c r="U25" s="98" t="s">
        <v>590</v>
      </c>
      <c r="V25" s="98" t="s">
        <v>592</v>
      </c>
      <c r="W25" s="260">
        <v>2</v>
      </c>
      <c r="X25" s="29"/>
      <c r="Y25" s="46">
        <v>2</v>
      </c>
      <c r="Z25" s="46"/>
      <c r="AA25" s="41"/>
      <c r="AB25" s="46"/>
      <c r="AC25" s="140"/>
      <c r="AD25" s="46"/>
      <c r="AE25" s="50"/>
      <c r="AF25" s="47"/>
      <c r="AG25" s="46"/>
      <c r="AH25" s="46"/>
      <c r="AI25" s="46"/>
      <c r="AJ25" s="46"/>
      <c r="AK25" s="46"/>
      <c r="AL25" s="46"/>
      <c r="AM25" s="46"/>
      <c r="AN25" s="46"/>
      <c r="AO25" s="46"/>
      <c r="AP25" s="7"/>
      <c r="AQ25" s="8"/>
      <c r="AR25" s="48"/>
    </row>
    <row r="26" spans="1:46" s="30" customFormat="1" ht="54.9" customHeight="1" thickBot="1">
      <c r="A26" s="294">
        <v>22</v>
      </c>
      <c r="B26" s="139" t="s">
        <v>586</v>
      </c>
      <c r="C26" s="139" t="s">
        <v>588</v>
      </c>
      <c r="D26" s="143" t="s">
        <v>244</v>
      </c>
      <c r="E26" s="148">
        <v>51482</v>
      </c>
      <c r="F26" s="266">
        <v>5</v>
      </c>
      <c r="G26" s="23" t="s">
        <v>587</v>
      </c>
      <c r="H26" s="24"/>
      <c r="I26" s="25">
        <f>F26*H26</f>
        <v>0</v>
      </c>
      <c r="J26" s="26"/>
      <c r="K26" s="26"/>
      <c r="L26" s="26"/>
      <c r="M26" s="26"/>
      <c r="N26" s="26"/>
      <c r="O26" s="26"/>
      <c r="P26" s="26">
        <f t="shared" si="2"/>
        <v>0</v>
      </c>
      <c r="Q26" s="27"/>
      <c r="R26" s="39"/>
      <c r="S26" s="39"/>
      <c r="T26" s="99" t="s">
        <v>42</v>
      </c>
      <c r="U26" s="98" t="s">
        <v>590</v>
      </c>
      <c r="V26" s="178" t="s">
        <v>592</v>
      </c>
      <c r="W26" s="255">
        <v>5</v>
      </c>
      <c r="X26" s="41"/>
      <c r="Y26" s="46">
        <v>5</v>
      </c>
      <c r="Z26" s="46"/>
      <c r="AA26" s="41"/>
      <c r="AB26" s="46"/>
      <c r="AC26" s="140"/>
      <c r="AD26" s="46"/>
      <c r="AE26" s="41"/>
      <c r="AF26" s="47"/>
      <c r="AG26" s="46"/>
      <c r="AH26" s="46"/>
      <c r="AI26" s="46"/>
      <c r="AJ26" s="46"/>
      <c r="AK26" s="46"/>
      <c r="AL26" s="46"/>
      <c r="AM26" s="46"/>
      <c r="AN26" s="46"/>
      <c r="AO26" s="46"/>
      <c r="AP26" s="7"/>
      <c r="AQ26" s="8"/>
      <c r="AR26" s="48"/>
    </row>
    <row r="27" spans="1:46" s="30" customFormat="1" ht="54.9" customHeight="1" thickBot="1">
      <c r="A27" s="294">
        <v>23</v>
      </c>
      <c r="B27" s="139" t="s">
        <v>1042</v>
      </c>
      <c r="C27" s="139" t="s">
        <v>1043</v>
      </c>
      <c r="D27" s="143" t="s">
        <v>1044</v>
      </c>
      <c r="E27" s="148" t="s">
        <v>1045</v>
      </c>
      <c r="F27" s="266">
        <v>3</v>
      </c>
      <c r="G27" s="23" t="s">
        <v>46</v>
      </c>
      <c r="H27" s="24"/>
      <c r="I27" s="25">
        <f>F27*H27</f>
        <v>0</v>
      </c>
      <c r="J27" s="26"/>
      <c r="K27" s="26"/>
      <c r="L27" s="26"/>
      <c r="M27" s="26"/>
      <c r="N27" s="26"/>
      <c r="O27" s="26"/>
      <c r="P27" s="26">
        <f t="shared" ref="P27" si="3">I27</f>
        <v>0</v>
      </c>
      <c r="Q27" s="27"/>
      <c r="R27" s="39"/>
      <c r="S27" s="39"/>
      <c r="T27" s="99" t="s">
        <v>38</v>
      </c>
      <c r="U27" s="98" t="s">
        <v>590</v>
      </c>
      <c r="V27" s="178" t="s">
        <v>592</v>
      </c>
      <c r="W27" s="255">
        <v>3</v>
      </c>
      <c r="X27" s="41"/>
      <c r="Y27" s="46">
        <v>3</v>
      </c>
      <c r="Z27" s="46"/>
      <c r="AA27" s="41"/>
      <c r="AB27" s="46"/>
      <c r="AC27" s="140"/>
      <c r="AD27" s="46"/>
      <c r="AE27" s="41"/>
      <c r="AF27" s="47"/>
      <c r="AG27" s="46"/>
      <c r="AH27" s="46"/>
      <c r="AI27" s="46"/>
      <c r="AJ27" s="46"/>
      <c r="AK27" s="46"/>
      <c r="AL27" s="46"/>
      <c r="AM27" s="46"/>
      <c r="AN27" s="46"/>
      <c r="AO27" s="46"/>
      <c r="AP27" s="7"/>
      <c r="AQ27" s="8"/>
      <c r="AR27" s="48"/>
    </row>
    <row r="28" spans="1:46" s="30" customFormat="1" ht="83.4" customHeight="1" thickBot="1">
      <c r="A28" s="294">
        <v>24</v>
      </c>
      <c r="B28" s="139" t="s">
        <v>560</v>
      </c>
      <c r="C28" s="139" t="s">
        <v>561</v>
      </c>
      <c r="D28" s="143" t="s">
        <v>562</v>
      </c>
      <c r="E28" s="140" t="s">
        <v>563</v>
      </c>
      <c r="F28" s="266">
        <v>1</v>
      </c>
      <c r="G28" s="23" t="s">
        <v>564</v>
      </c>
      <c r="H28" s="24"/>
      <c r="I28" s="25">
        <f t="shared" si="0"/>
        <v>0</v>
      </c>
      <c r="J28" s="26"/>
      <c r="K28" s="26">
        <f>I28</f>
        <v>0</v>
      </c>
      <c r="L28" s="26"/>
      <c r="M28" s="26"/>
      <c r="N28" s="26"/>
      <c r="O28" s="26"/>
      <c r="P28" s="26"/>
      <c r="Q28" s="27"/>
      <c r="R28" s="39"/>
      <c r="S28" s="39"/>
      <c r="T28" s="99" t="s">
        <v>38</v>
      </c>
      <c r="U28" s="178" t="s">
        <v>570</v>
      </c>
      <c r="V28" s="98" t="s">
        <v>571</v>
      </c>
      <c r="W28" s="255">
        <v>1</v>
      </c>
      <c r="X28" s="41"/>
      <c r="Y28" s="42"/>
      <c r="Z28" s="29">
        <v>1</v>
      </c>
      <c r="AA28" s="140"/>
      <c r="AB28" s="35"/>
      <c r="AC28" s="35"/>
      <c r="AD28" s="29"/>
      <c r="AE28" s="29"/>
      <c r="AF28" s="29"/>
      <c r="AG28" s="29"/>
      <c r="AH28" s="29"/>
      <c r="AI28" s="29"/>
      <c r="AJ28" s="29"/>
      <c r="AK28" s="29"/>
      <c r="AL28" s="29"/>
      <c r="AM28" s="29"/>
      <c r="AN28" s="29"/>
      <c r="AO28" s="29"/>
      <c r="AP28" s="7"/>
      <c r="AQ28" s="8"/>
      <c r="AR28" s="48"/>
    </row>
    <row r="29" spans="1:46" s="30" customFormat="1" ht="54.9" customHeight="1" thickBot="1">
      <c r="A29" s="294">
        <v>25</v>
      </c>
      <c r="B29" s="139" t="s">
        <v>565</v>
      </c>
      <c r="C29" s="139" t="s">
        <v>574</v>
      </c>
      <c r="D29" s="143" t="s">
        <v>573</v>
      </c>
      <c r="E29" s="140" t="s">
        <v>566</v>
      </c>
      <c r="F29" s="266">
        <v>10</v>
      </c>
      <c r="G29" s="23" t="s">
        <v>575</v>
      </c>
      <c r="H29" s="24"/>
      <c r="I29" s="25">
        <f t="shared" si="0"/>
        <v>0</v>
      </c>
      <c r="J29" s="26"/>
      <c r="K29" s="26">
        <f t="shared" ref="K29:K32" si="4">I29</f>
        <v>0</v>
      </c>
      <c r="L29" s="26"/>
      <c r="M29" s="26"/>
      <c r="N29" s="26"/>
      <c r="O29" s="26"/>
      <c r="P29" s="26"/>
      <c r="Q29" s="27"/>
      <c r="R29" s="39"/>
      <c r="S29" s="39"/>
      <c r="T29" s="99" t="s">
        <v>38</v>
      </c>
      <c r="U29" s="178" t="s">
        <v>570</v>
      </c>
      <c r="V29" s="98" t="s">
        <v>572</v>
      </c>
      <c r="W29" s="270">
        <v>10</v>
      </c>
      <c r="X29" s="29"/>
      <c r="Y29" s="41"/>
      <c r="Z29" s="45">
        <v>10</v>
      </c>
      <c r="AA29" s="140"/>
      <c r="AB29" s="35"/>
      <c r="AC29" s="46"/>
      <c r="AD29" s="46"/>
      <c r="AE29" s="47"/>
      <c r="AF29" s="46"/>
      <c r="AG29" s="46"/>
      <c r="AH29" s="46"/>
      <c r="AI29" s="46"/>
      <c r="AJ29" s="46"/>
      <c r="AK29" s="46"/>
      <c r="AL29" s="46"/>
      <c r="AM29" s="46"/>
      <c r="AN29" s="46"/>
      <c r="AO29" s="46"/>
      <c r="AP29" s="7"/>
      <c r="AQ29" s="8"/>
      <c r="AR29" s="48"/>
    </row>
    <row r="30" spans="1:46" s="238" customFormat="1" ht="54.9" customHeight="1" thickBot="1">
      <c r="A30" s="294">
        <v>26</v>
      </c>
      <c r="B30" s="250" t="s">
        <v>316</v>
      </c>
      <c r="C30" s="139" t="s">
        <v>577</v>
      </c>
      <c r="D30" s="138" t="s">
        <v>567</v>
      </c>
      <c r="E30" s="117" t="s">
        <v>576</v>
      </c>
      <c r="F30" s="266">
        <v>2</v>
      </c>
      <c r="G30" s="100" t="s">
        <v>46</v>
      </c>
      <c r="H30" s="24"/>
      <c r="I30" s="25">
        <f t="shared" si="0"/>
        <v>0</v>
      </c>
      <c r="J30" s="26"/>
      <c r="K30" s="26">
        <f t="shared" si="4"/>
        <v>0</v>
      </c>
      <c r="L30" s="26"/>
      <c r="M30" s="26"/>
      <c r="N30" s="26"/>
      <c r="O30" s="26"/>
      <c r="P30" s="26"/>
      <c r="Q30" s="27"/>
      <c r="R30" s="39"/>
      <c r="S30" s="39"/>
      <c r="T30" s="99" t="s">
        <v>38</v>
      </c>
      <c r="U30" s="178" t="s">
        <v>570</v>
      </c>
      <c r="V30" s="98" t="s">
        <v>572</v>
      </c>
      <c r="W30" s="257">
        <v>2</v>
      </c>
      <c r="X30" s="117"/>
      <c r="Y30" s="41"/>
      <c r="Z30" s="29">
        <v>2</v>
      </c>
      <c r="AA30" s="29"/>
      <c r="AB30" s="35"/>
      <c r="AC30" s="117"/>
      <c r="AD30" s="29"/>
      <c r="AE30" s="35"/>
      <c r="AF30" s="29"/>
      <c r="AG30" s="29"/>
      <c r="AH30" s="29"/>
      <c r="AI30" s="29"/>
      <c r="AJ30" s="29"/>
      <c r="AK30" s="29"/>
      <c r="AL30" s="29"/>
      <c r="AM30" s="29"/>
      <c r="AN30" s="29"/>
      <c r="AO30" s="29"/>
      <c r="AP30" s="235"/>
      <c r="AQ30" s="236"/>
      <c r="AR30" s="237"/>
    </row>
    <row r="31" spans="1:46" s="238" customFormat="1" ht="82.8" customHeight="1" thickBot="1">
      <c r="A31" s="294">
        <v>27</v>
      </c>
      <c r="B31" s="139" t="s">
        <v>568</v>
      </c>
      <c r="C31" s="139" t="s">
        <v>579</v>
      </c>
      <c r="D31" s="145" t="s">
        <v>567</v>
      </c>
      <c r="E31" s="146" t="s">
        <v>578</v>
      </c>
      <c r="F31" s="266">
        <v>1</v>
      </c>
      <c r="G31" s="122" t="s">
        <v>46</v>
      </c>
      <c r="H31" s="24"/>
      <c r="I31" s="25">
        <f t="shared" si="0"/>
        <v>0</v>
      </c>
      <c r="J31" s="26"/>
      <c r="K31" s="26">
        <f t="shared" si="4"/>
        <v>0</v>
      </c>
      <c r="L31" s="26"/>
      <c r="M31" s="26"/>
      <c r="N31" s="26"/>
      <c r="O31" s="26"/>
      <c r="P31" s="26"/>
      <c r="Q31" s="27"/>
      <c r="R31" s="39"/>
      <c r="S31" s="39"/>
      <c r="T31" s="99" t="s">
        <v>38</v>
      </c>
      <c r="U31" s="178" t="s">
        <v>570</v>
      </c>
      <c r="V31" s="98" t="s">
        <v>572</v>
      </c>
      <c r="W31" s="258">
        <v>1</v>
      </c>
      <c r="X31" s="46"/>
      <c r="Y31" s="46"/>
      <c r="Z31" s="46">
        <v>1</v>
      </c>
      <c r="AA31" s="41"/>
      <c r="AB31" s="35"/>
      <c r="AC31" s="41"/>
      <c r="AD31" s="46"/>
      <c r="AE31" s="46"/>
      <c r="AF31" s="47"/>
      <c r="AG31" s="46"/>
      <c r="AH31" s="46"/>
      <c r="AI31" s="46"/>
      <c r="AJ31" s="46"/>
      <c r="AK31" s="46"/>
      <c r="AL31" s="46"/>
      <c r="AM31" s="46"/>
      <c r="AN31" s="46"/>
      <c r="AO31" s="46"/>
      <c r="AP31" s="235"/>
      <c r="AQ31" s="236"/>
      <c r="AR31" s="237"/>
    </row>
    <row r="32" spans="1:46" s="30" customFormat="1" ht="51" customHeight="1" thickBot="1">
      <c r="A32" s="294">
        <v>28</v>
      </c>
      <c r="B32" s="139" t="s">
        <v>569</v>
      </c>
      <c r="C32" s="149" t="s">
        <v>581</v>
      </c>
      <c r="D32" s="143" t="s">
        <v>567</v>
      </c>
      <c r="E32" s="148" t="s">
        <v>580</v>
      </c>
      <c r="F32" s="266">
        <v>1</v>
      </c>
      <c r="G32" s="23" t="s">
        <v>46</v>
      </c>
      <c r="H32" s="24"/>
      <c r="I32" s="25">
        <f t="shared" si="0"/>
        <v>0</v>
      </c>
      <c r="J32" s="26"/>
      <c r="K32" s="26">
        <f t="shared" si="4"/>
        <v>0</v>
      </c>
      <c r="L32" s="26"/>
      <c r="M32" s="26"/>
      <c r="N32" s="26"/>
      <c r="O32" s="26"/>
      <c r="P32" s="26"/>
      <c r="Q32" s="27"/>
      <c r="R32" s="39"/>
      <c r="S32" s="39"/>
      <c r="T32" s="99" t="s">
        <v>38</v>
      </c>
      <c r="U32" s="178" t="s">
        <v>570</v>
      </c>
      <c r="V32" s="98" t="s">
        <v>572</v>
      </c>
      <c r="W32" s="255">
        <v>1</v>
      </c>
      <c r="X32" s="41"/>
      <c r="Y32" s="46"/>
      <c r="Z32" s="46">
        <v>1</v>
      </c>
      <c r="AA32" s="41"/>
      <c r="AB32" s="46"/>
      <c r="AC32" s="140"/>
      <c r="AD32" s="46"/>
      <c r="AE32" s="41"/>
      <c r="AF32" s="47"/>
      <c r="AG32" s="46"/>
      <c r="AH32" s="46"/>
      <c r="AI32" s="46"/>
      <c r="AJ32" s="46"/>
      <c r="AK32" s="46"/>
      <c r="AL32" s="46"/>
      <c r="AM32" s="46"/>
      <c r="AN32" s="46"/>
      <c r="AO32" s="46"/>
      <c r="AP32" s="7"/>
      <c r="AQ32" s="8"/>
      <c r="AR32" s="48"/>
    </row>
    <row r="33" spans="1:44" s="30" customFormat="1" ht="51" customHeight="1" thickBot="1">
      <c r="A33" s="294">
        <v>29</v>
      </c>
      <c r="B33" s="139" t="s">
        <v>595</v>
      </c>
      <c r="C33" s="283" t="s">
        <v>596</v>
      </c>
      <c r="D33" s="143" t="s">
        <v>597</v>
      </c>
      <c r="E33" s="148" t="s">
        <v>598</v>
      </c>
      <c r="F33" s="266">
        <v>1</v>
      </c>
      <c r="G33" s="23" t="s">
        <v>59</v>
      </c>
      <c r="H33" s="24"/>
      <c r="I33" s="25">
        <f t="shared" si="0"/>
        <v>0</v>
      </c>
      <c r="J33" s="26"/>
      <c r="K33" s="26"/>
      <c r="L33" s="26"/>
      <c r="M33" s="26"/>
      <c r="N33" s="26"/>
      <c r="O33" s="26"/>
      <c r="P33" s="26"/>
      <c r="Q33" s="27"/>
      <c r="R33" s="39"/>
      <c r="S33" s="39"/>
      <c r="T33" s="99" t="s">
        <v>38</v>
      </c>
      <c r="U33" s="98" t="s">
        <v>610</v>
      </c>
      <c r="V33" s="98" t="s">
        <v>611</v>
      </c>
      <c r="W33" s="255">
        <v>1</v>
      </c>
      <c r="X33" s="41"/>
      <c r="Y33" s="46"/>
      <c r="Z33" s="46"/>
      <c r="AA33" s="41">
        <v>1</v>
      </c>
      <c r="AB33" s="46"/>
      <c r="AC33" s="41"/>
      <c r="AD33" s="46"/>
      <c r="AE33" s="33"/>
      <c r="AF33" s="47"/>
      <c r="AG33" s="46"/>
      <c r="AH33" s="46"/>
      <c r="AI33" s="46"/>
      <c r="AJ33" s="46"/>
      <c r="AK33" s="46"/>
      <c r="AL33" s="46"/>
      <c r="AM33" s="46"/>
      <c r="AN33" s="46"/>
      <c r="AO33" s="46"/>
      <c r="AP33" s="7"/>
      <c r="AQ33" s="8"/>
      <c r="AR33" s="48"/>
    </row>
    <row r="34" spans="1:44" s="30" customFormat="1" ht="54.9" customHeight="1" thickBot="1">
      <c r="A34" s="294">
        <v>30</v>
      </c>
      <c r="B34" s="139" t="s">
        <v>599</v>
      </c>
      <c r="C34" s="139" t="s">
        <v>600</v>
      </c>
      <c r="D34" s="143" t="s">
        <v>325</v>
      </c>
      <c r="E34" s="140" t="s">
        <v>601</v>
      </c>
      <c r="F34" s="266">
        <v>1</v>
      </c>
      <c r="G34" s="23" t="s">
        <v>46</v>
      </c>
      <c r="H34" s="24"/>
      <c r="I34" s="25">
        <f t="shared" si="0"/>
        <v>0</v>
      </c>
      <c r="J34" s="26"/>
      <c r="K34" s="26"/>
      <c r="L34" s="26"/>
      <c r="M34" s="26"/>
      <c r="N34" s="26"/>
      <c r="O34" s="26"/>
      <c r="P34" s="26"/>
      <c r="Q34" s="27"/>
      <c r="R34" s="51"/>
      <c r="S34" s="51"/>
      <c r="T34" s="99" t="s">
        <v>38</v>
      </c>
      <c r="U34" s="98" t="s">
        <v>610</v>
      </c>
      <c r="V34" s="98" t="s">
        <v>611</v>
      </c>
      <c r="W34" s="260">
        <v>1</v>
      </c>
      <c r="X34" s="29"/>
      <c r="Y34" s="46"/>
      <c r="Z34" s="46"/>
      <c r="AA34" s="41">
        <v>1</v>
      </c>
      <c r="AB34" s="46"/>
      <c r="AC34" s="41"/>
      <c r="AD34" s="46"/>
      <c r="AE34" s="50"/>
      <c r="AF34" s="47"/>
      <c r="AG34" s="46"/>
      <c r="AH34" s="46"/>
      <c r="AI34" s="46"/>
      <c r="AJ34" s="46"/>
      <c r="AK34" s="46"/>
      <c r="AL34" s="46"/>
      <c r="AM34" s="46"/>
      <c r="AN34" s="46"/>
      <c r="AO34" s="46"/>
      <c r="AP34" s="7"/>
      <c r="AQ34" s="8"/>
      <c r="AR34" s="48"/>
    </row>
    <row r="35" spans="1:44" s="30" customFormat="1" ht="66" customHeight="1" thickBot="1">
      <c r="A35" s="294">
        <v>31</v>
      </c>
      <c r="B35" s="139" t="s">
        <v>602</v>
      </c>
      <c r="C35" s="139" t="s">
        <v>603</v>
      </c>
      <c r="D35" s="143" t="s">
        <v>604</v>
      </c>
      <c r="E35" s="140" t="s">
        <v>605</v>
      </c>
      <c r="F35" s="266">
        <v>1</v>
      </c>
      <c r="G35" s="23" t="s">
        <v>587</v>
      </c>
      <c r="H35" s="24"/>
      <c r="I35" s="25">
        <f t="shared" si="0"/>
        <v>0</v>
      </c>
      <c r="J35" s="26"/>
      <c r="K35" s="26"/>
      <c r="L35" s="26"/>
      <c r="M35" s="26"/>
      <c r="N35" s="26">
        <f>I35</f>
        <v>0</v>
      </c>
      <c r="O35" s="26"/>
      <c r="P35" s="26"/>
      <c r="Q35" s="27"/>
      <c r="R35" s="51"/>
      <c r="S35" s="51"/>
      <c r="T35" s="99" t="s">
        <v>38</v>
      </c>
      <c r="U35" s="98" t="s">
        <v>610</v>
      </c>
      <c r="V35" s="98" t="s">
        <v>611</v>
      </c>
      <c r="W35" s="260">
        <v>1</v>
      </c>
      <c r="X35" s="29"/>
      <c r="Y35" s="46"/>
      <c r="Z35" s="46"/>
      <c r="AA35" s="41">
        <v>1</v>
      </c>
      <c r="AB35" s="46"/>
      <c r="AC35" s="41"/>
      <c r="AD35" s="46"/>
      <c r="AE35" s="50"/>
      <c r="AF35" s="47"/>
      <c r="AG35" s="46"/>
      <c r="AH35" s="46"/>
      <c r="AI35" s="46"/>
      <c r="AJ35" s="46"/>
      <c r="AK35" s="46"/>
      <c r="AL35" s="46"/>
      <c r="AM35" s="46"/>
      <c r="AN35" s="46"/>
      <c r="AO35" s="46"/>
      <c r="AP35" s="7"/>
      <c r="AQ35" s="8"/>
      <c r="AR35" s="48"/>
    </row>
    <row r="36" spans="1:44" s="30" customFormat="1" ht="71.400000000000006" customHeight="1" thickBot="1">
      <c r="A36" s="294">
        <v>32</v>
      </c>
      <c r="B36" s="139" t="s">
        <v>606</v>
      </c>
      <c r="C36" s="139" t="s">
        <v>607</v>
      </c>
      <c r="D36" s="228" t="s">
        <v>608</v>
      </c>
      <c r="E36" s="115" t="s">
        <v>609</v>
      </c>
      <c r="F36" s="266">
        <v>1</v>
      </c>
      <c r="G36" s="156" t="s">
        <v>46</v>
      </c>
      <c r="H36" s="24"/>
      <c r="I36" s="245">
        <f>F36*H36</f>
        <v>0</v>
      </c>
      <c r="J36" s="229"/>
      <c r="K36" s="229"/>
      <c r="L36" s="229"/>
      <c r="M36" s="229"/>
      <c r="N36" s="26">
        <f>I36</f>
        <v>0</v>
      </c>
      <c r="O36" s="26"/>
      <c r="P36" s="229"/>
      <c r="Q36" s="27"/>
      <c r="R36" s="230"/>
      <c r="S36" s="230"/>
      <c r="T36" s="99" t="s">
        <v>38</v>
      </c>
      <c r="U36" s="98" t="s">
        <v>610</v>
      </c>
      <c r="V36" s="232" t="s">
        <v>611</v>
      </c>
      <c r="W36" s="260">
        <v>1</v>
      </c>
      <c r="X36" s="159"/>
      <c r="Y36" s="160"/>
      <c r="Z36" s="160"/>
      <c r="AA36" s="243">
        <v>1</v>
      </c>
      <c r="AB36" s="160"/>
      <c r="AC36" s="243"/>
      <c r="AD36" s="160"/>
      <c r="AE36" s="244"/>
      <c r="AF36" s="163"/>
      <c r="AG36" s="160"/>
      <c r="AH36" s="160"/>
      <c r="AI36" s="160"/>
      <c r="AJ36" s="160"/>
      <c r="AK36" s="160"/>
      <c r="AL36" s="160"/>
      <c r="AM36" s="160"/>
      <c r="AN36" s="160"/>
      <c r="AO36" s="160"/>
      <c r="AP36" s="7"/>
      <c r="AQ36" s="8"/>
      <c r="AR36" s="48"/>
    </row>
    <row r="37" spans="1:44" s="30" customFormat="1" ht="60" customHeight="1" thickBot="1">
      <c r="A37" s="294">
        <v>33</v>
      </c>
      <c r="B37" s="139" t="s">
        <v>612</v>
      </c>
      <c r="C37" s="139" t="s">
        <v>613</v>
      </c>
      <c r="D37" s="228" t="s">
        <v>49</v>
      </c>
      <c r="E37" s="115" t="s">
        <v>614</v>
      </c>
      <c r="F37" s="266">
        <v>1</v>
      </c>
      <c r="G37" s="156" t="s">
        <v>46</v>
      </c>
      <c r="H37" s="24"/>
      <c r="I37" s="245">
        <f>F37*H37</f>
        <v>0</v>
      </c>
      <c r="J37" s="229"/>
      <c r="K37" s="229"/>
      <c r="L37" s="229"/>
      <c r="M37" s="229"/>
      <c r="N37" s="229"/>
      <c r="O37" s="229"/>
      <c r="P37" s="229"/>
      <c r="Q37" s="242"/>
      <c r="R37" s="230">
        <f>I37</f>
        <v>0</v>
      </c>
      <c r="S37" s="230"/>
      <c r="T37" s="99" t="s">
        <v>38</v>
      </c>
      <c r="U37" s="232" t="s">
        <v>615</v>
      </c>
      <c r="V37" s="232" t="s">
        <v>616</v>
      </c>
      <c r="W37" s="260">
        <v>1</v>
      </c>
      <c r="X37" s="159"/>
      <c r="Y37" s="160"/>
      <c r="Z37" s="160"/>
      <c r="AA37" s="243"/>
      <c r="AB37" s="160">
        <v>1</v>
      </c>
      <c r="AC37" s="243"/>
      <c r="AD37" s="160"/>
      <c r="AE37" s="234"/>
      <c r="AF37" s="163"/>
      <c r="AG37" s="160"/>
      <c r="AH37" s="160"/>
      <c r="AI37" s="160"/>
      <c r="AJ37" s="160"/>
      <c r="AK37" s="160"/>
      <c r="AL37" s="160"/>
      <c r="AM37" s="160"/>
      <c r="AN37" s="160"/>
      <c r="AO37" s="160"/>
      <c r="AP37" s="7"/>
      <c r="AQ37" s="8"/>
      <c r="AR37" s="48"/>
    </row>
    <row r="38" spans="1:44" s="30" customFormat="1" ht="96" customHeight="1" thickBot="1">
      <c r="A38" s="294">
        <v>34</v>
      </c>
      <c r="B38" s="139" t="s">
        <v>617</v>
      </c>
      <c r="C38" s="139" t="s">
        <v>618</v>
      </c>
      <c r="D38" s="143" t="s">
        <v>567</v>
      </c>
      <c r="E38" s="138" t="s">
        <v>619</v>
      </c>
      <c r="F38" s="266">
        <v>2</v>
      </c>
      <c r="G38" s="23" t="s">
        <v>55</v>
      </c>
      <c r="H38" s="24"/>
      <c r="I38" s="25">
        <f t="shared" si="0"/>
        <v>0</v>
      </c>
      <c r="J38" s="26"/>
      <c r="K38" s="26"/>
      <c r="L38" s="26"/>
      <c r="M38" s="26"/>
      <c r="N38" s="229"/>
      <c r="O38" s="229"/>
      <c r="P38" s="26"/>
      <c r="Q38" s="62"/>
      <c r="R38" s="230">
        <f t="shared" ref="R38:R40" si="5">I38</f>
        <v>0</v>
      </c>
      <c r="S38" s="177"/>
      <c r="T38" s="99" t="s">
        <v>42</v>
      </c>
      <c r="U38" s="232" t="s">
        <v>615</v>
      </c>
      <c r="V38" s="232" t="s">
        <v>616</v>
      </c>
      <c r="W38" s="271">
        <v>2</v>
      </c>
      <c r="X38" s="29"/>
      <c r="Y38" s="29"/>
      <c r="Z38" s="46"/>
      <c r="AA38" s="46"/>
      <c r="AB38" s="46">
        <v>2</v>
      </c>
      <c r="AC38" s="105"/>
      <c r="AD38" s="46"/>
      <c r="AE38" s="272"/>
      <c r="AF38" s="47"/>
      <c r="AG38" s="46"/>
      <c r="AH38" s="46"/>
      <c r="AI38" s="46"/>
      <c r="AJ38" s="46"/>
      <c r="AK38" s="46"/>
      <c r="AL38" s="46"/>
      <c r="AM38" s="46"/>
      <c r="AN38" s="46"/>
      <c r="AO38" s="46"/>
      <c r="AP38" s="7"/>
      <c r="AQ38" s="8"/>
      <c r="AR38" s="48"/>
    </row>
    <row r="39" spans="1:44" s="217" customFormat="1" ht="53.4" customHeight="1" thickBot="1">
      <c r="A39" s="294">
        <v>35</v>
      </c>
      <c r="B39" s="139" t="s">
        <v>319</v>
      </c>
      <c r="C39" s="139" t="s">
        <v>620</v>
      </c>
      <c r="D39" s="143" t="s">
        <v>621</v>
      </c>
      <c r="E39" s="138" t="s">
        <v>622</v>
      </c>
      <c r="F39" s="266">
        <v>2</v>
      </c>
      <c r="G39" s="23" t="s">
        <v>291</v>
      </c>
      <c r="H39" s="24"/>
      <c r="I39" s="25">
        <f t="shared" si="0"/>
        <v>0</v>
      </c>
      <c r="J39" s="26"/>
      <c r="K39" s="26"/>
      <c r="L39" s="26"/>
      <c r="M39" s="26"/>
      <c r="N39" s="229"/>
      <c r="O39" s="229"/>
      <c r="P39" s="26"/>
      <c r="Q39" s="51"/>
      <c r="R39" s="230">
        <f t="shared" si="5"/>
        <v>0</v>
      </c>
      <c r="S39" s="51"/>
      <c r="T39" s="99" t="s">
        <v>42</v>
      </c>
      <c r="U39" s="232" t="s">
        <v>615</v>
      </c>
      <c r="V39" s="274" t="s">
        <v>627</v>
      </c>
      <c r="W39" s="273">
        <v>2</v>
      </c>
      <c r="X39" s="29"/>
      <c r="Y39" s="29"/>
      <c r="Z39" s="46"/>
      <c r="AA39" s="46"/>
      <c r="AB39" s="46">
        <v>2</v>
      </c>
      <c r="AC39" s="105"/>
      <c r="AD39" s="46"/>
      <c r="AE39" s="53"/>
      <c r="AF39" s="47"/>
      <c r="AG39" s="46"/>
      <c r="AH39" s="46"/>
      <c r="AI39" s="46"/>
      <c r="AJ39" s="46"/>
      <c r="AK39" s="46"/>
      <c r="AL39" s="46"/>
      <c r="AM39" s="46"/>
      <c r="AN39" s="46"/>
      <c r="AO39" s="46"/>
      <c r="AP39" s="214"/>
      <c r="AQ39" s="215"/>
      <c r="AR39" s="216"/>
    </row>
    <row r="40" spans="1:44" s="30" customFormat="1" ht="66" customHeight="1" thickBot="1">
      <c r="A40" s="294">
        <v>36</v>
      </c>
      <c r="B40" s="139" t="s">
        <v>623</v>
      </c>
      <c r="C40" s="139" t="s">
        <v>624</v>
      </c>
      <c r="D40" s="143" t="s">
        <v>214</v>
      </c>
      <c r="E40" s="140" t="s">
        <v>625</v>
      </c>
      <c r="F40" s="266">
        <v>2</v>
      </c>
      <c r="G40" s="23" t="s">
        <v>626</v>
      </c>
      <c r="H40" s="24"/>
      <c r="I40" s="25">
        <f t="shared" si="0"/>
        <v>0</v>
      </c>
      <c r="J40" s="26"/>
      <c r="K40" s="26"/>
      <c r="L40" s="26"/>
      <c r="M40" s="26"/>
      <c r="N40" s="229"/>
      <c r="O40" s="229"/>
      <c r="P40" s="26"/>
      <c r="Q40" s="51"/>
      <c r="R40" s="230">
        <f t="shared" si="5"/>
        <v>0</v>
      </c>
      <c r="S40" s="51"/>
      <c r="T40" s="99" t="s">
        <v>42</v>
      </c>
      <c r="U40" s="232" t="s">
        <v>615</v>
      </c>
      <c r="V40" s="171" t="s">
        <v>627</v>
      </c>
      <c r="W40" s="273">
        <v>2</v>
      </c>
      <c r="X40" s="29"/>
      <c r="Y40" s="29"/>
      <c r="Z40" s="46"/>
      <c r="AA40" s="46"/>
      <c r="AB40" s="46">
        <v>2</v>
      </c>
      <c r="AC40" s="105"/>
      <c r="AD40" s="46"/>
      <c r="AE40" s="53"/>
      <c r="AF40" s="47"/>
      <c r="AG40" s="46"/>
      <c r="AH40" s="46"/>
      <c r="AI40" s="46"/>
      <c r="AJ40" s="46"/>
      <c r="AK40" s="46"/>
      <c r="AL40" s="46"/>
      <c r="AM40" s="46"/>
      <c r="AN40" s="46"/>
      <c r="AO40" s="46"/>
      <c r="AP40" s="7"/>
      <c r="AQ40" s="8"/>
      <c r="AR40" s="48"/>
    </row>
    <row r="41" spans="1:44" s="238" customFormat="1" ht="66" customHeight="1" thickBot="1">
      <c r="A41" s="294">
        <v>37</v>
      </c>
      <c r="B41" s="139" t="s">
        <v>628</v>
      </c>
      <c r="C41" s="139" t="s">
        <v>629</v>
      </c>
      <c r="D41" s="143" t="s">
        <v>325</v>
      </c>
      <c r="E41" s="140" t="s">
        <v>634</v>
      </c>
      <c r="F41" s="266">
        <v>3</v>
      </c>
      <c r="G41" s="23" t="s">
        <v>46</v>
      </c>
      <c r="H41" s="24"/>
      <c r="I41" s="25">
        <f t="shared" si="0"/>
        <v>0</v>
      </c>
      <c r="J41" s="26"/>
      <c r="K41" s="26"/>
      <c r="L41" s="26"/>
      <c r="M41" s="26">
        <f>I41</f>
        <v>0</v>
      </c>
      <c r="N41" s="26"/>
      <c r="O41" s="26"/>
      <c r="P41" s="26"/>
      <c r="Q41" s="51"/>
      <c r="R41" s="230"/>
      <c r="S41" s="51"/>
      <c r="T41" s="99" t="s">
        <v>38</v>
      </c>
      <c r="U41" s="232" t="s">
        <v>615</v>
      </c>
      <c r="V41" s="274" t="s">
        <v>630</v>
      </c>
      <c r="W41" s="260">
        <v>3</v>
      </c>
      <c r="X41" s="29"/>
      <c r="Y41" s="29"/>
      <c r="Z41" s="46"/>
      <c r="AA41" s="46"/>
      <c r="AB41" s="46">
        <v>3</v>
      </c>
      <c r="AC41" s="49"/>
      <c r="AD41" s="46"/>
      <c r="AE41" s="53"/>
      <c r="AF41" s="47"/>
      <c r="AG41" s="46"/>
      <c r="AH41" s="46"/>
      <c r="AI41" s="46"/>
      <c r="AJ41" s="46"/>
      <c r="AK41" s="46"/>
      <c r="AL41" s="46"/>
      <c r="AM41" s="46"/>
      <c r="AN41" s="46"/>
      <c r="AO41" s="46"/>
      <c r="AP41" s="235"/>
      <c r="AQ41" s="236"/>
      <c r="AR41" s="237"/>
    </row>
    <row r="42" spans="1:44" s="30" customFormat="1" ht="66" customHeight="1" thickBot="1">
      <c r="A42" s="294">
        <v>38</v>
      </c>
      <c r="B42" s="139" t="s">
        <v>631</v>
      </c>
      <c r="C42" s="139" t="s">
        <v>632</v>
      </c>
      <c r="D42" s="143" t="s">
        <v>325</v>
      </c>
      <c r="E42" s="138" t="s">
        <v>633</v>
      </c>
      <c r="F42" s="266">
        <v>3</v>
      </c>
      <c r="G42" s="23" t="s">
        <v>46</v>
      </c>
      <c r="H42" s="24"/>
      <c r="I42" s="25">
        <f t="shared" si="0"/>
        <v>0</v>
      </c>
      <c r="J42" s="26"/>
      <c r="K42" s="26"/>
      <c r="L42" s="26"/>
      <c r="M42" s="26">
        <f t="shared" ref="M42:M55" si="6">I42</f>
        <v>0</v>
      </c>
      <c r="N42" s="26"/>
      <c r="O42" s="26"/>
      <c r="P42" s="26"/>
      <c r="Q42" s="62"/>
      <c r="R42" s="230"/>
      <c r="S42" s="51"/>
      <c r="T42" s="99" t="s">
        <v>38</v>
      </c>
      <c r="U42" s="232" t="s">
        <v>615</v>
      </c>
      <c r="V42" s="274" t="s">
        <v>630</v>
      </c>
      <c r="W42" s="261">
        <v>3</v>
      </c>
      <c r="X42" s="29"/>
      <c r="Y42" s="29"/>
      <c r="Z42" s="46"/>
      <c r="AA42" s="46"/>
      <c r="AB42" s="46">
        <v>3</v>
      </c>
      <c r="AC42" s="49"/>
      <c r="AD42" s="46"/>
      <c r="AE42" s="52"/>
      <c r="AF42" s="47"/>
      <c r="AG42" s="46"/>
      <c r="AH42" s="46"/>
      <c r="AI42" s="46"/>
      <c r="AJ42" s="46"/>
      <c r="AK42" s="46"/>
      <c r="AL42" s="46"/>
      <c r="AM42" s="46"/>
      <c r="AN42" s="46"/>
      <c r="AO42" s="46"/>
      <c r="AP42" s="7"/>
      <c r="AQ42" s="8"/>
      <c r="AR42" s="48"/>
    </row>
    <row r="43" spans="1:44" s="30" customFormat="1" ht="54.9" customHeight="1" thickBot="1">
      <c r="A43" s="294">
        <v>39</v>
      </c>
      <c r="B43" s="139" t="s">
        <v>635</v>
      </c>
      <c r="C43" s="181" t="s">
        <v>640</v>
      </c>
      <c r="D43" s="143" t="s">
        <v>636</v>
      </c>
      <c r="E43" s="138" t="s">
        <v>637</v>
      </c>
      <c r="F43" s="266">
        <v>1</v>
      </c>
      <c r="G43" s="23" t="s">
        <v>46</v>
      </c>
      <c r="H43" s="24"/>
      <c r="I43" s="25">
        <f t="shared" si="0"/>
        <v>0</v>
      </c>
      <c r="J43" s="26"/>
      <c r="K43" s="26"/>
      <c r="L43" s="26"/>
      <c r="M43" s="26">
        <f t="shared" si="6"/>
        <v>0</v>
      </c>
      <c r="N43" s="26"/>
      <c r="O43" s="26"/>
      <c r="P43" s="26"/>
      <c r="Q43" s="51"/>
      <c r="R43" s="51"/>
      <c r="S43" s="51"/>
      <c r="T43" s="99" t="s">
        <v>38</v>
      </c>
      <c r="U43" s="232" t="s">
        <v>615</v>
      </c>
      <c r="V43" s="274" t="s">
        <v>630</v>
      </c>
      <c r="W43" s="262">
        <v>1</v>
      </c>
      <c r="X43" s="29"/>
      <c r="Y43" s="29"/>
      <c r="Z43" s="46"/>
      <c r="AA43" s="46"/>
      <c r="AB43" s="46">
        <v>1</v>
      </c>
      <c r="AC43" s="49"/>
      <c r="AD43" s="46"/>
      <c r="AE43" s="50"/>
      <c r="AF43" s="47"/>
      <c r="AG43" s="46"/>
      <c r="AH43" s="46"/>
      <c r="AI43" s="46"/>
      <c r="AJ43" s="46"/>
      <c r="AK43" s="46"/>
      <c r="AL43" s="46"/>
      <c r="AM43" s="46"/>
      <c r="AN43" s="46"/>
      <c r="AO43" s="46"/>
      <c r="AP43" s="7"/>
      <c r="AQ43" s="8"/>
    </row>
    <row r="44" spans="1:44" s="30" customFormat="1" ht="86.4" customHeight="1" thickBot="1">
      <c r="A44" s="294">
        <v>40</v>
      </c>
      <c r="B44" s="139" t="s">
        <v>638</v>
      </c>
      <c r="C44" s="181" t="s">
        <v>641</v>
      </c>
      <c r="D44" s="143" t="s">
        <v>636</v>
      </c>
      <c r="E44" s="140" t="s">
        <v>639</v>
      </c>
      <c r="F44" s="266">
        <v>1</v>
      </c>
      <c r="G44" s="23" t="s">
        <v>46</v>
      </c>
      <c r="H44" s="24"/>
      <c r="I44" s="25">
        <f t="shared" si="0"/>
        <v>0</v>
      </c>
      <c r="J44" s="26"/>
      <c r="K44" s="26"/>
      <c r="L44" s="26"/>
      <c r="M44" s="26">
        <f t="shared" si="6"/>
        <v>0</v>
      </c>
      <c r="N44" s="26"/>
      <c r="O44" s="26"/>
      <c r="P44" s="26"/>
      <c r="Q44" s="51"/>
      <c r="R44" s="51"/>
      <c r="S44" s="51"/>
      <c r="T44" s="99" t="s">
        <v>38</v>
      </c>
      <c r="U44" s="232" t="s">
        <v>615</v>
      </c>
      <c r="V44" s="274" t="s">
        <v>630</v>
      </c>
      <c r="W44" s="260">
        <v>1</v>
      </c>
      <c r="X44" s="29"/>
      <c r="Y44" s="29"/>
      <c r="Z44" s="46"/>
      <c r="AA44" s="46"/>
      <c r="AB44" s="46">
        <v>1</v>
      </c>
      <c r="AC44" s="49"/>
      <c r="AD44" s="46"/>
      <c r="AE44" s="50"/>
      <c r="AF44" s="47"/>
      <c r="AG44" s="46"/>
      <c r="AH44" s="46"/>
      <c r="AI44" s="46"/>
      <c r="AJ44" s="46"/>
      <c r="AK44" s="46"/>
      <c r="AL44" s="46"/>
      <c r="AM44" s="46"/>
      <c r="AN44" s="46"/>
      <c r="AO44" s="46"/>
      <c r="AP44" s="7"/>
      <c r="AQ44" s="8"/>
      <c r="AR44" s="48"/>
    </row>
    <row r="45" spans="1:44" s="30" customFormat="1" ht="54.9" customHeight="1" thickBot="1">
      <c r="A45" s="294">
        <v>41</v>
      </c>
      <c r="B45" s="139" t="s">
        <v>642</v>
      </c>
      <c r="C45" s="139" t="s">
        <v>643</v>
      </c>
      <c r="D45" s="155" t="s">
        <v>132</v>
      </c>
      <c r="E45" s="140" t="s">
        <v>133</v>
      </c>
      <c r="F45" s="266">
        <v>2</v>
      </c>
      <c r="G45" s="23" t="s">
        <v>46</v>
      </c>
      <c r="H45" s="24"/>
      <c r="I45" s="245">
        <f t="shared" si="0"/>
        <v>0</v>
      </c>
      <c r="J45" s="26"/>
      <c r="K45" s="26"/>
      <c r="L45" s="26"/>
      <c r="M45" s="26">
        <f t="shared" si="6"/>
        <v>0</v>
      </c>
      <c r="N45" s="26"/>
      <c r="O45" s="26"/>
      <c r="P45" s="26"/>
      <c r="Q45" s="51"/>
      <c r="R45" s="51"/>
      <c r="S45" s="51"/>
      <c r="T45" s="99" t="s">
        <v>38</v>
      </c>
      <c r="U45" s="232" t="s">
        <v>615</v>
      </c>
      <c r="V45" s="274" t="s">
        <v>630</v>
      </c>
      <c r="W45" s="260">
        <v>2</v>
      </c>
      <c r="X45" s="29"/>
      <c r="Y45" s="29"/>
      <c r="Z45" s="46"/>
      <c r="AA45" s="46"/>
      <c r="AB45" s="46">
        <v>2</v>
      </c>
      <c r="AC45" s="49"/>
      <c r="AD45" s="46"/>
      <c r="AE45" s="53"/>
      <c r="AF45" s="47"/>
      <c r="AG45" s="46"/>
      <c r="AH45" s="46"/>
      <c r="AI45" s="46"/>
      <c r="AJ45" s="46"/>
      <c r="AK45" s="46"/>
      <c r="AL45" s="46"/>
      <c r="AM45" s="46"/>
      <c r="AN45" s="46"/>
      <c r="AO45" s="46"/>
      <c r="AP45" s="7"/>
      <c r="AQ45" s="8"/>
    </row>
    <row r="46" spans="1:44" s="30" customFormat="1" ht="66" customHeight="1" thickBot="1">
      <c r="A46" s="294">
        <v>42</v>
      </c>
      <c r="B46" s="139" t="s">
        <v>644</v>
      </c>
      <c r="C46" s="284" t="s">
        <v>646</v>
      </c>
      <c r="D46" s="143" t="s">
        <v>645</v>
      </c>
      <c r="E46" s="140">
        <v>51671</v>
      </c>
      <c r="F46" s="266">
        <v>18</v>
      </c>
      <c r="G46" s="156" t="s">
        <v>46</v>
      </c>
      <c r="H46" s="24"/>
      <c r="I46" s="25">
        <f>F46*H46</f>
        <v>0</v>
      </c>
      <c r="J46" s="26"/>
      <c r="K46" s="26"/>
      <c r="L46" s="26"/>
      <c r="M46" s="26">
        <f t="shared" si="6"/>
        <v>0</v>
      </c>
      <c r="N46" s="26"/>
      <c r="O46" s="26"/>
      <c r="P46" s="26"/>
      <c r="Q46" s="51"/>
      <c r="R46" s="51"/>
      <c r="S46" s="51"/>
      <c r="T46" s="99" t="s">
        <v>42</v>
      </c>
      <c r="U46" s="232" t="s">
        <v>615</v>
      </c>
      <c r="V46" s="274" t="s">
        <v>630</v>
      </c>
      <c r="W46" s="260">
        <v>18</v>
      </c>
      <c r="X46" s="248"/>
      <c r="Y46" s="248"/>
      <c r="Z46" s="46"/>
      <c r="AA46" s="46"/>
      <c r="AB46" s="46"/>
      <c r="AC46" s="49"/>
      <c r="AD46" s="46"/>
      <c r="AE46" s="53"/>
      <c r="AF46" s="47"/>
      <c r="AG46" s="46">
        <v>5</v>
      </c>
      <c r="AH46" s="46"/>
      <c r="AI46" s="46">
        <v>5</v>
      </c>
      <c r="AJ46" s="46"/>
      <c r="AK46" s="46">
        <v>4</v>
      </c>
      <c r="AL46" s="46">
        <v>4</v>
      </c>
      <c r="AM46" s="46"/>
      <c r="AN46" s="46"/>
      <c r="AO46" s="46"/>
      <c r="AP46" s="7"/>
      <c r="AQ46" s="8"/>
      <c r="AR46" s="48"/>
    </row>
    <row r="47" spans="1:44" s="30" customFormat="1" ht="54.9" customHeight="1" thickBot="1">
      <c r="A47" s="294">
        <v>43</v>
      </c>
      <c r="B47" s="139" t="s">
        <v>647</v>
      </c>
      <c r="C47" s="139" t="s">
        <v>648</v>
      </c>
      <c r="D47" s="228" t="s">
        <v>649</v>
      </c>
      <c r="E47" s="115" t="s">
        <v>650</v>
      </c>
      <c r="F47" s="266">
        <v>1</v>
      </c>
      <c r="G47" s="156" t="s">
        <v>46</v>
      </c>
      <c r="H47" s="24"/>
      <c r="I47" s="245">
        <f t="shared" si="0"/>
        <v>0</v>
      </c>
      <c r="J47" s="229"/>
      <c r="K47" s="229"/>
      <c r="L47" s="229"/>
      <c r="M47" s="26">
        <f t="shared" si="6"/>
        <v>0</v>
      </c>
      <c r="N47" s="229"/>
      <c r="O47" s="229"/>
      <c r="P47" s="229"/>
      <c r="Q47" s="230"/>
      <c r="R47" s="230"/>
      <c r="S47" s="51"/>
      <c r="T47" s="231" t="s">
        <v>42</v>
      </c>
      <c r="U47" s="232" t="s">
        <v>615</v>
      </c>
      <c r="V47" s="274" t="s">
        <v>630</v>
      </c>
      <c r="W47" s="260">
        <v>1</v>
      </c>
      <c r="X47" s="159"/>
      <c r="Y47" s="159"/>
      <c r="Z47" s="160"/>
      <c r="AA47" s="160"/>
      <c r="AB47" s="160"/>
      <c r="AC47" s="233"/>
      <c r="AD47" s="160"/>
      <c r="AE47" s="234"/>
      <c r="AF47" s="163"/>
      <c r="AG47" s="160">
        <v>1</v>
      </c>
      <c r="AH47" s="160"/>
      <c r="AI47" s="160"/>
      <c r="AJ47" s="160"/>
      <c r="AK47" s="160"/>
      <c r="AL47" s="160"/>
      <c r="AM47" s="160"/>
      <c r="AN47" s="160"/>
      <c r="AO47" s="160"/>
      <c r="AP47" s="7"/>
      <c r="AQ47" s="8"/>
    </row>
    <row r="48" spans="1:44" s="217" customFormat="1" ht="66.599999999999994" customHeight="1" thickBot="1">
      <c r="A48" s="294">
        <v>44</v>
      </c>
      <c r="B48" s="139" t="s">
        <v>653</v>
      </c>
      <c r="C48" s="139" t="s">
        <v>654</v>
      </c>
      <c r="D48" s="143" t="s">
        <v>651</v>
      </c>
      <c r="E48" s="140" t="s">
        <v>652</v>
      </c>
      <c r="F48" s="266">
        <v>1</v>
      </c>
      <c r="G48" s="23" t="s">
        <v>46</v>
      </c>
      <c r="H48" s="24"/>
      <c r="I48" s="25">
        <f t="shared" si="0"/>
        <v>0</v>
      </c>
      <c r="J48" s="26"/>
      <c r="K48" s="26"/>
      <c r="L48" s="26"/>
      <c r="M48" s="26">
        <f t="shared" si="6"/>
        <v>0</v>
      </c>
      <c r="N48" s="26"/>
      <c r="O48" s="26"/>
      <c r="P48" s="26"/>
      <c r="Q48" s="51"/>
      <c r="R48" s="51"/>
      <c r="S48" s="51"/>
      <c r="T48" s="99" t="s">
        <v>38</v>
      </c>
      <c r="U48" s="232" t="s">
        <v>615</v>
      </c>
      <c r="V48" s="274" t="s">
        <v>630</v>
      </c>
      <c r="W48" s="260">
        <v>1</v>
      </c>
      <c r="X48" s="29"/>
      <c r="Y48" s="46"/>
      <c r="Z48" s="46"/>
      <c r="AA48" s="46"/>
      <c r="AB48" s="46"/>
      <c r="AC48" s="45"/>
      <c r="AD48" s="46"/>
      <c r="AE48" s="46"/>
      <c r="AF48" s="33"/>
      <c r="AG48" s="46">
        <v>1</v>
      </c>
      <c r="AH48" s="46"/>
      <c r="AI48" s="46"/>
      <c r="AJ48" s="46"/>
      <c r="AK48" s="46"/>
      <c r="AL48" s="46"/>
      <c r="AM48" s="46"/>
      <c r="AN48" s="46"/>
      <c r="AO48" s="46"/>
      <c r="AP48" s="214"/>
      <c r="AQ48" s="215"/>
    </row>
    <row r="49" spans="1:44" s="30" customFormat="1" ht="48" customHeight="1" thickBot="1">
      <c r="A49" s="294">
        <v>45</v>
      </c>
      <c r="B49" s="139" t="s">
        <v>656</v>
      </c>
      <c r="C49" s="139" t="s">
        <v>657</v>
      </c>
      <c r="D49" s="143" t="s">
        <v>58</v>
      </c>
      <c r="E49" s="140" t="s">
        <v>655</v>
      </c>
      <c r="F49" s="266">
        <v>2</v>
      </c>
      <c r="G49" s="23" t="s">
        <v>46</v>
      </c>
      <c r="H49" s="24"/>
      <c r="I49" s="25">
        <f t="shared" si="0"/>
        <v>0</v>
      </c>
      <c r="J49" s="26"/>
      <c r="K49" s="26"/>
      <c r="L49" s="26"/>
      <c r="M49" s="26">
        <f t="shared" si="6"/>
        <v>0</v>
      </c>
      <c r="N49" s="26"/>
      <c r="O49" s="26"/>
      <c r="P49" s="26"/>
      <c r="Q49" s="51"/>
      <c r="R49" s="51"/>
      <c r="S49" s="51"/>
      <c r="T49" s="99" t="s">
        <v>38</v>
      </c>
      <c r="U49" s="232" t="s">
        <v>615</v>
      </c>
      <c r="V49" s="274" t="s">
        <v>630</v>
      </c>
      <c r="W49" s="260">
        <v>2</v>
      </c>
      <c r="X49" s="29"/>
      <c r="Y49" s="46"/>
      <c r="Z49" s="46"/>
      <c r="AA49" s="46"/>
      <c r="AB49" s="46"/>
      <c r="AC49" s="45"/>
      <c r="AD49" s="46"/>
      <c r="AE49" s="46"/>
      <c r="AF49" s="33"/>
      <c r="AG49" s="46">
        <v>2</v>
      </c>
      <c r="AH49" s="46"/>
      <c r="AI49" s="46"/>
      <c r="AJ49" s="46"/>
      <c r="AK49" s="46"/>
      <c r="AL49" s="46"/>
      <c r="AM49" s="46"/>
      <c r="AN49" s="54"/>
      <c r="AO49" s="46"/>
      <c r="AP49" s="7"/>
      <c r="AQ49" s="8"/>
      <c r="AR49" s="48"/>
    </row>
    <row r="50" spans="1:44" s="30" customFormat="1" ht="50.4" customHeight="1" thickBot="1">
      <c r="A50" s="294">
        <v>46</v>
      </c>
      <c r="B50" s="139" t="s">
        <v>661</v>
      </c>
      <c r="C50" s="139" t="s">
        <v>662</v>
      </c>
      <c r="D50" s="143" t="s">
        <v>659</v>
      </c>
      <c r="E50" s="140" t="s">
        <v>660</v>
      </c>
      <c r="F50" s="266">
        <v>2</v>
      </c>
      <c r="G50" s="23" t="s">
        <v>46</v>
      </c>
      <c r="H50" s="24"/>
      <c r="I50" s="25">
        <f t="shared" si="0"/>
        <v>0</v>
      </c>
      <c r="J50" s="26"/>
      <c r="K50" s="26"/>
      <c r="L50" s="26"/>
      <c r="M50" s="26">
        <f t="shared" si="6"/>
        <v>0</v>
      </c>
      <c r="N50" s="26"/>
      <c r="O50" s="26"/>
      <c r="P50" s="26"/>
      <c r="Q50" s="51"/>
      <c r="R50" s="51"/>
      <c r="S50" s="51"/>
      <c r="T50" s="99" t="s">
        <v>38</v>
      </c>
      <c r="U50" s="232" t="s">
        <v>615</v>
      </c>
      <c r="V50" s="274" t="s">
        <v>630</v>
      </c>
      <c r="W50" s="260">
        <v>2</v>
      </c>
      <c r="X50" s="29"/>
      <c r="Y50" s="46"/>
      <c r="Z50" s="46"/>
      <c r="AA50" s="46"/>
      <c r="AB50" s="46"/>
      <c r="AC50" s="45"/>
      <c r="AD50" s="46"/>
      <c r="AE50" s="46"/>
      <c r="AF50" s="33"/>
      <c r="AG50" s="46">
        <v>2</v>
      </c>
      <c r="AH50" s="46"/>
      <c r="AI50" s="46"/>
      <c r="AJ50" s="46"/>
      <c r="AK50" s="46"/>
      <c r="AL50" s="46"/>
      <c r="AM50" s="46"/>
      <c r="AN50" s="46"/>
      <c r="AO50" s="46"/>
      <c r="AP50" s="7"/>
      <c r="AQ50" s="8"/>
    </row>
    <row r="51" spans="1:44" s="238" customFormat="1" ht="57.6" customHeight="1" thickBot="1">
      <c r="A51" s="294">
        <v>47</v>
      </c>
      <c r="B51" s="139" t="s">
        <v>663</v>
      </c>
      <c r="C51" s="139" t="s">
        <v>666</v>
      </c>
      <c r="D51" s="143" t="s">
        <v>664</v>
      </c>
      <c r="E51" s="140" t="s">
        <v>665</v>
      </c>
      <c r="F51" s="266">
        <v>2</v>
      </c>
      <c r="G51" s="23" t="s">
        <v>46</v>
      </c>
      <c r="H51" s="24"/>
      <c r="I51" s="25">
        <f t="shared" si="0"/>
        <v>0</v>
      </c>
      <c r="J51" s="26"/>
      <c r="K51" s="26"/>
      <c r="L51" s="26"/>
      <c r="M51" s="26">
        <f t="shared" si="6"/>
        <v>0</v>
      </c>
      <c r="N51" s="26"/>
      <c r="O51" s="26"/>
      <c r="P51" s="26"/>
      <c r="Q51" s="51"/>
      <c r="R51" s="51"/>
      <c r="S51" s="51"/>
      <c r="T51" s="99" t="s">
        <v>38</v>
      </c>
      <c r="U51" s="232" t="s">
        <v>615</v>
      </c>
      <c r="V51" s="274" t="s">
        <v>630</v>
      </c>
      <c r="W51" s="260">
        <v>2</v>
      </c>
      <c r="X51" s="29"/>
      <c r="Y51" s="46"/>
      <c r="Z51" s="46"/>
      <c r="AA51" s="46"/>
      <c r="AB51" s="46"/>
      <c r="AC51" s="252"/>
      <c r="AD51" s="46"/>
      <c r="AE51" s="46"/>
      <c r="AF51" s="33"/>
      <c r="AG51" s="46"/>
      <c r="AH51" s="46">
        <v>2</v>
      </c>
      <c r="AI51" s="46"/>
      <c r="AJ51" s="46"/>
      <c r="AK51" s="46"/>
      <c r="AL51" s="46"/>
      <c r="AM51" s="46"/>
      <c r="AN51" s="54"/>
      <c r="AO51" s="46"/>
      <c r="AP51" s="235"/>
      <c r="AQ51" s="236"/>
    </row>
    <row r="52" spans="1:44" s="217" customFormat="1" ht="57" customHeight="1" thickBot="1">
      <c r="A52" s="294">
        <v>48</v>
      </c>
      <c r="B52" s="139" t="s">
        <v>667</v>
      </c>
      <c r="C52" s="139" t="s">
        <v>658</v>
      </c>
      <c r="D52" s="143" t="s">
        <v>668</v>
      </c>
      <c r="E52" s="140" t="s">
        <v>669</v>
      </c>
      <c r="F52" s="266">
        <v>1</v>
      </c>
      <c r="G52" s="23" t="s">
        <v>46</v>
      </c>
      <c r="H52" s="24"/>
      <c r="I52" s="25">
        <f t="shared" si="0"/>
        <v>0</v>
      </c>
      <c r="J52" s="26"/>
      <c r="K52" s="26"/>
      <c r="L52" s="26"/>
      <c r="M52" s="26">
        <f t="shared" si="6"/>
        <v>0</v>
      </c>
      <c r="N52" s="26"/>
      <c r="O52" s="26"/>
      <c r="P52" s="26"/>
      <c r="Q52" s="51"/>
      <c r="R52" s="51"/>
      <c r="S52" s="51"/>
      <c r="T52" s="99" t="s">
        <v>38</v>
      </c>
      <c r="U52" s="232" t="s">
        <v>615</v>
      </c>
      <c r="V52" s="274" t="s">
        <v>630</v>
      </c>
      <c r="W52" s="260">
        <v>1</v>
      </c>
      <c r="X52" s="29"/>
      <c r="Y52" s="46"/>
      <c r="Z52" s="46"/>
      <c r="AA52" s="46"/>
      <c r="AB52" s="46"/>
      <c r="AC52" s="252"/>
      <c r="AD52" s="46"/>
      <c r="AE52" s="46"/>
      <c r="AF52" s="33"/>
      <c r="AG52" s="54"/>
      <c r="AH52" s="46"/>
      <c r="AI52" s="46"/>
      <c r="AJ52" s="46"/>
      <c r="AK52" s="46">
        <v>1</v>
      </c>
      <c r="AL52" s="46"/>
      <c r="AM52" s="46"/>
      <c r="AN52" s="46"/>
      <c r="AO52" s="46"/>
      <c r="AP52" s="214"/>
      <c r="AQ52" s="215"/>
    </row>
    <row r="53" spans="1:44" s="30" customFormat="1" ht="46.8" customHeight="1" thickBot="1">
      <c r="A53" s="294">
        <v>49</v>
      </c>
      <c r="B53" s="139" t="s">
        <v>670</v>
      </c>
      <c r="C53" s="139" t="s">
        <v>658</v>
      </c>
      <c r="D53" s="143" t="s">
        <v>668</v>
      </c>
      <c r="E53" s="140" t="s">
        <v>671</v>
      </c>
      <c r="F53" s="266">
        <v>1</v>
      </c>
      <c r="G53" s="23" t="s">
        <v>46</v>
      </c>
      <c r="H53" s="24"/>
      <c r="I53" s="25">
        <f t="shared" si="0"/>
        <v>0</v>
      </c>
      <c r="J53" s="26"/>
      <c r="K53" s="26"/>
      <c r="L53" s="26"/>
      <c r="M53" s="26">
        <f t="shared" si="6"/>
        <v>0</v>
      </c>
      <c r="N53" s="26"/>
      <c r="O53" s="26"/>
      <c r="P53" s="26"/>
      <c r="Q53" s="51"/>
      <c r="R53" s="51"/>
      <c r="S53" s="51"/>
      <c r="T53" s="99" t="s">
        <v>38</v>
      </c>
      <c r="U53" s="232" t="s">
        <v>615</v>
      </c>
      <c r="V53" s="274" t="s">
        <v>630</v>
      </c>
      <c r="W53" s="260">
        <v>1</v>
      </c>
      <c r="X53" s="248"/>
      <c r="Y53" s="54"/>
      <c r="Z53" s="54"/>
      <c r="AA53" s="46"/>
      <c r="AB53" s="46"/>
      <c r="AC53" s="45"/>
      <c r="AD53" s="46"/>
      <c r="AE53" s="46"/>
      <c r="AF53" s="33"/>
      <c r="AG53" s="46"/>
      <c r="AH53" s="46"/>
      <c r="AI53" s="46"/>
      <c r="AJ53" s="46"/>
      <c r="AK53" s="46">
        <v>1</v>
      </c>
      <c r="AL53" s="46"/>
      <c r="AM53" s="46"/>
      <c r="AN53" s="54"/>
      <c r="AO53" s="46"/>
      <c r="AP53" s="7"/>
      <c r="AQ53" s="8"/>
    </row>
    <row r="54" spans="1:44" s="30" customFormat="1" ht="54.9" customHeight="1" thickBot="1">
      <c r="A54" s="294">
        <v>50</v>
      </c>
      <c r="B54" s="139" t="s">
        <v>672</v>
      </c>
      <c r="C54" s="139" t="s">
        <v>673</v>
      </c>
      <c r="D54" s="155" t="s">
        <v>58</v>
      </c>
      <c r="E54" s="140" t="s">
        <v>674</v>
      </c>
      <c r="F54" s="266">
        <v>1</v>
      </c>
      <c r="G54" s="23" t="s">
        <v>46</v>
      </c>
      <c r="H54" s="24"/>
      <c r="I54" s="245">
        <f t="shared" si="0"/>
        <v>0</v>
      </c>
      <c r="J54" s="26"/>
      <c r="K54" s="26"/>
      <c r="L54" s="26"/>
      <c r="M54" s="26">
        <f t="shared" si="6"/>
        <v>0</v>
      </c>
      <c r="N54" s="26"/>
      <c r="O54" s="26"/>
      <c r="P54" s="26"/>
      <c r="Q54" s="51"/>
      <c r="R54" s="51"/>
      <c r="S54" s="51"/>
      <c r="T54" s="99" t="s">
        <v>38</v>
      </c>
      <c r="U54" s="232" t="s">
        <v>615</v>
      </c>
      <c r="V54" s="274" t="s">
        <v>630</v>
      </c>
      <c r="W54" s="260">
        <v>1</v>
      </c>
      <c r="X54" s="29"/>
      <c r="Y54" s="46"/>
      <c r="Z54" s="46"/>
      <c r="AA54" s="46"/>
      <c r="AB54" s="46"/>
      <c r="AC54" s="106"/>
      <c r="AD54" s="46"/>
      <c r="AE54" s="46"/>
      <c r="AF54" s="33"/>
      <c r="AG54" s="46"/>
      <c r="AH54" s="46"/>
      <c r="AI54" s="46"/>
      <c r="AJ54" s="46"/>
      <c r="AK54" s="46">
        <v>1</v>
      </c>
      <c r="AL54" s="46"/>
      <c r="AM54" s="46"/>
      <c r="AN54" s="54"/>
      <c r="AO54" s="46"/>
      <c r="AP54" s="7"/>
      <c r="AQ54" s="8"/>
      <c r="AR54" s="48"/>
    </row>
    <row r="55" spans="1:44" s="30" customFormat="1" ht="55.8" customHeight="1" thickBot="1">
      <c r="A55" s="294">
        <v>51</v>
      </c>
      <c r="B55" s="139" t="s">
        <v>319</v>
      </c>
      <c r="C55" s="139" t="s">
        <v>675</v>
      </c>
      <c r="D55" s="143" t="s">
        <v>621</v>
      </c>
      <c r="E55" s="140" t="s">
        <v>676</v>
      </c>
      <c r="F55" s="266">
        <v>2</v>
      </c>
      <c r="G55" s="23" t="s">
        <v>46</v>
      </c>
      <c r="H55" s="24"/>
      <c r="I55" s="25">
        <f t="shared" si="0"/>
        <v>0</v>
      </c>
      <c r="J55" s="26"/>
      <c r="K55" s="26"/>
      <c r="L55" s="26"/>
      <c r="M55" s="26">
        <f t="shared" si="6"/>
        <v>0</v>
      </c>
      <c r="N55" s="26"/>
      <c r="O55" s="26"/>
      <c r="P55" s="26"/>
      <c r="Q55" s="51"/>
      <c r="R55" s="51"/>
      <c r="S55" s="51"/>
      <c r="T55" s="99" t="s">
        <v>38</v>
      </c>
      <c r="U55" s="232" t="s">
        <v>615</v>
      </c>
      <c r="V55" s="274" t="s">
        <v>630</v>
      </c>
      <c r="W55" s="260">
        <v>2</v>
      </c>
      <c r="X55" s="29"/>
      <c r="Y55" s="46"/>
      <c r="Z55" s="54"/>
      <c r="AA55" s="46"/>
      <c r="AB55" s="54"/>
      <c r="AC55" s="45"/>
      <c r="AD55" s="46"/>
      <c r="AE55" s="46"/>
      <c r="AF55" s="33"/>
      <c r="AG55" s="54"/>
      <c r="AH55" s="46"/>
      <c r="AI55" s="46"/>
      <c r="AJ55" s="46"/>
      <c r="AK55" s="46"/>
      <c r="AL55" s="46">
        <v>2</v>
      </c>
      <c r="AM55" s="46"/>
      <c r="AN55" s="46"/>
      <c r="AO55" s="46"/>
      <c r="AP55" s="7"/>
      <c r="AQ55" s="8"/>
      <c r="AR55" s="48"/>
    </row>
    <row r="56" spans="1:44" s="176" customFormat="1" ht="55.8" customHeight="1" thickBot="1">
      <c r="A56" s="294">
        <v>52</v>
      </c>
      <c r="B56" s="139" t="s">
        <v>703</v>
      </c>
      <c r="C56" s="139" t="s">
        <v>700</v>
      </c>
      <c r="D56" s="182" t="s">
        <v>701</v>
      </c>
      <c r="E56" s="183" t="s">
        <v>702</v>
      </c>
      <c r="F56" s="266">
        <v>1</v>
      </c>
      <c r="G56" s="23" t="s">
        <v>46</v>
      </c>
      <c r="H56" s="24"/>
      <c r="I56" s="25">
        <f t="shared" ref="I56:I73" si="7">F56*H56</f>
        <v>0</v>
      </c>
      <c r="J56" s="26"/>
      <c r="K56" s="26"/>
      <c r="L56" s="26"/>
      <c r="M56" s="26"/>
      <c r="N56" s="26"/>
      <c r="O56" s="26"/>
      <c r="P56" s="26"/>
      <c r="Q56" s="51">
        <f>I56</f>
        <v>0</v>
      </c>
      <c r="R56" s="51"/>
      <c r="S56" s="51"/>
      <c r="T56" s="172" t="s">
        <v>38</v>
      </c>
      <c r="U56" s="253" t="s">
        <v>704</v>
      </c>
      <c r="V56" s="275" t="s">
        <v>705</v>
      </c>
      <c r="W56" s="260">
        <v>1</v>
      </c>
      <c r="X56" s="29"/>
      <c r="Y56" s="46"/>
      <c r="Z56" s="46"/>
      <c r="AA56" s="46"/>
      <c r="AB56" s="46"/>
      <c r="AC56" s="106">
        <v>1</v>
      </c>
      <c r="AD56" s="41"/>
      <c r="AE56" s="46"/>
      <c r="AF56" s="55"/>
      <c r="AG56" s="47"/>
      <c r="AH56" s="46"/>
      <c r="AI56" s="46"/>
      <c r="AJ56" s="46"/>
      <c r="AK56" s="46"/>
      <c r="AL56" s="46"/>
      <c r="AM56" s="46"/>
      <c r="AN56" s="46"/>
      <c r="AO56" s="46"/>
      <c r="AP56" s="173"/>
      <c r="AQ56" s="174"/>
      <c r="AR56" s="184"/>
    </row>
    <row r="57" spans="1:44" s="176" customFormat="1" ht="55.8" customHeight="1" thickBot="1">
      <c r="A57" s="294">
        <v>53</v>
      </c>
      <c r="B57" s="139" t="s">
        <v>703</v>
      </c>
      <c r="C57" s="285" t="s">
        <v>707</v>
      </c>
      <c r="D57" s="182" t="s">
        <v>701</v>
      </c>
      <c r="E57" s="183" t="s">
        <v>706</v>
      </c>
      <c r="F57" s="266">
        <v>2</v>
      </c>
      <c r="G57" s="23" t="s">
        <v>46</v>
      </c>
      <c r="H57" s="24"/>
      <c r="I57" s="25">
        <f t="shared" si="7"/>
        <v>0</v>
      </c>
      <c r="J57" s="26"/>
      <c r="K57" s="26"/>
      <c r="L57" s="26"/>
      <c r="M57" s="26"/>
      <c r="N57" s="26"/>
      <c r="O57" s="26"/>
      <c r="P57" s="26"/>
      <c r="Q57" s="51">
        <f>I57</f>
        <v>0</v>
      </c>
      <c r="R57" s="51"/>
      <c r="S57" s="51"/>
      <c r="T57" s="172" t="s">
        <v>38</v>
      </c>
      <c r="U57" s="281" t="s">
        <v>704</v>
      </c>
      <c r="V57" s="275" t="s">
        <v>705</v>
      </c>
      <c r="W57" s="260">
        <v>2</v>
      </c>
      <c r="X57" s="248"/>
      <c r="Y57" s="54"/>
      <c r="Z57" s="54"/>
      <c r="AA57" s="54"/>
      <c r="AB57" s="54"/>
      <c r="AC57" s="106">
        <v>2</v>
      </c>
      <c r="AD57" s="41"/>
      <c r="AE57" s="46"/>
      <c r="AF57" s="55"/>
      <c r="AG57" s="47"/>
      <c r="AH57" s="46"/>
      <c r="AI57" s="46"/>
      <c r="AJ57" s="46"/>
      <c r="AK57" s="46"/>
      <c r="AL57" s="46"/>
      <c r="AM57" s="46"/>
      <c r="AN57" s="46"/>
      <c r="AO57" s="46"/>
      <c r="AP57" s="173"/>
      <c r="AQ57" s="174"/>
      <c r="AR57" s="184"/>
    </row>
    <row r="58" spans="1:44" s="30" customFormat="1" ht="57.6" customHeight="1" thickBot="1">
      <c r="A58" s="294">
        <v>54</v>
      </c>
      <c r="B58" s="251" t="s">
        <v>708</v>
      </c>
      <c r="C58" s="139" t="s">
        <v>709</v>
      </c>
      <c r="D58" s="118" t="s">
        <v>710</v>
      </c>
      <c r="E58" s="119" t="s">
        <v>711</v>
      </c>
      <c r="F58" s="266">
        <v>1</v>
      </c>
      <c r="G58" s="23" t="s">
        <v>46</v>
      </c>
      <c r="H58" s="24"/>
      <c r="I58" s="25">
        <f t="shared" si="7"/>
        <v>0</v>
      </c>
      <c r="J58" s="26"/>
      <c r="K58" s="26"/>
      <c r="L58" s="26"/>
      <c r="M58" s="26"/>
      <c r="N58" s="26"/>
      <c r="O58" s="26"/>
      <c r="P58" s="26"/>
      <c r="Q58" s="51">
        <f t="shared" ref="Q58:Q68" si="8">I58</f>
        <v>0</v>
      </c>
      <c r="R58" s="51"/>
      <c r="S58" s="51"/>
      <c r="T58" s="172" t="s">
        <v>38</v>
      </c>
      <c r="U58" s="281" t="s">
        <v>704</v>
      </c>
      <c r="V58" s="275" t="s">
        <v>705</v>
      </c>
      <c r="W58" s="260">
        <v>1</v>
      </c>
      <c r="X58" s="29"/>
      <c r="Y58" s="46"/>
      <c r="Z58" s="46"/>
      <c r="AA58" s="46"/>
      <c r="AB58" s="46"/>
      <c r="AC58" s="45">
        <v>1</v>
      </c>
      <c r="AD58" s="41"/>
      <c r="AE58" s="46"/>
      <c r="AF58" s="33"/>
      <c r="AG58" s="47"/>
      <c r="AH58" s="46"/>
      <c r="AI58" s="46"/>
      <c r="AJ58" s="46"/>
      <c r="AK58" s="46"/>
      <c r="AL58" s="46"/>
      <c r="AM58" s="46"/>
      <c r="AN58" s="46"/>
      <c r="AO58" s="46"/>
      <c r="AP58" s="7"/>
      <c r="AQ58" s="8"/>
      <c r="AR58" s="48"/>
    </row>
    <row r="59" spans="1:44" s="30" customFormat="1" ht="99.6" customHeight="1" thickBot="1">
      <c r="A59" s="294">
        <v>55</v>
      </c>
      <c r="B59" s="139" t="s">
        <v>712</v>
      </c>
      <c r="C59" s="139" t="s">
        <v>713</v>
      </c>
      <c r="D59" s="143" t="s">
        <v>714</v>
      </c>
      <c r="E59" s="140" t="s">
        <v>715</v>
      </c>
      <c r="F59" s="266">
        <v>10</v>
      </c>
      <c r="G59" s="23" t="s">
        <v>500</v>
      </c>
      <c r="H59" s="24"/>
      <c r="I59" s="25">
        <f t="shared" si="7"/>
        <v>0</v>
      </c>
      <c r="J59" s="26"/>
      <c r="K59" s="26"/>
      <c r="L59" s="26"/>
      <c r="M59" s="26"/>
      <c r="N59" s="26"/>
      <c r="O59" s="26"/>
      <c r="P59" s="26"/>
      <c r="Q59" s="51">
        <f t="shared" si="8"/>
        <v>0</v>
      </c>
      <c r="R59" s="56"/>
      <c r="S59" s="51"/>
      <c r="T59" s="172" t="s">
        <v>38</v>
      </c>
      <c r="U59" s="281" t="s">
        <v>704</v>
      </c>
      <c r="V59" s="275" t="s">
        <v>705</v>
      </c>
      <c r="W59" s="260">
        <v>10</v>
      </c>
      <c r="X59" s="29"/>
      <c r="Y59" s="46"/>
      <c r="Z59" s="46"/>
      <c r="AA59" s="46"/>
      <c r="AB59" s="46"/>
      <c r="AC59" s="41">
        <v>10</v>
      </c>
      <c r="AD59" s="41"/>
      <c r="AE59" s="46"/>
      <c r="AF59" s="55"/>
      <c r="AG59" s="47"/>
      <c r="AH59" s="46"/>
      <c r="AI59" s="46"/>
      <c r="AJ59" s="46"/>
      <c r="AK59" s="46"/>
      <c r="AL59" s="46"/>
      <c r="AM59" s="46"/>
      <c r="AN59" s="46"/>
      <c r="AO59" s="46"/>
      <c r="AP59" s="7"/>
      <c r="AQ59" s="8"/>
      <c r="AR59" s="48"/>
    </row>
    <row r="60" spans="1:44" s="30" customFormat="1" ht="58.2" customHeight="1" thickBot="1">
      <c r="A60" s="294">
        <v>56</v>
      </c>
      <c r="B60" s="139" t="s">
        <v>716</v>
      </c>
      <c r="C60" s="139" t="s">
        <v>717</v>
      </c>
      <c r="D60" s="143" t="s">
        <v>718</v>
      </c>
      <c r="E60" s="140" t="s">
        <v>719</v>
      </c>
      <c r="F60" s="266">
        <v>5</v>
      </c>
      <c r="G60" s="23" t="s">
        <v>46</v>
      </c>
      <c r="H60" s="24"/>
      <c r="I60" s="25">
        <f t="shared" si="7"/>
        <v>0</v>
      </c>
      <c r="J60" s="26"/>
      <c r="K60" s="26"/>
      <c r="L60" s="26"/>
      <c r="M60" s="26"/>
      <c r="N60" s="26"/>
      <c r="O60" s="26"/>
      <c r="P60" s="26"/>
      <c r="Q60" s="51">
        <f t="shared" si="8"/>
        <v>0</v>
      </c>
      <c r="R60" s="56"/>
      <c r="S60" s="51"/>
      <c r="T60" s="172" t="s">
        <v>38</v>
      </c>
      <c r="U60" s="281" t="s">
        <v>704</v>
      </c>
      <c r="V60" s="275" t="s">
        <v>705</v>
      </c>
      <c r="W60" s="260">
        <v>5</v>
      </c>
      <c r="X60" s="29"/>
      <c r="Y60" s="46"/>
      <c r="Z60" s="46"/>
      <c r="AA60" s="46"/>
      <c r="AB60" s="46"/>
      <c r="AC60" s="41">
        <v>5</v>
      </c>
      <c r="AD60" s="46"/>
      <c r="AE60" s="46"/>
      <c r="AF60" s="55"/>
      <c r="AG60" s="47"/>
      <c r="AH60" s="46"/>
      <c r="AI60" s="46"/>
      <c r="AJ60" s="46"/>
      <c r="AK60" s="46"/>
      <c r="AL60" s="46"/>
      <c r="AM60" s="46"/>
      <c r="AN60" s="46"/>
      <c r="AO60" s="46"/>
      <c r="AP60" s="7"/>
      <c r="AQ60" s="8"/>
      <c r="AR60" s="48"/>
    </row>
    <row r="61" spans="1:44" s="30" customFormat="1" ht="54.9" customHeight="1" thickBot="1">
      <c r="A61" s="294">
        <v>57</v>
      </c>
      <c r="B61" s="139" t="s">
        <v>716</v>
      </c>
      <c r="C61" s="139" t="s">
        <v>720</v>
      </c>
      <c r="D61" s="143" t="s">
        <v>718</v>
      </c>
      <c r="E61" s="140" t="s">
        <v>721</v>
      </c>
      <c r="F61" s="266">
        <v>5</v>
      </c>
      <c r="G61" s="23" t="s">
        <v>46</v>
      </c>
      <c r="H61" s="24"/>
      <c r="I61" s="25">
        <f t="shared" si="7"/>
        <v>0</v>
      </c>
      <c r="J61" s="26"/>
      <c r="K61" s="26"/>
      <c r="L61" s="26"/>
      <c r="M61" s="26"/>
      <c r="N61" s="26"/>
      <c r="O61" s="26"/>
      <c r="P61" s="26"/>
      <c r="Q61" s="51">
        <f t="shared" si="8"/>
        <v>0</v>
      </c>
      <c r="R61" s="56"/>
      <c r="S61" s="51"/>
      <c r="T61" s="172" t="s">
        <v>38</v>
      </c>
      <c r="U61" s="281" t="s">
        <v>704</v>
      </c>
      <c r="V61" s="275" t="s">
        <v>705</v>
      </c>
      <c r="W61" s="260">
        <v>5</v>
      </c>
      <c r="X61" s="29"/>
      <c r="Y61" s="46"/>
      <c r="Z61" s="46"/>
      <c r="AA61" s="46"/>
      <c r="AB61" s="46"/>
      <c r="AC61" s="41">
        <v>5</v>
      </c>
      <c r="AD61" s="46"/>
      <c r="AE61" s="46"/>
      <c r="AF61" s="55"/>
      <c r="AG61" s="47"/>
      <c r="AH61" s="57"/>
      <c r="AI61" s="46"/>
      <c r="AJ61" s="46"/>
      <c r="AK61" s="46"/>
      <c r="AL61" s="46"/>
      <c r="AM61" s="46"/>
      <c r="AN61" s="46"/>
      <c r="AO61" s="46"/>
      <c r="AP61" s="7"/>
      <c r="AQ61" s="8"/>
    </row>
    <row r="62" spans="1:44" s="30" customFormat="1" ht="113.4" customHeight="1" thickBot="1">
      <c r="A62" s="294">
        <v>58</v>
      </c>
      <c r="B62" s="139" t="s">
        <v>722</v>
      </c>
      <c r="C62" s="139" t="s">
        <v>723</v>
      </c>
      <c r="D62" s="143" t="s">
        <v>117</v>
      </c>
      <c r="E62" s="140" t="s">
        <v>724</v>
      </c>
      <c r="F62" s="266">
        <v>1</v>
      </c>
      <c r="G62" s="23" t="s">
        <v>55</v>
      </c>
      <c r="H62" s="24"/>
      <c r="I62" s="25">
        <f t="shared" si="7"/>
        <v>0</v>
      </c>
      <c r="J62" s="26"/>
      <c r="K62" s="26"/>
      <c r="L62" s="26"/>
      <c r="M62" s="26"/>
      <c r="N62" s="26"/>
      <c r="O62" s="26"/>
      <c r="P62" s="51"/>
      <c r="Q62" s="51">
        <f t="shared" si="8"/>
        <v>0</v>
      </c>
      <c r="R62" s="51"/>
      <c r="S62" s="51"/>
      <c r="T62" s="172" t="s">
        <v>38</v>
      </c>
      <c r="U62" s="281" t="s">
        <v>704</v>
      </c>
      <c r="V62" s="275" t="s">
        <v>705</v>
      </c>
      <c r="W62" s="260">
        <v>1</v>
      </c>
      <c r="X62" s="29"/>
      <c r="Y62" s="46"/>
      <c r="Z62" s="46"/>
      <c r="AA62" s="46"/>
      <c r="AB62" s="46"/>
      <c r="AC62" s="41">
        <v>1</v>
      </c>
      <c r="AD62" s="46"/>
      <c r="AE62" s="46"/>
      <c r="AF62" s="55"/>
      <c r="AG62" s="47"/>
      <c r="AH62" s="58"/>
      <c r="AI62" s="46"/>
      <c r="AJ62" s="46"/>
      <c r="AK62" s="46"/>
      <c r="AL62" s="46"/>
      <c r="AM62" s="46"/>
      <c r="AN62" s="46"/>
      <c r="AO62" s="46"/>
      <c r="AP62" s="7"/>
      <c r="AQ62" s="8"/>
    </row>
    <row r="63" spans="1:44" s="30" customFormat="1" ht="54.9" customHeight="1" thickBot="1">
      <c r="A63" s="294">
        <v>59</v>
      </c>
      <c r="B63" s="60" t="s">
        <v>725</v>
      </c>
      <c r="C63" s="60" t="s">
        <v>726</v>
      </c>
      <c r="D63" s="101" t="s">
        <v>153</v>
      </c>
      <c r="E63" s="150" t="s">
        <v>727</v>
      </c>
      <c r="F63" s="266">
        <v>3</v>
      </c>
      <c r="G63" s="23" t="s">
        <v>46</v>
      </c>
      <c r="H63" s="24"/>
      <c r="I63" s="25">
        <f t="shared" si="7"/>
        <v>0</v>
      </c>
      <c r="J63" s="26"/>
      <c r="K63" s="26"/>
      <c r="L63" s="26"/>
      <c r="M63" s="26"/>
      <c r="N63" s="26"/>
      <c r="O63" s="26"/>
      <c r="P63" s="26"/>
      <c r="Q63" s="51">
        <f t="shared" si="8"/>
        <v>0</v>
      </c>
      <c r="R63" s="56"/>
      <c r="S63" s="51"/>
      <c r="T63" s="172" t="s">
        <v>38</v>
      </c>
      <c r="U63" s="281" t="s">
        <v>704</v>
      </c>
      <c r="V63" s="275" t="s">
        <v>705</v>
      </c>
      <c r="W63" s="260">
        <v>3</v>
      </c>
      <c r="X63" s="29"/>
      <c r="Y63" s="46"/>
      <c r="Z63" s="46"/>
      <c r="AA63" s="46"/>
      <c r="AB63" s="46"/>
      <c r="AC63" s="46">
        <v>3</v>
      </c>
      <c r="AD63" s="46"/>
      <c r="AE63" s="46"/>
      <c r="AF63" s="55"/>
      <c r="AG63" s="54"/>
      <c r="AH63" s="33"/>
      <c r="AI63" s="46"/>
      <c r="AJ63" s="46"/>
      <c r="AK63" s="41"/>
      <c r="AL63" s="46"/>
      <c r="AM63" s="46"/>
      <c r="AN63" s="46"/>
      <c r="AO63" s="47"/>
      <c r="AP63" s="7"/>
      <c r="AQ63" s="8"/>
    </row>
    <row r="64" spans="1:44" s="30" customFormat="1" ht="73.2" customHeight="1" thickBot="1">
      <c r="A64" s="294">
        <v>60</v>
      </c>
      <c r="B64" s="139" t="s">
        <v>731</v>
      </c>
      <c r="C64" s="139" t="s">
        <v>734</v>
      </c>
      <c r="D64" s="143" t="s">
        <v>728</v>
      </c>
      <c r="E64" s="140" t="s">
        <v>729</v>
      </c>
      <c r="F64" s="266">
        <v>5</v>
      </c>
      <c r="G64" s="23" t="s">
        <v>730</v>
      </c>
      <c r="H64" s="24"/>
      <c r="I64" s="25">
        <f t="shared" si="7"/>
        <v>0</v>
      </c>
      <c r="J64" s="26"/>
      <c r="K64" s="26"/>
      <c r="L64" s="26"/>
      <c r="M64" s="26"/>
      <c r="N64" s="26"/>
      <c r="O64" s="26"/>
      <c r="P64" s="26"/>
      <c r="Q64" s="51">
        <f t="shared" si="8"/>
        <v>0</v>
      </c>
      <c r="R64" s="56"/>
      <c r="S64" s="51"/>
      <c r="T64" s="172" t="s">
        <v>38</v>
      </c>
      <c r="U64" s="281" t="s">
        <v>704</v>
      </c>
      <c r="V64" s="275" t="s">
        <v>705</v>
      </c>
      <c r="W64" s="260">
        <v>5</v>
      </c>
      <c r="X64" s="29"/>
      <c r="Y64" s="46"/>
      <c r="Z64" s="46"/>
      <c r="AA64" s="46"/>
      <c r="AB64" s="46"/>
      <c r="AC64" s="46">
        <v>5</v>
      </c>
      <c r="AD64" s="46"/>
      <c r="AE64" s="46"/>
      <c r="AF64" s="55"/>
      <c r="AG64" s="54"/>
      <c r="AH64" s="33"/>
      <c r="AI64" s="46"/>
      <c r="AJ64" s="46"/>
      <c r="AK64" s="41"/>
      <c r="AL64" s="46"/>
      <c r="AM64" s="46"/>
      <c r="AN64" s="46"/>
      <c r="AO64" s="47"/>
      <c r="AP64" s="7"/>
      <c r="AQ64" s="8"/>
    </row>
    <row r="65" spans="1:43" s="30" customFormat="1" ht="90" customHeight="1" thickBot="1">
      <c r="A65" s="294">
        <v>61</v>
      </c>
      <c r="B65" s="139" t="s">
        <v>735</v>
      </c>
      <c r="C65" s="181" t="s">
        <v>736</v>
      </c>
      <c r="D65" s="144" t="s">
        <v>732</v>
      </c>
      <c r="E65" s="140" t="s">
        <v>733</v>
      </c>
      <c r="F65" s="266">
        <v>1</v>
      </c>
      <c r="G65" s="23" t="s">
        <v>730</v>
      </c>
      <c r="H65" s="24"/>
      <c r="I65" s="25">
        <f t="shared" si="7"/>
        <v>0</v>
      </c>
      <c r="J65" s="26"/>
      <c r="K65" s="26"/>
      <c r="L65" s="26"/>
      <c r="M65" s="26"/>
      <c r="N65" s="26"/>
      <c r="O65" s="26"/>
      <c r="P65" s="26"/>
      <c r="Q65" s="51">
        <f t="shared" si="8"/>
        <v>0</v>
      </c>
      <c r="R65" s="56"/>
      <c r="S65" s="51"/>
      <c r="T65" s="172" t="s">
        <v>38</v>
      </c>
      <c r="U65" s="281" t="s">
        <v>704</v>
      </c>
      <c r="V65" s="275" t="s">
        <v>705</v>
      </c>
      <c r="W65" s="260">
        <v>1</v>
      </c>
      <c r="X65" s="29"/>
      <c r="Y65" s="46"/>
      <c r="Z65" s="46"/>
      <c r="AA65" s="46"/>
      <c r="AB65" s="46"/>
      <c r="AC65" s="46">
        <v>1</v>
      </c>
      <c r="AD65" s="46"/>
      <c r="AE65" s="46"/>
      <c r="AF65" s="55"/>
      <c r="AG65" s="46"/>
      <c r="AH65" s="33"/>
      <c r="AI65" s="47"/>
      <c r="AJ65" s="46"/>
      <c r="AK65" s="41"/>
      <c r="AL65" s="46"/>
      <c r="AM65" s="46"/>
      <c r="AN65" s="46"/>
      <c r="AO65" s="46"/>
      <c r="AP65" s="7"/>
      <c r="AQ65" s="8"/>
    </row>
    <row r="66" spans="1:43" s="30" customFormat="1" ht="66.599999999999994" customHeight="1" thickBot="1">
      <c r="A66" s="294">
        <v>62</v>
      </c>
      <c r="B66" s="139" t="s">
        <v>740</v>
      </c>
      <c r="C66" s="139" t="s">
        <v>737</v>
      </c>
      <c r="D66" s="143" t="s">
        <v>738</v>
      </c>
      <c r="E66" s="140" t="s">
        <v>739</v>
      </c>
      <c r="F66" s="266">
        <v>1</v>
      </c>
      <c r="G66" s="23" t="s">
        <v>730</v>
      </c>
      <c r="H66" s="24"/>
      <c r="I66" s="25">
        <f t="shared" si="7"/>
        <v>0</v>
      </c>
      <c r="J66" s="62"/>
      <c r="K66" s="62"/>
      <c r="L66" s="62"/>
      <c r="M66" s="62"/>
      <c r="N66" s="62"/>
      <c r="O66" s="62"/>
      <c r="P66" s="62"/>
      <c r="Q66" s="51">
        <f t="shared" si="8"/>
        <v>0</v>
      </c>
      <c r="R66" s="56"/>
      <c r="S66" s="56"/>
      <c r="T66" s="172" t="s">
        <v>38</v>
      </c>
      <c r="U66" s="281" t="s">
        <v>704</v>
      </c>
      <c r="V66" s="275" t="s">
        <v>705</v>
      </c>
      <c r="W66" s="260">
        <v>1</v>
      </c>
      <c r="X66" s="29"/>
      <c r="Y66" s="46"/>
      <c r="Z66" s="46"/>
      <c r="AA66" s="46"/>
      <c r="AB66" s="46"/>
      <c r="AC66" s="46">
        <v>1</v>
      </c>
      <c r="AD66" s="46"/>
      <c r="AE66" s="46"/>
      <c r="AF66" s="46"/>
      <c r="AG66" s="46"/>
      <c r="AH66" s="61"/>
      <c r="AI66" s="46"/>
      <c r="AJ66" s="46"/>
      <c r="AK66" s="33"/>
      <c r="AL66" s="47"/>
      <c r="AM66" s="46"/>
      <c r="AN66" s="46"/>
      <c r="AO66" s="46"/>
      <c r="AP66" s="7"/>
      <c r="AQ66" s="8"/>
    </row>
    <row r="67" spans="1:43" s="30" customFormat="1" ht="54.9" customHeight="1" thickBot="1">
      <c r="A67" s="294">
        <v>63</v>
      </c>
      <c r="B67" s="139" t="s">
        <v>742</v>
      </c>
      <c r="C67" s="139" t="s">
        <v>743</v>
      </c>
      <c r="D67" s="143" t="s">
        <v>63</v>
      </c>
      <c r="E67" s="140" t="s">
        <v>741</v>
      </c>
      <c r="F67" s="266">
        <v>2</v>
      </c>
      <c r="G67" s="23" t="s">
        <v>730</v>
      </c>
      <c r="H67" s="24"/>
      <c r="I67" s="25">
        <f t="shared" si="7"/>
        <v>0</v>
      </c>
      <c r="J67" s="26"/>
      <c r="K67" s="26"/>
      <c r="L67" s="26"/>
      <c r="M67" s="26"/>
      <c r="N67" s="26"/>
      <c r="O67" s="26"/>
      <c r="P67" s="26"/>
      <c r="Q67" s="51">
        <f t="shared" si="8"/>
        <v>0</v>
      </c>
      <c r="R67" s="56"/>
      <c r="S67" s="56"/>
      <c r="T67" s="172" t="s">
        <v>38</v>
      </c>
      <c r="U67" s="281" t="s">
        <v>704</v>
      </c>
      <c r="V67" s="275" t="s">
        <v>705</v>
      </c>
      <c r="W67" s="260">
        <v>2</v>
      </c>
      <c r="X67" s="29"/>
      <c r="Y67" s="46"/>
      <c r="Z67" s="46"/>
      <c r="AA67" s="46"/>
      <c r="AB67" s="46"/>
      <c r="AC67" s="46">
        <v>2</v>
      </c>
      <c r="AD67" s="46"/>
      <c r="AE67" s="46"/>
      <c r="AF67" s="55"/>
      <c r="AG67" s="46"/>
      <c r="AH67" s="41"/>
      <c r="AI67" s="47"/>
      <c r="AJ67" s="46"/>
      <c r="AK67" s="46"/>
      <c r="AL67" s="46"/>
      <c r="AM67" s="41"/>
      <c r="AN67" s="46"/>
      <c r="AO67" s="46"/>
      <c r="AP67" s="7"/>
      <c r="AQ67" s="8"/>
    </row>
    <row r="68" spans="1:43" s="30" customFormat="1" ht="54.9" customHeight="1" thickBot="1">
      <c r="A68" s="294">
        <v>64</v>
      </c>
      <c r="B68" s="139" t="s">
        <v>748</v>
      </c>
      <c r="C68" s="139" t="s">
        <v>744</v>
      </c>
      <c r="D68" s="143" t="s">
        <v>745</v>
      </c>
      <c r="E68" s="140" t="s">
        <v>747</v>
      </c>
      <c r="F68" s="266">
        <v>1</v>
      </c>
      <c r="G68" s="23" t="s">
        <v>746</v>
      </c>
      <c r="H68" s="24"/>
      <c r="I68" s="25">
        <f t="shared" si="7"/>
        <v>0</v>
      </c>
      <c r="J68" s="26"/>
      <c r="K68" s="26"/>
      <c r="L68" s="26"/>
      <c r="M68" s="26"/>
      <c r="N68" s="26"/>
      <c r="O68" s="26"/>
      <c r="P68" s="26"/>
      <c r="Q68" s="51">
        <f t="shared" si="8"/>
        <v>0</v>
      </c>
      <c r="R68" s="56"/>
      <c r="S68" s="56"/>
      <c r="T68" s="172" t="s">
        <v>38</v>
      </c>
      <c r="U68" s="281" t="s">
        <v>704</v>
      </c>
      <c r="V68" s="275" t="s">
        <v>705</v>
      </c>
      <c r="W68" s="260">
        <v>1</v>
      </c>
      <c r="X68" s="29"/>
      <c r="Y68" s="46"/>
      <c r="Z68" s="46"/>
      <c r="AA68" s="46"/>
      <c r="AB68" s="46"/>
      <c r="AC68" s="46">
        <v>1</v>
      </c>
      <c r="AD68" s="46"/>
      <c r="AE68" s="46"/>
      <c r="AF68" s="55"/>
      <c r="AG68" s="41"/>
      <c r="AH68" s="46"/>
      <c r="AI68" s="47"/>
      <c r="AJ68" s="46"/>
      <c r="AK68" s="45"/>
      <c r="AL68" s="46"/>
      <c r="AM68" s="46"/>
      <c r="AN68" s="46"/>
      <c r="AO68" s="46"/>
      <c r="AP68" s="7"/>
      <c r="AQ68" s="8"/>
    </row>
    <row r="69" spans="1:43" s="217" customFormat="1" ht="54.9" customHeight="1" thickBot="1">
      <c r="A69" s="294">
        <v>65</v>
      </c>
      <c r="B69" s="139" t="s">
        <v>749</v>
      </c>
      <c r="C69" s="289" t="s">
        <v>750</v>
      </c>
      <c r="D69" s="143" t="s">
        <v>751</v>
      </c>
      <c r="E69" s="140" t="s">
        <v>752</v>
      </c>
      <c r="F69" s="266">
        <v>2</v>
      </c>
      <c r="G69" s="23" t="s">
        <v>746</v>
      </c>
      <c r="H69" s="24"/>
      <c r="I69" s="25">
        <f t="shared" si="7"/>
        <v>0</v>
      </c>
      <c r="J69" s="26"/>
      <c r="K69" s="26"/>
      <c r="L69" s="26"/>
      <c r="M69" s="26"/>
      <c r="N69" s="26"/>
      <c r="O69" s="26"/>
      <c r="P69" s="26"/>
      <c r="Q69" s="56"/>
      <c r="R69" s="56"/>
      <c r="S69" s="56"/>
      <c r="T69" s="172" t="s">
        <v>38</v>
      </c>
      <c r="U69" s="281" t="s">
        <v>704</v>
      </c>
      <c r="V69" s="275" t="s">
        <v>705</v>
      </c>
      <c r="W69" s="260">
        <v>2</v>
      </c>
      <c r="X69" s="29"/>
      <c r="Y69" s="46"/>
      <c r="Z69" s="46"/>
      <c r="AA69" s="46"/>
      <c r="AB69" s="46"/>
      <c r="AC69" s="46">
        <v>2</v>
      </c>
      <c r="AD69" s="46"/>
      <c r="AE69" s="46"/>
      <c r="AF69" s="140"/>
      <c r="AG69" s="46"/>
      <c r="AH69" s="45"/>
      <c r="AI69" s="47"/>
      <c r="AJ69" s="46"/>
      <c r="AK69" s="41"/>
      <c r="AL69" s="46"/>
      <c r="AM69" s="46"/>
      <c r="AN69" s="46"/>
      <c r="AO69" s="46"/>
      <c r="AP69" s="214"/>
      <c r="AQ69" s="215"/>
    </row>
    <row r="70" spans="1:43" s="30" customFormat="1" ht="54.9" customHeight="1" thickBot="1">
      <c r="A70" s="294">
        <v>66</v>
      </c>
      <c r="B70" s="139" t="s">
        <v>755</v>
      </c>
      <c r="C70" s="139" t="s">
        <v>753</v>
      </c>
      <c r="D70" s="143" t="s">
        <v>754</v>
      </c>
      <c r="E70" s="140">
        <v>50491</v>
      </c>
      <c r="F70" s="266">
        <v>1</v>
      </c>
      <c r="G70" s="23" t="s">
        <v>746</v>
      </c>
      <c r="H70" s="24"/>
      <c r="I70" s="25">
        <f t="shared" si="7"/>
        <v>0</v>
      </c>
      <c r="J70" s="26"/>
      <c r="K70" s="26"/>
      <c r="L70" s="26"/>
      <c r="M70" s="26"/>
      <c r="N70" s="26"/>
      <c r="O70" s="26"/>
      <c r="P70" s="26"/>
      <c r="Q70" s="56"/>
      <c r="R70" s="56"/>
      <c r="S70" s="56"/>
      <c r="T70" s="172" t="s">
        <v>38</v>
      </c>
      <c r="U70" s="281" t="s">
        <v>704</v>
      </c>
      <c r="V70" s="275" t="s">
        <v>705</v>
      </c>
      <c r="W70" s="260">
        <v>1</v>
      </c>
      <c r="X70" s="29"/>
      <c r="Y70" s="46"/>
      <c r="Z70" s="46"/>
      <c r="AA70" s="46"/>
      <c r="AB70" s="46"/>
      <c r="AC70" s="46">
        <v>1</v>
      </c>
      <c r="AD70" s="46"/>
      <c r="AE70" s="46"/>
      <c r="AF70" s="140"/>
      <c r="AG70" s="46"/>
      <c r="AH70" s="41"/>
      <c r="AI70" s="47"/>
      <c r="AJ70" s="46"/>
      <c r="AK70" s="41"/>
      <c r="AL70" s="46"/>
      <c r="AM70" s="46"/>
      <c r="AN70" s="46"/>
      <c r="AO70" s="46"/>
      <c r="AP70" s="7"/>
      <c r="AQ70" s="8"/>
    </row>
    <row r="71" spans="1:43" s="30" customFormat="1" ht="51" customHeight="1" thickBot="1">
      <c r="A71" s="294">
        <v>67</v>
      </c>
      <c r="B71" s="139" t="s">
        <v>756</v>
      </c>
      <c r="C71" s="139" t="s">
        <v>757</v>
      </c>
      <c r="D71" s="144" t="s">
        <v>567</v>
      </c>
      <c r="E71" s="140" t="s">
        <v>758</v>
      </c>
      <c r="F71" s="266">
        <v>2</v>
      </c>
      <c r="G71" s="23" t="s">
        <v>746</v>
      </c>
      <c r="H71" s="24"/>
      <c r="I71" s="25">
        <f t="shared" si="7"/>
        <v>0</v>
      </c>
      <c r="J71" s="26"/>
      <c r="K71" s="26"/>
      <c r="L71" s="26"/>
      <c r="M71" s="26"/>
      <c r="N71" s="26"/>
      <c r="O71" s="26"/>
      <c r="P71" s="26"/>
      <c r="Q71" s="56"/>
      <c r="R71" s="56"/>
      <c r="S71" s="56"/>
      <c r="T71" s="172" t="s">
        <v>38</v>
      </c>
      <c r="U71" s="281" t="s">
        <v>704</v>
      </c>
      <c r="V71" s="275" t="s">
        <v>705</v>
      </c>
      <c r="W71" s="260">
        <v>2</v>
      </c>
      <c r="X71" s="29"/>
      <c r="Y71" s="46"/>
      <c r="Z71" s="46"/>
      <c r="AA71" s="46"/>
      <c r="AB71" s="46"/>
      <c r="AC71" s="46">
        <v>2</v>
      </c>
      <c r="AD71" s="46"/>
      <c r="AE71" s="46"/>
      <c r="AF71" s="55"/>
      <c r="AG71" s="46"/>
      <c r="AH71" s="41"/>
      <c r="AI71" s="47"/>
      <c r="AJ71" s="47"/>
      <c r="AK71" s="41"/>
      <c r="AL71" s="46"/>
      <c r="AM71" s="46"/>
      <c r="AN71" s="46"/>
      <c r="AO71" s="46"/>
      <c r="AP71" s="7"/>
      <c r="AQ71" s="8"/>
    </row>
    <row r="72" spans="1:43" s="30" customFormat="1" ht="52.8" customHeight="1" thickBot="1">
      <c r="A72" s="294">
        <v>68</v>
      </c>
      <c r="B72" s="139" t="s">
        <v>759</v>
      </c>
      <c r="C72" s="139" t="s">
        <v>760</v>
      </c>
      <c r="D72" s="143" t="s">
        <v>567</v>
      </c>
      <c r="E72" s="28" t="s">
        <v>761</v>
      </c>
      <c r="F72" s="266">
        <v>1</v>
      </c>
      <c r="G72" s="23" t="s">
        <v>746</v>
      </c>
      <c r="H72" s="24"/>
      <c r="I72" s="25">
        <f t="shared" si="7"/>
        <v>0</v>
      </c>
      <c r="J72" s="26"/>
      <c r="K72" s="26"/>
      <c r="L72" s="26"/>
      <c r="M72" s="26"/>
      <c r="N72" s="26"/>
      <c r="O72" s="26"/>
      <c r="P72" s="26"/>
      <c r="Q72" s="56"/>
      <c r="R72" s="56"/>
      <c r="S72" s="56"/>
      <c r="T72" s="172" t="s">
        <v>38</v>
      </c>
      <c r="U72" s="281" t="s">
        <v>704</v>
      </c>
      <c r="V72" s="275" t="s">
        <v>705</v>
      </c>
      <c r="W72" s="260">
        <v>1</v>
      </c>
      <c r="X72" s="29"/>
      <c r="Y72" s="46"/>
      <c r="Z72" s="46"/>
      <c r="AA72" s="46"/>
      <c r="AB72" s="46"/>
      <c r="AC72" s="46">
        <v>1</v>
      </c>
      <c r="AD72" s="46"/>
      <c r="AE72" s="46"/>
      <c r="AF72" s="55"/>
      <c r="AG72" s="46"/>
      <c r="AH72" s="41"/>
      <c r="AI72" s="46"/>
      <c r="AJ72" s="47"/>
      <c r="AK72" s="46"/>
      <c r="AL72" s="46"/>
      <c r="AM72" s="41"/>
      <c r="AN72" s="46"/>
      <c r="AO72" s="46"/>
      <c r="AP72" s="7"/>
      <c r="AQ72" s="8"/>
    </row>
    <row r="73" spans="1:43" s="153" customFormat="1" ht="74.400000000000006" customHeight="1" thickBot="1">
      <c r="A73" s="294">
        <v>69</v>
      </c>
      <c r="B73" s="139" t="s">
        <v>764</v>
      </c>
      <c r="C73" s="139" t="s">
        <v>766</v>
      </c>
      <c r="D73" s="155" t="s">
        <v>762</v>
      </c>
      <c r="E73" s="140" t="s">
        <v>763</v>
      </c>
      <c r="F73" s="266">
        <v>1</v>
      </c>
      <c r="G73" s="23" t="s">
        <v>765</v>
      </c>
      <c r="H73" s="24"/>
      <c r="I73" s="245">
        <f t="shared" si="7"/>
        <v>0</v>
      </c>
      <c r="J73" s="26"/>
      <c r="K73" s="26"/>
      <c r="L73" s="26"/>
      <c r="M73" s="26"/>
      <c r="N73" s="26"/>
      <c r="O73" s="26"/>
      <c r="P73" s="26"/>
      <c r="Q73" s="56"/>
      <c r="R73" s="56"/>
      <c r="S73" s="56"/>
      <c r="T73" s="172" t="s">
        <v>42</v>
      </c>
      <c r="U73" s="281" t="s">
        <v>704</v>
      </c>
      <c r="V73" s="275" t="s">
        <v>705</v>
      </c>
      <c r="W73" s="260">
        <v>1</v>
      </c>
      <c r="X73" s="29"/>
      <c r="Y73" s="46"/>
      <c r="Z73" s="46"/>
      <c r="AA73" s="46"/>
      <c r="AB73" s="46"/>
      <c r="AC73" s="46">
        <v>1</v>
      </c>
      <c r="AD73" s="46"/>
      <c r="AE73" s="46"/>
      <c r="AF73" s="46"/>
      <c r="AG73" s="61"/>
      <c r="AH73" s="46"/>
      <c r="AI73" s="46"/>
      <c r="AJ73" s="47"/>
      <c r="AK73" s="36"/>
      <c r="AL73" s="46"/>
      <c r="AM73" s="46"/>
      <c r="AN73" s="46"/>
      <c r="AO73" s="46"/>
      <c r="AP73" s="151"/>
      <c r="AQ73" s="152"/>
    </row>
    <row r="74" spans="1:43" s="30" customFormat="1" ht="82.2" customHeight="1" thickBot="1">
      <c r="A74" s="294">
        <v>70</v>
      </c>
      <c r="B74" s="139" t="s">
        <v>677</v>
      </c>
      <c r="C74" s="139" t="s">
        <v>648</v>
      </c>
      <c r="D74" s="228" t="s">
        <v>678</v>
      </c>
      <c r="E74" s="115" t="s">
        <v>679</v>
      </c>
      <c r="F74" s="266">
        <v>4</v>
      </c>
      <c r="G74" s="156" t="s">
        <v>91</v>
      </c>
      <c r="H74" s="24"/>
      <c r="I74" s="245">
        <f t="shared" si="0"/>
        <v>0</v>
      </c>
      <c r="J74" s="229"/>
      <c r="K74" s="229"/>
      <c r="L74" s="229"/>
      <c r="M74" s="229"/>
      <c r="N74" s="26"/>
      <c r="O74" s="26">
        <f>I74</f>
        <v>0</v>
      </c>
      <c r="P74" s="229"/>
      <c r="Q74" s="230"/>
      <c r="R74" s="230"/>
      <c r="S74" s="230"/>
      <c r="T74" s="231" t="s">
        <v>38</v>
      </c>
      <c r="U74" s="232" t="s">
        <v>680</v>
      </c>
      <c r="V74" s="239" t="s">
        <v>681</v>
      </c>
      <c r="W74" s="260">
        <v>4</v>
      </c>
      <c r="X74" s="159"/>
      <c r="Y74" s="160"/>
      <c r="Z74" s="160"/>
      <c r="AA74" s="160"/>
      <c r="AB74" s="160"/>
      <c r="AC74" s="240"/>
      <c r="AD74" s="160">
        <v>4</v>
      </c>
      <c r="AE74" s="160"/>
      <c r="AF74" s="162"/>
      <c r="AG74" s="160"/>
      <c r="AH74" s="160"/>
      <c r="AI74" s="160"/>
      <c r="AJ74" s="160"/>
      <c r="AK74" s="160"/>
      <c r="AL74" s="160"/>
      <c r="AM74" s="160"/>
      <c r="AN74" s="241"/>
      <c r="AO74" s="160"/>
      <c r="AP74" s="7"/>
      <c r="AQ74" s="8"/>
    </row>
    <row r="75" spans="1:43" s="30" customFormat="1" ht="80.400000000000006" customHeight="1" thickBot="1">
      <c r="A75" s="294">
        <v>71</v>
      </c>
      <c r="B75" s="139" t="s">
        <v>683</v>
      </c>
      <c r="C75" s="139" t="s">
        <v>689</v>
      </c>
      <c r="D75" s="155" t="s">
        <v>684</v>
      </c>
      <c r="E75" s="140" t="s">
        <v>685</v>
      </c>
      <c r="F75" s="266">
        <v>1</v>
      </c>
      <c r="G75" s="23" t="s">
        <v>80</v>
      </c>
      <c r="H75" s="24"/>
      <c r="I75" s="245">
        <f t="shared" ref="I75" si="9">F75*H75</f>
        <v>0</v>
      </c>
      <c r="J75" s="26"/>
      <c r="K75" s="26"/>
      <c r="L75" s="26"/>
      <c r="M75" s="26"/>
      <c r="N75" s="26">
        <f>I75</f>
        <v>0</v>
      </c>
      <c r="O75" s="26"/>
      <c r="P75" s="26"/>
      <c r="Q75" s="51"/>
      <c r="R75" s="51"/>
      <c r="S75" s="230"/>
      <c r="T75" s="231" t="s">
        <v>38</v>
      </c>
      <c r="U75" s="232" t="s">
        <v>687</v>
      </c>
      <c r="V75" s="28" t="s">
        <v>688</v>
      </c>
      <c r="W75" s="260">
        <v>1</v>
      </c>
      <c r="X75" s="29"/>
      <c r="Y75" s="46"/>
      <c r="Z75" s="46"/>
      <c r="AA75" s="46"/>
      <c r="AB75" s="46"/>
      <c r="AC75" s="106"/>
      <c r="AD75" s="46"/>
      <c r="AE75" s="46"/>
      <c r="AF75" s="33"/>
      <c r="AG75" s="46">
        <v>1</v>
      </c>
      <c r="AH75" s="46"/>
      <c r="AI75" s="46"/>
      <c r="AJ75" s="46"/>
      <c r="AK75" s="46"/>
      <c r="AL75" s="46"/>
      <c r="AM75" s="46"/>
      <c r="AN75" s="54"/>
      <c r="AO75" s="46"/>
      <c r="AP75" s="7"/>
      <c r="AQ75" s="8"/>
    </row>
    <row r="76" spans="1:43" s="30" customFormat="1" ht="64.2" customHeight="1" thickBot="1">
      <c r="A76" s="294">
        <v>72</v>
      </c>
      <c r="B76" s="139" t="s">
        <v>690</v>
      </c>
      <c r="C76" s="139" t="s">
        <v>691</v>
      </c>
      <c r="D76" s="143" t="s">
        <v>296</v>
      </c>
      <c r="E76" s="140" t="s">
        <v>686</v>
      </c>
      <c r="F76" s="266">
        <v>2</v>
      </c>
      <c r="G76" s="23" t="s">
        <v>80</v>
      </c>
      <c r="H76" s="24"/>
      <c r="I76" s="25">
        <f t="shared" si="0"/>
        <v>0</v>
      </c>
      <c r="J76" s="26"/>
      <c r="K76" s="26"/>
      <c r="L76" s="26"/>
      <c r="M76" s="26"/>
      <c r="N76" s="26">
        <f>I76</f>
        <v>0</v>
      </c>
      <c r="O76" s="26"/>
      <c r="P76" s="26"/>
      <c r="Q76" s="51"/>
      <c r="R76" s="51"/>
      <c r="S76" s="230"/>
      <c r="T76" s="231" t="s">
        <v>38</v>
      </c>
      <c r="U76" s="232" t="s">
        <v>687</v>
      </c>
      <c r="V76" s="28" t="s">
        <v>688</v>
      </c>
      <c r="W76" s="260">
        <v>2</v>
      </c>
      <c r="X76" s="29"/>
      <c r="Y76" s="46"/>
      <c r="Z76" s="46"/>
      <c r="AA76" s="46"/>
      <c r="AB76" s="46"/>
      <c r="AC76" s="45"/>
      <c r="AD76" s="46"/>
      <c r="AE76" s="46"/>
      <c r="AF76" s="33"/>
      <c r="AG76" s="46"/>
      <c r="AH76" s="46"/>
      <c r="AI76" s="46"/>
      <c r="AJ76" s="46"/>
      <c r="AK76" s="46"/>
      <c r="AL76" s="46"/>
      <c r="AM76" s="46"/>
      <c r="AN76" s="46">
        <v>2</v>
      </c>
      <c r="AO76" s="46"/>
      <c r="AP76" s="7"/>
      <c r="AQ76" s="8"/>
    </row>
    <row r="77" spans="1:43" s="30" customFormat="1" ht="61.8" customHeight="1" thickBot="1">
      <c r="A77" s="294">
        <v>73</v>
      </c>
      <c r="B77" s="139" t="s">
        <v>692</v>
      </c>
      <c r="C77" s="139" t="s">
        <v>693</v>
      </c>
      <c r="D77" s="143" t="s">
        <v>694</v>
      </c>
      <c r="E77" s="140" t="s">
        <v>695</v>
      </c>
      <c r="F77" s="266">
        <v>8</v>
      </c>
      <c r="G77" s="23" t="s">
        <v>77</v>
      </c>
      <c r="H77" s="24"/>
      <c r="I77" s="25">
        <f t="shared" si="0"/>
        <v>0</v>
      </c>
      <c r="J77" s="26"/>
      <c r="K77" s="26"/>
      <c r="L77" s="26"/>
      <c r="M77" s="26"/>
      <c r="N77" s="26">
        <f t="shared" ref="N77:N78" si="10">I77</f>
        <v>0</v>
      </c>
      <c r="O77" s="26"/>
      <c r="P77" s="26"/>
      <c r="Q77" s="51"/>
      <c r="R77" s="51"/>
      <c r="S77" s="230"/>
      <c r="T77" s="231" t="s">
        <v>38</v>
      </c>
      <c r="U77" s="232" t="s">
        <v>687</v>
      </c>
      <c r="V77" s="28" t="s">
        <v>699</v>
      </c>
      <c r="W77" s="260">
        <v>8</v>
      </c>
      <c r="X77" s="29"/>
      <c r="Y77" s="46"/>
      <c r="Z77" s="46"/>
      <c r="AA77" s="46"/>
      <c r="AB77" s="46"/>
      <c r="AC77" s="45"/>
      <c r="AD77" s="46"/>
      <c r="AE77" s="46">
        <v>8</v>
      </c>
      <c r="AF77" s="33"/>
      <c r="AG77" s="47"/>
      <c r="AH77" s="46"/>
      <c r="AI77" s="46"/>
      <c r="AJ77" s="46"/>
      <c r="AK77" s="46"/>
      <c r="AL77" s="46"/>
      <c r="AM77" s="46"/>
      <c r="AN77" s="54"/>
      <c r="AO77" s="46"/>
      <c r="AP77" s="7"/>
      <c r="AQ77" s="8"/>
    </row>
    <row r="78" spans="1:43" s="30" customFormat="1" ht="57" customHeight="1" thickBot="1">
      <c r="A78" s="294">
        <v>74</v>
      </c>
      <c r="B78" s="251" t="s">
        <v>696</v>
      </c>
      <c r="C78" s="139" t="s">
        <v>697</v>
      </c>
      <c r="D78" s="118" t="s">
        <v>694</v>
      </c>
      <c r="E78" s="288" t="s">
        <v>698</v>
      </c>
      <c r="F78" s="266">
        <v>6</v>
      </c>
      <c r="G78" s="23" t="s">
        <v>77</v>
      </c>
      <c r="H78" s="24"/>
      <c r="I78" s="25">
        <f t="shared" si="0"/>
        <v>0</v>
      </c>
      <c r="J78" s="26"/>
      <c r="K78" s="26"/>
      <c r="L78" s="26"/>
      <c r="M78" s="26"/>
      <c r="N78" s="26">
        <f t="shared" si="10"/>
        <v>0</v>
      </c>
      <c r="O78" s="26"/>
      <c r="P78" s="26"/>
      <c r="Q78" s="51"/>
      <c r="R78" s="51"/>
      <c r="S78" s="51"/>
      <c r="T78" s="231" t="s">
        <v>38</v>
      </c>
      <c r="U78" s="232" t="s">
        <v>687</v>
      </c>
      <c r="V78" s="275" t="s">
        <v>699</v>
      </c>
      <c r="W78" s="260">
        <v>6</v>
      </c>
      <c r="X78" s="29"/>
      <c r="Y78" s="46"/>
      <c r="Z78" s="46"/>
      <c r="AA78" s="46"/>
      <c r="AB78" s="46"/>
      <c r="AC78" s="45"/>
      <c r="AD78" s="41"/>
      <c r="AE78" s="46">
        <v>6</v>
      </c>
      <c r="AF78" s="33"/>
      <c r="AG78" s="47"/>
      <c r="AH78" s="46"/>
      <c r="AI78" s="46"/>
      <c r="AJ78" s="46"/>
      <c r="AK78" s="46"/>
      <c r="AL78" s="46"/>
      <c r="AM78" s="46"/>
      <c r="AN78" s="46"/>
      <c r="AO78" s="46"/>
      <c r="AP78" s="7"/>
      <c r="AQ78" s="8"/>
    </row>
    <row r="79" spans="1:43" s="217" customFormat="1" ht="68.400000000000006" customHeight="1" thickBot="1">
      <c r="A79" s="294">
        <v>75</v>
      </c>
      <c r="B79" s="139" t="s">
        <v>782</v>
      </c>
      <c r="C79" s="139" t="s">
        <v>783</v>
      </c>
      <c r="D79" s="155" t="s">
        <v>780</v>
      </c>
      <c r="E79" s="140" t="s">
        <v>781</v>
      </c>
      <c r="F79" s="266">
        <v>1</v>
      </c>
      <c r="G79" s="23" t="s">
        <v>779</v>
      </c>
      <c r="H79" s="24"/>
      <c r="I79" s="245">
        <f t="shared" si="0"/>
        <v>0</v>
      </c>
      <c r="J79" s="26"/>
      <c r="K79" s="62"/>
      <c r="L79" s="62"/>
      <c r="M79" s="62"/>
      <c r="N79" s="62"/>
      <c r="O79" s="62"/>
      <c r="P79" s="62"/>
      <c r="Q79" s="247"/>
      <c r="R79" s="56"/>
      <c r="S79" s="56"/>
      <c r="T79" s="172" t="s">
        <v>42</v>
      </c>
      <c r="U79" s="246" t="s">
        <v>784</v>
      </c>
      <c r="V79" s="28" t="s">
        <v>785</v>
      </c>
      <c r="W79" s="260">
        <v>1</v>
      </c>
      <c r="X79" s="29"/>
      <c r="Y79" s="46"/>
      <c r="Z79" s="46"/>
      <c r="AA79" s="46"/>
      <c r="AB79" s="46"/>
      <c r="AC79" s="46"/>
      <c r="AD79" s="46"/>
      <c r="AE79" s="46"/>
      <c r="AF79" s="46">
        <v>1</v>
      </c>
      <c r="AG79" s="46"/>
      <c r="AH79" s="41"/>
      <c r="AI79" s="46"/>
      <c r="AJ79" s="46"/>
      <c r="AK79" s="46"/>
      <c r="AL79" s="46"/>
      <c r="AM79" s="46"/>
      <c r="AN79" s="46"/>
      <c r="AO79" s="46"/>
      <c r="AP79" s="214"/>
      <c r="AQ79" s="215"/>
    </row>
    <row r="80" spans="1:43" s="30" customFormat="1" ht="75.599999999999994" customHeight="1" thickBot="1">
      <c r="A80" s="294">
        <v>76</v>
      </c>
      <c r="B80" s="60" t="s">
        <v>789</v>
      </c>
      <c r="C80" s="60" t="s">
        <v>788</v>
      </c>
      <c r="D80" s="101" t="s">
        <v>786</v>
      </c>
      <c r="E80" s="142" t="s">
        <v>787</v>
      </c>
      <c r="F80" s="266">
        <v>1</v>
      </c>
      <c r="G80" s="23" t="s">
        <v>53</v>
      </c>
      <c r="H80" s="24"/>
      <c r="I80" s="25">
        <f t="shared" si="0"/>
        <v>0</v>
      </c>
      <c r="J80" s="102"/>
      <c r="K80" s="103"/>
      <c r="L80" s="103"/>
      <c r="M80" s="103"/>
      <c r="N80" s="103"/>
      <c r="O80" s="103"/>
      <c r="P80" s="103"/>
      <c r="Q80" s="185"/>
      <c r="R80" s="56"/>
      <c r="S80" s="56"/>
      <c r="T80" s="99" t="s">
        <v>38</v>
      </c>
      <c r="U80" s="287" t="s">
        <v>784</v>
      </c>
      <c r="V80" s="28" t="s">
        <v>785</v>
      </c>
      <c r="W80" s="263">
        <v>1</v>
      </c>
      <c r="X80" s="42"/>
      <c r="Y80" s="105"/>
      <c r="Z80" s="105"/>
      <c r="AA80" s="105"/>
      <c r="AB80" s="105"/>
      <c r="AC80" s="105"/>
      <c r="AD80" s="105"/>
      <c r="AE80" s="105"/>
      <c r="AF80" s="105">
        <v>1</v>
      </c>
      <c r="AG80" s="105"/>
      <c r="AH80" s="106"/>
      <c r="AI80" s="105"/>
      <c r="AJ80" s="105"/>
      <c r="AK80" s="105"/>
      <c r="AL80" s="105"/>
      <c r="AM80" s="106"/>
      <c r="AN80" s="105"/>
      <c r="AO80" s="46"/>
      <c r="AP80" s="7"/>
      <c r="AQ80" s="8"/>
    </row>
    <row r="81" spans="1:43" s="30" customFormat="1" ht="100.2" customHeight="1" thickBot="1">
      <c r="A81" s="294">
        <v>77</v>
      </c>
      <c r="B81" s="139" t="s">
        <v>790</v>
      </c>
      <c r="C81" s="139" t="s">
        <v>793</v>
      </c>
      <c r="D81" s="143" t="s">
        <v>791</v>
      </c>
      <c r="E81" s="140" t="s">
        <v>792</v>
      </c>
      <c r="F81" s="266">
        <v>1</v>
      </c>
      <c r="G81" s="23" t="s">
        <v>50</v>
      </c>
      <c r="H81" s="24"/>
      <c r="I81" s="25">
        <f t="shared" si="0"/>
        <v>0</v>
      </c>
      <c r="J81" s="26"/>
      <c r="K81" s="62"/>
      <c r="L81" s="62"/>
      <c r="M81" s="62"/>
      <c r="N81" s="62"/>
      <c r="O81" s="62"/>
      <c r="P81" s="62"/>
      <c r="Q81" s="185"/>
      <c r="R81" s="56"/>
      <c r="S81" s="56"/>
      <c r="T81" s="99" t="s">
        <v>38</v>
      </c>
      <c r="U81" s="287" t="s">
        <v>784</v>
      </c>
      <c r="V81" s="28" t="s">
        <v>785</v>
      </c>
      <c r="W81" s="260">
        <v>1</v>
      </c>
      <c r="X81" s="29"/>
      <c r="Y81" s="46"/>
      <c r="Z81" s="46"/>
      <c r="AA81" s="46"/>
      <c r="AB81" s="46"/>
      <c r="AC81" s="46"/>
      <c r="AD81" s="46"/>
      <c r="AE81" s="46"/>
      <c r="AF81" s="46">
        <v>1</v>
      </c>
      <c r="AG81" s="46"/>
      <c r="AH81" s="41"/>
      <c r="AI81" s="46"/>
      <c r="AJ81" s="46"/>
      <c r="AK81" s="46"/>
      <c r="AL81" s="46"/>
      <c r="AM81" s="46"/>
      <c r="AN81" s="46"/>
      <c r="AO81" s="46"/>
      <c r="AP81" s="7"/>
      <c r="AQ81" s="8"/>
    </row>
    <row r="82" spans="1:43" s="30" customFormat="1" ht="91.8" customHeight="1" thickBot="1">
      <c r="A82" s="294">
        <v>78</v>
      </c>
      <c r="B82" s="139" t="s">
        <v>797</v>
      </c>
      <c r="C82" s="285" t="s">
        <v>798</v>
      </c>
      <c r="D82" s="143" t="s">
        <v>794</v>
      </c>
      <c r="E82" s="140" t="s">
        <v>795</v>
      </c>
      <c r="F82" s="266">
        <v>1</v>
      </c>
      <c r="G82" s="23" t="s">
        <v>796</v>
      </c>
      <c r="H82" s="24"/>
      <c r="I82" s="25">
        <f t="shared" si="0"/>
        <v>0</v>
      </c>
      <c r="J82" s="26"/>
      <c r="K82" s="62"/>
      <c r="L82" s="62"/>
      <c r="M82" s="62"/>
      <c r="N82" s="62"/>
      <c r="O82" s="62"/>
      <c r="P82" s="62"/>
      <c r="Q82" s="56"/>
      <c r="R82" s="56"/>
      <c r="S82" s="56"/>
      <c r="T82" s="99" t="s">
        <v>38</v>
      </c>
      <c r="U82" s="287" t="s">
        <v>784</v>
      </c>
      <c r="V82" s="28" t="s">
        <v>785</v>
      </c>
      <c r="W82" s="258">
        <v>1</v>
      </c>
      <c r="X82" s="29"/>
      <c r="Y82" s="46"/>
      <c r="Z82" s="46"/>
      <c r="AA82" s="46"/>
      <c r="AB82" s="46"/>
      <c r="AC82" s="46"/>
      <c r="AD82" s="46"/>
      <c r="AE82" s="46"/>
      <c r="AF82" s="46">
        <v>1</v>
      </c>
      <c r="AG82" s="46"/>
      <c r="AH82" s="41"/>
      <c r="AI82" s="46"/>
      <c r="AJ82" s="46"/>
      <c r="AK82" s="46"/>
      <c r="AL82" s="46"/>
      <c r="AM82" s="46"/>
      <c r="AN82" s="46"/>
      <c r="AO82" s="46"/>
      <c r="AP82" s="7"/>
      <c r="AQ82" s="8"/>
    </row>
    <row r="83" spans="1:43" s="30" customFormat="1" ht="100.8" customHeight="1" thickBot="1">
      <c r="A83" s="294">
        <v>79</v>
      </c>
      <c r="B83" s="60" t="s">
        <v>801</v>
      </c>
      <c r="C83" s="60" t="s">
        <v>802</v>
      </c>
      <c r="D83" s="101" t="s">
        <v>799</v>
      </c>
      <c r="E83" s="150"/>
      <c r="F83" s="266">
        <v>4</v>
      </c>
      <c r="G83" s="23" t="s">
        <v>800</v>
      </c>
      <c r="H83" s="24"/>
      <c r="I83" s="25">
        <f t="shared" si="0"/>
        <v>0</v>
      </c>
      <c r="J83" s="102"/>
      <c r="K83" s="103"/>
      <c r="L83" s="103"/>
      <c r="M83" s="103"/>
      <c r="N83" s="62"/>
      <c r="O83" s="62"/>
      <c r="P83" s="103"/>
      <c r="Q83" s="56"/>
      <c r="R83" s="51"/>
      <c r="S83" s="51"/>
      <c r="T83" s="99" t="s">
        <v>38</v>
      </c>
      <c r="U83" s="287" t="s">
        <v>784</v>
      </c>
      <c r="V83" s="28" t="s">
        <v>785</v>
      </c>
      <c r="W83" s="264">
        <v>4</v>
      </c>
      <c r="X83" s="42"/>
      <c r="Y83" s="105"/>
      <c r="Z83" s="105"/>
      <c r="AA83" s="105"/>
      <c r="AB83" s="105"/>
      <c r="AC83" s="105"/>
      <c r="AD83" s="105"/>
      <c r="AE83" s="105"/>
      <c r="AF83" s="105">
        <v>4</v>
      </c>
      <c r="AG83" s="105"/>
      <c r="AH83" s="106"/>
      <c r="AI83" s="105"/>
      <c r="AJ83" s="105"/>
      <c r="AK83" s="105"/>
      <c r="AL83" s="105"/>
      <c r="AM83" s="106"/>
      <c r="AN83" s="105"/>
      <c r="AO83" s="46"/>
      <c r="AP83" s="7"/>
      <c r="AQ83" s="8"/>
    </row>
    <row r="84" spans="1:43" s="30" customFormat="1" ht="68.400000000000006" customHeight="1" thickBot="1">
      <c r="A84" s="294">
        <v>80</v>
      </c>
      <c r="B84" s="139" t="s">
        <v>803</v>
      </c>
      <c r="C84" s="139" t="s">
        <v>804</v>
      </c>
      <c r="D84" s="155" t="s">
        <v>1047</v>
      </c>
      <c r="E84" s="140" t="s">
        <v>1048</v>
      </c>
      <c r="F84" s="266">
        <v>5</v>
      </c>
      <c r="G84" s="23" t="s">
        <v>800</v>
      </c>
      <c r="H84" s="24"/>
      <c r="I84" s="25">
        <f t="shared" si="0"/>
        <v>0</v>
      </c>
      <c r="J84" s="26"/>
      <c r="K84" s="62"/>
      <c r="L84" s="62"/>
      <c r="M84" s="62"/>
      <c r="N84" s="62"/>
      <c r="O84" s="62"/>
      <c r="P84" s="62"/>
      <c r="Q84" s="56"/>
      <c r="R84" s="56"/>
      <c r="S84" s="56"/>
      <c r="T84" s="99" t="s">
        <v>38</v>
      </c>
      <c r="U84" s="287" t="s">
        <v>784</v>
      </c>
      <c r="V84" s="28" t="s">
        <v>785</v>
      </c>
      <c r="W84" s="258">
        <v>5</v>
      </c>
      <c r="X84" s="29"/>
      <c r="Y84" s="46"/>
      <c r="Z84" s="46"/>
      <c r="AA84" s="46"/>
      <c r="AB84" s="46"/>
      <c r="AC84" s="46"/>
      <c r="AD84" s="46"/>
      <c r="AE84" s="46"/>
      <c r="AF84" s="46">
        <v>5</v>
      </c>
      <c r="AG84" s="46"/>
      <c r="AH84" s="41"/>
      <c r="AI84" s="46"/>
      <c r="AJ84" s="46"/>
      <c r="AK84" s="46"/>
      <c r="AL84" s="46"/>
      <c r="AM84" s="46"/>
      <c r="AN84" s="46"/>
      <c r="AO84" s="46"/>
      <c r="AP84" s="7"/>
      <c r="AQ84" s="8"/>
    </row>
    <row r="85" spans="1:43" s="30" customFormat="1" ht="73.8" customHeight="1" thickBot="1">
      <c r="A85" s="294">
        <v>81</v>
      </c>
      <c r="B85" s="60" t="s">
        <v>803</v>
      </c>
      <c r="C85" s="60" t="s">
        <v>805</v>
      </c>
      <c r="D85" s="155" t="s">
        <v>1047</v>
      </c>
      <c r="E85" s="150" t="s">
        <v>1049</v>
      </c>
      <c r="F85" s="266">
        <v>5</v>
      </c>
      <c r="G85" s="23" t="s">
        <v>800</v>
      </c>
      <c r="H85" s="24"/>
      <c r="I85" s="25">
        <f t="shared" si="0"/>
        <v>0</v>
      </c>
      <c r="J85" s="102"/>
      <c r="K85" s="103"/>
      <c r="L85" s="103"/>
      <c r="M85" s="103"/>
      <c r="N85" s="62"/>
      <c r="O85" s="62"/>
      <c r="P85" s="103"/>
      <c r="Q85" s="51"/>
      <c r="R85" s="51"/>
      <c r="S85" s="51"/>
      <c r="T85" s="99" t="s">
        <v>38</v>
      </c>
      <c r="U85" s="287" t="s">
        <v>784</v>
      </c>
      <c r="V85" s="28" t="s">
        <v>785</v>
      </c>
      <c r="W85" s="264">
        <v>5</v>
      </c>
      <c r="X85" s="42"/>
      <c r="Y85" s="105"/>
      <c r="Z85" s="105"/>
      <c r="AA85" s="105"/>
      <c r="AB85" s="105"/>
      <c r="AC85" s="105"/>
      <c r="AD85" s="105"/>
      <c r="AE85" s="105"/>
      <c r="AF85" s="105">
        <v>5</v>
      </c>
      <c r="AG85" s="105"/>
      <c r="AH85" s="106"/>
      <c r="AI85" s="105"/>
      <c r="AJ85" s="105"/>
      <c r="AK85" s="105"/>
      <c r="AL85" s="105"/>
      <c r="AM85" s="106"/>
      <c r="AN85" s="105"/>
      <c r="AO85" s="46"/>
      <c r="AP85" s="7"/>
      <c r="AQ85" s="8"/>
    </row>
    <row r="86" spans="1:43" s="30" customFormat="1" ht="55.8" customHeight="1" thickBot="1">
      <c r="A86" s="294">
        <v>82</v>
      </c>
      <c r="B86" s="139" t="s">
        <v>806</v>
      </c>
      <c r="C86" s="139" t="s">
        <v>809</v>
      </c>
      <c r="D86" s="143" t="s">
        <v>807</v>
      </c>
      <c r="E86" s="140" t="s">
        <v>808</v>
      </c>
      <c r="F86" s="266">
        <v>3</v>
      </c>
      <c r="G86" s="23" t="s">
        <v>779</v>
      </c>
      <c r="H86" s="24"/>
      <c r="I86" s="25">
        <f t="shared" ref="I86:I133" si="11">F86*H86</f>
        <v>0</v>
      </c>
      <c r="J86" s="26"/>
      <c r="K86" s="62"/>
      <c r="L86" s="62"/>
      <c r="M86" s="62"/>
      <c r="N86" s="62"/>
      <c r="O86" s="62"/>
      <c r="P86" s="62"/>
      <c r="Q86" s="56"/>
      <c r="R86" s="56"/>
      <c r="S86" s="56"/>
      <c r="T86" s="99" t="s">
        <v>38</v>
      </c>
      <c r="U86" s="287" t="s">
        <v>784</v>
      </c>
      <c r="V86" s="28" t="s">
        <v>785</v>
      </c>
      <c r="W86" s="260">
        <v>3</v>
      </c>
      <c r="X86" s="29"/>
      <c r="Y86" s="46"/>
      <c r="Z86" s="46"/>
      <c r="AA86" s="46"/>
      <c r="AB86" s="46"/>
      <c r="AC86" s="46"/>
      <c r="AD86" s="46"/>
      <c r="AE86" s="54"/>
      <c r="AF86" s="46">
        <v>3</v>
      </c>
      <c r="AG86" s="46"/>
      <c r="AH86" s="41"/>
      <c r="AI86" s="46"/>
      <c r="AJ86" s="46"/>
      <c r="AK86" s="46"/>
      <c r="AL86" s="46"/>
      <c r="AM86" s="46"/>
      <c r="AN86" s="46"/>
      <c r="AO86" s="46"/>
      <c r="AP86" s="7"/>
      <c r="AQ86" s="8"/>
    </row>
    <row r="87" spans="1:43" s="30" customFormat="1" ht="57" customHeight="1" thickBot="1">
      <c r="A87" s="294">
        <v>83</v>
      </c>
      <c r="B87" s="60" t="s">
        <v>810</v>
      </c>
      <c r="C87" s="60" t="s">
        <v>811</v>
      </c>
      <c r="D87" s="101" t="s">
        <v>149</v>
      </c>
      <c r="E87" s="150" t="s">
        <v>812</v>
      </c>
      <c r="F87" s="266">
        <v>4</v>
      </c>
      <c r="G87" s="23" t="s">
        <v>813</v>
      </c>
      <c r="H87" s="24"/>
      <c r="I87" s="25">
        <f t="shared" si="11"/>
        <v>0</v>
      </c>
      <c r="J87" s="102"/>
      <c r="K87" s="103"/>
      <c r="L87" s="103"/>
      <c r="M87" s="103"/>
      <c r="N87" s="62"/>
      <c r="O87" s="62"/>
      <c r="P87" s="103"/>
      <c r="Q87" s="51"/>
      <c r="R87" s="51"/>
      <c r="S87" s="51"/>
      <c r="T87" s="99" t="s">
        <v>42</v>
      </c>
      <c r="U87" s="287" t="s">
        <v>784</v>
      </c>
      <c r="V87" s="28" t="s">
        <v>818</v>
      </c>
      <c r="W87" s="263">
        <v>4</v>
      </c>
      <c r="X87" s="42"/>
      <c r="Y87" s="105"/>
      <c r="Z87" s="105"/>
      <c r="AA87" s="105"/>
      <c r="AB87" s="105"/>
      <c r="AC87" s="105"/>
      <c r="AD87" s="105"/>
      <c r="AE87" s="249"/>
      <c r="AF87" s="105">
        <v>4</v>
      </c>
      <c r="AG87" s="105"/>
      <c r="AH87" s="106"/>
      <c r="AI87" s="105"/>
      <c r="AJ87" s="105"/>
      <c r="AK87" s="105"/>
      <c r="AL87" s="105"/>
      <c r="AM87" s="106"/>
      <c r="AN87" s="105"/>
      <c r="AO87" s="46"/>
      <c r="AP87" s="7"/>
      <c r="AQ87" s="8"/>
    </row>
    <row r="88" spans="1:43" s="30" customFormat="1" ht="36.6" customHeight="1" thickBot="1">
      <c r="A88" s="294">
        <v>84</v>
      </c>
      <c r="B88" s="139" t="s">
        <v>814</v>
      </c>
      <c r="C88" s="147" t="s">
        <v>815</v>
      </c>
      <c r="D88" s="143" t="s">
        <v>684</v>
      </c>
      <c r="E88" s="138" t="s">
        <v>816</v>
      </c>
      <c r="F88" s="266">
        <v>15</v>
      </c>
      <c r="G88" s="23" t="s">
        <v>779</v>
      </c>
      <c r="H88" s="24"/>
      <c r="I88" s="25">
        <f t="shared" si="11"/>
        <v>0</v>
      </c>
      <c r="J88" s="26"/>
      <c r="K88" s="62"/>
      <c r="L88" s="62"/>
      <c r="M88" s="62"/>
      <c r="N88" s="62"/>
      <c r="O88" s="62"/>
      <c r="P88" s="62"/>
      <c r="Q88" s="56">
        <f>I88</f>
        <v>0</v>
      </c>
      <c r="R88" s="56"/>
      <c r="S88" s="56"/>
      <c r="T88" s="99" t="s">
        <v>42</v>
      </c>
      <c r="U88" s="287" t="s">
        <v>784</v>
      </c>
      <c r="V88" s="28" t="s">
        <v>817</v>
      </c>
      <c r="W88" s="260">
        <v>15</v>
      </c>
      <c r="X88" s="29"/>
      <c r="Y88" s="46"/>
      <c r="Z88" s="46"/>
      <c r="AA88" s="46"/>
      <c r="AB88" s="46"/>
      <c r="AC88" s="46"/>
      <c r="AD88" s="46"/>
      <c r="AE88" s="46"/>
      <c r="AF88" s="46">
        <v>10</v>
      </c>
      <c r="AG88" s="46"/>
      <c r="AH88" s="41">
        <v>5</v>
      </c>
      <c r="AI88" s="46"/>
      <c r="AJ88" s="46"/>
      <c r="AK88" s="46"/>
      <c r="AL88" s="46"/>
      <c r="AM88" s="46"/>
      <c r="AN88" s="46"/>
      <c r="AO88" s="46"/>
      <c r="AP88" s="7"/>
      <c r="AQ88" s="8"/>
    </row>
    <row r="89" spans="1:43" s="30" customFormat="1" ht="66.599999999999994" customHeight="1" thickBot="1">
      <c r="A89" s="294">
        <v>85</v>
      </c>
      <c r="B89" s="60" t="s">
        <v>821</v>
      </c>
      <c r="C89" s="60" t="s">
        <v>822</v>
      </c>
      <c r="D89" s="101" t="s">
        <v>819</v>
      </c>
      <c r="E89" s="150" t="s">
        <v>820</v>
      </c>
      <c r="F89" s="266">
        <v>15</v>
      </c>
      <c r="G89" s="23" t="s">
        <v>779</v>
      </c>
      <c r="H89" s="24"/>
      <c r="I89" s="25">
        <f t="shared" si="11"/>
        <v>0</v>
      </c>
      <c r="J89" s="102"/>
      <c r="K89" s="103"/>
      <c r="L89" s="103"/>
      <c r="M89" s="103"/>
      <c r="N89" s="103"/>
      <c r="O89" s="103"/>
      <c r="P89" s="103"/>
      <c r="Q89" s="56">
        <f t="shared" ref="Q89:Q102" si="12">I89</f>
        <v>0</v>
      </c>
      <c r="R89" s="51"/>
      <c r="S89" s="51"/>
      <c r="T89" s="99" t="s">
        <v>38</v>
      </c>
      <c r="U89" s="287" t="s">
        <v>784</v>
      </c>
      <c r="V89" s="28" t="s">
        <v>817</v>
      </c>
      <c r="W89" s="263">
        <v>15</v>
      </c>
      <c r="X89" s="42"/>
      <c r="Y89" s="105"/>
      <c r="Z89" s="105"/>
      <c r="AA89" s="105"/>
      <c r="AB89" s="105"/>
      <c r="AC89" s="105"/>
      <c r="AD89" s="105"/>
      <c r="AE89" s="105"/>
      <c r="AF89" s="105">
        <v>15</v>
      </c>
      <c r="AG89" s="105"/>
      <c r="AH89" s="106"/>
      <c r="AI89" s="105"/>
      <c r="AJ89" s="105"/>
      <c r="AK89" s="104"/>
      <c r="AL89" s="105"/>
      <c r="AM89" s="106"/>
      <c r="AN89" s="105"/>
      <c r="AO89" s="46"/>
      <c r="AP89" s="7"/>
      <c r="AQ89" s="8"/>
    </row>
    <row r="90" spans="1:43" s="30" customFormat="1" ht="72.599999999999994" customHeight="1" thickBot="1">
      <c r="A90" s="294">
        <v>86</v>
      </c>
      <c r="B90" s="139" t="s">
        <v>821</v>
      </c>
      <c r="C90" s="139" t="s">
        <v>825</v>
      </c>
      <c r="D90" s="143" t="s">
        <v>823</v>
      </c>
      <c r="E90" s="140" t="s">
        <v>824</v>
      </c>
      <c r="F90" s="266">
        <v>5</v>
      </c>
      <c r="G90" s="23" t="s">
        <v>779</v>
      </c>
      <c r="H90" s="24"/>
      <c r="I90" s="25">
        <f t="shared" si="11"/>
        <v>0</v>
      </c>
      <c r="J90" s="26"/>
      <c r="K90" s="62"/>
      <c r="L90" s="62"/>
      <c r="M90" s="62"/>
      <c r="N90" s="103"/>
      <c r="O90" s="103"/>
      <c r="P90" s="62"/>
      <c r="Q90" s="56">
        <f t="shared" si="12"/>
        <v>0</v>
      </c>
      <c r="R90" s="56"/>
      <c r="S90" s="56"/>
      <c r="T90" s="99" t="s">
        <v>38</v>
      </c>
      <c r="U90" s="287" t="s">
        <v>784</v>
      </c>
      <c r="V90" s="28" t="s">
        <v>817</v>
      </c>
      <c r="W90" s="260">
        <v>5</v>
      </c>
      <c r="X90" s="29"/>
      <c r="Y90" s="46"/>
      <c r="Z90" s="46"/>
      <c r="AA90" s="46"/>
      <c r="AB90" s="46"/>
      <c r="AC90" s="46"/>
      <c r="AD90" s="46"/>
      <c r="AE90" s="46"/>
      <c r="AF90" s="46">
        <v>5</v>
      </c>
      <c r="AG90" s="46"/>
      <c r="AH90" s="41"/>
      <c r="AI90" s="46"/>
      <c r="AJ90" s="46"/>
      <c r="AK90" s="40"/>
      <c r="AL90" s="46"/>
      <c r="AM90" s="46"/>
      <c r="AN90" s="46"/>
      <c r="AO90" s="46"/>
      <c r="AP90" s="7"/>
      <c r="AQ90" s="8"/>
    </row>
    <row r="91" spans="1:43" s="30" customFormat="1" ht="78.599999999999994" customHeight="1" thickBot="1">
      <c r="A91" s="294">
        <v>87</v>
      </c>
      <c r="B91" s="60" t="s">
        <v>829</v>
      </c>
      <c r="C91" s="60" t="s">
        <v>830</v>
      </c>
      <c r="D91" s="101" t="s">
        <v>826</v>
      </c>
      <c r="E91" s="150" t="s">
        <v>827</v>
      </c>
      <c r="F91" s="266">
        <v>3</v>
      </c>
      <c r="G91" s="23" t="s">
        <v>828</v>
      </c>
      <c r="H91" s="24"/>
      <c r="I91" s="25">
        <f t="shared" si="11"/>
        <v>0</v>
      </c>
      <c r="J91" s="102"/>
      <c r="K91" s="103"/>
      <c r="L91" s="103"/>
      <c r="M91" s="103"/>
      <c r="N91" s="103"/>
      <c r="O91" s="103"/>
      <c r="P91" s="103"/>
      <c r="Q91" s="56">
        <f t="shared" si="12"/>
        <v>0</v>
      </c>
      <c r="R91" s="51"/>
      <c r="S91" s="51"/>
      <c r="T91" s="99" t="s">
        <v>42</v>
      </c>
      <c r="U91" s="287" t="s">
        <v>784</v>
      </c>
      <c r="V91" s="28" t="s">
        <v>817</v>
      </c>
      <c r="W91" s="263">
        <v>3</v>
      </c>
      <c r="X91" s="42"/>
      <c r="Y91" s="105"/>
      <c r="Z91" s="105"/>
      <c r="AA91" s="105"/>
      <c r="AB91" s="105"/>
      <c r="AC91" s="105"/>
      <c r="AD91" s="105"/>
      <c r="AE91" s="105"/>
      <c r="AF91" s="105">
        <v>3</v>
      </c>
      <c r="AG91" s="105"/>
      <c r="AH91" s="106"/>
      <c r="AI91" s="105"/>
      <c r="AJ91" s="105"/>
      <c r="AK91" s="104"/>
      <c r="AL91" s="105"/>
      <c r="AM91" s="106"/>
      <c r="AN91" s="105"/>
      <c r="AO91" s="46"/>
      <c r="AP91" s="7"/>
      <c r="AQ91" s="8"/>
    </row>
    <row r="92" spans="1:43" s="30" customFormat="1" ht="49.8" customHeight="1" thickBot="1">
      <c r="A92" s="294">
        <v>88</v>
      </c>
      <c r="B92" s="139" t="s">
        <v>831</v>
      </c>
      <c r="C92" s="139" t="s">
        <v>833</v>
      </c>
      <c r="D92" s="143" t="s">
        <v>153</v>
      </c>
      <c r="E92" s="140" t="s">
        <v>832</v>
      </c>
      <c r="F92" s="266">
        <v>1</v>
      </c>
      <c r="G92" s="23" t="s">
        <v>779</v>
      </c>
      <c r="H92" s="24"/>
      <c r="I92" s="25">
        <f t="shared" si="11"/>
        <v>0</v>
      </c>
      <c r="J92" s="26"/>
      <c r="K92" s="62"/>
      <c r="L92" s="62"/>
      <c r="M92" s="62"/>
      <c r="N92" s="62"/>
      <c r="O92" s="62"/>
      <c r="P92" s="62"/>
      <c r="Q92" s="56">
        <f t="shared" si="12"/>
        <v>0</v>
      </c>
      <c r="R92" s="56"/>
      <c r="S92" s="56"/>
      <c r="T92" s="99" t="s">
        <v>42</v>
      </c>
      <c r="U92" s="287" t="s">
        <v>784</v>
      </c>
      <c r="V92" s="28" t="s">
        <v>817</v>
      </c>
      <c r="W92" s="260">
        <v>1</v>
      </c>
      <c r="X92" s="29"/>
      <c r="Y92" s="46"/>
      <c r="Z92" s="46"/>
      <c r="AA92" s="46"/>
      <c r="AB92" s="46"/>
      <c r="AC92" s="46"/>
      <c r="AD92" s="46"/>
      <c r="AE92" s="46"/>
      <c r="AF92" s="46">
        <v>1</v>
      </c>
      <c r="AG92" s="46"/>
      <c r="AH92" s="41"/>
      <c r="AI92" s="46"/>
      <c r="AJ92" s="46"/>
      <c r="AK92" s="40"/>
      <c r="AL92" s="46"/>
      <c r="AM92" s="46"/>
      <c r="AN92" s="46"/>
      <c r="AO92" s="46"/>
      <c r="AP92" s="7"/>
      <c r="AQ92" s="8"/>
    </row>
    <row r="93" spans="1:43" s="30" customFormat="1" ht="82.8" customHeight="1" thickBot="1">
      <c r="A93" s="294">
        <v>89</v>
      </c>
      <c r="B93" s="60" t="s">
        <v>834</v>
      </c>
      <c r="C93" s="290" t="s">
        <v>1050</v>
      </c>
      <c r="D93" s="101" t="s">
        <v>835</v>
      </c>
      <c r="E93" s="191" t="s">
        <v>836</v>
      </c>
      <c r="F93" s="266">
        <v>2</v>
      </c>
      <c r="G93" s="23" t="s">
        <v>837</v>
      </c>
      <c r="H93" s="24"/>
      <c r="I93" s="25">
        <f t="shared" si="11"/>
        <v>0</v>
      </c>
      <c r="J93" s="102"/>
      <c r="K93" s="103"/>
      <c r="L93" s="103"/>
      <c r="M93" s="103"/>
      <c r="N93" s="103"/>
      <c r="O93" s="103"/>
      <c r="P93" s="103"/>
      <c r="Q93" s="56">
        <f t="shared" si="12"/>
        <v>0</v>
      </c>
      <c r="R93" s="51"/>
      <c r="S93" s="51"/>
      <c r="T93" s="99" t="s">
        <v>38</v>
      </c>
      <c r="U93" s="287" t="s">
        <v>784</v>
      </c>
      <c r="V93" s="28" t="s">
        <v>817</v>
      </c>
      <c r="W93" s="263">
        <v>2</v>
      </c>
      <c r="X93" s="42"/>
      <c r="Y93" s="105"/>
      <c r="Z93" s="105"/>
      <c r="AA93" s="105"/>
      <c r="AB93" s="105"/>
      <c r="AC93" s="105"/>
      <c r="AD93" s="105"/>
      <c r="AE93" s="105"/>
      <c r="AF93" s="105">
        <v>2</v>
      </c>
      <c r="AG93" s="105"/>
      <c r="AH93" s="106"/>
      <c r="AI93" s="105"/>
      <c r="AJ93" s="105"/>
      <c r="AK93" s="105"/>
      <c r="AL93" s="105"/>
      <c r="AM93" s="106"/>
      <c r="AN93" s="105"/>
      <c r="AO93" s="46"/>
      <c r="AP93" s="7"/>
      <c r="AQ93" s="8"/>
    </row>
    <row r="94" spans="1:43" s="30" customFormat="1" ht="39" customHeight="1" thickBot="1">
      <c r="A94" s="294">
        <v>90</v>
      </c>
      <c r="B94" s="60" t="s">
        <v>838</v>
      </c>
      <c r="C94" s="60" t="s">
        <v>839</v>
      </c>
      <c r="D94" s="101" t="s">
        <v>840</v>
      </c>
      <c r="E94" s="150" t="s">
        <v>841</v>
      </c>
      <c r="F94" s="266">
        <v>3</v>
      </c>
      <c r="G94" s="23" t="s">
        <v>842</v>
      </c>
      <c r="H94" s="24"/>
      <c r="I94" s="25">
        <f t="shared" si="11"/>
        <v>0</v>
      </c>
      <c r="J94" s="102"/>
      <c r="K94" s="103"/>
      <c r="L94" s="103"/>
      <c r="M94" s="103"/>
      <c r="N94" s="103"/>
      <c r="O94" s="103"/>
      <c r="P94" s="103"/>
      <c r="Q94" s="56">
        <f t="shared" si="12"/>
        <v>0</v>
      </c>
      <c r="R94" s="51"/>
      <c r="S94" s="51"/>
      <c r="T94" s="99" t="s">
        <v>42</v>
      </c>
      <c r="U94" s="287" t="s">
        <v>784</v>
      </c>
      <c r="V94" s="28" t="s">
        <v>817</v>
      </c>
      <c r="W94" s="263">
        <v>3</v>
      </c>
      <c r="X94" s="42"/>
      <c r="Y94" s="105"/>
      <c r="Z94" s="105"/>
      <c r="AA94" s="105"/>
      <c r="AB94" s="105"/>
      <c r="AC94" s="105"/>
      <c r="AD94" s="105"/>
      <c r="AE94" s="105"/>
      <c r="AF94" s="105">
        <v>3</v>
      </c>
      <c r="AG94" s="105"/>
      <c r="AH94" s="106"/>
      <c r="AI94" s="105"/>
      <c r="AJ94" s="105"/>
      <c r="AK94" s="105"/>
      <c r="AL94" s="105"/>
      <c r="AM94" s="106"/>
      <c r="AN94" s="105"/>
      <c r="AO94" s="46"/>
      <c r="AP94" s="7"/>
      <c r="AQ94" s="8"/>
    </row>
    <row r="95" spans="1:43" s="30" customFormat="1" ht="60" customHeight="1" thickBot="1">
      <c r="A95" s="294">
        <v>91</v>
      </c>
      <c r="B95" s="60" t="s">
        <v>843</v>
      </c>
      <c r="C95" s="60" t="s">
        <v>850</v>
      </c>
      <c r="D95" s="291" t="s">
        <v>844</v>
      </c>
      <c r="E95" s="150" t="s">
        <v>849</v>
      </c>
      <c r="F95" s="266">
        <v>3</v>
      </c>
      <c r="G95" s="23" t="s">
        <v>53</v>
      </c>
      <c r="H95" s="24"/>
      <c r="I95" s="25">
        <f t="shared" si="11"/>
        <v>0</v>
      </c>
      <c r="J95" s="102"/>
      <c r="K95" s="103"/>
      <c r="L95" s="103"/>
      <c r="M95" s="103"/>
      <c r="N95" s="103"/>
      <c r="O95" s="103"/>
      <c r="P95" s="103"/>
      <c r="Q95" s="56">
        <f t="shared" si="12"/>
        <v>0</v>
      </c>
      <c r="R95" s="51"/>
      <c r="S95" s="51"/>
      <c r="T95" s="99" t="s">
        <v>42</v>
      </c>
      <c r="U95" s="287" t="s">
        <v>784</v>
      </c>
      <c r="V95" s="28" t="s">
        <v>817</v>
      </c>
      <c r="W95" s="263">
        <v>3</v>
      </c>
      <c r="X95" s="42"/>
      <c r="Y95" s="105"/>
      <c r="Z95" s="105"/>
      <c r="AA95" s="105"/>
      <c r="AB95" s="105"/>
      <c r="AC95" s="105"/>
      <c r="AD95" s="105"/>
      <c r="AE95" s="105"/>
      <c r="AF95" s="105">
        <v>3</v>
      </c>
      <c r="AG95" s="105"/>
      <c r="AH95" s="106"/>
      <c r="AI95" s="105"/>
      <c r="AJ95" s="105"/>
      <c r="AK95" s="105"/>
      <c r="AL95" s="105"/>
      <c r="AM95" s="106"/>
      <c r="AN95" s="105"/>
      <c r="AO95" s="46"/>
      <c r="AP95" s="7"/>
      <c r="AQ95" s="8"/>
    </row>
    <row r="96" spans="1:43" s="30" customFormat="1" ht="73.2" customHeight="1" thickBot="1">
      <c r="A96" s="294">
        <v>92</v>
      </c>
      <c r="B96" s="139" t="s">
        <v>845</v>
      </c>
      <c r="C96" s="139" t="s">
        <v>848</v>
      </c>
      <c r="D96" s="143" t="s">
        <v>846</v>
      </c>
      <c r="E96" s="140" t="s">
        <v>847</v>
      </c>
      <c r="F96" s="266">
        <v>4</v>
      </c>
      <c r="G96" s="23" t="s">
        <v>53</v>
      </c>
      <c r="H96" s="24"/>
      <c r="I96" s="25">
        <f t="shared" si="11"/>
        <v>0</v>
      </c>
      <c r="J96" s="26"/>
      <c r="K96" s="62"/>
      <c r="L96" s="62"/>
      <c r="M96" s="62"/>
      <c r="N96" s="62"/>
      <c r="O96" s="62"/>
      <c r="P96" s="62"/>
      <c r="Q96" s="56">
        <f t="shared" si="12"/>
        <v>0</v>
      </c>
      <c r="R96" s="56"/>
      <c r="S96" s="56"/>
      <c r="T96" s="99" t="s">
        <v>38</v>
      </c>
      <c r="U96" s="287" t="s">
        <v>784</v>
      </c>
      <c r="V96" s="28" t="s">
        <v>817</v>
      </c>
      <c r="W96" s="260">
        <v>4</v>
      </c>
      <c r="X96" s="29"/>
      <c r="Y96" s="46"/>
      <c r="Z96" s="46"/>
      <c r="AA96" s="46"/>
      <c r="AB96" s="46"/>
      <c r="AC96" s="46"/>
      <c r="AD96" s="46"/>
      <c r="AE96" s="46"/>
      <c r="AF96" s="46">
        <v>4</v>
      </c>
      <c r="AG96" s="46"/>
      <c r="AH96" s="41"/>
      <c r="AI96" s="46"/>
      <c r="AJ96" s="46"/>
      <c r="AK96" s="46"/>
      <c r="AL96" s="46"/>
      <c r="AM96" s="46"/>
      <c r="AN96" s="46"/>
      <c r="AO96" s="46"/>
      <c r="AP96" s="7"/>
      <c r="AQ96" s="8"/>
    </row>
    <row r="97" spans="1:43" s="30" customFormat="1" ht="65.400000000000006" customHeight="1" thickBot="1">
      <c r="A97" s="294">
        <v>93</v>
      </c>
      <c r="B97" s="60" t="s">
        <v>851</v>
      </c>
      <c r="C97" s="60" t="s">
        <v>852</v>
      </c>
      <c r="D97" s="101" t="s">
        <v>853</v>
      </c>
      <c r="E97" s="150" t="s">
        <v>854</v>
      </c>
      <c r="F97" s="266">
        <v>1</v>
      </c>
      <c r="G97" s="23" t="s">
        <v>779</v>
      </c>
      <c r="H97" s="24"/>
      <c r="I97" s="25">
        <f t="shared" si="11"/>
        <v>0</v>
      </c>
      <c r="J97" s="102"/>
      <c r="K97" s="103"/>
      <c r="L97" s="103"/>
      <c r="M97" s="103"/>
      <c r="N97" s="103"/>
      <c r="O97" s="103"/>
      <c r="P97" s="103"/>
      <c r="Q97" s="56">
        <f t="shared" si="12"/>
        <v>0</v>
      </c>
      <c r="R97" s="51"/>
      <c r="S97" s="51"/>
      <c r="T97" s="99" t="s">
        <v>42</v>
      </c>
      <c r="U97" s="287" t="s">
        <v>784</v>
      </c>
      <c r="V97" s="142" t="s">
        <v>855</v>
      </c>
      <c r="W97" s="263">
        <v>1</v>
      </c>
      <c r="X97" s="42"/>
      <c r="Y97" s="105"/>
      <c r="Z97" s="105"/>
      <c r="AA97" s="105"/>
      <c r="AB97" s="105"/>
      <c r="AC97" s="105"/>
      <c r="AD97" s="105"/>
      <c r="AE97" s="105"/>
      <c r="AF97" s="105">
        <v>1</v>
      </c>
      <c r="AG97" s="105"/>
      <c r="AH97" s="106"/>
      <c r="AI97" s="105"/>
      <c r="AJ97" s="105"/>
      <c r="AK97" s="105"/>
      <c r="AL97" s="105"/>
      <c r="AM97" s="106"/>
      <c r="AN97" s="105"/>
      <c r="AO97" s="46"/>
      <c r="AP97" s="7"/>
      <c r="AQ97" s="8"/>
    </row>
    <row r="98" spans="1:43" s="30" customFormat="1" ht="36.6" customHeight="1" thickBot="1">
      <c r="A98" s="294">
        <v>94</v>
      </c>
      <c r="B98" s="139" t="s">
        <v>858</v>
      </c>
      <c r="C98" s="139" t="s">
        <v>859</v>
      </c>
      <c r="D98" s="143" t="s">
        <v>856</v>
      </c>
      <c r="E98" s="140" t="s">
        <v>857</v>
      </c>
      <c r="F98" s="266">
        <v>2</v>
      </c>
      <c r="G98" s="23" t="s">
        <v>779</v>
      </c>
      <c r="H98" s="24"/>
      <c r="I98" s="25">
        <f t="shared" si="11"/>
        <v>0</v>
      </c>
      <c r="J98" s="26"/>
      <c r="K98" s="62"/>
      <c r="L98" s="62"/>
      <c r="M98" s="62"/>
      <c r="N98" s="62"/>
      <c r="O98" s="62"/>
      <c r="P98" s="62"/>
      <c r="Q98" s="56">
        <f t="shared" si="12"/>
        <v>0</v>
      </c>
      <c r="R98" s="56"/>
      <c r="S98" s="56"/>
      <c r="T98" s="99" t="s">
        <v>38</v>
      </c>
      <c r="U98" s="287" t="s">
        <v>784</v>
      </c>
      <c r="V98" s="142" t="s">
        <v>855</v>
      </c>
      <c r="W98" s="260">
        <v>2</v>
      </c>
      <c r="X98" s="29"/>
      <c r="Y98" s="46"/>
      <c r="Z98" s="46"/>
      <c r="AA98" s="46"/>
      <c r="AB98" s="46"/>
      <c r="AC98" s="46"/>
      <c r="AD98" s="46"/>
      <c r="AE98" s="46"/>
      <c r="AF98" s="46">
        <v>2</v>
      </c>
      <c r="AG98" s="46"/>
      <c r="AH98" s="41"/>
      <c r="AI98" s="46"/>
      <c r="AJ98" s="46"/>
      <c r="AK98" s="46"/>
      <c r="AL98" s="46"/>
      <c r="AM98" s="46"/>
      <c r="AN98" s="46"/>
      <c r="AO98" s="46"/>
      <c r="AP98" s="7"/>
      <c r="AQ98" s="8"/>
    </row>
    <row r="99" spans="1:43" s="30" customFormat="1" ht="51.6" customHeight="1" thickBot="1">
      <c r="A99" s="294">
        <v>95</v>
      </c>
      <c r="B99" s="60" t="s">
        <v>860</v>
      </c>
      <c r="C99" s="60" t="s">
        <v>861</v>
      </c>
      <c r="D99" s="101" t="s">
        <v>862</v>
      </c>
      <c r="E99" s="150" t="s">
        <v>863</v>
      </c>
      <c r="F99" s="266">
        <v>1</v>
      </c>
      <c r="G99" s="23" t="s">
        <v>864</v>
      </c>
      <c r="H99" s="24"/>
      <c r="I99" s="25">
        <f t="shared" si="11"/>
        <v>0</v>
      </c>
      <c r="J99" s="102"/>
      <c r="K99" s="103"/>
      <c r="L99" s="103"/>
      <c r="M99" s="103"/>
      <c r="N99" s="103"/>
      <c r="O99" s="103"/>
      <c r="P99" s="103"/>
      <c r="Q99" s="56">
        <f t="shared" si="12"/>
        <v>0</v>
      </c>
      <c r="R99" s="51"/>
      <c r="S99" s="51"/>
      <c r="T99" s="99" t="s">
        <v>42</v>
      </c>
      <c r="U99" s="287" t="s">
        <v>784</v>
      </c>
      <c r="V99" s="142" t="s">
        <v>855</v>
      </c>
      <c r="W99" s="263">
        <v>1</v>
      </c>
      <c r="X99" s="42"/>
      <c r="Y99" s="105"/>
      <c r="Z99" s="105"/>
      <c r="AA99" s="105"/>
      <c r="AB99" s="105"/>
      <c r="AC99" s="105"/>
      <c r="AD99" s="105"/>
      <c r="AE99" s="105"/>
      <c r="AF99" s="105">
        <v>1</v>
      </c>
      <c r="AG99" s="105"/>
      <c r="AH99" s="106"/>
      <c r="AI99" s="105"/>
      <c r="AJ99" s="105"/>
      <c r="AK99" s="105"/>
      <c r="AL99" s="105"/>
      <c r="AM99" s="106"/>
      <c r="AN99" s="105"/>
      <c r="AO99" s="46"/>
      <c r="AP99" s="7"/>
      <c r="AQ99" s="8"/>
    </row>
    <row r="100" spans="1:43" s="30" customFormat="1" ht="41.4" customHeight="1" thickBot="1">
      <c r="A100" s="294">
        <v>96</v>
      </c>
      <c r="B100" s="139" t="s">
        <v>865</v>
      </c>
      <c r="C100" s="139" t="s">
        <v>866</v>
      </c>
      <c r="D100" s="143" t="s">
        <v>867</v>
      </c>
      <c r="E100" s="140" t="s">
        <v>868</v>
      </c>
      <c r="F100" s="266">
        <v>1</v>
      </c>
      <c r="G100" s="23" t="s">
        <v>779</v>
      </c>
      <c r="H100" s="24"/>
      <c r="I100" s="25">
        <f t="shared" si="11"/>
        <v>0</v>
      </c>
      <c r="J100" s="26"/>
      <c r="K100" s="62"/>
      <c r="L100" s="62"/>
      <c r="M100" s="62"/>
      <c r="N100" s="62"/>
      <c r="O100" s="62"/>
      <c r="P100" s="62"/>
      <c r="Q100" s="56">
        <f t="shared" si="12"/>
        <v>0</v>
      </c>
      <c r="R100" s="56"/>
      <c r="S100" s="56"/>
      <c r="T100" s="99" t="s">
        <v>42</v>
      </c>
      <c r="U100" s="287" t="s">
        <v>784</v>
      </c>
      <c r="V100" s="142" t="s">
        <v>855</v>
      </c>
      <c r="W100" s="260">
        <v>1</v>
      </c>
      <c r="X100" s="29"/>
      <c r="Y100" s="46"/>
      <c r="Z100" s="46"/>
      <c r="AA100" s="46"/>
      <c r="AB100" s="46"/>
      <c r="AC100" s="46"/>
      <c r="AD100" s="46"/>
      <c r="AE100" s="46"/>
      <c r="AF100" s="46">
        <v>1</v>
      </c>
      <c r="AG100" s="46"/>
      <c r="AH100" s="41"/>
      <c r="AI100" s="46"/>
      <c r="AJ100" s="46"/>
      <c r="AK100" s="46"/>
      <c r="AL100" s="46"/>
      <c r="AM100" s="46"/>
      <c r="AN100" s="46"/>
      <c r="AO100" s="46"/>
      <c r="AP100" s="7"/>
      <c r="AQ100" s="8"/>
    </row>
    <row r="101" spans="1:43" s="30" customFormat="1" ht="63.6" customHeight="1" thickBot="1">
      <c r="A101" s="294">
        <v>97</v>
      </c>
      <c r="B101" s="60" t="s">
        <v>806</v>
      </c>
      <c r="C101" s="60" t="s">
        <v>809</v>
      </c>
      <c r="D101" s="101" t="s">
        <v>807</v>
      </c>
      <c r="E101" s="150" t="s">
        <v>808</v>
      </c>
      <c r="F101" s="266">
        <v>2</v>
      </c>
      <c r="G101" s="23" t="s">
        <v>779</v>
      </c>
      <c r="H101" s="24"/>
      <c r="I101" s="25">
        <f t="shared" si="11"/>
        <v>0</v>
      </c>
      <c r="J101" s="102"/>
      <c r="K101" s="103"/>
      <c r="L101" s="103"/>
      <c r="M101" s="103"/>
      <c r="N101" s="103"/>
      <c r="O101" s="103"/>
      <c r="P101" s="103"/>
      <c r="Q101" s="56">
        <f t="shared" si="12"/>
        <v>0</v>
      </c>
      <c r="R101" s="51"/>
      <c r="S101" s="51"/>
      <c r="T101" s="99" t="s">
        <v>38</v>
      </c>
      <c r="U101" s="287" t="s">
        <v>784</v>
      </c>
      <c r="V101" s="142" t="s">
        <v>855</v>
      </c>
      <c r="W101" s="263">
        <v>2</v>
      </c>
      <c r="X101" s="42"/>
      <c r="Y101" s="105"/>
      <c r="Z101" s="105"/>
      <c r="AA101" s="105"/>
      <c r="AB101" s="105"/>
      <c r="AC101" s="105"/>
      <c r="AD101" s="105"/>
      <c r="AE101" s="105"/>
      <c r="AF101" s="105">
        <v>2</v>
      </c>
      <c r="AG101" s="105"/>
      <c r="AH101" s="106"/>
      <c r="AI101" s="105"/>
      <c r="AJ101" s="105"/>
      <c r="AK101" s="105"/>
      <c r="AL101" s="105"/>
      <c r="AM101" s="106"/>
      <c r="AN101" s="105"/>
      <c r="AO101" s="46"/>
      <c r="AP101" s="7"/>
      <c r="AQ101" s="8"/>
    </row>
    <row r="102" spans="1:43" s="176" customFormat="1" ht="55.2" customHeight="1" thickBot="1">
      <c r="A102" s="294">
        <v>98</v>
      </c>
      <c r="B102" s="139" t="s">
        <v>869</v>
      </c>
      <c r="C102" s="139" t="s">
        <v>870</v>
      </c>
      <c r="D102" s="155" t="s">
        <v>90</v>
      </c>
      <c r="E102" s="140" t="s">
        <v>415</v>
      </c>
      <c r="F102" s="266">
        <v>1</v>
      </c>
      <c r="G102" s="23" t="s">
        <v>800</v>
      </c>
      <c r="H102" s="24"/>
      <c r="I102" s="245">
        <f t="shared" si="11"/>
        <v>0</v>
      </c>
      <c r="J102" s="26"/>
      <c r="K102" s="62"/>
      <c r="L102" s="62"/>
      <c r="M102" s="62"/>
      <c r="N102" s="62"/>
      <c r="O102" s="62"/>
      <c r="P102" s="62"/>
      <c r="Q102" s="56">
        <f t="shared" si="12"/>
        <v>0</v>
      </c>
      <c r="R102" s="56"/>
      <c r="S102" s="56"/>
      <c r="T102" s="172" t="s">
        <v>38</v>
      </c>
      <c r="U102" s="287" t="s">
        <v>784</v>
      </c>
      <c r="V102" s="142" t="s">
        <v>855</v>
      </c>
      <c r="W102" s="260">
        <v>1</v>
      </c>
      <c r="X102" s="29"/>
      <c r="Y102" s="46"/>
      <c r="Z102" s="46"/>
      <c r="AA102" s="46"/>
      <c r="AB102" s="46"/>
      <c r="AC102" s="46"/>
      <c r="AD102" s="46"/>
      <c r="AE102" s="46"/>
      <c r="AF102" s="46">
        <v>1</v>
      </c>
      <c r="AG102" s="46"/>
      <c r="AH102" s="41"/>
      <c r="AI102" s="46"/>
      <c r="AJ102" s="46"/>
      <c r="AK102" s="46"/>
      <c r="AL102" s="46"/>
      <c r="AM102" s="46"/>
      <c r="AN102" s="46"/>
      <c r="AO102" s="46"/>
      <c r="AP102" s="173"/>
      <c r="AQ102" s="174"/>
    </row>
    <row r="103" spans="1:43" s="176" customFormat="1" ht="55.2" customHeight="1" thickBot="1">
      <c r="A103" s="294">
        <v>99</v>
      </c>
      <c r="B103" s="139" t="s">
        <v>873</v>
      </c>
      <c r="C103" s="139" t="s">
        <v>874</v>
      </c>
      <c r="D103" s="155" t="s">
        <v>871</v>
      </c>
      <c r="E103" s="140" t="s">
        <v>872</v>
      </c>
      <c r="F103" s="266">
        <v>1</v>
      </c>
      <c r="G103" s="23" t="s">
        <v>564</v>
      </c>
      <c r="H103" s="24"/>
      <c r="I103" s="245">
        <f t="shared" si="11"/>
        <v>0</v>
      </c>
      <c r="J103" s="26"/>
      <c r="K103" s="62"/>
      <c r="L103" s="62"/>
      <c r="M103" s="62"/>
      <c r="N103" s="62"/>
      <c r="O103" s="62"/>
      <c r="P103" s="62"/>
      <c r="Q103" s="56"/>
      <c r="R103" s="56"/>
      <c r="S103" s="56"/>
      <c r="T103" s="172" t="s">
        <v>42</v>
      </c>
      <c r="U103" s="108" t="s">
        <v>875</v>
      </c>
      <c r="V103" s="142" t="s">
        <v>818</v>
      </c>
      <c r="W103" s="260">
        <v>1</v>
      </c>
      <c r="X103" s="29"/>
      <c r="Y103" s="46"/>
      <c r="Z103" s="46"/>
      <c r="AA103" s="46"/>
      <c r="AB103" s="46"/>
      <c r="AC103" s="46"/>
      <c r="AD103" s="46"/>
      <c r="AE103" s="46"/>
      <c r="AF103" s="46"/>
      <c r="AG103" s="46">
        <v>1</v>
      </c>
      <c r="AH103" s="41"/>
      <c r="AI103" s="46"/>
      <c r="AJ103" s="46"/>
      <c r="AK103" s="46"/>
      <c r="AL103" s="46"/>
      <c r="AM103" s="46"/>
      <c r="AN103" s="46"/>
      <c r="AO103" s="46"/>
      <c r="AP103" s="173"/>
      <c r="AQ103" s="174"/>
    </row>
    <row r="104" spans="1:43" s="30" customFormat="1" ht="36.6" customHeight="1" thickBot="1">
      <c r="A104" s="294">
        <v>100</v>
      </c>
      <c r="B104" s="60" t="s">
        <v>876</v>
      </c>
      <c r="C104" s="60" t="s">
        <v>877</v>
      </c>
      <c r="D104" s="101" t="s">
        <v>871</v>
      </c>
      <c r="E104" s="150" t="s">
        <v>878</v>
      </c>
      <c r="F104" s="266">
        <v>5</v>
      </c>
      <c r="G104" s="23" t="s">
        <v>46</v>
      </c>
      <c r="H104" s="24"/>
      <c r="I104" s="25">
        <f t="shared" si="11"/>
        <v>0</v>
      </c>
      <c r="J104" s="102"/>
      <c r="K104" s="103"/>
      <c r="L104" s="103"/>
      <c r="M104" s="103"/>
      <c r="N104" s="103"/>
      <c r="O104" s="103"/>
      <c r="P104" s="103"/>
      <c r="Q104" s="51"/>
      <c r="R104" s="51"/>
      <c r="S104" s="51"/>
      <c r="T104" s="99" t="s">
        <v>38</v>
      </c>
      <c r="U104" s="108" t="s">
        <v>875</v>
      </c>
      <c r="V104" s="142" t="s">
        <v>818</v>
      </c>
      <c r="W104" s="263">
        <v>5</v>
      </c>
      <c r="X104" s="42"/>
      <c r="Y104" s="105"/>
      <c r="Z104" s="105"/>
      <c r="AA104" s="105"/>
      <c r="AB104" s="105"/>
      <c r="AC104" s="105"/>
      <c r="AD104" s="105"/>
      <c r="AE104" s="105"/>
      <c r="AF104" s="105"/>
      <c r="AG104" s="105">
        <v>5</v>
      </c>
      <c r="AH104" s="106"/>
      <c r="AI104" s="105"/>
      <c r="AJ104" s="105"/>
      <c r="AK104" s="105"/>
      <c r="AL104" s="105"/>
      <c r="AM104" s="106"/>
      <c r="AN104" s="105"/>
      <c r="AO104" s="46"/>
      <c r="AP104" s="7"/>
      <c r="AQ104" s="8"/>
    </row>
    <row r="105" spans="1:43" s="30" customFormat="1" ht="41.4" customHeight="1" thickBot="1">
      <c r="A105" s="294">
        <v>101</v>
      </c>
      <c r="B105" s="139" t="s">
        <v>879</v>
      </c>
      <c r="C105" s="139" t="s">
        <v>880</v>
      </c>
      <c r="D105" s="143" t="s">
        <v>881</v>
      </c>
      <c r="E105" s="140" t="s">
        <v>882</v>
      </c>
      <c r="F105" s="266">
        <v>1</v>
      </c>
      <c r="G105" s="23" t="s">
        <v>46</v>
      </c>
      <c r="H105" s="24"/>
      <c r="I105" s="25">
        <f t="shared" si="11"/>
        <v>0</v>
      </c>
      <c r="J105" s="26"/>
      <c r="K105" s="62"/>
      <c r="L105" s="62"/>
      <c r="M105" s="62"/>
      <c r="N105" s="62"/>
      <c r="O105" s="62"/>
      <c r="P105" s="62"/>
      <c r="Q105" s="51"/>
      <c r="R105" s="56"/>
      <c r="S105" s="56"/>
      <c r="T105" s="99" t="s">
        <v>38</v>
      </c>
      <c r="U105" s="108" t="s">
        <v>875</v>
      </c>
      <c r="V105" s="142" t="s">
        <v>818</v>
      </c>
      <c r="W105" s="260">
        <v>1</v>
      </c>
      <c r="X105" s="29"/>
      <c r="Y105" s="46"/>
      <c r="Z105" s="46"/>
      <c r="AA105" s="46"/>
      <c r="AB105" s="46"/>
      <c r="AC105" s="46"/>
      <c r="AD105" s="46"/>
      <c r="AE105" s="46"/>
      <c r="AF105" s="46"/>
      <c r="AG105" s="46">
        <v>1</v>
      </c>
      <c r="AH105" s="41"/>
      <c r="AI105" s="46"/>
      <c r="AJ105" s="46"/>
      <c r="AK105" s="46"/>
      <c r="AL105" s="46"/>
      <c r="AM105" s="46"/>
      <c r="AN105" s="46"/>
      <c r="AO105" s="46"/>
      <c r="AP105" s="7"/>
      <c r="AQ105" s="8"/>
    </row>
    <row r="106" spans="1:43" s="30" customFormat="1" ht="36.6" customHeight="1" thickBot="1">
      <c r="A106" s="294">
        <v>102</v>
      </c>
      <c r="B106" s="60" t="s">
        <v>886</v>
      </c>
      <c r="C106" s="60" t="s">
        <v>883</v>
      </c>
      <c r="D106" s="143" t="s">
        <v>149</v>
      </c>
      <c r="E106" s="150" t="s">
        <v>884</v>
      </c>
      <c r="F106" s="266">
        <v>3</v>
      </c>
      <c r="G106" s="23" t="s">
        <v>885</v>
      </c>
      <c r="H106" s="24"/>
      <c r="I106" s="25">
        <f t="shared" si="11"/>
        <v>0</v>
      </c>
      <c r="J106" s="102"/>
      <c r="K106" s="103"/>
      <c r="L106" s="103"/>
      <c r="M106" s="103"/>
      <c r="N106" s="103"/>
      <c r="O106" s="103"/>
      <c r="P106" s="103"/>
      <c r="Q106" s="51"/>
      <c r="R106" s="51"/>
      <c r="S106" s="51"/>
      <c r="T106" s="99" t="s">
        <v>38</v>
      </c>
      <c r="U106" s="108" t="s">
        <v>875</v>
      </c>
      <c r="V106" s="142" t="s">
        <v>818</v>
      </c>
      <c r="W106" s="263">
        <v>3</v>
      </c>
      <c r="X106" s="42"/>
      <c r="Y106" s="105"/>
      <c r="Z106" s="105"/>
      <c r="AA106" s="105"/>
      <c r="AB106" s="105"/>
      <c r="AC106" s="105"/>
      <c r="AD106" s="105"/>
      <c r="AE106" s="105"/>
      <c r="AF106" s="105"/>
      <c r="AG106" s="105">
        <v>3</v>
      </c>
      <c r="AH106" s="106"/>
      <c r="AI106" s="105"/>
      <c r="AJ106" s="105"/>
      <c r="AK106" s="105"/>
      <c r="AL106" s="105"/>
      <c r="AM106" s="106"/>
      <c r="AN106" s="105"/>
      <c r="AO106" s="46"/>
      <c r="AP106" s="7"/>
      <c r="AQ106" s="8"/>
    </row>
    <row r="107" spans="1:43" s="30" customFormat="1" ht="36.6" customHeight="1" thickBot="1">
      <c r="A107" s="294">
        <v>103</v>
      </c>
      <c r="B107" s="139" t="s">
        <v>887</v>
      </c>
      <c r="C107" s="139" t="s">
        <v>888</v>
      </c>
      <c r="D107" s="143" t="s">
        <v>889</v>
      </c>
      <c r="E107" s="192" t="s">
        <v>890</v>
      </c>
      <c r="F107" s="266">
        <v>1</v>
      </c>
      <c r="G107" s="23" t="s">
        <v>55</v>
      </c>
      <c r="H107" s="24"/>
      <c r="I107" s="25">
        <f t="shared" si="11"/>
        <v>0</v>
      </c>
      <c r="J107" s="26"/>
      <c r="K107" s="62"/>
      <c r="L107" s="62"/>
      <c r="M107" s="62"/>
      <c r="N107" s="62"/>
      <c r="O107" s="62"/>
      <c r="P107" s="62"/>
      <c r="Q107" s="51"/>
      <c r="R107" s="56"/>
      <c r="S107" s="56"/>
      <c r="T107" s="99" t="s">
        <v>42</v>
      </c>
      <c r="U107" s="108" t="s">
        <v>875</v>
      </c>
      <c r="V107" s="142" t="s">
        <v>818</v>
      </c>
      <c r="W107" s="260">
        <v>1</v>
      </c>
      <c r="X107" s="29"/>
      <c r="Y107" s="46"/>
      <c r="Z107" s="46"/>
      <c r="AA107" s="46"/>
      <c r="AB107" s="46"/>
      <c r="AC107" s="46"/>
      <c r="AD107" s="46"/>
      <c r="AE107" s="46"/>
      <c r="AF107" s="46"/>
      <c r="AG107" s="46">
        <v>1</v>
      </c>
      <c r="AH107" s="41"/>
      <c r="AI107" s="46"/>
      <c r="AJ107" s="46"/>
      <c r="AK107" s="46"/>
      <c r="AL107" s="46"/>
      <c r="AM107" s="46"/>
      <c r="AN107" s="46"/>
      <c r="AO107" s="46"/>
      <c r="AP107" s="7"/>
      <c r="AQ107" s="8"/>
    </row>
    <row r="108" spans="1:43" s="30" customFormat="1" ht="40.200000000000003" customHeight="1" thickBot="1">
      <c r="A108" s="294">
        <v>104</v>
      </c>
      <c r="B108" s="60" t="s">
        <v>891</v>
      </c>
      <c r="C108" s="60" t="s">
        <v>892</v>
      </c>
      <c r="D108" s="101" t="s">
        <v>871</v>
      </c>
      <c r="E108" s="150" t="s">
        <v>893</v>
      </c>
      <c r="F108" s="266">
        <v>1</v>
      </c>
      <c r="G108" s="23" t="s">
        <v>894</v>
      </c>
      <c r="H108" s="24"/>
      <c r="I108" s="25">
        <f t="shared" si="11"/>
        <v>0</v>
      </c>
      <c r="J108" s="102"/>
      <c r="K108" s="103"/>
      <c r="L108" s="103"/>
      <c r="M108" s="103"/>
      <c r="N108" s="103"/>
      <c r="O108" s="103"/>
      <c r="P108" s="103"/>
      <c r="Q108" s="51"/>
      <c r="R108" s="51"/>
      <c r="S108" s="51"/>
      <c r="T108" s="99" t="s">
        <v>42</v>
      </c>
      <c r="U108" s="108" t="s">
        <v>875</v>
      </c>
      <c r="V108" s="142" t="s">
        <v>818</v>
      </c>
      <c r="W108" s="263">
        <v>1</v>
      </c>
      <c r="X108" s="42"/>
      <c r="Y108" s="105"/>
      <c r="Z108" s="105"/>
      <c r="AA108" s="105"/>
      <c r="AB108" s="105"/>
      <c r="AC108" s="105"/>
      <c r="AD108" s="105"/>
      <c r="AE108" s="105"/>
      <c r="AF108" s="105"/>
      <c r="AG108" s="105">
        <v>1</v>
      </c>
      <c r="AH108" s="106"/>
      <c r="AI108" s="105"/>
      <c r="AJ108" s="105"/>
      <c r="AK108" s="105"/>
      <c r="AL108" s="105"/>
      <c r="AM108" s="106"/>
      <c r="AN108" s="105"/>
      <c r="AO108" s="46"/>
      <c r="AP108" s="7"/>
      <c r="AQ108" s="8"/>
    </row>
    <row r="109" spans="1:43" s="30" customFormat="1" ht="41.4" customHeight="1" thickBot="1">
      <c r="A109" s="294">
        <v>105</v>
      </c>
      <c r="B109" s="139" t="s">
        <v>895</v>
      </c>
      <c r="C109" s="139" t="s">
        <v>897</v>
      </c>
      <c r="D109" s="143" t="s">
        <v>296</v>
      </c>
      <c r="E109" s="140" t="s">
        <v>896</v>
      </c>
      <c r="F109" s="266">
        <v>1</v>
      </c>
      <c r="G109" s="23" t="s">
        <v>50</v>
      </c>
      <c r="H109" s="24"/>
      <c r="I109" s="25">
        <f t="shared" si="11"/>
        <v>0</v>
      </c>
      <c r="J109" s="26"/>
      <c r="K109" s="62"/>
      <c r="L109" s="62"/>
      <c r="M109" s="62"/>
      <c r="N109" s="62"/>
      <c r="O109" s="62"/>
      <c r="P109" s="62"/>
      <c r="Q109" s="56"/>
      <c r="R109" s="56"/>
      <c r="S109" s="56"/>
      <c r="T109" s="99" t="s">
        <v>42</v>
      </c>
      <c r="U109" s="108" t="s">
        <v>875</v>
      </c>
      <c r="V109" s="142" t="s">
        <v>818</v>
      </c>
      <c r="W109" s="260">
        <v>1</v>
      </c>
      <c r="X109" s="29"/>
      <c r="Y109" s="46"/>
      <c r="Z109" s="46"/>
      <c r="AA109" s="46"/>
      <c r="AB109" s="46"/>
      <c r="AC109" s="46"/>
      <c r="AD109" s="46"/>
      <c r="AE109" s="46"/>
      <c r="AF109" s="46"/>
      <c r="AG109" s="46">
        <v>1</v>
      </c>
      <c r="AH109" s="41"/>
      <c r="AI109" s="46"/>
      <c r="AJ109" s="46"/>
      <c r="AK109" s="46"/>
      <c r="AL109" s="46"/>
      <c r="AM109" s="46"/>
      <c r="AN109" s="46"/>
      <c r="AO109" s="46"/>
      <c r="AP109" s="7"/>
      <c r="AQ109" s="8"/>
    </row>
    <row r="110" spans="1:43" s="30" customFormat="1" ht="46.2" customHeight="1" thickBot="1">
      <c r="A110" s="294">
        <v>106</v>
      </c>
      <c r="B110" s="60" t="s">
        <v>898</v>
      </c>
      <c r="C110" s="60" t="s">
        <v>900</v>
      </c>
      <c r="D110" s="101" t="s">
        <v>296</v>
      </c>
      <c r="E110" s="150" t="s">
        <v>899</v>
      </c>
      <c r="F110" s="266">
        <v>1</v>
      </c>
      <c r="G110" s="23" t="s">
        <v>50</v>
      </c>
      <c r="H110" s="24"/>
      <c r="I110" s="25">
        <f t="shared" si="11"/>
        <v>0</v>
      </c>
      <c r="J110" s="102"/>
      <c r="K110" s="103"/>
      <c r="L110" s="103"/>
      <c r="M110" s="103"/>
      <c r="N110" s="103"/>
      <c r="O110" s="103"/>
      <c r="P110" s="103"/>
      <c r="Q110" s="51"/>
      <c r="R110" s="51"/>
      <c r="S110" s="51"/>
      <c r="T110" s="99" t="s">
        <v>42</v>
      </c>
      <c r="U110" s="108" t="s">
        <v>875</v>
      </c>
      <c r="V110" s="142" t="s">
        <v>818</v>
      </c>
      <c r="W110" s="263">
        <v>1</v>
      </c>
      <c r="X110" s="42"/>
      <c r="Y110" s="105"/>
      <c r="Z110" s="105"/>
      <c r="AA110" s="105"/>
      <c r="AB110" s="105"/>
      <c r="AC110" s="105"/>
      <c r="AD110" s="105"/>
      <c r="AE110" s="105"/>
      <c r="AF110" s="105"/>
      <c r="AG110" s="105">
        <v>1</v>
      </c>
      <c r="AH110" s="106"/>
      <c r="AI110" s="105"/>
      <c r="AJ110" s="105"/>
      <c r="AK110" s="105"/>
      <c r="AL110" s="105"/>
      <c r="AM110" s="106"/>
      <c r="AN110" s="105"/>
      <c r="AO110" s="46"/>
      <c r="AP110" s="7"/>
      <c r="AQ110" s="8"/>
    </row>
    <row r="111" spans="1:43" s="30" customFormat="1" ht="41.4" customHeight="1" thickBot="1">
      <c r="A111" s="294">
        <v>107</v>
      </c>
      <c r="B111" s="139" t="s">
        <v>901</v>
      </c>
      <c r="C111" s="139" t="s">
        <v>902</v>
      </c>
      <c r="D111" s="143" t="s">
        <v>153</v>
      </c>
      <c r="E111" s="140" t="s">
        <v>903</v>
      </c>
      <c r="F111" s="266">
        <v>5</v>
      </c>
      <c r="G111" s="23" t="s">
        <v>59</v>
      </c>
      <c r="H111" s="24"/>
      <c r="I111" s="25">
        <f t="shared" si="11"/>
        <v>0</v>
      </c>
      <c r="J111" s="26"/>
      <c r="K111" s="62"/>
      <c r="L111" s="62"/>
      <c r="M111" s="62"/>
      <c r="N111" s="62"/>
      <c r="O111" s="62"/>
      <c r="P111" s="62"/>
      <c r="Q111" s="51"/>
      <c r="R111" s="56"/>
      <c r="S111" s="56"/>
      <c r="T111" s="99" t="s">
        <v>38</v>
      </c>
      <c r="U111" s="108" t="s">
        <v>875</v>
      </c>
      <c r="V111" s="142" t="s">
        <v>818</v>
      </c>
      <c r="W111" s="260">
        <v>5</v>
      </c>
      <c r="X111" s="29"/>
      <c r="Y111" s="46"/>
      <c r="Z111" s="46"/>
      <c r="AA111" s="46"/>
      <c r="AB111" s="46"/>
      <c r="AC111" s="46"/>
      <c r="AD111" s="46"/>
      <c r="AE111" s="46"/>
      <c r="AF111" s="46"/>
      <c r="AG111" s="46">
        <v>5</v>
      </c>
      <c r="AH111" s="41"/>
      <c r="AI111" s="46"/>
      <c r="AJ111" s="46"/>
      <c r="AK111" s="46"/>
      <c r="AL111" s="46"/>
      <c r="AM111" s="46"/>
      <c r="AN111" s="46"/>
      <c r="AO111" s="46"/>
      <c r="AP111" s="7"/>
      <c r="AQ111" s="8"/>
    </row>
    <row r="112" spans="1:43" s="30" customFormat="1" ht="37.799999999999997" customHeight="1" thickBot="1">
      <c r="A112" s="294">
        <v>108</v>
      </c>
      <c r="B112" s="60" t="s">
        <v>901</v>
      </c>
      <c r="C112" s="60" t="s">
        <v>904</v>
      </c>
      <c r="D112" s="101" t="s">
        <v>153</v>
      </c>
      <c r="E112" s="150" t="s">
        <v>905</v>
      </c>
      <c r="F112" s="266">
        <v>5</v>
      </c>
      <c r="G112" s="23" t="s">
        <v>59</v>
      </c>
      <c r="H112" s="24"/>
      <c r="I112" s="25">
        <f t="shared" si="11"/>
        <v>0</v>
      </c>
      <c r="J112" s="102"/>
      <c r="K112" s="103"/>
      <c r="L112" s="103"/>
      <c r="M112" s="103"/>
      <c r="N112" s="103"/>
      <c r="O112" s="103"/>
      <c r="P112" s="103"/>
      <c r="Q112" s="51"/>
      <c r="R112" s="51"/>
      <c r="S112" s="51"/>
      <c r="T112" s="99" t="s">
        <v>38</v>
      </c>
      <c r="U112" s="108" t="s">
        <v>875</v>
      </c>
      <c r="V112" s="142" t="s">
        <v>818</v>
      </c>
      <c r="W112" s="263">
        <v>5</v>
      </c>
      <c r="X112" s="42"/>
      <c r="Y112" s="105"/>
      <c r="Z112" s="105"/>
      <c r="AA112" s="105"/>
      <c r="AB112" s="105"/>
      <c r="AC112" s="105"/>
      <c r="AD112" s="105"/>
      <c r="AE112" s="105"/>
      <c r="AF112" s="105"/>
      <c r="AG112" s="105">
        <v>5</v>
      </c>
      <c r="AH112" s="106"/>
      <c r="AI112" s="105"/>
      <c r="AJ112" s="105"/>
      <c r="AK112" s="105"/>
      <c r="AL112" s="105"/>
      <c r="AM112" s="106"/>
      <c r="AN112" s="105"/>
      <c r="AO112" s="46"/>
      <c r="AP112" s="7"/>
      <c r="AQ112" s="8"/>
    </row>
    <row r="113" spans="1:43" s="30" customFormat="1" ht="36.6" customHeight="1" thickBot="1">
      <c r="A113" s="294">
        <v>109</v>
      </c>
      <c r="B113" s="139" t="s">
        <v>908</v>
      </c>
      <c r="C113" s="139"/>
      <c r="D113" s="143" t="s">
        <v>906</v>
      </c>
      <c r="E113" s="140" t="s">
        <v>907</v>
      </c>
      <c r="F113" s="266">
        <v>2</v>
      </c>
      <c r="G113" s="23" t="s">
        <v>46</v>
      </c>
      <c r="H113" s="24"/>
      <c r="I113" s="25">
        <f t="shared" si="11"/>
        <v>0</v>
      </c>
      <c r="J113" s="26"/>
      <c r="K113" s="62"/>
      <c r="L113" s="62"/>
      <c r="M113" s="62"/>
      <c r="N113" s="62"/>
      <c r="O113" s="62"/>
      <c r="P113" s="62"/>
      <c r="Q113" s="56"/>
      <c r="R113" s="56"/>
      <c r="S113" s="56"/>
      <c r="T113" s="99" t="s">
        <v>42</v>
      </c>
      <c r="U113" s="108" t="s">
        <v>875</v>
      </c>
      <c r="V113" s="142" t="s">
        <v>818</v>
      </c>
      <c r="W113" s="260">
        <v>2</v>
      </c>
      <c r="X113" s="29"/>
      <c r="Y113" s="46"/>
      <c r="Z113" s="46"/>
      <c r="AA113" s="46"/>
      <c r="AB113" s="46"/>
      <c r="AC113" s="46"/>
      <c r="AD113" s="46"/>
      <c r="AE113" s="46"/>
      <c r="AF113" s="46"/>
      <c r="AG113" s="46">
        <v>2</v>
      </c>
      <c r="AH113" s="41"/>
      <c r="AI113" s="46"/>
      <c r="AJ113" s="46"/>
      <c r="AK113" s="46"/>
      <c r="AL113" s="46"/>
      <c r="AM113" s="46"/>
      <c r="AN113" s="46"/>
      <c r="AO113" s="46"/>
      <c r="AP113" s="7"/>
      <c r="AQ113" s="8"/>
    </row>
    <row r="114" spans="1:43" s="30" customFormat="1" ht="70.8" customHeight="1" thickBot="1">
      <c r="A114" s="294">
        <v>110</v>
      </c>
      <c r="B114" s="60" t="s">
        <v>913</v>
      </c>
      <c r="C114" s="60" t="s">
        <v>915</v>
      </c>
      <c r="D114" s="101" t="s">
        <v>49</v>
      </c>
      <c r="E114" s="150" t="s">
        <v>909</v>
      </c>
      <c r="F114" s="266">
        <v>1</v>
      </c>
      <c r="G114" s="23" t="s">
        <v>53</v>
      </c>
      <c r="H114" s="24"/>
      <c r="I114" s="25">
        <f t="shared" si="11"/>
        <v>0</v>
      </c>
      <c r="J114" s="102"/>
      <c r="K114" s="103"/>
      <c r="L114" s="103"/>
      <c r="M114" s="103"/>
      <c r="N114" s="103"/>
      <c r="O114" s="103"/>
      <c r="P114" s="103"/>
      <c r="Q114" s="51">
        <f>I114</f>
        <v>0</v>
      </c>
      <c r="R114" s="51"/>
      <c r="S114" s="51"/>
      <c r="T114" s="99" t="s">
        <v>42</v>
      </c>
      <c r="U114" s="108" t="s">
        <v>875</v>
      </c>
      <c r="V114" s="142" t="s">
        <v>855</v>
      </c>
      <c r="W114" s="263">
        <v>1</v>
      </c>
      <c r="X114" s="42"/>
      <c r="Y114" s="105"/>
      <c r="Z114" s="105"/>
      <c r="AA114" s="105"/>
      <c r="AB114" s="105"/>
      <c r="AC114" s="105"/>
      <c r="AD114" s="105"/>
      <c r="AE114" s="105"/>
      <c r="AF114" s="105"/>
      <c r="AG114" s="105">
        <v>1</v>
      </c>
      <c r="AH114" s="106"/>
      <c r="AI114" s="105"/>
      <c r="AJ114" s="105"/>
      <c r="AK114" s="105"/>
      <c r="AL114" s="105"/>
      <c r="AM114" s="106"/>
      <c r="AN114" s="105"/>
      <c r="AO114" s="46"/>
      <c r="AP114" s="7"/>
      <c r="AQ114" s="8"/>
    </row>
    <row r="115" spans="1:43" s="30" customFormat="1" ht="63" customHeight="1" thickBot="1">
      <c r="A115" s="294">
        <v>111</v>
      </c>
      <c r="B115" s="139" t="s">
        <v>914</v>
      </c>
      <c r="C115" s="139" t="s">
        <v>916</v>
      </c>
      <c r="D115" s="143" t="s">
        <v>49</v>
      </c>
      <c r="E115" s="140" t="s">
        <v>910</v>
      </c>
      <c r="F115" s="266">
        <v>10</v>
      </c>
      <c r="G115" s="23" t="s">
        <v>911</v>
      </c>
      <c r="H115" s="24"/>
      <c r="I115" s="25">
        <f t="shared" si="11"/>
        <v>0</v>
      </c>
      <c r="J115" s="26"/>
      <c r="K115" s="62"/>
      <c r="L115" s="62"/>
      <c r="M115" s="62"/>
      <c r="N115" s="62"/>
      <c r="O115" s="62"/>
      <c r="P115" s="62"/>
      <c r="Q115" s="51">
        <f t="shared" ref="Q115:Q117" si="13">I115</f>
        <v>0</v>
      </c>
      <c r="R115" s="56"/>
      <c r="S115" s="56"/>
      <c r="T115" s="99" t="s">
        <v>42</v>
      </c>
      <c r="U115" s="108" t="s">
        <v>875</v>
      </c>
      <c r="V115" s="142" t="s">
        <v>855</v>
      </c>
      <c r="W115" s="260">
        <v>10</v>
      </c>
      <c r="X115" s="29"/>
      <c r="Y115" s="46"/>
      <c r="Z115" s="46"/>
      <c r="AA115" s="46"/>
      <c r="AB115" s="46"/>
      <c r="AC115" s="46"/>
      <c r="AD115" s="46"/>
      <c r="AE115" s="46"/>
      <c r="AF115" s="46"/>
      <c r="AG115" s="46">
        <v>10</v>
      </c>
      <c r="AH115" s="41"/>
      <c r="AI115" s="46"/>
      <c r="AJ115" s="46"/>
      <c r="AK115" s="46"/>
      <c r="AL115" s="46"/>
      <c r="AM115" s="46"/>
      <c r="AN115" s="46"/>
      <c r="AO115" s="46"/>
      <c r="AP115" s="7"/>
      <c r="AQ115" s="8"/>
    </row>
    <row r="116" spans="1:43" s="30" customFormat="1" ht="71.400000000000006" customHeight="1" thickBot="1">
      <c r="A116" s="294">
        <v>112</v>
      </c>
      <c r="B116" s="139" t="s">
        <v>914</v>
      </c>
      <c r="C116" s="139" t="s">
        <v>917</v>
      </c>
      <c r="D116" s="143" t="s">
        <v>49</v>
      </c>
      <c r="E116" s="140" t="s">
        <v>912</v>
      </c>
      <c r="F116" s="266">
        <v>10</v>
      </c>
      <c r="G116" s="23" t="s">
        <v>911</v>
      </c>
      <c r="H116" s="24"/>
      <c r="I116" s="25">
        <f t="shared" ref="I116:I120" si="14">F116*H116</f>
        <v>0</v>
      </c>
      <c r="J116" s="26"/>
      <c r="K116" s="62"/>
      <c r="L116" s="62"/>
      <c r="M116" s="62"/>
      <c r="N116" s="62"/>
      <c r="O116" s="62"/>
      <c r="P116" s="62"/>
      <c r="Q116" s="51">
        <f t="shared" si="13"/>
        <v>0</v>
      </c>
      <c r="R116" s="56"/>
      <c r="S116" s="56"/>
      <c r="T116" s="99" t="s">
        <v>42</v>
      </c>
      <c r="U116" s="108" t="s">
        <v>875</v>
      </c>
      <c r="V116" s="142" t="s">
        <v>855</v>
      </c>
      <c r="W116" s="260">
        <v>10</v>
      </c>
      <c r="X116" s="29"/>
      <c r="Y116" s="46"/>
      <c r="Z116" s="46"/>
      <c r="AA116" s="46"/>
      <c r="AB116" s="46"/>
      <c r="AC116" s="46"/>
      <c r="AD116" s="46"/>
      <c r="AE116" s="46"/>
      <c r="AF116" s="46"/>
      <c r="AG116" s="46">
        <v>10</v>
      </c>
      <c r="AH116" s="41"/>
      <c r="AI116" s="46"/>
      <c r="AJ116" s="46"/>
      <c r="AK116" s="46"/>
      <c r="AL116" s="46"/>
      <c r="AM116" s="46"/>
      <c r="AN116" s="46"/>
      <c r="AO116" s="46"/>
      <c r="AP116" s="7"/>
      <c r="AQ116" s="8"/>
    </row>
    <row r="117" spans="1:43" s="30" customFormat="1" ht="96.6" customHeight="1" thickBot="1">
      <c r="A117" s="294">
        <v>113</v>
      </c>
      <c r="B117" s="60" t="s">
        <v>918</v>
      </c>
      <c r="C117" s="60" t="s">
        <v>921</v>
      </c>
      <c r="D117" s="101" t="s">
        <v>919</v>
      </c>
      <c r="E117" s="150" t="s">
        <v>920</v>
      </c>
      <c r="F117" s="266">
        <v>2</v>
      </c>
      <c r="G117" s="23" t="s">
        <v>922</v>
      </c>
      <c r="H117" s="24"/>
      <c r="I117" s="25">
        <f t="shared" si="14"/>
        <v>0</v>
      </c>
      <c r="J117" s="102"/>
      <c r="K117" s="103"/>
      <c r="L117" s="103"/>
      <c r="M117" s="103"/>
      <c r="N117" s="103"/>
      <c r="O117" s="103"/>
      <c r="P117" s="103"/>
      <c r="Q117" s="51">
        <f t="shared" si="13"/>
        <v>0</v>
      </c>
      <c r="R117" s="51"/>
      <c r="S117" s="51"/>
      <c r="T117" s="99" t="s">
        <v>42</v>
      </c>
      <c r="U117" s="108" t="s">
        <v>875</v>
      </c>
      <c r="V117" s="142" t="s">
        <v>855</v>
      </c>
      <c r="W117" s="263">
        <v>2</v>
      </c>
      <c r="X117" s="42"/>
      <c r="Y117" s="105"/>
      <c r="Z117" s="105"/>
      <c r="AA117" s="105"/>
      <c r="AB117" s="105"/>
      <c r="AC117" s="105"/>
      <c r="AD117" s="105"/>
      <c r="AE117" s="105"/>
      <c r="AF117" s="105"/>
      <c r="AG117" s="105">
        <v>2</v>
      </c>
      <c r="AH117" s="106"/>
      <c r="AI117" s="105"/>
      <c r="AJ117" s="105"/>
      <c r="AK117" s="105"/>
      <c r="AL117" s="105"/>
      <c r="AM117" s="106"/>
      <c r="AN117" s="105"/>
      <c r="AO117" s="46"/>
      <c r="AP117" s="7"/>
      <c r="AQ117" s="8"/>
    </row>
    <row r="118" spans="1:43" s="30" customFormat="1" ht="115.8" customHeight="1" thickBot="1">
      <c r="A118" s="294">
        <v>114</v>
      </c>
      <c r="B118" s="139" t="s">
        <v>923</v>
      </c>
      <c r="C118" s="139" t="s">
        <v>924</v>
      </c>
      <c r="D118" s="143" t="s">
        <v>63</v>
      </c>
      <c r="E118" s="140" t="s">
        <v>925</v>
      </c>
      <c r="F118" s="266">
        <v>1</v>
      </c>
      <c r="G118" s="23" t="s">
        <v>88</v>
      </c>
      <c r="H118" s="24"/>
      <c r="I118" s="25">
        <f t="shared" si="14"/>
        <v>0</v>
      </c>
      <c r="J118" s="26"/>
      <c r="K118" s="62"/>
      <c r="L118" s="62"/>
      <c r="M118" s="62"/>
      <c r="N118" s="62"/>
      <c r="O118" s="62"/>
      <c r="P118" s="62"/>
      <c r="Q118" s="56"/>
      <c r="R118" s="56"/>
      <c r="S118" s="56">
        <f>I118</f>
        <v>0</v>
      </c>
      <c r="T118" s="99" t="s">
        <v>38</v>
      </c>
      <c r="U118" s="108" t="s">
        <v>875</v>
      </c>
      <c r="V118" s="142" t="s">
        <v>855</v>
      </c>
      <c r="W118" s="260">
        <v>1</v>
      </c>
      <c r="X118" s="29"/>
      <c r="Y118" s="46"/>
      <c r="Z118" s="46"/>
      <c r="AA118" s="46"/>
      <c r="AB118" s="46"/>
      <c r="AC118" s="46"/>
      <c r="AD118" s="46"/>
      <c r="AE118" s="46"/>
      <c r="AF118" s="46"/>
      <c r="AG118" s="46">
        <v>1</v>
      </c>
      <c r="AH118" s="41"/>
      <c r="AI118" s="46"/>
      <c r="AJ118" s="46"/>
      <c r="AK118" s="46"/>
      <c r="AL118" s="46"/>
      <c r="AM118" s="46"/>
      <c r="AN118" s="46"/>
      <c r="AO118" s="46"/>
      <c r="AP118" s="7"/>
      <c r="AQ118" s="8"/>
    </row>
    <row r="119" spans="1:43" s="30" customFormat="1" ht="36.6" customHeight="1" thickBot="1">
      <c r="A119" s="294">
        <v>115</v>
      </c>
      <c r="B119" s="60" t="s">
        <v>926</v>
      </c>
      <c r="C119" s="60" t="s">
        <v>927</v>
      </c>
      <c r="D119" s="101" t="s">
        <v>928</v>
      </c>
      <c r="E119" s="150">
        <v>235913</v>
      </c>
      <c r="F119" s="266">
        <v>2</v>
      </c>
      <c r="G119" s="23" t="s">
        <v>50</v>
      </c>
      <c r="H119" s="24"/>
      <c r="I119" s="25">
        <f t="shared" si="14"/>
        <v>0</v>
      </c>
      <c r="J119" s="102"/>
      <c r="K119" s="103"/>
      <c r="L119" s="103"/>
      <c r="M119" s="103"/>
      <c r="N119" s="103"/>
      <c r="O119" s="103"/>
      <c r="P119" s="103"/>
      <c r="Q119" s="51">
        <f>I119</f>
        <v>0</v>
      </c>
      <c r="R119" s="51"/>
      <c r="S119" s="51"/>
      <c r="T119" s="99" t="s">
        <v>42</v>
      </c>
      <c r="U119" s="108" t="s">
        <v>933</v>
      </c>
      <c r="V119" s="142" t="s">
        <v>818</v>
      </c>
      <c r="W119" s="263">
        <v>2</v>
      </c>
      <c r="X119" s="42"/>
      <c r="Y119" s="105"/>
      <c r="Z119" s="105"/>
      <c r="AA119" s="105"/>
      <c r="AB119" s="105"/>
      <c r="AC119" s="105"/>
      <c r="AD119" s="105"/>
      <c r="AE119" s="105"/>
      <c r="AF119" s="105"/>
      <c r="AG119" s="105"/>
      <c r="AH119" s="106">
        <v>2</v>
      </c>
      <c r="AI119" s="105"/>
      <c r="AJ119" s="105"/>
      <c r="AK119" s="105"/>
      <c r="AL119" s="105"/>
      <c r="AM119" s="106"/>
      <c r="AN119" s="105"/>
      <c r="AO119" s="46"/>
      <c r="AP119" s="7"/>
      <c r="AQ119" s="8"/>
    </row>
    <row r="120" spans="1:43" s="30" customFormat="1" ht="36.6" customHeight="1" thickBot="1">
      <c r="A120" s="294">
        <v>116</v>
      </c>
      <c r="B120" s="139" t="s">
        <v>929</v>
      </c>
      <c r="C120" s="139" t="s">
        <v>930</v>
      </c>
      <c r="D120" s="143" t="s">
        <v>931</v>
      </c>
      <c r="E120" s="140" t="s">
        <v>932</v>
      </c>
      <c r="F120" s="266">
        <v>20</v>
      </c>
      <c r="G120" s="23" t="s">
        <v>59</v>
      </c>
      <c r="H120" s="24"/>
      <c r="I120" s="25">
        <f t="shared" si="14"/>
        <v>0</v>
      </c>
      <c r="J120" s="26"/>
      <c r="K120" s="62"/>
      <c r="L120" s="62"/>
      <c r="M120" s="62"/>
      <c r="N120" s="62"/>
      <c r="O120" s="62"/>
      <c r="P120" s="62"/>
      <c r="Q120" s="51">
        <f>I120</f>
        <v>0</v>
      </c>
      <c r="R120" s="56"/>
      <c r="S120" s="56"/>
      <c r="T120" s="99" t="s">
        <v>42</v>
      </c>
      <c r="U120" s="108" t="s">
        <v>933</v>
      </c>
      <c r="V120" s="142" t="s">
        <v>818</v>
      </c>
      <c r="W120" s="260">
        <v>20</v>
      </c>
      <c r="X120" s="29"/>
      <c r="Y120" s="46"/>
      <c r="Z120" s="46"/>
      <c r="AA120" s="46"/>
      <c r="AB120" s="46"/>
      <c r="AC120" s="46"/>
      <c r="AD120" s="46"/>
      <c r="AE120" s="46"/>
      <c r="AF120" s="46"/>
      <c r="AG120" s="46"/>
      <c r="AH120" s="41">
        <v>20</v>
      </c>
      <c r="AI120" s="46"/>
      <c r="AJ120" s="46"/>
      <c r="AK120" s="46"/>
      <c r="AL120" s="46"/>
      <c r="AM120" s="46"/>
      <c r="AN120" s="46"/>
      <c r="AO120" s="46"/>
      <c r="AP120" s="7"/>
      <c r="AQ120" s="8"/>
    </row>
    <row r="121" spans="1:43" s="30" customFormat="1" ht="36.6" customHeight="1" thickBot="1">
      <c r="A121" s="294">
        <v>117</v>
      </c>
      <c r="B121" s="60" t="s">
        <v>934</v>
      </c>
      <c r="C121" s="60" t="s">
        <v>935</v>
      </c>
      <c r="D121" s="101" t="s">
        <v>247</v>
      </c>
      <c r="E121" s="150" t="s">
        <v>936</v>
      </c>
      <c r="F121" s="266">
        <v>1</v>
      </c>
      <c r="G121" s="23" t="s">
        <v>142</v>
      </c>
      <c r="H121" s="24"/>
      <c r="I121" s="25">
        <f t="shared" si="11"/>
        <v>0</v>
      </c>
      <c r="J121" s="102"/>
      <c r="K121" s="103"/>
      <c r="L121" s="103"/>
      <c r="M121" s="103"/>
      <c r="N121" s="103"/>
      <c r="O121" s="103"/>
      <c r="P121" s="103"/>
      <c r="Q121" s="51">
        <f>I121</f>
        <v>0</v>
      </c>
      <c r="R121" s="56"/>
      <c r="S121" s="51"/>
      <c r="T121" s="99" t="s">
        <v>42</v>
      </c>
      <c r="U121" s="108" t="s">
        <v>933</v>
      </c>
      <c r="V121" s="142" t="s">
        <v>817</v>
      </c>
      <c r="W121" s="263">
        <v>1</v>
      </c>
      <c r="X121" s="42"/>
      <c r="Y121" s="105"/>
      <c r="Z121" s="105"/>
      <c r="AA121" s="105"/>
      <c r="AB121" s="105"/>
      <c r="AC121" s="105"/>
      <c r="AD121" s="105"/>
      <c r="AE121" s="105"/>
      <c r="AF121" s="105"/>
      <c r="AG121" s="105"/>
      <c r="AH121" s="106">
        <v>1</v>
      </c>
      <c r="AI121" s="105"/>
      <c r="AJ121" s="105"/>
      <c r="AK121" s="105"/>
      <c r="AL121" s="105"/>
      <c r="AM121" s="106"/>
      <c r="AN121" s="105"/>
      <c r="AO121" s="46"/>
      <c r="AP121" s="7"/>
      <c r="AQ121" s="8"/>
    </row>
    <row r="122" spans="1:43" s="30" customFormat="1" ht="36.6" customHeight="1" thickBot="1">
      <c r="A122" s="294">
        <v>118</v>
      </c>
      <c r="B122" s="139" t="s">
        <v>937</v>
      </c>
      <c r="C122" s="139" t="s">
        <v>938</v>
      </c>
      <c r="D122" s="143" t="s">
        <v>939</v>
      </c>
      <c r="E122" s="140"/>
      <c r="F122" s="266">
        <v>1</v>
      </c>
      <c r="G122" s="23" t="s">
        <v>46</v>
      </c>
      <c r="H122" s="24"/>
      <c r="I122" s="25">
        <f t="shared" si="11"/>
        <v>0</v>
      </c>
      <c r="J122" s="26"/>
      <c r="K122" s="62"/>
      <c r="L122" s="62"/>
      <c r="M122" s="62"/>
      <c r="N122" s="62"/>
      <c r="O122" s="62"/>
      <c r="P122" s="62"/>
      <c r="Q122" s="51">
        <f>I122</f>
        <v>0</v>
      </c>
      <c r="R122" s="56"/>
      <c r="S122" s="56"/>
      <c r="T122" s="99" t="s">
        <v>42</v>
      </c>
      <c r="U122" s="108" t="s">
        <v>933</v>
      </c>
      <c r="V122" s="28" t="s">
        <v>855</v>
      </c>
      <c r="W122" s="260">
        <v>1</v>
      </c>
      <c r="X122" s="29"/>
      <c r="Y122" s="46"/>
      <c r="Z122" s="46"/>
      <c r="AA122" s="46"/>
      <c r="AB122" s="46"/>
      <c r="AC122" s="46"/>
      <c r="AD122" s="46"/>
      <c r="AE122" s="46"/>
      <c r="AF122" s="46"/>
      <c r="AG122" s="46"/>
      <c r="AH122" s="41">
        <v>1</v>
      </c>
      <c r="AI122" s="46"/>
      <c r="AJ122" s="46"/>
      <c r="AK122" s="46"/>
      <c r="AL122" s="46"/>
      <c r="AM122" s="46"/>
      <c r="AN122" s="46"/>
      <c r="AO122" s="46"/>
      <c r="AP122" s="7"/>
      <c r="AQ122" s="8"/>
    </row>
    <row r="123" spans="1:43" s="30" customFormat="1" ht="36.6" customHeight="1" thickBot="1">
      <c r="A123" s="294">
        <v>119</v>
      </c>
      <c r="B123" s="60" t="s">
        <v>943</v>
      </c>
      <c r="C123" s="60" t="s">
        <v>940</v>
      </c>
      <c r="D123" s="101" t="s">
        <v>941</v>
      </c>
      <c r="E123" s="150" t="s">
        <v>942</v>
      </c>
      <c r="F123" s="266">
        <v>1</v>
      </c>
      <c r="G123" s="23" t="s">
        <v>194</v>
      </c>
      <c r="H123" s="24"/>
      <c r="I123" s="25">
        <f t="shared" si="11"/>
        <v>0</v>
      </c>
      <c r="J123" s="102"/>
      <c r="K123" s="103"/>
      <c r="L123" s="103"/>
      <c r="M123" s="103"/>
      <c r="N123" s="103"/>
      <c r="O123" s="103"/>
      <c r="P123" s="103"/>
      <c r="Q123" s="51"/>
      <c r="R123" s="51"/>
      <c r="S123" s="51"/>
      <c r="T123" s="99" t="s">
        <v>38</v>
      </c>
      <c r="U123" s="108" t="s">
        <v>945</v>
      </c>
      <c r="V123" s="140" t="s">
        <v>818</v>
      </c>
      <c r="W123" s="263">
        <v>1</v>
      </c>
      <c r="X123" s="42"/>
      <c r="Y123" s="105"/>
      <c r="Z123" s="105"/>
      <c r="AA123" s="105"/>
      <c r="AB123" s="105"/>
      <c r="AC123" s="105"/>
      <c r="AD123" s="105"/>
      <c r="AE123" s="105"/>
      <c r="AF123" s="105"/>
      <c r="AG123" s="105"/>
      <c r="AH123" s="106"/>
      <c r="AI123" s="105">
        <v>1</v>
      </c>
      <c r="AJ123" s="105"/>
      <c r="AK123" s="105"/>
      <c r="AL123" s="105"/>
      <c r="AM123" s="106"/>
      <c r="AN123" s="105"/>
      <c r="AO123" s="46"/>
      <c r="AP123" s="7"/>
      <c r="AQ123" s="8"/>
    </row>
    <row r="124" spans="1:43" s="30" customFormat="1" ht="37.799999999999997" customHeight="1" thickBot="1">
      <c r="A124" s="294">
        <v>120</v>
      </c>
      <c r="B124" s="60" t="s">
        <v>413</v>
      </c>
      <c r="C124" s="60" t="s">
        <v>944</v>
      </c>
      <c r="D124" s="101" t="s">
        <v>90</v>
      </c>
      <c r="E124" s="150" t="s">
        <v>415</v>
      </c>
      <c r="F124" s="266">
        <v>1</v>
      </c>
      <c r="G124" s="23" t="s">
        <v>894</v>
      </c>
      <c r="H124" s="24"/>
      <c r="I124" s="25">
        <f t="shared" si="11"/>
        <v>0</v>
      </c>
      <c r="J124" s="102"/>
      <c r="K124" s="103"/>
      <c r="L124" s="103"/>
      <c r="M124" s="103"/>
      <c r="N124" s="103"/>
      <c r="O124" s="103"/>
      <c r="P124" s="103"/>
      <c r="Q124" s="51">
        <f t="shared" ref="Q124:Q127" si="15">I124</f>
        <v>0</v>
      </c>
      <c r="R124" s="51"/>
      <c r="S124" s="51"/>
      <c r="T124" s="99" t="s">
        <v>38</v>
      </c>
      <c r="U124" s="108" t="s">
        <v>945</v>
      </c>
      <c r="V124" s="142" t="s">
        <v>817</v>
      </c>
      <c r="W124" s="263">
        <v>1</v>
      </c>
      <c r="X124" s="42"/>
      <c r="Y124" s="105"/>
      <c r="Z124" s="105"/>
      <c r="AA124" s="105"/>
      <c r="AB124" s="105"/>
      <c r="AC124" s="105"/>
      <c r="AD124" s="105"/>
      <c r="AE124" s="105"/>
      <c r="AF124" s="105"/>
      <c r="AG124" s="105"/>
      <c r="AH124" s="106"/>
      <c r="AI124" s="105">
        <v>1</v>
      </c>
      <c r="AJ124" s="105"/>
      <c r="AK124" s="105"/>
      <c r="AL124" s="105"/>
      <c r="AM124" s="106"/>
      <c r="AN124" s="105"/>
      <c r="AO124" s="46"/>
      <c r="AP124" s="7"/>
      <c r="AQ124" s="8"/>
    </row>
    <row r="125" spans="1:43" s="30" customFormat="1" ht="36.6" customHeight="1" thickBot="1">
      <c r="A125" s="294">
        <v>121</v>
      </c>
      <c r="B125" s="60" t="s">
        <v>946</v>
      </c>
      <c r="C125" s="60" t="s">
        <v>947</v>
      </c>
      <c r="D125" s="101" t="s">
        <v>266</v>
      </c>
      <c r="E125" s="150" t="s">
        <v>948</v>
      </c>
      <c r="F125" s="266">
        <v>1</v>
      </c>
      <c r="G125" s="23" t="s">
        <v>46</v>
      </c>
      <c r="H125" s="24"/>
      <c r="I125" s="25">
        <f t="shared" si="11"/>
        <v>0</v>
      </c>
      <c r="J125" s="102"/>
      <c r="K125" s="103"/>
      <c r="L125" s="103"/>
      <c r="M125" s="103"/>
      <c r="N125" s="103"/>
      <c r="O125" s="103"/>
      <c r="P125" s="103"/>
      <c r="Q125" s="51">
        <f t="shared" si="15"/>
        <v>0</v>
      </c>
      <c r="R125" s="51"/>
      <c r="S125" s="51"/>
      <c r="T125" s="99" t="s">
        <v>42</v>
      </c>
      <c r="U125" s="108" t="s">
        <v>945</v>
      </c>
      <c r="V125" s="142" t="s">
        <v>817</v>
      </c>
      <c r="W125" s="263">
        <v>1</v>
      </c>
      <c r="X125" s="42"/>
      <c r="Y125" s="105"/>
      <c r="Z125" s="105"/>
      <c r="AA125" s="105"/>
      <c r="AB125" s="105"/>
      <c r="AC125" s="105"/>
      <c r="AD125" s="105"/>
      <c r="AE125" s="105"/>
      <c r="AF125" s="105"/>
      <c r="AG125" s="105"/>
      <c r="AH125" s="106"/>
      <c r="AI125" s="105">
        <v>1</v>
      </c>
      <c r="AJ125" s="105"/>
      <c r="AK125" s="105"/>
      <c r="AL125" s="105"/>
      <c r="AM125" s="106"/>
      <c r="AN125" s="105"/>
      <c r="AO125" s="46"/>
      <c r="AP125" s="7"/>
      <c r="AQ125" s="8"/>
    </row>
    <row r="126" spans="1:43" s="30" customFormat="1" ht="36.6" customHeight="1" thickBot="1">
      <c r="A126" s="294">
        <v>122</v>
      </c>
      <c r="B126" s="139" t="s">
        <v>949</v>
      </c>
      <c r="C126" s="139" t="s">
        <v>950</v>
      </c>
      <c r="D126" s="143" t="s">
        <v>951</v>
      </c>
      <c r="E126" s="140">
        <v>1005</v>
      </c>
      <c r="F126" s="266">
        <v>3</v>
      </c>
      <c r="G126" s="23" t="s">
        <v>59</v>
      </c>
      <c r="H126" s="24"/>
      <c r="I126" s="25">
        <f t="shared" si="11"/>
        <v>0</v>
      </c>
      <c r="J126" s="26"/>
      <c r="K126" s="62"/>
      <c r="L126" s="62"/>
      <c r="M126" s="62"/>
      <c r="N126" s="62"/>
      <c r="O126" s="62"/>
      <c r="P126" s="62"/>
      <c r="Q126" s="51">
        <f t="shared" si="15"/>
        <v>0</v>
      </c>
      <c r="R126" s="56"/>
      <c r="S126" s="56"/>
      <c r="T126" s="99" t="s">
        <v>38</v>
      </c>
      <c r="U126" s="108" t="s">
        <v>945</v>
      </c>
      <c r="V126" s="142" t="s">
        <v>817</v>
      </c>
      <c r="W126" s="260">
        <v>3</v>
      </c>
      <c r="X126" s="29"/>
      <c r="Y126" s="46"/>
      <c r="Z126" s="46"/>
      <c r="AA126" s="46"/>
      <c r="AB126" s="46"/>
      <c r="AC126" s="46"/>
      <c r="AD126" s="46"/>
      <c r="AE126" s="46"/>
      <c r="AF126" s="46"/>
      <c r="AG126" s="46"/>
      <c r="AH126" s="41"/>
      <c r="AI126" s="46">
        <v>3</v>
      </c>
      <c r="AJ126" s="46"/>
      <c r="AK126" s="46"/>
      <c r="AL126" s="46"/>
      <c r="AM126" s="46"/>
      <c r="AN126" s="46"/>
      <c r="AO126" s="46"/>
      <c r="AP126" s="7"/>
      <c r="AQ126" s="8"/>
    </row>
    <row r="127" spans="1:43" s="30" customFormat="1" ht="49.8" customHeight="1" thickBot="1">
      <c r="A127" s="294">
        <v>123</v>
      </c>
      <c r="B127" s="60" t="s">
        <v>952</v>
      </c>
      <c r="C127" s="60" t="s">
        <v>954</v>
      </c>
      <c r="D127" s="101" t="s">
        <v>953</v>
      </c>
      <c r="E127" s="150"/>
      <c r="F127" s="266">
        <v>1</v>
      </c>
      <c r="G127" s="23" t="s">
        <v>911</v>
      </c>
      <c r="H127" s="24"/>
      <c r="I127" s="25">
        <f t="shared" ref="I127:I130" si="16">F127*H127</f>
        <v>0</v>
      </c>
      <c r="J127" s="102"/>
      <c r="K127" s="103"/>
      <c r="L127" s="103"/>
      <c r="M127" s="103"/>
      <c r="N127" s="103"/>
      <c r="O127" s="103"/>
      <c r="P127" s="103"/>
      <c r="Q127" s="51">
        <f t="shared" si="15"/>
        <v>0</v>
      </c>
      <c r="R127" s="56"/>
      <c r="S127" s="51"/>
      <c r="T127" s="99" t="s">
        <v>38</v>
      </c>
      <c r="U127" s="108" t="s">
        <v>945</v>
      </c>
      <c r="V127" s="142" t="s">
        <v>817</v>
      </c>
      <c r="W127" s="263">
        <v>1</v>
      </c>
      <c r="X127" s="42"/>
      <c r="Y127" s="105"/>
      <c r="Z127" s="105"/>
      <c r="AA127" s="105"/>
      <c r="AB127" s="105"/>
      <c r="AC127" s="105"/>
      <c r="AD127" s="105"/>
      <c r="AE127" s="105"/>
      <c r="AF127" s="105"/>
      <c r="AG127" s="105"/>
      <c r="AH127" s="106"/>
      <c r="AI127" s="105">
        <v>1</v>
      </c>
      <c r="AJ127" s="105"/>
      <c r="AK127" s="105"/>
      <c r="AL127" s="105"/>
      <c r="AM127" s="106"/>
      <c r="AN127" s="105"/>
      <c r="AO127" s="46"/>
      <c r="AP127" s="7"/>
      <c r="AQ127" s="8"/>
    </row>
    <row r="128" spans="1:43" s="30" customFormat="1" ht="36.6" customHeight="1" thickBot="1">
      <c r="A128" s="294">
        <v>124</v>
      </c>
      <c r="B128" s="139" t="s">
        <v>130</v>
      </c>
      <c r="C128" s="139" t="s">
        <v>955</v>
      </c>
      <c r="D128" s="143" t="s">
        <v>956</v>
      </c>
      <c r="E128" s="140" t="s">
        <v>957</v>
      </c>
      <c r="F128" s="266">
        <v>1</v>
      </c>
      <c r="G128" s="23" t="s">
        <v>59</v>
      </c>
      <c r="H128" s="24"/>
      <c r="I128" s="25">
        <f t="shared" si="16"/>
        <v>0</v>
      </c>
      <c r="J128" s="26"/>
      <c r="K128" s="62"/>
      <c r="L128" s="62"/>
      <c r="M128" s="62"/>
      <c r="N128" s="62"/>
      <c r="O128" s="62"/>
      <c r="P128" s="62"/>
      <c r="Q128" s="56"/>
      <c r="R128" s="56">
        <f>I128</f>
        <v>0</v>
      </c>
      <c r="S128" s="56"/>
      <c r="T128" s="99" t="s">
        <v>38</v>
      </c>
      <c r="U128" s="108" t="s">
        <v>963</v>
      </c>
      <c r="V128" s="28" t="s">
        <v>818</v>
      </c>
      <c r="W128" s="260">
        <v>1</v>
      </c>
      <c r="X128" s="29"/>
      <c r="Y128" s="46"/>
      <c r="Z128" s="46"/>
      <c r="AA128" s="46"/>
      <c r="AB128" s="46"/>
      <c r="AC128" s="46"/>
      <c r="AD128" s="46"/>
      <c r="AE128" s="46"/>
      <c r="AF128" s="46"/>
      <c r="AG128" s="46"/>
      <c r="AH128" s="41"/>
      <c r="AI128" s="46"/>
      <c r="AJ128" s="46">
        <v>1</v>
      </c>
      <c r="AK128" s="46"/>
      <c r="AL128" s="46"/>
      <c r="AM128" s="46"/>
      <c r="AN128" s="46"/>
      <c r="AO128" s="46"/>
      <c r="AP128" s="7"/>
      <c r="AQ128" s="8"/>
    </row>
    <row r="129" spans="1:43" s="30" customFormat="1" ht="36.6" customHeight="1" thickBot="1">
      <c r="A129" s="294">
        <v>125</v>
      </c>
      <c r="B129" s="60" t="s">
        <v>958</v>
      </c>
      <c r="C129" s="60" t="s">
        <v>959</v>
      </c>
      <c r="D129" s="101" t="s">
        <v>928</v>
      </c>
      <c r="E129" s="150"/>
      <c r="F129" s="266">
        <v>1</v>
      </c>
      <c r="G129" s="23" t="s">
        <v>50</v>
      </c>
      <c r="H129" s="24"/>
      <c r="I129" s="25">
        <f t="shared" si="16"/>
        <v>0</v>
      </c>
      <c r="J129" s="102"/>
      <c r="K129" s="103"/>
      <c r="L129" s="103"/>
      <c r="M129" s="103"/>
      <c r="N129" s="103"/>
      <c r="O129" s="103"/>
      <c r="P129" s="103"/>
      <c r="Q129" s="51"/>
      <c r="R129" s="56">
        <f t="shared" ref="R129:R130" si="17">I129</f>
        <v>0</v>
      </c>
      <c r="S129" s="51"/>
      <c r="T129" s="99" t="s">
        <v>38</v>
      </c>
      <c r="U129" s="108" t="s">
        <v>963</v>
      </c>
      <c r="V129" s="140" t="s">
        <v>818</v>
      </c>
      <c r="W129" s="263">
        <v>1</v>
      </c>
      <c r="X129" s="42"/>
      <c r="Y129" s="105"/>
      <c r="Z129" s="105"/>
      <c r="AA129" s="105"/>
      <c r="AB129" s="105"/>
      <c r="AC129" s="105"/>
      <c r="AD129" s="105"/>
      <c r="AE129" s="105"/>
      <c r="AF129" s="105"/>
      <c r="AG129" s="105"/>
      <c r="AH129" s="106"/>
      <c r="AI129" s="105"/>
      <c r="AJ129" s="105">
        <v>1</v>
      </c>
      <c r="AK129" s="105"/>
      <c r="AL129" s="105"/>
      <c r="AM129" s="106"/>
      <c r="AN129" s="105"/>
      <c r="AO129" s="46"/>
      <c r="AP129" s="7"/>
      <c r="AQ129" s="8"/>
    </row>
    <row r="130" spans="1:43" s="30" customFormat="1" ht="37.799999999999997" customHeight="1" thickBot="1">
      <c r="A130" s="294">
        <v>126</v>
      </c>
      <c r="B130" s="60" t="s">
        <v>960</v>
      </c>
      <c r="C130" s="60" t="s">
        <v>961</v>
      </c>
      <c r="D130" s="101" t="s">
        <v>269</v>
      </c>
      <c r="E130" s="150" t="s">
        <v>962</v>
      </c>
      <c r="F130" s="266">
        <v>1</v>
      </c>
      <c r="G130" s="23" t="s">
        <v>55</v>
      </c>
      <c r="H130" s="24"/>
      <c r="I130" s="25">
        <f t="shared" si="16"/>
        <v>0</v>
      </c>
      <c r="J130" s="102"/>
      <c r="K130" s="103"/>
      <c r="L130" s="103"/>
      <c r="M130" s="103"/>
      <c r="N130" s="103"/>
      <c r="O130" s="103"/>
      <c r="P130" s="103"/>
      <c r="Q130" s="51"/>
      <c r="R130" s="56">
        <f t="shared" si="17"/>
        <v>0</v>
      </c>
      <c r="S130" s="51"/>
      <c r="T130" s="99" t="s">
        <v>42</v>
      </c>
      <c r="U130" s="108" t="s">
        <v>963</v>
      </c>
      <c r="V130" s="142" t="s">
        <v>964</v>
      </c>
      <c r="W130" s="263">
        <v>1</v>
      </c>
      <c r="X130" s="42"/>
      <c r="Y130" s="105"/>
      <c r="Z130" s="105"/>
      <c r="AA130" s="105"/>
      <c r="AB130" s="105"/>
      <c r="AC130" s="105"/>
      <c r="AD130" s="105"/>
      <c r="AE130" s="105"/>
      <c r="AF130" s="105"/>
      <c r="AG130" s="105"/>
      <c r="AH130" s="106"/>
      <c r="AI130" s="105"/>
      <c r="AJ130" s="105">
        <v>1</v>
      </c>
      <c r="AK130" s="105"/>
      <c r="AL130" s="105"/>
      <c r="AM130" s="106"/>
      <c r="AN130" s="105"/>
      <c r="AO130" s="46"/>
      <c r="AP130" s="7"/>
      <c r="AQ130" s="8"/>
    </row>
    <row r="131" spans="1:43" s="30" customFormat="1" ht="54.6" customHeight="1" thickBot="1">
      <c r="A131" s="294">
        <v>127</v>
      </c>
      <c r="B131" s="139" t="s">
        <v>965</v>
      </c>
      <c r="C131" s="139" t="s">
        <v>966</v>
      </c>
      <c r="D131" s="143" t="s">
        <v>967</v>
      </c>
      <c r="E131" s="140" t="s">
        <v>968</v>
      </c>
      <c r="F131" s="266">
        <v>1</v>
      </c>
      <c r="G131" s="23" t="s">
        <v>46</v>
      </c>
      <c r="H131" s="24"/>
      <c r="I131" s="25">
        <f t="shared" si="11"/>
        <v>0</v>
      </c>
      <c r="J131" s="26"/>
      <c r="K131" s="62"/>
      <c r="L131" s="62"/>
      <c r="M131" s="62"/>
      <c r="N131" s="62"/>
      <c r="O131" s="62"/>
      <c r="P131" s="62"/>
      <c r="Q131" s="56"/>
      <c r="R131" s="56"/>
      <c r="S131" s="56"/>
      <c r="T131" s="99" t="s">
        <v>38</v>
      </c>
      <c r="U131" s="108" t="s">
        <v>963</v>
      </c>
      <c r="V131" s="28" t="s">
        <v>818</v>
      </c>
      <c r="W131" s="260">
        <v>1</v>
      </c>
      <c r="X131" s="29"/>
      <c r="Y131" s="46"/>
      <c r="Z131" s="46"/>
      <c r="AA131" s="46"/>
      <c r="AB131" s="46"/>
      <c r="AC131" s="46"/>
      <c r="AD131" s="46"/>
      <c r="AE131" s="46"/>
      <c r="AF131" s="46"/>
      <c r="AG131" s="46"/>
      <c r="AH131" s="41"/>
      <c r="AI131" s="46"/>
      <c r="AJ131" s="46">
        <v>1</v>
      </c>
      <c r="AK131" s="46"/>
      <c r="AL131" s="46"/>
      <c r="AM131" s="46"/>
      <c r="AN131" s="46"/>
      <c r="AO131" s="46"/>
      <c r="AP131" s="7"/>
      <c r="AQ131" s="8"/>
    </row>
    <row r="132" spans="1:43" s="30" customFormat="1" ht="36.6" customHeight="1" thickBot="1">
      <c r="A132" s="294">
        <v>128</v>
      </c>
      <c r="B132" s="60" t="s">
        <v>975</v>
      </c>
      <c r="C132" s="290" t="s">
        <v>976</v>
      </c>
      <c r="D132" s="101" t="s">
        <v>157</v>
      </c>
      <c r="E132" s="150" t="s">
        <v>969</v>
      </c>
      <c r="F132" s="266">
        <v>1</v>
      </c>
      <c r="G132" s="23" t="s">
        <v>455</v>
      </c>
      <c r="H132" s="24"/>
      <c r="I132" s="25">
        <f t="shared" si="11"/>
        <v>0</v>
      </c>
      <c r="J132" s="102"/>
      <c r="K132" s="103"/>
      <c r="L132" s="103"/>
      <c r="M132" s="103"/>
      <c r="N132" s="103"/>
      <c r="O132" s="103"/>
      <c r="P132" s="103"/>
      <c r="Q132" s="51">
        <f>I132</f>
        <v>0</v>
      </c>
      <c r="R132" s="51"/>
      <c r="S132" s="51"/>
      <c r="T132" s="99" t="s">
        <v>38</v>
      </c>
      <c r="U132" s="108" t="s">
        <v>963</v>
      </c>
      <c r="V132" s="142" t="s">
        <v>855</v>
      </c>
      <c r="W132" s="263">
        <v>1</v>
      </c>
      <c r="X132" s="42"/>
      <c r="Y132" s="105"/>
      <c r="Z132" s="105"/>
      <c r="AA132" s="105"/>
      <c r="AB132" s="105"/>
      <c r="AC132" s="105"/>
      <c r="AD132" s="105"/>
      <c r="AE132" s="105"/>
      <c r="AF132" s="105"/>
      <c r="AG132" s="105"/>
      <c r="AH132" s="106"/>
      <c r="AI132" s="105"/>
      <c r="AJ132" s="105">
        <v>1</v>
      </c>
      <c r="AK132" s="105"/>
      <c r="AL132" s="105"/>
      <c r="AM132" s="106"/>
      <c r="AN132" s="105"/>
      <c r="AO132" s="46"/>
      <c r="AP132" s="7"/>
      <c r="AQ132" s="8"/>
    </row>
    <row r="133" spans="1:43" s="30" customFormat="1" ht="36.6" customHeight="1" thickBot="1">
      <c r="A133" s="294">
        <v>129</v>
      </c>
      <c r="B133" s="139" t="s">
        <v>970</v>
      </c>
      <c r="C133" s="139"/>
      <c r="D133" s="143" t="s">
        <v>67</v>
      </c>
      <c r="E133" s="140" t="s">
        <v>971</v>
      </c>
      <c r="F133" s="266">
        <v>1</v>
      </c>
      <c r="G133" s="23" t="s">
        <v>55</v>
      </c>
      <c r="H133" s="24"/>
      <c r="I133" s="25">
        <f t="shared" si="11"/>
        <v>0</v>
      </c>
      <c r="J133" s="26"/>
      <c r="K133" s="62"/>
      <c r="L133" s="62"/>
      <c r="M133" s="62"/>
      <c r="N133" s="62"/>
      <c r="O133" s="62"/>
      <c r="P133" s="62"/>
      <c r="Q133" s="51">
        <f t="shared" ref="Q133:Q135" si="18">I133</f>
        <v>0</v>
      </c>
      <c r="R133" s="56"/>
      <c r="S133" s="56"/>
      <c r="T133" s="99" t="s">
        <v>38</v>
      </c>
      <c r="U133" s="108" t="s">
        <v>963</v>
      </c>
      <c r="V133" s="142" t="s">
        <v>855</v>
      </c>
      <c r="W133" s="260">
        <v>1</v>
      </c>
      <c r="X133" s="29"/>
      <c r="Y133" s="46"/>
      <c r="Z133" s="46"/>
      <c r="AA133" s="46"/>
      <c r="AB133" s="46"/>
      <c r="AC133" s="46"/>
      <c r="AD133" s="46"/>
      <c r="AE133" s="46"/>
      <c r="AF133" s="46"/>
      <c r="AG133" s="46"/>
      <c r="AH133" s="41"/>
      <c r="AI133" s="46"/>
      <c r="AJ133" s="46">
        <v>1</v>
      </c>
      <c r="AK133" s="46"/>
      <c r="AL133" s="46"/>
      <c r="AM133" s="46"/>
      <c r="AN133" s="46"/>
      <c r="AO133" s="46"/>
      <c r="AP133" s="7"/>
      <c r="AQ133" s="8"/>
    </row>
    <row r="134" spans="1:43" s="30" customFormat="1" ht="46.2" customHeight="1" thickBot="1">
      <c r="A134" s="294">
        <v>130</v>
      </c>
      <c r="B134" s="60" t="s">
        <v>913</v>
      </c>
      <c r="C134" s="60" t="s">
        <v>977</v>
      </c>
      <c r="D134" s="101" t="s">
        <v>153</v>
      </c>
      <c r="E134" s="150">
        <v>80558</v>
      </c>
      <c r="F134" s="266">
        <v>1</v>
      </c>
      <c r="G134" s="23" t="s">
        <v>53</v>
      </c>
      <c r="H134" s="24"/>
      <c r="I134" s="25">
        <f t="shared" ref="I134:I136" si="19">F134*H134</f>
        <v>0</v>
      </c>
      <c r="J134" s="102"/>
      <c r="K134" s="103"/>
      <c r="L134" s="103"/>
      <c r="M134" s="103"/>
      <c r="N134" s="103"/>
      <c r="O134" s="103"/>
      <c r="P134" s="103"/>
      <c r="Q134" s="51">
        <f t="shared" si="18"/>
        <v>0</v>
      </c>
      <c r="R134" s="56"/>
      <c r="S134" s="51"/>
      <c r="T134" s="99" t="s">
        <v>38</v>
      </c>
      <c r="U134" s="108" t="s">
        <v>963</v>
      </c>
      <c r="V134" s="142" t="s">
        <v>855</v>
      </c>
      <c r="W134" s="263">
        <v>1</v>
      </c>
      <c r="X134" s="42"/>
      <c r="Y134" s="105"/>
      <c r="Z134" s="105"/>
      <c r="AA134" s="105"/>
      <c r="AB134" s="105"/>
      <c r="AC134" s="105"/>
      <c r="AD134" s="105"/>
      <c r="AE134" s="105"/>
      <c r="AF134" s="105"/>
      <c r="AG134" s="105"/>
      <c r="AH134" s="106"/>
      <c r="AI134" s="105"/>
      <c r="AJ134" s="105">
        <v>1</v>
      </c>
      <c r="AK134" s="105"/>
      <c r="AL134" s="105"/>
      <c r="AM134" s="106"/>
      <c r="AN134" s="105"/>
      <c r="AO134" s="46"/>
      <c r="AP134" s="7"/>
      <c r="AQ134" s="8"/>
    </row>
    <row r="135" spans="1:43" s="30" customFormat="1" ht="36.6" customHeight="1" thickBot="1">
      <c r="A135" s="294">
        <v>131</v>
      </c>
      <c r="B135" s="139" t="s">
        <v>973</v>
      </c>
      <c r="C135" s="139" t="s">
        <v>974</v>
      </c>
      <c r="D135" s="143" t="s">
        <v>49</v>
      </c>
      <c r="E135" s="140" t="s">
        <v>972</v>
      </c>
      <c r="F135" s="266">
        <v>2</v>
      </c>
      <c r="G135" s="23" t="s">
        <v>50</v>
      </c>
      <c r="H135" s="24"/>
      <c r="I135" s="25">
        <f t="shared" si="19"/>
        <v>0</v>
      </c>
      <c r="J135" s="26"/>
      <c r="K135" s="62"/>
      <c r="L135" s="62"/>
      <c r="M135" s="62"/>
      <c r="N135" s="62"/>
      <c r="O135" s="62"/>
      <c r="P135" s="62"/>
      <c r="Q135" s="51">
        <f t="shared" si="18"/>
        <v>0</v>
      </c>
      <c r="R135" s="56"/>
      <c r="S135" s="56"/>
      <c r="T135" s="99" t="s">
        <v>38</v>
      </c>
      <c r="U135" s="108" t="s">
        <v>963</v>
      </c>
      <c r="V135" s="142" t="s">
        <v>855</v>
      </c>
      <c r="W135" s="260">
        <v>2</v>
      </c>
      <c r="X135" s="29"/>
      <c r="Y135" s="46"/>
      <c r="Z135" s="46"/>
      <c r="AA135" s="46"/>
      <c r="AB135" s="46"/>
      <c r="AC135" s="46"/>
      <c r="AD135" s="46"/>
      <c r="AE135" s="46"/>
      <c r="AF135" s="46"/>
      <c r="AG135" s="46"/>
      <c r="AH135" s="41"/>
      <c r="AI135" s="46"/>
      <c r="AJ135" s="46">
        <v>2</v>
      </c>
      <c r="AK135" s="46"/>
      <c r="AL135" s="46"/>
      <c r="AM135" s="46"/>
      <c r="AN135" s="46"/>
      <c r="AO135" s="46"/>
      <c r="AP135" s="7"/>
      <c r="AQ135" s="8"/>
    </row>
    <row r="136" spans="1:43" s="30" customFormat="1" ht="36.6" customHeight="1" thickBot="1">
      <c r="A136" s="294">
        <v>132</v>
      </c>
      <c r="B136" s="60" t="s">
        <v>978</v>
      </c>
      <c r="C136" s="60" t="s">
        <v>981</v>
      </c>
      <c r="D136" s="101" t="s">
        <v>979</v>
      </c>
      <c r="E136" s="150" t="s">
        <v>980</v>
      </c>
      <c r="F136" s="266">
        <v>2</v>
      </c>
      <c r="G136" s="23" t="s">
        <v>46</v>
      </c>
      <c r="H136" s="24"/>
      <c r="I136" s="25">
        <f t="shared" si="19"/>
        <v>0</v>
      </c>
      <c r="J136" s="102"/>
      <c r="K136" s="103"/>
      <c r="L136" s="103"/>
      <c r="M136" s="103"/>
      <c r="N136" s="103"/>
      <c r="O136" s="103"/>
      <c r="P136" s="103"/>
      <c r="Q136" s="51"/>
      <c r="R136" s="51"/>
      <c r="S136" s="51"/>
      <c r="T136" s="99" t="s">
        <v>38</v>
      </c>
      <c r="U136" s="108" t="s">
        <v>982</v>
      </c>
      <c r="V136" s="140" t="s">
        <v>818</v>
      </c>
      <c r="W136" s="263">
        <v>2</v>
      </c>
      <c r="X136" s="42"/>
      <c r="Y136" s="105"/>
      <c r="Z136" s="105"/>
      <c r="AA136" s="105"/>
      <c r="AB136" s="105"/>
      <c r="AC136" s="105"/>
      <c r="AD136" s="105"/>
      <c r="AE136" s="105"/>
      <c r="AF136" s="105"/>
      <c r="AG136" s="105"/>
      <c r="AH136" s="106"/>
      <c r="AI136" s="105"/>
      <c r="AJ136" s="105"/>
      <c r="AK136" s="105">
        <v>2</v>
      </c>
      <c r="AL136" s="105"/>
      <c r="AM136" s="106"/>
      <c r="AN136" s="105"/>
      <c r="AO136" s="46"/>
      <c r="AP136" s="7"/>
      <c r="AQ136" s="8"/>
    </row>
    <row r="137" spans="1:43" s="30" customFormat="1" ht="36.6" customHeight="1" thickBot="1">
      <c r="A137" s="294">
        <v>133</v>
      </c>
      <c r="B137" s="60" t="s">
        <v>985</v>
      </c>
      <c r="C137" s="60" t="s">
        <v>986</v>
      </c>
      <c r="D137" s="101" t="s">
        <v>983</v>
      </c>
      <c r="E137" s="150" t="s">
        <v>984</v>
      </c>
      <c r="F137" s="266">
        <v>1</v>
      </c>
      <c r="G137" s="23" t="s">
        <v>46</v>
      </c>
      <c r="H137" s="24"/>
      <c r="I137" s="25">
        <f t="shared" ref="I137:I139" si="20">F137*H137</f>
        <v>0</v>
      </c>
      <c r="J137" s="102"/>
      <c r="K137" s="103"/>
      <c r="L137" s="103"/>
      <c r="M137" s="103"/>
      <c r="N137" s="103"/>
      <c r="O137" s="103"/>
      <c r="P137" s="103"/>
      <c r="Q137" s="51"/>
      <c r="R137" s="51"/>
      <c r="S137" s="51"/>
      <c r="T137" s="99" t="s">
        <v>42</v>
      </c>
      <c r="U137" s="108" t="s">
        <v>982</v>
      </c>
      <c r="V137" s="140" t="s">
        <v>818</v>
      </c>
      <c r="W137" s="263">
        <v>1</v>
      </c>
      <c r="X137" s="42"/>
      <c r="Y137" s="105"/>
      <c r="Z137" s="105"/>
      <c r="AA137" s="105"/>
      <c r="AB137" s="105"/>
      <c r="AC137" s="105"/>
      <c r="AD137" s="105"/>
      <c r="AE137" s="105"/>
      <c r="AF137" s="105"/>
      <c r="AG137" s="105"/>
      <c r="AH137" s="106"/>
      <c r="AI137" s="105"/>
      <c r="AJ137" s="105"/>
      <c r="AK137" s="105">
        <v>1</v>
      </c>
      <c r="AL137" s="105"/>
      <c r="AM137" s="106"/>
      <c r="AN137" s="105"/>
      <c r="AO137" s="46"/>
      <c r="AP137" s="7"/>
      <c r="AQ137" s="8"/>
    </row>
    <row r="138" spans="1:43" s="30" customFormat="1" ht="46.2" customHeight="1" thickBot="1">
      <c r="A138" s="294">
        <v>134</v>
      </c>
      <c r="B138" s="60" t="s">
        <v>987</v>
      </c>
      <c r="C138" s="60" t="s">
        <v>988</v>
      </c>
      <c r="D138" s="101" t="s">
        <v>989</v>
      </c>
      <c r="E138" s="150" t="s">
        <v>990</v>
      </c>
      <c r="F138" s="266">
        <v>2</v>
      </c>
      <c r="G138" s="23" t="s">
        <v>50</v>
      </c>
      <c r="H138" s="24"/>
      <c r="I138" s="25">
        <f t="shared" si="20"/>
        <v>0</v>
      </c>
      <c r="J138" s="102"/>
      <c r="K138" s="103"/>
      <c r="L138" s="103"/>
      <c r="M138" s="103"/>
      <c r="N138" s="103"/>
      <c r="O138" s="103"/>
      <c r="P138" s="103"/>
      <c r="Q138" s="51"/>
      <c r="R138" s="51"/>
      <c r="S138" s="51"/>
      <c r="T138" s="99" t="s">
        <v>38</v>
      </c>
      <c r="U138" s="108" t="s">
        <v>982</v>
      </c>
      <c r="V138" s="140" t="s">
        <v>818</v>
      </c>
      <c r="W138" s="263">
        <v>2</v>
      </c>
      <c r="X138" s="42"/>
      <c r="Y138" s="105"/>
      <c r="Z138" s="105"/>
      <c r="AA138" s="105"/>
      <c r="AB138" s="105"/>
      <c r="AC138" s="105"/>
      <c r="AD138" s="105"/>
      <c r="AE138" s="105"/>
      <c r="AF138" s="105"/>
      <c r="AG138" s="105"/>
      <c r="AH138" s="106"/>
      <c r="AI138" s="105"/>
      <c r="AJ138" s="105"/>
      <c r="AK138" s="105">
        <v>2</v>
      </c>
      <c r="AL138" s="105"/>
      <c r="AM138" s="106"/>
      <c r="AN138" s="105"/>
      <c r="AO138" s="46"/>
      <c r="AP138" s="7"/>
      <c r="AQ138" s="8"/>
    </row>
    <row r="139" spans="1:43" s="30" customFormat="1" ht="54" customHeight="1" thickBot="1">
      <c r="A139" s="294">
        <v>135</v>
      </c>
      <c r="B139" s="60" t="s">
        <v>1033</v>
      </c>
      <c r="C139" s="60"/>
      <c r="D139" s="101" t="s">
        <v>1034</v>
      </c>
      <c r="E139" s="150" t="s">
        <v>1035</v>
      </c>
      <c r="F139" s="266">
        <v>1</v>
      </c>
      <c r="G139" s="23" t="s">
        <v>59</v>
      </c>
      <c r="H139" s="24"/>
      <c r="I139" s="25">
        <f t="shared" si="20"/>
        <v>0</v>
      </c>
      <c r="J139" s="102"/>
      <c r="K139" s="103"/>
      <c r="L139" s="103"/>
      <c r="M139" s="103"/>
      <c r="N139" s="103"/>
      <c r="O139" s="103"/>
      <c r="P139" s="103"/>
      <c r="Q139" s="51">
        <f t="shared" ref="Q139" si="21">I139</f>
        <v>0</v>
      </c>
      <c r="R139" s="51"/>
      <c r="S139" s="51"/>
      <c r="T139" s="99" t="s">
        <v>38</v>
      </c>
      <c r="U139" s="108" t="s">
        <v>1026</v>
      </c>
      <c r="V139" s="140" t="s">
        <v>855</v>
      </c>
      <c r="W139" s="263">
        <v>1</v>
      </c>
      <c r="X139" s="42"/>
      <c r="Y139" s="105"/>
      <c r="Z139" s="105"/>
      <c r="AA139" s="105"/>
      <c r="AB139" s="105"/>
      <c r="AC139" s="105"/>
      <c r="AD139" s="105"/>
      <c r="AE139" s="105"/>
      <c r="AF139" s="105"/>
      <c r="AG139" s="105"/>
      <c r="AH139" s="106"/>
      <c r="AI139" s="105"/>
      <c r="AJ139" s="105"/>
      <c r="AK139" s="105">
        <v>1</v>
      </c>
      <c r="AL139" s="105"/>
      <c r="AM139" s="106"/>
      <c r="AN139" s="105"/>
      <c r="AO139" s="46"/>
      <c r="AP139" s="7"/>
      <c r="AQ139" s="8"/>
    </row>
    <row r="140" spans="1:43" s="30" customFormat="1" ht="69.599999999999994" customHeight="1" thickBot="1">
      <c r="A140" s="294">
        <v>136</v>
      </c>
      <c r="B140" s="60" t="s">
        <v>1002</v>
      </c>
      <c r="C140" s="60" t="s">
        <v>1003</v>
      </c>
      <c r="D140" s="101" t="s">
        <v>58</v>
      </c>
      <c r="E140" s="150" t="s">
        <v>991</v>
      </c>
      <c r="F140" s="266">
        <v>1</v>
      </c>
      <c r="G140" s="23" t="s">
        <v>46</v>
      </c>
      <c r="H140" s="24"/>
      <c r="I140" s="25">
        <f t="shared" ref="I140:I146" si="22">F140*H140</f>
        <v>0</v>
      </c>
      <c r="J140" s="102"/>
      <c r="K140" s="103"/>
      <c r="L140" s="103"/>
      <c r="M140" s="103"/>
      <c r="N140" s="103"/>
      <c r="O140" s="103"/>
      <c r="P140" s="103"/>
      <c r="Q140" s="51">
        <f>I140</f>
        <v>0</v>
      </c>
      <c r="R140" s="51"/>
      <c r="S140" s="51"/>
      <c r="T140" s="99" t="s">
        <v>42</v>
      </c>
      <c r="U140" s="108" t="s">
        <v>982</v>
      </c>
      <c r="V140" s="140" t="s">
        <v>817</v>
      </c>
      <c r="W140" s="263">
        <v>1</v>
      </c>
      <c r="X140" s="42"/>
      <c r="Y140" s="105"/>
      <c r="Z140" s="105"/>
      <c r="AA140" s="105"/>
      <c r="AB140" s="105"/>
      <c r="AC140" s="105"/>
      <c r="AD140" s="105"/>
      <c r="AE140" s="105"/>
      <c r="AF140" s="105"/>
      <c r="AG140" s="105"/>
      <c r="AH140" s="106"/>
      <c r="AI140" s="105"/>
      <c r="AJ140" s="105"/>
      <c r="AK140" s="105">
        <v>1</v>
      </c>
      <c r="AL140" s="105"/>
      <c r="AM140" s="106"/>
      <c r="AN140" s="105"/>
      <c r="AO140" s="46"/>
      <c r="AP140" s="7"/>
      <c r="AQ140" s="8"/>
    </row>
    <row r="141" spans="1:43" s="30" customFormat="1" ht="75" customHeight="1" thickBot="1">
      <c r="A141" s="294">
        <v>137</v>
      </c>
      <c r="B141" s="60" t="s">
        <v>1004</v>
      </c>
      <c r="C141" s="60" t="s">
        <v>1005</v>
      </c>
      <c r="D141" s="101" t="s">
        <v>58</v>
      </c>
      <c r="E141" s="150" t="s">
        <v>992</v>
      </c>
      <c r="F141" s="266">
        <v>1</v>
      </c>
      <c r="G141" s="23" t="s">
        <v>46</v>
      </c>
      <c r="H141" s="24"/>
      <c r="I141" s="25">
        <f t="shared" si="22"/>
        <v>0</v>
      </c>
      <c r="J141" s="102"/>
      <c r="K141" s="103"/>
      <c r="L141" s="103"/>
      <c r="M141" s="103"/>
      <c r="N141" s="103"/>
      <c r="O141" s="103"/>
      <c r="P141" s="103"/>
      <c r="Q141" s="51">
        <f t="shared" ref="Q141:Q150" si="23">I141</f>
        <v>0</v>
      </c>
      <c r="R141" s="51"/>
      <c r="S141" s="51"/>
      <c r="T141" s="99" t="s">
        <v>42</v>
      </c>
      <c r="U141" s="108" t="s">
        <v>982</v>
      </c>
      <c r="V141" s="140" t="s">
        <v>817</v>
      </c>
      <c r="W141" s="263">
        <v>1</v>
      </c>
      <c r="X141" s="42"/>
      <c r="Y141" s="105"/>
      <c r="Z141" s="105"/>
      <c r="AA141" s="105"/>
      <c r="AB141" s="105"/>
      <c r="AC141" s="105"/>
      <c r="AD141" s="105"/>
      <c r="AE141" s="105"/>
      <c r="AF141" s="105"/>
      <c r="AG141" s="105"/>
      <c r="AH141" s="106"/>
      <c r="AI141" s="105"/>
      <c r="AJ141" s="105"/>
      <c r="AK141" s="105">
        <v>1</v>
      </c>
      <c r="AL141" s="105"/>
      <c r="AM141" s="106"/>
      <c r="AN141" s="105"/>
      <c r="AO141" s="46"/>
      <c r="AP141" s="7"/>
      <c r="AQ141" s="8"/>
    </row>
    <row r="142" spans="1:43" s="30" customFormat="1" ht="54.6" customHeight="1" thickBot="1">
      <c r="A142" s="294">
        <v>138</v>
      </c>
      <c r="B142" s="60" t="s">
        <v>1006</v>
      </c>
      <c r="C142" s="60" t="s">
        <v>1007</v>
      </c>
      <c r="D142" s="101" t="s">
        <v>58</v>
      </c>
      <c r="E142" s="150" t="s">
        <v>993</v>
      </c>
      <c r="F142" s="266">
        <v>1</v>
      </c>
      <c r="G142" s="23" t="s">
        <v>46</v>
      </c>
      <c r="H142" s="24"/>
      <c r="I142" s="25">
        <f t="shared" si="22"/>
        <v>0</v>
      </c>
      <c r="J142" s="102"/>
      <c r="K142" s="103"/>
      <c r="L142" s="103"/>
      <c r="M142" s="103"/>
      <c r="N142" s="103"/>
      <c r="O142" s="103"/>
      <c r="P142" s="103"/>
      <c r="Q142" s="51">
        <f t="shared" si="23"/>
        <v>0</v>
      </c>
      <c r="R142" s="51"/>
      <c r="S142" s="51"/>
      <c r="T142" s="99" t="s">
        <v>42</v>
      </c>
      <c r="U142" s="108" t="s">
        <v>982</v>
      </c>
      <c r="V142" s="140" t="s">
        <v>817</v>
      </c>
      <c r="W142" s="263">
        <v>1</v>
      </c>
      <c r="X142" s="42"/>
      <c r="Y142" s="105"/>
      <c r="Z142" s="105"/>
      <c r="AA142" s="105"/>
      <c r="AB142" s="105"/>
      <c r="AC142" s="105"/>
      <c r="AD142" s="105"/>
      <c r="AE142" s="105"/>
      <c r="AF142" s="105"/>
      <c r="AG142" s="105"/>
      <c r="AH142" s="106"/>
      <c r="AI142" s="105"/>
      <c r="AJ142" s="105"/>
      <c r="AK142" s="105">
        <v>1</v>
      </c>
      <c r="AL142" s="105"/>
      <c r="AM142" s="106"/>
      <c r="AN142" s="105"/>
      <c r="AO142" s="46"/>
      <c r="AP142" s="7"/>
      <c r="AQ142" s="8"/>
    </row>
    <row r="143" spans="1:43" s="30" customFormat="1" ht="68.400000000000006" customHeight="1" thickBot="1">
      <c r="A143" s="294">
        <v>139</v>
      </c>
      <c r="B143" s="60" t="s">
        <v>1008</v>
      </c>
      <c r="C143" s="60" t="s">
        <v>1009</v>
      </c>
      <c r="D143" s="101" t="s">
        <v>58</v>
      </c>
      <c r="E143" s="150" t="s">
        <v>131</v>
      </c>
      <c r="F143" s="266">
        <v>1</v>
      </c>
      <c r="G143" s="23" t="s">
        <v>46</v>
      </c>
      <c r="H143" s="24"/>
      <c r="I143" s="25">
        <f t="shared" si="22"/>
        <v>0</v>
      </c>
      <c r="J143" s="102"/>
      <c r="K143" s="103"/>
      <c r="L143" s="103"/>
      <c r="M143" s="103"/>
      <c r="N143" s="103"/>
      <c r="O143" s="103"/>
      <c r="P143" s="103"/>
      <c r="Q143" s="51">
        <f t="shared" si="23"/>
        <v>0</v>
      </c>
      <c r="R143" s="51"/>
      <c r="S143" s="51"/>
      <c r="T143" s="99" t="s">
        <v>42</v>
      </c>
      <c r="U143" s="108" t="s">
        <v>982</v>
      </c>
      <c r="V143" s="140" t="s">
        <v>817</v>
      </c>
      <c r="W143" s="263">
        <v>1</v>
      </c>
      <c r="X143" s="42"/>
      <c r="Y143" s="105"/>
      <c r="Z143" s="105"/>
      <c r="AA143" s="105"/>
      <c r="AB143" s="105"/>
      <c r="AC143" s="105"/>
      <c r="AD143" s="105"/>
      <c r="AE143" s="105"/>
      <c r="AF143" s="105"/>
      <c r="AG143" s="105"/>
      <c r="AH143" s="106"/>
      <c r="AI143" s="105"/>
      <c r="AJ143" s="105"/>
      <c r="AK143" s="105">
        <v>1</v>
      </c>
      <c r="AL143" s="105"/>
      <c r="AM143" s="106"/>
      <c r="AN143" s="105"/>
      <c r="AO143" s="46"/>
      <c r="AP143" s="7"/>
      <c r="AQ143" s="8"/>
    </row>
    <row r="144" spans="1:43" s="30" customFormat="1" ht="68.400000000000006" customHeight="1" thickBot="1">
      <c r="A144" s="294">
        <v>140</v>
      </c>
      <c r="B144" s="60" t="s">
        <v>1010</v>
      </c>
      <c r="C144" s="60" t="s">
        <v>1011</v>
      </c>
      <c r="D144" s="101" t="s">
        <v>58</v>
      </c>
      <c r="E144" s="150" t="s">
        <v>994</v>
      </c>
      <c r="F144" s="266">
        <v>1</v>
      </c>
      <c r="G144" s="23" t="s">
        <v>46</v>
      </c>
      <c r="H144" s="24"/>
      <c r="I144" s="25">
        <f t="shared" si="22"/>
        <v>0</v>
      </c>
      <c r="J144" s="102"/>
      <c r="K144" s="103"/>
      <c r="L144" s="103"/>
      <c r="M144" s="103"/>
      <c r="N144" s="103"/>
      <c r="O144" s="103"/>
      <c r="P144" s="103"/>
      <c r="Q144" s="51">
        <f t="shared" si="23"/>
        <v>0</v>
      </c>
      <c r="R144" s="51"/>
      <c r="S144" s="51"/>
      <c r="T144" s="99" t="s">
        <v>42</v>
      </c>
      <c r="U144" s="108" t="s">
        <v>982</v>
      </c>
      <c r="V144" s="140" t="s">
        <v>817</v>
      </c>
      <c r="W144" s="263">
        <v>1</v>
      </c>
      <c r="X144" s="42"/>
      <c r="Y144" s="105"/>
      <c r="Z144" s="105"/>
      <c r="AA144" s="105"/>
      <c r="AB144" s="105"/>
      <c r="AC144" s="105"/>
      <c r="AD144" s="105"/>
      <c r="AE144" s="105"/>
      <c r="AF144" s="105"/>
      <c r="AG144" s="105"/>
      <c r="AH144" s="106"/>
      <c r="AI144" s="105"/>
      <c r="AJ144" s="105"/>
      <c r="AK144" s="105">
        <v>1</v>
      </c>
      <c r="AL144" s="105"/>
      <c r="AM144" s="106"/>
      <c r="AN144" s="105"/>
      <c r="AO144" s="46"/>
      <c r="AP144" s="7"/>
      <c r="AQ144" s="8"/>
    </row>
    <row r="145" spans="1:44" s="30" customFormat="1" ht="67.2" customHeight="1" thickBot="1">
      <c r="A145" s="294">
        <v>141</v>
      </c>
      <c r="B145" s="60" t="s">
        <v>1012</v>
      </c>
      <c r="C145" s="60" t="s">
        <v>1013</v>
      </c>
      <c r="D145" s="101" t="s">
        <v>995</v>
      </c>
      <c r="E145" s="150" t="s">
        <v>996</v>
      </c>
      <c r="F145" s="266">
        <v>1</v>
      </c>
      <c r="G145" s="23" t="s">
        <v>46</v>
      </c>
      <c r="H145" s="24"/>
      <c r="I145" s="25">
        <f t="shared" si="22"/>
        <v>0</v>
      </c>
      <c r="J145" s="102"/>
      <c r="K145" s="103"/>
      <c r="L145" s="103"/>
      <c r="M145" s="103"/>
      <c r="N145" s="103"/>
      <c r="O145" s="103"/>
      <c r="P145" s="103"/>
      <c r="Q145" s="51">
        <f t="shared" si="23"/>
        <v>0</v>
      </c>
      <c r="R145" s="51"/>
      <c r="S145" s="51"/>
      <c r="T145" s="99" t="s">
        <v>42</v>
      </c>
      <c r="U145" s="108" t="s">
        <v>982</v>
      </c>
      <c r="V145" s="140" t="s">
        <v>817</v>
      </c>
      <c r="W145" s="263">
        <v>1</v>
      </c>
      <c r="X145" s="42"/>
      <c r="Y145" s="105"/>
      <c r="Z145" s="105"/>
      <c r="AA145" s="105"/>
      <c r="AB145" s="105"/>
      <c r="AC145" s="105"/>
      <c r="AD145" s="105"/>
      <c r="AE145" s="105"/>
      <c r="AF145" s="105"/>
      <c r="AG145" s="105"/>
      <c r="AH145" s="106"/>
      <c r="AI145" s="105"/>
      <c r="AJ145" s="105"/>
      <c r="AK145" s="105">
        <v>1</v>
      </c>
      <c r="AL145" s="105"/>
      <c r="AM145" s="106"/>
      <c r="AN145" s="105"/>
      <c r="AO145" s="46"/>
      <c r="AP145" s="7"/>
      <c r="AQ145" s="8"/>
    </row>
    <row r="146" spans="1:44" s="30" customFormat="1" ht="53.4" customHeight="1" thickBot="1">
      <c r="A146" s="294">
        <v>142</v>
      </c>
      <c r="B146" s="60" t="s">
        <v>1014</v>
      </c>
      <c r="C146" s="60" t="s">
        <v>1015</v>
      </c>
      <c r="D146" s="101" t="s">
        <v>997</v>
      </c>
      <c r="E146" s="150" t="s">
        <v>998</v>
      </c>
      <c r="F146" s="266">
        <v>3</v>
      </c>
      <c r="G146" s="23" t="s">
        <v>46</v>
      </c>
      <c r="H146" s="24"/>
      <c r="I146" s="25">
        <f t="shared" si="22"/>
        <v>0</v>
      </c>
      <c r="J146" s="102"/>
      <c r="K146" s="103"/>
      <c r="L146" s="103"/>
      <c r="M146" s="103"/>
      <c r="N146" s="103"/>
      <c r="O146" s="103"/>
      <c r="P146" s="103"/>
      <c r="Q146" s="51">
        <f t="shared" si="23"/>
        <v>0</v>
      </c>
      <c r="R146" s="51"/>
      <c r="S146" s="51"/>
      <c r="T146" s="99" t="s">
        <v>42</v>
      </c>
      <c r="U146" s="108" t="s">
        <v>982</v>
      </c>
      <c r="V146" s="140" t="s">
        <v>817</v>
      </c>
      <c r="W146" s="263">
        <v>3</v>
      </c>
      <c r="X146" s="42"/>
      <c r="Y146" s="105"/>
      <c r="Z146" s="105"/>
      <c r="AA146" s="105"/>
      <c r="AB146" s="105"/>
      <c r="AC146" s="105"/>
      <c r="AD146" s="105"/>
      <c r="AE146" s="105"/>
      <c r="AF146" s="105"/>
      <c r="AG146" s="105"/>
      <c r="AH146" s="106"/>
      <c r="AI146" s="105"/>
      <c r="AJ146" s="105"/>
      <c r="AK146" s="105">
        <v>3</v>
      </c>
      <c r="AL146" s="105"/>
      <c r="AM146" s="106"/>
      <c r="AN146" s="105"/>
      <c r="AO146" s="46"/>
      <c r="AP146" s="7"/>
      <c r="AQ146" s="8"/>
    </row>
    <row r="147" spans="1:44" s="30" customFormat="1" ht="36.6" customHeight="1" thickBot="1">
      <c r="A147" s="294">
        <v>143</v>
      </c>
      <c r="B147" s="60" t="s">
        <v>999</v>
      </c>
      <c r="C147" s="60" t="s">
        <v>1000</v>
      </c>
      <c r="D147" s="101" t="s">
        <v>1001</v>
      </c>
      <c r="E147" s="150">
        <v>148226</v>
      </c>
      <c r="F147" s="266">
        <v>3</v>
      </c>
      <c r="G147" s="23" t="s">
        <v>46</v>
      </c>
      <c r="H147" s="24"/>
      <c r="I147" s="25">
        <f t="shared" ref="I147:I150" si="24">F147*H147</f>
        <v>0</v>
      </c>
      <c r="J147" s="102"/>
      <c r="K147" s="103"/>
      <c r="L147" s="103"/>
      <c r="M147" s="103"/>
      <c r="N147" s="103"/>
      <c r="O147" s="103"/>
      <c r="P147" s="103"/>
      <c r="Q147" s="51">
        <f t="shared" si="23"/>
        <v>0</v>
      </c>
      <c r="R147" s="51"/>
      <c r="S147" s="51"/>
      <c r="T147" s="99" t="s">
        <v>38</v>
      </c>
      <c r="U147" s="108" t="s">
        <v>982</v>
      </c>
      <c r="V147" s="140" t="s">
        <v>855</v>
      </c>
      <c r="W147" s="263">
        <v>3</v>
      </c>
      <c r="X147" s="42"/>
      <c r="Y147" s="105"/>
      <c r="Z147" s="105"/>
      <c r="AA147" s="105"/>
      <c r="AB147" s="105"/>
      <c r="AC147" s="105"/>
      <c r="AD147" s="105"/>
      <c r="AE147" s="105"/>
      <c r="AF147" s="105"/>
      <c r="AG147" s="105"/>
      <c r="AH147" s="106"/>
      <c r="AI147" s="105"/>
      <c r="AJ147" s="105"/>
      <c r="AK147" s="105">
        <v>3</v>
      </c>
      <c r="AL147" s="105"/>
      <c r="AM147" s="106"/>
      <c r="AN147" s="105"/>
      <c r="AO147" s="46"/>
      <c r="AP147" s="7"/>
      <c r="AQ147" s="8"/>
    </row>
    <row r="148" spans="1:44" s="30" customFormat="1" ht="36.6" customHeight="1" thickBot="1">
      <c r="A148" s="294">
        <v>144</v>
      </c>
      <c r="B148" s="60" t="s">
        <v>1016</v>
      </c>
      <c r="C148" s="60" t="s">
        <v>1017</v>
      </c>
      <c r="D148" s="101" t="s">
        <v>1018</v>
      </c>
      <c r="E148" s="150"/>
      <c r="F148" s="266">
        <v>1</v>
      </c>
      <c r="G148" s="23" t="s">
        <v>55</v>
      </c>
      <c r="H148" s="24"/>
      <c r="I148" s="25">
        <f t="shared" si="24"/>
        <v>0</v>
      </c>
      <c r="J148" s="102"/>
      <c r="K148" s="103"/>
      <c r="L148" s="103"/>
      <c r="M148" s="103"/>
      <c r="N148" s="103"/>
      <c r="O148" s="103"/>
      <c r="P148" s="103"/>
      <c r="Q148" s="51">
        <f t="shared" si="23"/>
        <v>0</v>
      </c>
      <c r="R148" s="51"/>
      <c r="S148" s="51"/>
      <c r="T148" s="99" t="s">
        <v>42</v>
      </c>
      <c r="U148" s="108" t="s">
        <v>1026</v>
      </c>
      <c r="V148" s="140" t="s">
        <v>817</v>
      </c>
      <c r="W148" s="263">
        <v>1</v>
      </c>
      <c r="X148" s="42"/>
      <c r="Y148" s="105"/>
      <c r="Z148" s="105"/>
      <c r="AA148" s="105"/>
      <c r="AB148" s="105"/>
      <c r="AC148" s="105"/>
      <c r="AD148" s="105"/>
      <c r="AE148" s="105"/>
      <c r="AF148" s="105"/>
      <c r="AG148" s="105"/>
      <c r="AH148" s="106"/>
      <c r="AI148" s="105"/>
      <c r="AJ148" s="105"/>
      <c r="AK148" s="105"/>
      <c r="AL148" s="105">
        <v>1</v>
      </c>
      <c r="AM148" s="106"/>
      <c r="AN148" s="105"/>
      <c r="AO148" s="46"/>
      <c r="AP148" s="7"/>
      <c r="AQ148" s="8"/>
    </row>
    <row r="149" spans="1:44" s="30" customFormat="1" ht="36.6" customHeight="1" thickBot="1">
      <c r="A149" s="294">
        <v>145</v>
      </c>
      <c r="B149" s="60" t="s">
        <v>1019</v>
      </c>
      <c r="C149" s="60" t="s">
        <v>1020</v>
      </c>
      <c r="D149" s="101" t="s">
        <v>1021</v>
      </c>
      <c r="E149" s="150" t="s">
        <v>1022</v>
      </c>
      <c r="F149" s="266">
        <v>1</v>
      </c>
      <c r="G149" s="23" t="s">
        <v>55</v>
      </c>
      <c r="H149" s="24"/>
      <c r="I149" s="25">
        <f t="shared" si="24"/>
        <v>0</v>
      </c>
      <c r="J149" s="102"/>
      <c r="K149" s="103"/>
      <c r="L149" s="103"/>
      <c r="M149" s="103"/>
      <c r="N149" s="103"/>
      <c r="O149" s="103"/>
      <c r="P149" s="103"/>
      <c r="Q149" s="51">
        <f t="shared" si="23"/>
        <v>0</v>
      </c>
      <c r="R149" s="51"/>
      <c r="S149" s="51"/>
      <c r="T149" s="99" t="s">
        <v>42</v>
      </c>
      <c r="U149" s="108" t="s">
        <v>1026</v>
      </c>
      <c r="V149" s="140" t="s">
        <v>817</v>
      </c>
      <c r="W149" s="263">
        <v>1</v>
      </c>
      <c r="X149" s="42"/>
      <c r="Y149" s="105"/>
      <c r="Z149" s="105"/>
      <c r="AA149" s="105"/>
      <c r="AB149" s="105"/>
      <c r="AC149" s="105"/>
      <c r="AD149" s="105"/>
      <c r="AE149" s="105"/>
      <c r="AF149" s="105"/>
      <c r="AG149" s="105"/>
      <c r="AH149" s="106"/>
      <c r="AI149" s="105"/>
      <c r="AJ149" s="105"/>
      <c r="AK149" s="105"/>
      <c r="AL149" s="105">
        <v>1</v>
      </c>
      <c r="AM149" s="106"/>
      <c r="AN149" s="105"/>
      <c r="AO149" s="46"/>
      <c r="AP149" s="7"/>
      <c r="AQ149" s="8"/>
    </row>
    <row r="150" spans="1:44" s="30" customFormat="1" ht="70.2" customHeight="1" thickBot="1">
      <c r="A150" s="294">
        <v>146</v>
      </c>
      <c r="B150" s="60" t="s">
        <v>1025</v>
      </c>
      <c r="C150" s="60" t="s">
        <v>1023</v>
      </c>
      <c r="D150" s="101" t="s">
        <v>63</v>
      </c>
      <c r="E150" s="150" t="s">
        <v>1024</v>
      </c>
      <c r="F150" s="266">
        <v>1</v>
      </c>
      <c r="G150" s="23" t="s">
        <v>46</v>
      </c>
      <c r="H150" s="24"/>
      <c r="I150" s="25">
        <f t="shared" si="24"/>
        <v>0</v>
      </c>
      <c r="J150" s="102"/>
      <c r="K150" s="103"/>
      <c r="L150" s="103"/>
      <c r="M150" s="103"/>
      <c r="N150" s="103"/>
      <c r="O150" s="103"/>
      <c r="P150" s="103"/>
      <c r="Q150" s="51">
        <f t="shared" si="23"/>
        <v>0</v>
      </c>
      <c r="R150" s="51"/>
      <c r="S150" s="51"/>
      <c r="T150" s="99" t="s">
        <v>38</v>
      </c>
      <c r="U150" s="108" t="s">
        <v>1026</v>
      </c>
      <c r="V150" s="140" t="s">
        <v>855</v>
      </c>
      <c r="W150" s="263">
        <v>1</v>
      </c>
      <c r="X150" s="42"/>
      <c r="Y150" s="105"/>
      <c r="Z150" s="105"/>
      <c r="AA150" s="105"/>
      <c r="AB150" s="105"/>
      <c r="AC150" s="105"/>
      <c r="AD150" s="105"/>
      <c r="AE150" s="105"/>
      <c r="AF150" s="105"/>
      <c r="AG150" s="105"/>
      <c r="AH150" s="106"/>
      <c r="AI150" s="105"/>
      <c r="AJ150" s="105"/>
      <c r="AK150" s="105"/>
      <c r="AL150" s="105">
        <v>1</v>
      </c>
      <c r="AM150" s="106"/>
      <c r="AN150" s="105"/>
      <c r="AO150" s="46"/>
      <c r="AP150" s="7"/>
      <c r="AQ150" s="8"/>
    </row>
    <row r="151" spans="1:44" s="30" customFormat="1" ht="43.8" customHeight="1" thickBot="1">
      <c r="A151" s="294">
        <v>147</v>
      </c>
      <c r="B151" s="60" t="s">
        <v>1036</v>
      </c>
      <c r="C151" s="60" t="s">
        <v>1037</v>
      </c>
      <c r="D151" s="101" t="s">
        <v>1038</v>
      </c>
      <c r="E151" s="150" t="s">
        <v>1039</v>
      </c>
      <c r="F151" s="266">
        <v>10</v>
      </c>
      <c r="G151" s="23" t="s">
        <v>59</v>
      </c>
      <c r="H151" s="24"/>
      <c r="I151" s="25">
        <f t="shared" ref="I151" si="25">F151*H151</f>
        <v>0</v>
      </c>
      <c r="J151" s="102"/>
      <c r="K151" s="103"/>
      <c r="L151" s="103"/>
      <c r="M151" s="103"/>
      <c r="N151" s="103"/>
      <c r="O151" s="103"/>
      <c r="P151" s="103"/>
      <c r="Q151" s="51">
        <f t="shared" ref="Q151" si="26">I151</f>
        <v>0</v>
      </c>
      <c r="R151" s="51"/>
      <c r="S151" s="51"/>
      <c r="T151" s="99" t="s">
        <v>38</v>
      </c>
      <c r="U151" s="108" t="s">
        <v>1026</v>
      </c>
      <c r="V151" s="140" t="s">
        <v>855</v>
      </c>
      <c r="W151" s="263">
        <v>10</v>
      </c>
      <c r="X151" s="42"/>
      <c r="Y151" s="105"/>
      <c r="Z151" s="105"/>
      <c r="AA151" s="105"/>
      <c r="AB151" s="105"/>
      <c r="AC151" s="105"/>
      <c r="AD151" s="105"/>
      <c r="AE151" s="105"/>
      <c r="AF151" s="105"/>
      <c r="AG151" s="105"/>
      <c r="AH151" s="106"/>
      <c r="AI151" s="105"/>
      <c r="AJ151" s="105"/>
      <c r="AK151" s="105"/>
      <c r="AL151" s="105">
        <v>10</v>
      </c>
      <c r="AM151" s="106"/>
      <c r="AN151" s="105"/>
      <c r="AO151" s="46"/>
      <c r="AP151" s="7"/>
      <c r="AQ151" s="8"/>
    </row>
    <row r="152" spans="1:44" s="30" customFormat="1" ht="36.6" customHeight="1" thickBot="1">
      <c r="A152" s="294">
        <v>148</v>
      </c>
      <c r="B152" s="60" t="s">
        <v>1027</v>
      </c>
      <c r="C152" s="60"/>
      <c r="D152" s="101" t="s">
        <v>1028</v>
      </c>
      <c r="E152" s="150" t="s">
        <v>1029</v>
      </c>
      <c r="F152" s="266">
        <v>2</v>
      </c>
      <c r="G152" s="23" t="s">
        <v>46</v>
      </c>
      <c r="H152" s="24"/>
      <c r="I152" s="25">
        <f t="shared" ref="I152" si="27">F152*H152</f>
        <v>0</v>
      </c>
      <c r="J152" s="102"/>
      <c r="K152" s="103"/>
      <c r="L152" s="103"/>
      <c r="M152" s="103"/>
      <c r="N152" s="103"/>
      <c r="O152" s="103"/>
      <c r="P152" s="103"/>
      <c r="Q152" s="51"/>
      <c r="R152" s="51"/>
      <c r="S152" s="51"/>
      <c r="T152" s="99" t="s">
        <v>38</v>
      </c>
      <c r="U152" s="108" t="s">
        <v>1030</v>
      </c>
      <c r="V152" s="140" t="s">
        <v>1031</v>
      </c>
      <c r="W152" s="263">
        <v>2</v>
      </c>
      <c r="X152" s="42"/>
      <c r="Y152" s="105"/>
      <c r="Z152" s="105"/>
      <c r="AA152" s="105"/>
      <c r="AB152" s="105"/>
      <c r="AC152" s="105"/>
      <c r="AD152" s="105"/>
      <c r="AE152" s="105"/>
      <c r="AF152" s="105"/>
      <c r="AG152" s="105"/>
      <c r="AH152" s="106"/>
      <c r="AI152" s="105"/>
      <c r="AJ152" s="105"/>
      <c r="AK152" s="105"/>
      <c r="AL152" s="105"/>
      <c r="AM152" s="106">
        <v>2</v>
      </c>
      <c r="AN152" s="105"/>
      <c r="AO152" s="46"/>
      <c r="AP152" s="7"/>
      <c r="AQ152" s="8"/>
    </row>
    <row r="153" spans="1:44" s="30" customFormat="1" ht="58.2" customHeight="1">
      <c r="A153" s="10"/>
      <c r="B153" s="324"/>
      <c r="C153" s="65"/>
      <c r="D153" s="66"/>
      <c r="E153" s="67"/>
      <c r="F153" s="267"/>
      <c r="G153" s="318" t="s">
        <v>1040</v>
      </c>
      <c r="H153" s="69" t="str">
        <f>"小計"</f>
        <v>小計</v>
      </c>
      <c r="I153" s="38">
        <f>I16</f>
        <v>0</v>
      </c>
      <c r="J153" s="70">
        <f t="shared" ref="J153:S153" si="28">SUM(J8:J152)</f>
        <v>0</v>
      </c>
      <c r="K153" s="71">
        <f t="shared" si="28"/>
        <v>0</v>
      </c>
      <c r="L153" s="71">
        <f t="shared" si="28"/>
        <v>0</v>
      </c>
      <c r="M153" s="71">
        <f t="shared" si="28"/>
        <v>0</v>
      </c>
      <c r="N153" s="71">
        <f t="shared" si="28"/>
        <v>0</v>
      </c>
      <c r="O153" s="71">
        <f t="shared" si="28"/>
        <v>0</v>
      </c>
      <c r="P153" s="127">
        <f t="shared" si="28"/>
        <v>0</v>
      </c>
      <c r="Q153" s="72">
        <f t="shared" si="28"/>
        <v>0</v>
      </c>
      <c r="R153" s="72">
        <f t="shared" si="28"/>
        <v>0</v>
      </c>
      <c r="S153" s="72">
        <f t="shared" si="28"/>
        <v>0</v>
      </c>
      <c r="T153" s="73"/>
      <c r="U153" s="74"/>
      <c r="V153" s="74"/>
      <c r="W153" s="276">
        <f t="shared" ref="W153:AO153" si="29">SUM(W8:W152)</f>
        <v>375</v>
      </c>
      <c r="X153" s="277">
        <f t="shared" si="29"/>
        <v>24</v>
      </c>
      <c r="Y153" s="277">
        <f t="shared" si="29"/>
        <v>11</v>
      </c>
      <c r="Z153" s="277">
        <f t="shared" si="29"/>
        <v>15</v>
      </c>
      <c r="AA153" s="277">
        <f t="shared" si="29"/>
        <v>4</v>
      </c>
      <c r="AB153" s="277">
        <f t="shared" si="29"/>
        <v>17</v>
      </c>
      <c r="AC153" s="277">
        <f t="shared" si="29"/>
        <v>45</v>
      </c>
      <c r="AD153" s="277">
        <f t="shared" si="29"/>
        <v>4</v>
      </c>
      <c r="AE153" s="277">
        <f t="shared" si="29"/>
        <v>14</v>
      </c>
      <c r="AF153" s="277">
        <f t="shared" si="29"/>
        <v>79</v>
      </c>
      <c r="AG153" s="277">
        <f t="shared" si="29"/>
        <v>62</v>
      </c>
      <c r="AH153" s="277">
        <f t="shared" si="29"/>
        <v>31</v>
      </c>
      <c r="AI153" s="277">
        <f t="shared" si="29"/>
        <v>12</v>
      </c>
      <c r="AJ153" s="277">
        <f t="shared" si="29"/>
        <v>9</v>
      </c>
      <c r="AK153" s="277">
        <f t="shared" si="29"/>
        <v>25</v>
      </c>
      <c r="AL153" s="280">
        <f t="shared" si="29"/>
        <v>19</v>
      </c>
      <c r="AM153" s="279">
        <f t="shared" si="29"/>
        <v>2</v>
      </c>
      <c r="AN153" s="278">
        <f t="shared" si="29"/>
        <v>2</v>
      </c>
      <c r="AO153" s="278">
        <f t="shared" si="29"/>
        <v>0</v>
      </c>
      <c r="AP153" s="79"/>
      <c r="AQ153" s="137"/>
      <c r="AR153" s="137"/>
    </row>
    <row r="154" spans="1:44" s="30" customFormat="1" ht="58.2" customHeight="1">
      <c r="A154" s="10"/>
      <c r="B154" s="325" t="s">
        <v>1051</v>
      </c>
      <c r="C154" s="325"/>
      <c r="D154" s="325"/>
      <c r="E154" s="325"/>
      <c r="F154" s="268"/>
      <c r="G154" s="319"/>
      <c r="H154" s="69" t="str">
        <f>"消費税"</f>
        <v>消費税</v>
      </c>
      <c r="I154" s="25">
        <f>ROUNDDOWN(I153*0.08,0)</f>
        <v>0</v>
      </c>
      <c r="J154" s="84">
        <f>ROUND(J153*0.1,0)</f>
        <v>0</v>
      </c>
      <c r="K154" s="85">
        <f t="shared" ref="K154:N156" si="30">ROUNDDOWN(K153*10%,0)</f>
        <v>0</v>
      </c>
      <c r="L154" s="85">
        <f t="shared" ref="L154:Q154" si="31">ROUNDDOWN(L153*10%,0)</f>
        <v>0</v>
      </c>
      <c r="M154" s="85">
        <f t="shared" si="31"/>
        <v>0</v>
      </c>
      <c r="N154" s="85">
        <f t="shared" si="31"/>
        <v>0</v>
      </c>
      <c r="O154" s="85">
        <f t="shared" ref="O154:Q156" si="32">ROUNDDOWN(O153*10%,0)</f>
        <v>0</v>
      </c>
      <c r="P154" s="135">
        <f t="shared" si="31"/>
        <v>0</v>
      </c>
      <c r="Q154" s="129">
        <f t="shared" si="31"/>
        <v>0</v>
      </c>
      <c r="R154" s="129">
        <f>ROUNDDOWN(R153*10%,0)</f>
        <v>0</v>
      </c>
      <c r="S154" s="86">
        <f t="shared" ref="S154:S156" si="33">ROUNDDOWN(S153*10%,0)</f>
        <v>0</v>
      </c>
      <c r="T154" s="137"/>
      <c r="U154" s="10"/>
      <c r="V154" s="10"/>
      <c r="W154" s="311" t="str">
        <f t="shared" ref="W154:AO154" si="34">W3</f>
        <v>運輸局</v>
      </c>
      <c r="X154" s="314" t="str">
        <f t="shared" si="34"/>
        <v>総務</v>
      </c>
      <c r="Y154" s="314" t="str">
        <f t="shared" si="34"/>
        <v>観光</v>
      </c>
      <c r="Z154" s="314" t="str">
        <f t="shared" si="34"/>
        <v>交政</v>
      </c>
      <c r="AA154" s="314" t="str">
        <f t="shared" si="34"/>
        <v>鉄道</v>
      </c>
      <c r="AB154" s="314" t="str">
        <f t="shared" si="34"/>
        <v>自交</v>
      </c>
      <c r="AC154" s="314" t="str">
        <f t="shared" si="34"/>
        <v>技安</v>
      </c>
      <c r="AD154" s="314" t="str">
        <f t="shared" si="34"/>
        <v>海振</v>
      </c>
      <c r="AE154" s="314" t="str">
        <f t="shared" si="34"/>
        <v>海安</v>
      </c>
      <c r="AF154" s="316" t="str">
        <f t="shared" si="34"/>
        <v>札幌</v>
      </c>
      <c r="AG154" s="316" t="str">
        <f t="shared" si="34"/>
        <v>函館</v>
      </c>
      <c r="AH154" s="316" t="str">
        <f t="shared" si="34"/>
        <v>旭川</v>
      </c>
      <c r="AI154" s="316" t="str">
        <f t="shared" si="34"/>
        <v>室蘭</v>
      </c>
      <c r="AJ154" s="316" t="str">
        <f t="shared" si="34"/>
        <v>釧路</v>
      </c>
      <c r="AK154" s="316" t="str">
        <f t="shared" si="34"/>
        <v>帯広</v>
      </c>
      <c r="AL154" s="316" t="str">
        <f t="shared" si="34"/>
        <v>北見</v>
      </c>
      <c r="AM154" s="316" t="str">
        <f t="shared" si="34"/>
        <v>稚内</v>
      </c>
      <c r="AN154" s="316" t="str">
        <f t="shared" si="34"/>
        <v>入江</v>
      </c>
      <c r="AO154" s="316" t="str">
        <f t="shared" si="34"/>
        <v>苫小牧</v>
      </c>
      <c r="AP154" s="79"/>
      <c r="AQ154" s="137"/>
      <c r="AR154" s="137"/>
    </row>
    <row r="155" spans="1:44" s="30" customFormat="1" ht="58.2" customHeight="1">
      <c r="A155" s="10"/>
      <c r="B155" s="325"/>
      <c r="C155" s="325"/>
      <c r="D155" s="325"/>
      <c r="E155" s="325"/>
      <c r="F155" s="269"/>
      <c r="G155" s="320" t="s">
        <v>1041</v>
      </c>
      <c r="H155" s="69" t="str">
        <f>"小計"</f>
        <v>小計</v>
      </c>
      <c r="I155" s="38">
        <f>SUM(I5:I152)-(I153)</f>
        <v>0</v>
      </c>
      <c r="J155" s="70">
        <f t="shared" ref="J155:S155" si="35">SUM(J10:J154)</f>
        <v>0</v>
      </c>
      <c r="K155" s="71">
        <f t="shared" si="35"/>
        <v>0</v>
      </c>
      <c r="L155" s="71">
        <f t="shared" si="35"/>
        <v>0</v>
      </c>
      <c r="M155" s="71">
        <f t="shared" si="35"/>
        <v>0</v>
      </c>
      <c r="N155" s="71">
        <f t="shared" si="35"/>
        <v>0</v>
      </c>
      <c r="O155" s="71">
        <f t="shared" si="35"/>
        <v>0</v>
      </c>
      <c r="P155" s="127">
        <f t="shared" si="35"/>
        <v>0</v>
      </c>
      <c r="Q155" s="72">
        <f t="shared" si="35"/>
        <v>0</v>
      </c>
      <c r="R155" s="72">
        <f t="shared" si="35"/>
        <v>0</v>
      </c>
      <c r="S155" s="72">
        <f t="shared" si="35"/>
        <v>0</v>
      </c>
      <c r="T155" s="91"/>
      <c r="U155" s="10"/>
      <c r="V155" s="10"/>
      <c r="W155" s="311"/>
      <c r="X155" s="315"/>
      <c r="Y155" s="315"/>
      <c r="Z155" s="315"/>
      <c r="AA155" s="315"/>
      <c r="AB155" s="315"/>
      <c r="AC155" s="315"/>
      <c r="AD155" s="315"/>
      <c r="AE155" s="315"/>
      <c r="AF155" s="317"/>
      <c r="AG155" s="317"/>
      <c r="AH155" s="317"/>
      <c r="AI155" s="317"/>
      <c r="AJ155" s="317"/>
      <c r="AK155" s="317"/>
      <c r="AL155" s="317"/>
      <c r="AM155" s="317"/>
      <c r="AN155" s="317"/>
      <c r="AO155" s="317"/>
      <c r="AP155" s="79"/>
      <c r="AQ155" s="137"/>
      <c r="AR155" s="137"/>
    </row>
    <row r="156" spans="1:44" s="48" customFormat="1" ht="58.2" customHeight="1">
      <c r="A156" s="10"/>
      <c r="B156" s="325"/>
      <c r="C156" s="325"/>
      <c r="D156" s="325"/>
      <c r="E156" s="325"/>
      <c r="F156" s="269"/>
      <c r="G156" s="321"/>
      <c r="H156" s="69" t="str">
        <f>"消費税"</f>
        <v>消費税</v>
      </c>
      <c r="I156" s="25">
        <f>ROUND(I155*0.1,0)</f>
        <v>0</v>
      </c>
      <c r="J156" s="84">
        <f>ROUND(J155*0.1,0)</f>
        <v>0</v>
      </c>
      <c r="K156" s="85">
        <f t="shared" si="30"/>
        <v>0</v>
      </c>
      <c r="L156" s="85">
        <f t="shared" si="30"/>
        <v>0</v>
      </c>
      <c r="M156" s="85">
        <f t="shared" si="30"/>
        <v>0</v>
      </c>
      <c r="N156" s="85">
        <f t="shared" si="30"/>
        <v>0</v>
      </c>
      <c r="O156" s="85">
        <f t="shared" si="32"/>
        <v>0</v>
      </c>
      <c r="P156" s="135">
        <f t="shared" si="32"/>
        <v>0</v>
      </c>
      <c r="Q156" s="129">
        <f t="shared" si="32"/>
        <v>0</v>
      </c>
      <c r="R156" s="129">
        <f>ROUNDDOWN(R155*10%,0)</f>
        <v>0</v>
      </c>
      <c r="S156" s="86">
        <f t="shared" si="33"/>
        <v>0</v>
      </c>
      <c r="T156" s="82"/>
      <c r="U156" s="10"/>
      <c r="V156" s="10"/>
      <c r="W156" s="6"/>
      <c r="X156" s="6"/>
      <c r="Y156" s="6"/>
      <c r="Z156" s="6"/>
      <c r="AA156" s="6"/>
      <c r="AB156" s="6"/>
      <c r="AC156" s="120"/>
      <c r="AD156" s="6"/>
      <c r="AE156" s="6"/>
      <c r="AF156" s="6"/>
      <c r="AG156" s="6"/>
      <c r="AH156" s="6"/>
      <c r="AI156" s="6"/>
      <c r="AJ156" s="6"/>
      <c r="AK156" s="6"/>
      <c r="AL156" s="6"/>
      <c r="AM156" s="6"/>
      <c r="AN156" s="6"/>
      <c r="AO156" s="6"/>
      <c r="AP156" s="137"/>
      <c r="AQ156" s="137"/>
      <c r="AR156" s="137"/>
    </row>
    <row r="157" spans="1:44" ht="58.2" customHeight="1" thickBot="1">
      <c r="B157" s="325"/>
      <c r="C157" s="325"/>
      <c r="D157" s="325"/>
      <c r="E157" s="325"/>
      <c r="H157" s="69" t="str">
        <f>"合計"</f>
        <v>合計</v>
      </c>
      <c r="I157" s="88">
        <f>SUM(I153:I156)</f>
        <v>0</v>
      </c>
      <c r="J157" s="193">
        <f>J153+J154</f>
        <v>0</v>
      </c>
      <c r="K157" s="89">
        <f>K153+K154</f>
        <v>0</v>
      </c>
      <c r="L157" s="89">
        <f>L153+L154</f>
        <v>0</v>
      </c>
      <c r="M157" s="89">
        <f>M153+M154</f>
        <v>0</v>
      </c>
      <c r="N157" s="89">
        <f t="shared" ref="N157:Q157" si="36">N153+N154</f>
        <v>0</v>
      </c>
      <c r="O157" s="89">
        <f t="shared" ref="O157" si="37">O153+O154</f>
        <v>0</v>
      </c>
      <c r="P157" s="136">
        <f t="shared" si="36"/>
        <v>0</v>
      </c>
      <c r="Q157" s="90">
        <f t="shared" si="36"/>
        <v>0</v>
      </c>
      <c r="R157" s="90">
        <f>R153+R154</f>
        <v>0</v>
      </c>
      <c r="S157" s="90">
        <f t="shared" ref="S157" si="38">S153+S154</f>
        <v>0</v>
      </c>
      <c r="T157" s="96"/>
      <c r="AP157" s="137"/>
      <c r="AQ157" s="137"/>
      <c r="AR157" s="137"/>
    </row>
    <row r="158" spans="1:44">
      <c r="J158" s="93"/>
      <c r="K158" s="137"/>
      <c r="L158" s="137"/>
      <c r="M158" s="137"/>
      <c r="N158" s="137"/>
      <c r="O158" s="137"/>
      <c r="P158" s="137"/>
      <c r="Q158" s="137"/>
      <c r="R158" s="137"/>
      <c r="S158" s="137"/>
      <c r="AP158" s="137"/>
      <c r="AQ158" s="137"/>
      <c r="AR158" s="137"/>
    </row>
    <row r="159" spans="1:44">
      <c r="J159" s="94"/>
      <c r="AP159" s="137"/>
      <c r="AQ159" s="137"/>
      <c r="AR159" s="137"/>
    </row>
    <row r="160" spans="1:44">
      <c r="AP160" s="137"/>
      <c r="AQ160" s="137"/>
      <c r="AR160" s="137"/>
    </row>
  </sheetData>
  <autoFilter ref="A4:AT160" xr:uid="{00000000-0009-0000-0000-000000000000}"/>
  <mergeCells count="53">
    <mergeCell ref="B154:E157"/>
    <mergeCell ref="G153:G154"/>
    <mergeCell ref="G155:G156"/>
    <mergeCell ref="AL154:AL155"/>
    <mergeCell ref="AM154:AM155"/>
    <mergeCell ref="AN154:AN155"/>
    <mergeCell ref="AO154:AO155"/>
    <mergeCell ref="AF154:AF155"/>
    <mergeCell ref="AG154:AG155"/>
    <mergeCell ref="AH154:AH155"/>
    <mergeCell ref="AI154:AI155"/>
    <mergeCell ref="AJ154:AJ155"/>
    <mergeCell ref="AK154:AK155"/>
    <mergeCell ref="AO3:AO4"/>
    <mergeCell ref="W154:W155"/>
    <mergeCell ref="X154:X155"/>
    <mergeCell ref="Y154:Y155"/>
    <mergeCell ref="Z154:Z155"/>
    <mergeCell ref="AA154:AA155"/>
    <mergeCell ref="AB154:AB155"/>
    <mergeCell ref="AC154:AC155"/>
    <mergeCell ref="AD154:AD155"/>
    <mergeCell ref="AE154:AE155"/>
    <mergeCell ref="AI3:AI4"/>
    <mergeCell ref="AJ3:AJ4"/>
    <mergeCell ref="AK3:AK4"/>
    <mergeCell ref="AL3:AL4"/>
    <mergeCell ref="AM3:AM4"/>
    <mergeCell ref="AN3:AN4"/>
    <mergeCell ref="AH3:AH4"/>
    <mergeCell ref="W3:W4"/>
    <mergeCell ref="X3:X4"/>
    <mergeCell ref="Y3:Y4"/>
    <mergeCell ref="Z3:Z4"/>
    <mergeCell ref="AA3:AA4"/>
    <mergeCell ref="AB3:AB4"/>
    <mergeCell ref="AC3:AC4"/>
    <mergeCell ref="AD3:AD4"/>
    <mergeCell ref="AE3:AE4"/>
    <mergeCell ref="AF3:AF4"/>
    <mergeCell ref="AG3:AG4"/>
    <mergeCell ref="V3:V4"/>
    <mergeCell ref="B1:B2"/>
    <mergeCell ref="C1:E2"/>
    <mergeCell ref="A3:A4"/>
    <mergeCell ref="B3:B4"/>
    <mergeCell ref="C3:C4"/>
    <mergeCell ref="D3:E3"/>
    <mergeCell ref="F3:F4"/>
    <mergeCell ref="G3:G4"/>
    <mergeCell ref="H3:H4"/>
    <mergeCell ref="I3:I4"/>
    <mergeCell ref="U3:U4"/>
  </mergeCells>
  <phoneticPr fontId="10"/>
  <conditionalFormatting sqref="AQ15:AQ17 AQ5">
    <cfRule type="duplicateValues" dxfId="3" priority="1"/>
  </conditionalFormatting>
  <conditionalFormatting sqref="AQ161:AQ1048576 AQ1:AQ4 AQ6:AQ14 AQ18:AQ152">
    <cfRule type="duplicateValues" dxfId="2" priority="2"/>
  </conditionalFormatting>
  <dataValidations count="1">
    <dataValidation type="list" allowBlank="1" showInputMessage="1" sqref="G42 G32:G38 G24:G27" xr:uid="{B6DF2CCC-6760-4484-93FA-3C40DF96252D}">
      <formula1>"台,巻,個,パック,枚,ダース,点,冊"</formula1>
    </dataValidation>
  </dataValidations>
  <printOptions horizontalCentered="1"/>
  <pageMargins left="0.78740157480314965" right="0.39370078740157483" top="0.31496062992125984" bottom="0.19685039370078741" header="0" footer="0"/>
  <pageSetup paperSize="9" scale="27" fitToHeight="4" orientation="landscape" r:id="rId1"/>
  <headerFooter alignWithMargins="0"/>
  <rowBreaks count="1" manualBreakCount="1">
    <brk id="70" max="40" man="1"/>
  </rowBreaks>
  <colBreaks count="2" manualBreakCount="2">
    <brk id="7" max="157" man="1"/>
    <brk id="41" max="120" man="1"/>
  </colBreaks>
  <legacyDrawing r:id="rId2"/>
  <extLst>
    <ext xmlns:x14="http://schemas.microsoft.com/office/spreadsheetml/2009/9/main" uri="{CCE6A557-97BC-4b89-ADB6-D9C93CAAB3DF}">
      <x14:dataValidations xmlns:xm="http://schemas.microsoft.com/office/excel/2006/main" count="6">
        <x14:dataValidation type="list" allowBlank="1" showInputMessage="1" xr:uid="{6FDDB3F0-C349-40BA-A70B-4DFA9175E93B}">
          <x14:formula1>
            <xm:f>'\\10.103.201.124\NAS_Public\Users\nakasato-h52ab\AppData\Local\Microsoft\Windows\INetCache\Content.Outlook\2RVLN4P1\[【北見支局】技安部_コロナ対策費消耗品 (002).xlsx]リスト'!#REF!</xm:f>
          </x14:formula1>
          <xm:sqref>G70</xm:sqref>
        </x14:dataValidation>
        <x14:dataValidation type="list" allowBlank="1" showInputMessage="1" showErrorMessage="1" xr:uid="{461B5501-DCEC-43EE-B191-D501D7FD590E}">
          <x14:formula1>
            <xm:f>'W:\10-5 会計課\01_重要文書フォルダ（保存期間1年以上）\17.契約\5.入札\令和3年度\02 入札（R3.4.1以降契約）\05 事務用消耗品\★購入決議等\単価契約外\第１四半期\00　支局要望\[(単価契約以外)【02支局・事務所】.xlsx]リスト'!#REF!</xm:f>
          </x14:formula1>
          <xm:sqref>G8 G12:G14</xm:sqref>
        </x14:dataValidation>
        <x14:dataValidation type="list" allowBlank="1" showInputMessage="1" xr:uid="{C799E743-ED54-4B3B-BD1C-AFDED5E4DFE9}">
          <x14:formula1>
            <xm:f>'W:\10-5 会計課\01_重要文書フォルダ（保存期間1年以上）\17.契約\5.入札\令和3年度\02 入札（R3.4.1以降契約）\05 事務用消耗品\★購入決議等\単価契約外\第１四半期\00　支局要望\[(単価契約以外)【02支局・事務所】.xlsx]リスト'!#REF!</xm:f>
          </x14:formula1>
          <xm:sqref>G30 G34:G37 G25 G39:G41 G43:G64 G15:G22 G74:G152</xm:sqref>
        </x14:dataValidation>
        <x14:dataValidation type="list" allowBlank="1" showInputMessage="1" xr:uid="{1033319B-CA81-4EDC-889F-1813D7DB3FBE}">
          <x14:formula1>
            <xm:f>'C:\Users\nakasato-h52ab\AppData\Local\Microsoft\Windows\INetCache\Content.Outlook\2RVLN4P1\[【北見支局】技安部_コロナ対策費消耗品 (002).xlsx]リスト'!#REF!</xm:f>
          </x14:formula1>
          <xm:sqref>G65:G69</xm:sqref>
        </x14:dataValidation>
        <x14:dataValidation type="list" allowBlank="1" showInputMessage="1" xr:uid="{412F23B0-9B1D-46E2-ADE3-4DCB59B9E829}">
          <x14:formula1>
            <xm:f>'W:\10-5 会計課\01_重要文書フォルダ（保存期間1年以上）\17.契約\5.入札\令和3年度\02 入札（R3.4.1以降契約）\05 事務用消耗品\★購入決議等\単価契約外\第１四半期\00　支局要望\[(単価契約以外)【01本局】.xlsx]リスト'!#REF!</xm:f>
          </x14:formula1>
          <xm:sqref>G24:G29</xm:sqref>
        </x14:dataValidation>
        <x14:dataValidation type="list" allowBlank="1" showInputMessage="1" showErrorMessage="1" xr:uid="{782A0147-9ED5-4B10-9461-5CDF08CB7C65}">
          <x14:formula1>
            <xm:f>Sheet1!$A$1:$A$2</xm:f>
          </x14:formula1>
          <xm:sqref>T12:T152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137"/>
  <sheetViews>
    <sheetView showZeros="0" view="pageBreakPreview" topLeftCell="A82" zoomScale="55" zoomScaleNormal="80" zoomScaleSheetLayoutView="55" workbookViewId="0">
      <selection activeCell="C47" sqref="C47"/>
    </sheetView>
  </sheetViews>
  <sheetFormatPr defaultColWidth="9" defaultRowHeight="16.2" outlineLevelCol="1"/>
  <cols>
    <col min="1" max="1" width="4.21875" style="10" customWidth="1"/>
    <col min="2" max="2" width="47.6640625" style="80" customWidth="1"/>
    <col min="3" max="3" width="47.44140625" style="80" customWidth="1"/>
    <col min="4" max="5" width="23.6640625" style="81" customWidth="1"/>
    <col min="6" max="6" width="5.109375" style="81" customWidth="1"/>
    <col min="7" max="7" width="14.6640625" style="3" bestFit="1" customWidth="1"/>
    <col min="8" max="8" width="11.6640625" style="92" customWidth="1"/>
    <col min="9" max="9" width="14.109375" style="92" customWidth="1"/>
    <col min="10" max="17" width="14.109375" style="95" customWidth="1" outlineLevel="1"/>
    <col min="18" max="18" width="14.109375" style="97" customWidth="1"/>
    <col min="19" max="20" width="18.44140625" style="10" customWidth="1"/>
    <col min="21" max="21" width="11.44140625" style="6" customWidth="1"/>
    <col min="22" max="22" width="10.6640625" style="6" customWidth="1"/>
    <col min="23" max="23" width="10.77734375" style="6" customWidth="1"/>
    <col min="24" max="24" width="9.33203125" style="6" customWidth="1"/>
    <col min="25" max="25" width="9.88671875" style="6" customWidth="1"/>
    <col min="26" max="26" width="10.77734375" style="6" customWidth="1"/>
    <col min="27" max="27" width="10.77734375" style="120" customWidth="1"/>
    <col min="28" max="28" width="9" style="6" customWidth="1"/>
    <col min="29" max="30" width="10.77734375" style="6" customWidth="1"/>
    <col min="31" max="31" width="10.33203125" style="6" customWidth="1"/>
    <col min="32" max="34" width="10.77734375" style="6" customWidth="1"/>
    <col min="35" max="35" width="10.109375" style="6" customWidth="1"/>
    <col min="36" max="37" width="10.77734375" style="6" customWidth="1"/>
    <col min="38" max="39" width="11.109375" style="6" customWidth="1"/>
    <col min="40" max="40" width="27.109375" style="7" customWidth="1"/>
    <col min="41" max="41" width="9" style="8" customWidth="1"/>
    <col min="42" max="42" width="9" style="8"/>
    <col min="43" max="44" width="9" style="9"/>
    <col min="45" max="16384" width="9" style="8"/>
  </cols>
  <sheetData>
    <row r="1" spans="1:44" ht="18.75" customHeight="1">
      <c r="A1" s="1"/>
      <c r="B1" s="297" t="s">
        <v>0</v>
      </c>
      <c r="C1" s="299"/>
      <c r="D1" s="299"/>
      <c r="E1" s="299"/>
      <c r="F1" s="2"/>
      <c r="H1" s="4"/>
      <c r="I1"/>
      <c r="J1"/>
      <c r="K1" s="137"/>
      <c r="L1"/>
      <c r="M1"/>
      <c r="N1" s="137"/>
      <c r="O1"/>
      <c r="P1" s="137"/>
      <c r="Q1" s="130"/>
      <c r="R1" s="5"/>
      <c r="S1" s="1"/>
      <c r="T1" s="1"/>
    </row>
    <row r="2" spans="1:44" ht="35.1" customHeight="1" thickBot="1">
      <c r="B2" s="298"/>
      <c r="C2" s="300"/>
      <c r="D2" s="300"/>
      <c r="E2" s="300"/>
      <c r="F2" s="2"/>
      <c r="G2" s="11"/>
      <c r="H2" s="4"/>
      <c r="I2" s="113"/>
      <c r="J2" s="12" t="s">
        <v>1</v>
      </c>
      <c r="K2" s="13" t="s">
        <v>2</v>
      </c>
      <c r="L2" s="13" t="s">
        <v>2</v>
      </c>
      <c r="M2" s="13" t="s">
        <v>2</v>
      </c>
      <c r="N2" s="125" t="s">
        <v>44</v>
      </c>
      <c r="O2" s="112" t="s">
        <v>37</v>
      </c>
      <c r="P2" s="112" t="s">
        <v>37</v>
      </c>
      <c r="Q2" s="112" t="s">
        <v>37</v>
      </c>
      <c r="R2" s="113"/>
      <c r="U2" s="109" t="s">
        <v>40</v>
      </c>
      <c r="V2" s="114"/>
      <c r="W2" s="110"/>
      <c r="X2" s="110"/>
      <c r="Y2" s="110"/>
      <c r="Z2" s="110"/>
      <c r="AA2" s="114"/>
      <c r="AB2" s="110"/>
      <c r="AC2" s="111"/>
      <c r="AD2" s="110"/>
      <c r="AE2" s="110"/>
      <c r="AF2" s="110"/>
      <c r="AG2" s="110"/>
      <c r="AH2" s="110"/>
      <c r="AI2" s="110"/>
      <c r="AJ2" s="110"/>
      <c r="AK2" s="110"/>
      <c r="AL2" s="110"/>
      <c r="AM2" s="111"/>
      <c r="AQ2" s="8"/>
      <c r="AR2" s="8"/>
    </row>
    <row r="3" spans="1:44" ht="28.5" customHeight="1">
      <c r="A3" s="301" t="s">
        <v>3</v>
      </c>
      <c r="B3" s="302" t="s">
        <v>4</v>
      </c>
      <c r="C3" s="302" t="s">
        <v>5</v>
      </c>
      <c r="D3" s="304" t="s">
        <v>6</v>
      </c>
      <c r="E3" s="305"/>
      <c r="F3" s="322" t="s">
        <v>7</v>
      </c>
      <c r="G3" s="307" t="s">
        <v>8</v>
      </c>
      <c r="H3" s="308" t="s">
        <v>9</v>
      </c>
      <c r="I3" s="309" t="s">
        <v>10</v>
      </c>
      <c r="J3" s="128" t="s">
        <v>426</v>
      </c>
      <c r="K3" s="14" t="s">
        <v>185</v>
      </c>
      <c r="L3" s="14" t="s">
        <v>199</v>
      </c>
      <c r="M3" s="14" t="s">
        <v>12</v>
      </c>
      <c r="N3" s="126" t="s">
        <v>45</v>
      </c>
      <c r="O3" s="15" t="s">
        <v>11</v>
      </c>
      <c r="P3" s="15" t="s">
        <v>418</v>
      </c>
      <c r="Q3" s="15" t="s">
        <v>43</v>
      </c>
      <c r="R3" s="16" t="s">
        <v>13</v>
      </c>
      <c r="S3" s="295" t="s">
        <v>14</v>
      </c>
      <c r="T3" s="295" t="s">
        <v>15</v>
      </c>
      <c r="U3" s="323" t="s">
        <v>41</v>
      </c>
      <c r="V3" s="313" t="s">
        <v>16</v>
      </c>
      <c r="W3" s="313" t="s">
        <v>17</v>
      </c>
      <c r="X3" s="313" t="s">
        <v>18</v>
      </c>
      <c r="Y3" s="313" t="s">
        <v>19</v>
      </c>
      <c r="Z3" s="313" t="s">
        <v>20</v>
      </c>
      <c r="AA3" s="313" t="s">
        <v>21</v>
      </c>
      <c r="AB3" s="313" t="s">
        <v>22</v>
      </c>
      <c r="AC3" s="313" t="s">
        <v>23</v>
      </c>
      <c r="AD3" s="311" t="s">
        <v>24</v>
      </c>
      <c r="AE3" s="311" t="s">
        <v>25</v>
      </c>
      <c r="AF3" s="311" t="s">
        <v>26</v>
      </c>
      <c r="AG3" s="311" t="s">
        <v>27</v>
      </c>
      <c r="AH3" s="311" t="s">
        <v>28</v>
      </c>
      <c r="AI3" s="311" t="s">
        <v>29</v>
      </c>
      <c r="AJ3" s="311" t="s">
        <v>30</v>
      </c>
      <c r="AK3" s="311" t="s">
        <v>31</v>
      </c>
      <c r="AL3" s="311" t="s">
        <v>32</v>
      </c>
      <c r="AM3" s="311" t="s">
        <v>39</v>
      </c>
    </row>
    <row r="4" spans="1:44" ht="27.75" customHeight="1" thickBot="1">
      <c r="A4" s="301"/>
      <c r="B4" s="303"/>
      <c r="C4" s="303"/>
      <c r="D4" s="17" t="s">
        <v>33</v>
      </c>
      <c r="E4" s="17" t="s">
        <v>34</v>
      </c>
      <c r="F4" s="322"/>
      <c r="G4" s="307"/>
      <c r="H4" s="308"/>
      <c r="I4" s="310"/>
      <c r="J4" s="17" t="s">
        <v>10</v>
      </c>
      <c r="K4" s="17" t="s">
        <v>10</v>
      </c>
      <c r="L4" s="17" t="s">
        <v>10</v>
      </c>
      <c r="M4" s="18" t="s">
        <v>10</v>
      </c>
      <c r="N4" s="124" t="s">
        <v>10</v>
      </c>
      <c r="O4" s="18" t="s">
        <v>35</v>
      </c>
      <c r="P4" s="167" t="s">
        <v>35</v>
      </c>
      <c r="Q4" s="124" t="s">
        <v>35</v>
      </c>
      <c r="R4" s="19" t="s">
        <v>36</v>
      </c>
      <c r="S4" s="296"/>
      <c r="T4" s="296"/>
      <c r="U4" s="323"/>
      <c r="V4" s="313"/>
      <c r="W4" s="313"/>
      <c r="X4" s="313"/>
      <c r="Y4" s="313"/>
      <c r="Z4" s="313"/>
      <c r="AA4" s="313"/>
      <c r="AB4" s="313"/>
      <c r="AC4" s="313"/>
      <c r="AD4" s="311"/>
      <c r="AE4" s="311"/>
      <c r="AF4" s="311"/>
      <c r="AG4" s="311"/>
      <c r="AH4" s="311"/>
      <c r="AI4" s="311"/>
      <c r="AJ4" s="311"/>
      <c r="AK4" s="311"/>
      <c r="AL4" s="311"/>
      <c r="AM4" s="311"/>
    </row>
    <row r="5" spans="1:44" ht="54.9" customHeight="1" thickBot="1">
      <c r="A5" s="166">
        <v>1</v>
      </c>
      <c r="B5" s="139" t="s">
        <v>123</v>
      </c>
      <c r="C5" s="181" t="s">
        <v>124</v>
      </c>
      <c r="D5" s="143" t="s">
        <v>125</v>
      </c>
      <c r="E5" s="140" t="s">
        <v>126</v>
      </c>
      <c r="F5" s="22">
        <v>4</v>
      </c>
      <c r="G5" s="23" t="s">
        <v>55</v>
      </c>
      <c r="H5" s="24">
        <v>84000</v>
      </c>
      <c r="I5" s="25">
        <f>F5*H5</f>
        <v>336000</v>
      </c>
      <c r="J5" s="26"/>
      <c r="K5" s="26"/>
      <c r="L5" s="26"/>
      <c r="M5" s="26"/>
      <c r="N5" s="27">
        <f>W5*H5</f>
        <v>84000</v>
      </c>
      <c r="O5" s="27">
        <f>V5*H5</f>
        <v>252000</v>
      </c>
      <c r="P5" s="27"/>
      <c r="Q5" s="27"/>
      <c r="R5" s="99" t="s">
        <v>114</v>
      </c>
      <c r="S5" s="178" t="s">
        <v>436</v>
      </c>
      <c r="T5" s="178" t="s">
        <v>437</v>
      </c>
      <c r="U5" s="21">
        <v>4</v>
      </c>
      <c r="V5" s="140">
        <v>3</v>
      </c>
      <c r="W5" s="21">
        <v>1</v>
      </c>
      <c r="X5" s="35"/>
      <c r="Y5" s="17"/>
      <c r="Z5" s="17"/>
      <c r="AA5" s="17"/>
      <c r="AB5" s="17"/>
      <c r="AC5" s="17"/>
      <c r="AD5" s="17"/>
      <c r="AE5" s="17"/>
      <c r="AF5" s="17"/>
      <c r="AG5" s="17"/>
      <c r="AH5" s="17"/>
      <c r="AI5" s="17"/>
      <c r="AJ5" s="17"/>
      <c r="AK5" s="17"/>
      <c r="AL5" s="17"/>
      <c r="AM5" s="17"/>
      <c r="AR5" s="30"/>
    </row>
    <row r="6" spans="1:44" ht="54.9" customHeight="1" thickBot="1">
      <c r="A6" s="166">
        <v>2</v>
      </c>
      <c r="B6" s="147" t="s">
        <v>127</v>
      </c>
      <c r="C6" s="181" t="s">
        <v>474</v>
      </c>
      <c r="D6" s="143" t="s">
        <v>128</v>
      </c>
      <c r="E6" s="138" t="s">
        <v>129</v>
      </c>
      <c r="F6" s="22">
        <v>4</v>
      </c>
      <c r="G6" s="23" t="s">
        <v>55</v>
      </c>
      <c r="H6" s="24">
        <v>11000</v>
      </c>
      <c r="I6" s="25">
        <f>F6*H6</f>
        <v>44000</v>
      </c>
      <c r="J6" s="26"/>
      <c r="K6" s="32"/>
      <c r="L6" s="32"/>
      <c r="M6" s="32"/>
      <c r="N6" s="27">
        <f>U6*H6</f>
        <v>44000</v>
      </c>
      <c r="O6" s="27">
        <f>V6*H6</f>
        <v>33000</v>
      </c>
      <c r="P6" s="27"/>
      <c r="Q6" s="27"/>
      <c r="R6" s="99" t="s">
        <v>114</v>
      </c>
      <c r="S6" s="178" t="s">
        <v>436</v>
      </c>
      <c r="T6" s="178" t="s">
        <v>437</v>
      </c>
      <c r="U6" s="41">
        <v>4</v>
      </c>
      <c r="V6" s="41">
        <v>3</v>
      </c>
      <c r="W6" s="21">
        <v>1</v>
      </c>
      <c r="X6" s="35"/>
      <c r="Y6" s="29"/>
      <c r="Z6" s="29"/>
      <c r="AA6" s="29"/>
      <c r="AB6" s="29"/>
      <c r="AC6" s="29"/>
      <c r="AD6" s="29"/>
      <c r="AE6" s="29"/>
      <c r="AF6" s="29"/>
      <c r="AG6" s="29"/>
      <c r="AH6" s="29"/>
      <c r="AI6" s="29"/>
      <c r="AJ6" s="29"/>
      <c r="AK6" s="29"/>
      <c r="AL6" s="29"/>
      <c r="AM6" s="29"/>
      <c r="AR6" s="30"/>
    </row>
    <row r="7" spans="1:44" ht="39.6" customHeight="1" thickBot="1">
      <c r="A7" s="168">
        <v>3</v>
      </c>
      <c r="B7" s="20" t="s">
        <v>93</v>
      </c>
      <c r="C7" s="20"/>
      <c r="D7" s="133" t="s">
        <v>94</v>
      </c>
      <c r="E7" s="132" t="s">
        <v>513</v>
      </c>
      <c r="F7" s="22">
        <v>1</v>
      </c>
      <c r="G7" s="23" t="s">
        <v>55</v>
      </c>
      <c r="H7" s="24">
        <v>64100</v>
      </c>
      <c r="I7" s="25">
        <f>F7*H7</f>
        <v>64100</v>
      </c>
      <c r="J7" s="26"/>
      <c r="K7" s="26"/>
      <c r="L7" s="26"/>
      <c r="M7" s="26"/>
      <c r="N7" s="26"/>
      <c r="O7" s="27">
        <f>F7*H7</f>
        <v>64100</v>
      </c>
      <c r="P7" s="27"/>
      <c r="Q7" s="27"/>
      <c r="R7" s="99" t="s">
        <v>42</v>
      </c>
      <c r="S7" s="98" t="s">
        <v>48</v>
      </c>
      <c r="T7" s="140" t="s">
        <v>175</v>
      </c>
      <c r="U7" s="115">
        <v>1</v>
      </c>
      <c r="V7" s="115">
        <v>1</v>
      </c>
      <c r="W7" s="29"/>
      <c r="X7" s="29"/>
      <c r="Y7" s="29"/>
      <c r="Z7" s="29"/>
      <c r="AA7" s="29"/>
      <c r="AB7" s="29"/>
      <c r="AC7" s="29"/>
      <c r="AD7" s="29"/>
      <c r="AE7" s="29"/>
      <c r="AF7" s="29"/>
      <c r="AG7" s="29"/>
      <c r="AH7" s="29"/>
      <c r="AI7" s="29"/>
      <c r="AJ7" s="29"/>
      <c r="AK7" s="29"/>
      <c r="AL7" s="29"/>
      <c r="AM7" s="29"/>
      <c r="AR7" s="30"/>
    </row>
    <row r="8" spans="1:44" s="174" customFormat="1" ht="81" customHeight="1" thickBot="1">
      <c r="A8" s="168">
        <v>4</v>
      </c>
      <c r="B8" s="139" t="s">
        <v>95</v>
      </c>
      <c r="C8" s="169" t="s">
        <v>475</v>
      </c>
      <c r="D8" s="155" t="s">
        <v>96</v>
      </c>
      <c r="E8" s="140" t="s">
        <v>97</v>
      </c>
      <c r="F8" s="22">
        <v>1</v>
      </c>
      <c r="G8" s="23" t="s">
        <v>55</v>
      </c>
      <c r="H8" s="24">
        <v>110000</v>
      </c>
      <c r="I8" s="25">
        <f>F8*H8</f>
        <v>110000</v>
      </c>
      <c r="J8" s="26"/>
      <c r="K8" s="26"/>
      <c r="L8" s="26"/>
      <c r="M8" s="26"/>
      <c r="N8" s="26"/>
      <c r="O8" s="27">
        <f>F8*H8</f>
        <v>110000</v>
      </c>
      <c r="P8" s="27"/>
      <c r="Q8" s="27"/>
      <c r="R8" s="172" t="s">
        <v>38</v>
      </c>
      <c r="S8" s="98" t="s">
        <v>48</v>
      </c>
      <c r="T8" s="140" t="s">
        <v>175</v>
      </c>
      <c r="U8" s="140">
        <v>1</v>
      </c>
      <c r="V8" s="140">
        <v>1</v>
      </c>
      <c r="W8" s="29"/>
      <c r="X8" s="29"/>
      <c r="Y8" s="29"/>
      <c r="Z8" s="29"/>
      <c r="AA8" s="29"/>
      <c r="AB8" s="29"/>
      <c r="AC8" s="29"/>
      <c r="AD8" s="29"/>
      <c r="AE8" s="29"/>
      <c r="AF8" s="29"/>
      <c r="AG8" s="29"/>
      <c r="AH8" s="29"/>
      <c r="AI8" s="29"/>
      <c r="AJ8" s="29"/>
      <c r="AK8" s="29"/>
      <c r="AL8" s="29"/>
      <c r="AM8" s="29"/>
      <c r="AN8" s="173"/>
      <c r="AQ8" s="175"/>
      <c r="AR8" s="176"/>
    </row>
    <row r="9" spans="1:44" ht="39.6" customHeight="1" thickBot="1">
      <c r="A9" s="168">
        <v>5</v>
      </c>
      <c r="B9" s="147" t="s">
        <v>98</v>
      </c>
      <c r="C9" s="131" t="s">
        <v>99</v>
      </c>
      <c r="D9" s="133"/>
      <c r="E9" s="132" t="s">
        <v>100</v>
      </c>
      <c r="F9" s="22">
        <v>5</v>
      </c>
      <c r="G9" s="23" t="s">
        <v>46</v>
      </c>
      <c r="H9" s="24">
        <v>4200</v>
      </c>
      <c r="I9" s="25">
        <f t="shared" ref="I9:I93" si="0">F9*H9</f>
        <v>21000</v>
      </c>
      <c r="J9" s="26"/>
      <c r="K9" s="26"/>
      <c r="L9" s="26"/>
      <c r="M9" s="26"/>
      <c r="N9" s="26"/>
      <c r="O9" s="27">
        <f t="shared" ref="O9:O24" si="1">F9*H9</f>
        <v>21000</v>
      </c>
      <c r="P9" s="27"/>
      <c r="Q9" s="27"/>
      <c r="R9" s="99" t="s">
        <v>113</v>
      </c>
      <c r="S9" s="98" t="s">
        <v>48</v>
      </c>
      <c r="T9" s="140" t="s">
        <v>175</v>
      </c>
      <c r="U9" s="115">
        <v>5</v>
      </c>
      <c r="V9" s="115">
        <v>5</v>
      </c>
      <c r="W9" s="29"/>
      <c r="X9" s="29"/>
      <c r="Y9" s="29"/>
      <c r="Z9" s="29"/>
      <c r="AA9" s="29"/>
      <c r="AB9" s="29"/>
      <c r="AC9" s="29"/>
      <c r="AD9" s="29"/>
      <c r="AE9" s="29"/>
      <c r="AF9" s="29"/>
      <c r="AG9" s="29"/>
      <c r="AH9" s="29"/>
      <c r="AI9" s="29"/>
      <c r="AJ9" s="29"/>
      <c r="AK9" s="29"/>
      <c r="AL9" s="29"/>
      <c r="AM9" s="29"/>
      <c r="AR9" s="30"/>
    </row>
    <row r="10" spans="1:44" ht="39.6" customHeight="1" thickBot="1">
      <c r="A10" s="168">
        <v>6</v>
      </c>
      <c r="B10" s="131" t="s">
        <v>101</v>
      </c>
      <c r="C10" s="131"/>
      <c r="D10" s="134" t="s">
        <v>102</v>
      </c>
      <c r="E10" s="132" t="s">
        <v>103</v>
      </c>
      <c r="F10" s="22">
        <v>1</v>
      </c>
      <c r="G10" s="23" t="s">
        <v>46</v>
      </c>
      <c r="H10" s="24">
        <v>2247</v>
      </c>
      <c r="I10" s="25">
        <f t="shared" si="0"/>
        <v>2247</v>
      </c>
      <c r="J10" s="26"/>
      <c r="K10" s="26"/>
      <c r="L10" s="26"/>
      <c r="M10" s="26"/>
      <c r="N10" s="26"/>
      <c r="O10" s="27">
        <f t="shared" si="1"/>
        <v>2247</v>
      </c>
      <c r="P10" s="27"/>
      <c r="Q10" s="27"/>
      <c r="R10" s="99" t="s">
        <v>114</v>
      </c>
      <c r="S10" s="98" t="s">
        <v>48</v>
      </c>
      <c r="T10" s="140" t="s">
        <v>175</v>
      </c>
      <c r="U10" s="115">
        <v>1</v>
      </c>
      <c r="V10" s="115">
        <v>1</v>
      </c>
      <c r="W10" s="29"/>
      <c r="X10" s="29"/>
      <c r="Y10" s="29"/>
      <c r="Z10" s="29"/>
      <c r="AA10" s="29"/>
      <c r="AB10" s="29"/>
      <c r="AC10" s="29"/>
      <c r="AD10" s="29"/>
      <c r="AE10" s="29"/>
      <c r="AF10" s="29"/>
      <c r="AG10" s="29"/>
      <c r="AH10" s="29"/>
      <c r="AI10" s="29"/>
      <c r="AJ10" s="29"/>
      <c r="AK10" s="29"/>
      <c r="AL10" s="29"/>
      <c r="AM10" s="29"/>
      <c r="AR10" s="30"/>
    </row>
    <row r="11" spans="1:44" ht="39.6" customHeight="1" thickBot="1">
      <c r="A11" s="168">
        <v>7</v>
      </c>
      <c r="B11" s="131" t="s">
        <v>104</v>
      </c>
      <c r="C11" s="131"/>
      <c r="D11" s="134" t="s">
        <v>102</v>
      </c>
      <c r="E11" s="28" t="s">
        <v>105</v>
      </c>
      <c r="F11" s="22">
        <v>3</v>
      </c>
      <c r="G11" s="23" t="s">
        <v>53</v>
      </c>
      <c r="H11" s="24">
        <v>2545</v>
      </c>
      <c r="I11" s="25">
        <f t="shared" si="0"/>
        <v>7635</v>
      </c>
      <c r="J11" s="26"/>
      <c r="K11" s="26"/>
      <c r="L11" s="26"/>
      <c r="M11" s="31"/>
      <c r="N11" s="31">
        <f>W11*H11</f>
        <v>0</v>
      </c>
      <c r="O11" s="27">
        <f t="shared" si="1"/>
        <v>7635</v>
      </c>
      <c r="P11" s="27"/>
      <c r="Q11" s="27"/>
      <c r="R11" s="99" t="s">
        <v>114</v>
      </c>
      <c r="S11" s="98" t="s">
        <v>48</v>
      </c>
      <c r="T11" s="140" t="s">
        <v>175</v>
      </c>
      <c r="U11" s="115">
        <v>3</v>
      </c>
      <c r="V11" s="115">
        <v>3</v>
      </c>
      <c r="W11" s="29"/>
      <c r="X11" s="29"/>
      <c r="Y11" s="29"/>
      <c r="Z11" s="29"/>
      <c r="AA11" s="29"/>
      <c r="AB11" s="29"/>
      <c r="AC11" s="29"/>
      <c r="AD11" s="29"/>
      <c r="AE11" s="29"/>
      <c r="AF11" s="29"/>
      <c r="AG11" s="29"/>
      <c r="AH11" s="29"/>
      <c r="AI11" s="29"/>
      <c r="AJ11" s="29"/>
      <c r="AK11" s="29"/>
      <c r="AL11" s="29"/>
      <c r="AM11" s="29"/>
      <c r="AR11" s="30"/>
    </row>
    <row r="12" spans="1:44" ht="54.9" customHeight="1" thickBot="1">
      <c r="A12" s="194">
        <v>8</v>
      </c>
      <c r="B12" s="131" t="s">
        <v>106</v>
      </c>
      <c r="C12" s="139" t="s">
        <v>107</v>
      </c>
      <c r="D12" s="134" t="s">
        <v>108</v>
      </c>
      <c r="E12" s="28" t="s">
        <v>109</v>
      </c>
      <c r="F12" s="22">
        <v>1</v>
      </c>
      <c r="G12" s="23" t="s">
        <v>46</v>
      </c>
      <c r="H12" s="24">
        <v>1130</v>
      </c>
      <c r="I12" s="25">
        <f t="shared" si="0"/>
        <v>1130</v>
      </c>
      <c r="J12" s="26"/>
      <c r="K12" s="32"/>
      <c r="L12" s="32"/>
      <c r="M12" s="32"/>
      <c r="N12" s="32"/>
      <c r="O12" s="27">
        <f t="shared" si="1"/>
        <v>1130</v>
      </c>
      <c r="P12" s="27"/>
      <c r="Q12" s="27"/>
      <c r="R12" s="99" t="s">
        <v>114</v>
      </c>
      <c r="S12" s="98" t="s">
        <v>48</v>
      </c>
      <c r="T12" s="140" t="s">
        <v>175</v>
      </c>
      <c r="U12" s="115">
        <v>1</v>
      </c>
      <c r="V12" s="115">
        <v>1</v>
      </c>
      <c r="W12" s="29"/>
      <c r="X12" s="29"/>
      <c r="Y12" s="29"/>
      <c r="Z12" s="29"/>
      <c r="AA12" s="29"/>
      <c r="AB12" s="29"/>
      <c r="AC12" s="29"/>
      <c r="AD12" s="29"/>
      <c r="AE12" s="29"/>
      <c r="AF12" s="29"/>
      <c r="AG12" s="29"/>
      <c r="AH12" s="29"/>
      <c r="AI12" s="29"/>
      <c r="AJ12" s="29"/>
      <c r="AK12" s="29"/>
      <c r="AL12" s="29"/>
      <c r="AM12" s="29"/>
      <c r="AR12" s="30"/>
    </row>
    <row r="13" spans="1:44" ht="53.4" customHeight="1" thickBot="1">
      <c r="A13" s="194">
        <v>9</v>
      </c>
      <c r="B13" s="139" t="s">
        <v>110</v>
      </c>
      <c r="C13" s="139" t="s">
        <v>111</v>
      </c>
      <c r="D13" s="143" t="s">
        <v>108</v>
      </c>
      <c r="E13" s="140" t="s">
        <v>112</v>
      </c>
      <c r="F13" s="22">
        <v>1</v>
      </c>
      <c r="G13" s="23" t="s">
        <v>46</v>
      </c>
      <c r="H13" s="24">
        <v>1130</v>
      </c>
      <c r="I13" s="25">
        <f t="shared" si="0"/>
        <v>1130</v>
      </c>
      <c r="J13" s="26"/>
      <c r="K13" s="32"/>
      <c r="L13" s="32"/>
      <c r="M13" s="32"/>
      <c r="N13" s="32"/>
      <c r="O13" s="27">
        <f t="shared" si="1"/>
        <v>1130</v>
      </c>
      <c r="P13" s="27"/>
      <c r="Q13" s="27"/>
      <c r="R13" s="99" t="s">
        <v>114</v>
      </c>
      <c r="S13" s="98" t="s">
        <v>48</v>
      </c>
      <c r="T13" s="140" t="s">
        <v>175</v>
      </c>
      <c r="U13" s="115">
        <v>1</v>
      </c>
      <c r="V13" s="115">
        <v>1</v>
      </c>
      <c r="W13" s="29"/>
      <c r="X13" s="29"/>
      <c r="Y13" s="29"/>
      <c r="Z13" s="29"/>
      <c r="AA13" s="29"/>
      <c r="AB13" s="29"/>
      <c r="AC13" s="29"/>
      <c r="AD13" s="29"/>
      <c r="AE13" s="29"/>
      <c r="AF13" s="29"/>
      <c r="AG13" s="29"/>
      <c r="AH13" s="29"/>
      <c r="AI13" s="29"/>
      <c r="AJ13" s="29"/>
      <c r="AK13" s="29"/>
      <c r="AL13" s="29"/>
      <c r="AM13" s="29"/>
      <c r="AR13" s="30"/>
    </row>
    <row r="14" spans="1:44" ht="46.8" customHeight="1" thickBot="1">
      <c r="A14" s="194">
        <v>10</v>
      </c>
      <c r="B14" s="139" t="s">
        <v>115</v>
      </c>
      <c r="C14" s="139" t="s">
        <v>116</v>
      </c>
      <c r="D14" s="143" t="s">
        <v>117</v>
      </c>
      <c r="E14" s="140" t="s">
        <v>118</v>
      </c>
      <c r="F14" s="22">
        <v>1</v>
      </c>
      <c r="G14" s="23" t="s">
        <v>55</v>
      </c>
      <c r="H14" s="24">
        <v>24700</v>
      </c>
      <c r="I14" s="25">
        <f t="shared" si="0"/>
        <v>24700</v>
      </c>
      <c r="J14" s="26"/>
      <c r="K14" s="32"/>
      <c r="L14" s="32"/>
      <c r="M14" s="32"/>
      <c r="N14" s="32"/>
      <c r="O14" s="27">
        <f t="shared" si="1"/>
        <v>24700</v>
      </c>
      <c r="P14" s="27"/>
      <c r="Q14" s="27"/>
      <c r="R14" s="99" t="s">
        <v>114</v>
      </c>
      <c r="S14" s="98" t="s">
        <v>48</v>
      </c>
      <c r="T14" s="98" t="s">
        <v>54</v>
      </c>
      <c r="U14" s="115">
        <v>1</v>
      </c>
      <c r="V14" s="115">
        <v>1</v>
      </c>
      <c r="W14" s="29"/>
      <c r="X14" s="35"/>
      <c r="Y14" s="29"/>
      <c r="Z14" s="29"/>
      <c r="AA14" s="29"/>
      <c r="AB14" s="29"/>
      <c r="AC14" s="29"/>
      <c r="AD14" s="29"/>
      <c r="AE14" s="29"/>
      <c r="AF14" s="29"/>
      <c r="AG14" s="29"/>
      <c r="AH14" s="29"/>
      <c r="AI14" s="29"/>
      <c r="AJ14" s="29"/>
      <c r="AK14" s="29"/>
      <c r="AL14" s="29"/>
      <c r="AM14" s="29"/>
      <c r="AR14" s="30"/>
    </row>
    <row r="15" spans="1:44" ht="54.9" customHeight="1" thickBot="1">
      <c r="A15" s="194">
        <v>11</v>
      </c>
      <c r="B15" s="139" t="s">
        <v>119</v>
      </c>
      <c r="C15" s="139"/>
      <c r="D15" s="143" t="s">
        <v>120</v>
      </c>
      <c r="E15" s="140" t="s">
        <v>121</v>
      </c>
      <c r="F15" s="22">
        <v>1</v>
      </c>
      <c r="G15" s="23" t="s">
        <v>55</v>
      </c>
      <c r="H15" s="24">
        <v>115000</v>
      </c>
      <c r="I15" s="25">
        <f t="shared" si="0"/>
        <v>115000</v>
      </c>
      <c r="J15" s="26"/>
      <c r="K15" s="26"/>
      <c r="L15" s="26"/>
      <c r="M15" s="26"/>
      <c r="N15" s="26"/>
      <c r="O15" s="27">
        <f t="shared" si="1"/>
        <v>115000</v>
      </c>
      <c r="P15" s="27"/>
      <c r="Q15" s="27"/>
      <c r="R15" s="99" t="s">
        <v>113</v>
      </c>
      <c r="S15" s="98" t="s">
        <v>48</v>
      </c>
      <c r="T15" s="98" t="s">
        <v>54</v>
      </c>
      <c r="U15" s="45">
        <v>1</v>
      </c>
      <c r="V15" s="45">
        <v>1</v>
      </c>
      <c r="W15" s="29"/>
      <c r="X15" s="35"/>
      <c r="Y15" s="29"/>
      <c r="Z15" s="29"/>
      <c r="AA15" s="29"/>
      <c r="AB15" s="29"/>
      <c r="AC15" s="29"/>
      <c r="AD15" s="29"/>
      <c r="AE15" s="29"/>
      <c r="AF15" s="29"/>
      <c r="AG15" s="29"/>
      <c r="AH15" s="29"/>
      <c r="AI15" s="29"/>
      <c r="AJ15" s="29"/>
      <c r="AK15" s="29"/>
      <c r="AL15" s="29"/>
      <c r="AM15" s="29"/>
      <c r="AR15" s="30"/>
    </row>
    <row r="16" spans="1:44" ht="54.9" customHeight="1" thickBot="1">
      <c r="A16" s="194">
        <v>12</v>
      </c>
      <c r="B16" s="139" t="s">
        <v>122</v>
      </c>
      <c r="C16" s="139"/>
      <c r="D16" s="143" t="s">
        <v>120</v>
      </c>
      <c r="E16" s="140" t="s">
        <v>121</v>
      </c>
      <c r="F16" s="22">
        <v>1</v>
      </c>
      <c r="G16" s="23" t="s">
        <v>55</v>
      </c>
      <c r="H16" s="24">
        <v>50000</v>
      </c>
      <c r="I16" s="25">
        <f t="shared" si="0"/>
        <v>50000</v>
      </c>
      <c r="J16" s="26"/>
      <c r="K16" s="26"/>
      <c r="L16" s="26"/>
      <c r="M16" s="26"/>
      <c r="N16" s="26"/>
      <c r="O16" s="27">
        <f t="shared" si="1"/>
        <v>50000</v>
      </c>
      <c r="P16" s="27"/>
      <c r="Q16" s="27"/>
      <c r="R16" s="99" t="s">
        <v>113</v>
      </c>
      <c r="S16" s="98" t="s">
        <v>48</v>
      </c>
      <c r="T16" s="98" t="s">
        <v>54</v>
      </c>
      <c r="U16" s="41">
        <v>1</v>
      </c>
      <c r="V16" s="41">
        <v>1</v>
      </c>
      <c r="W16" s="29"/>
      <c r="X16" s="35"/>
      <c r="Y16" s="29"/>
      <c r="Z16" s="29"/>
      <c r="AA16" s="29"/>
      <c r="AB16" s="29"/>
      <c r="AC16" s="29"/>
      <c r="AD16" s="29"/>
      <c r="AE16" s="29"/>
      <c r="AF16" s="29"/>
      <c r="AG16" s="29"/>
      <c r="AH16" s="29"/>
      <c r="AI16" s="29"/>
      <c r="AJ16" s="29"/>
      <c r="AK16" s="29"/>
      <c r="AL16" s="29"/>
      <c r="AM16" s="29"/>
      <c r="AR16" s="30"/>
    </row>
    <row r="17" spans="1:44" ht="54.9" customHeight="1" thickBot="1">
      <c r="A17" s="194">
        <v>13</v>
      </c>
      <c r="B17" s="147" t="s">
        <v>130</v>
      </c>
      <c r="C17" s="139" t="s">
        <v>89</v>
      </c>
      <c r="D17" s="143" t="s">
        <v>58</v>
      </c>
      <c r="E17" s="138" t="s">
        <v>131</v>
      </c>
      <c r="F17" s="22">
        <v>3</v>
      </c>
      <c r="G17" s="23" t="s">
        <v>46</v>
      </c>
      <c r="H17" s="17">
        <v>4000</v>
      </c>
      <c r="I17" s="25">
        <f t="shared" si="0"/>
        <v>12000</v>
      </c>
      <c r="J17" s="26"/>
      <c r="K17" s="26"/>
      <c r="L17" s="26"/>
      <c r="M17" s="26"/>
      <c r="N17" s="26"/>
      <c r="O17" s="27">
        <f t="shared" si="1"/>
        <v>12000</v>
      </c>
      <c r="P17" s="27"/>
      <c r="Q17" s="27"/>
      <c r="R17" s="99" t="s">
        <v>114</v>
      </c>
      <c r="S17" s="98" t="s">
        <v>48</v>
      </c>
      <c r="T17" s="98" t="s">
        <v>54</v>
      </c>
      <c r="U17" s="140">
        <v>3</v>
      </c>
      <c r="V17" s="140">
        <v>3</v>
      </c>
      <c r="W17" s="37"/>
      <c r="X17" s="17"/>
      <c r="Y17" s="21"/>
      <c r="Z17" s="35"/>
      <c r="AA17" s="17"/>
      <c r="AB17" s="17"/>
      <c r="AC17" s="17"/>
      <c r="AD17" s="17"/>
      <c r="AE17" s="17"/>
      <c r="AF17" s="17"/>
      <c r="AG17" s="17"/>
      <c r="AH17" s="17"/>
      <c r="AI17" s="17"/>
      <c r="AJ17" s="17"/>
      <c r="AK17" s="17"/>
      <c r="AL17" s="17"/>
      <c r="AM17" s="17"/>
      <c r="AR17" s="30"/>
    </row>
    <row r="18" spans="1:44" s="43" customFormat="1" ht="54.9" customHeight="1" thickBot="1">
      <c r="A18" s="194">
        <v>14</v>
      </c>
      <c r="B18" s="139" t="s">
        <v>57</v>
      </c>
      <c r="C18" s="139"/>
      <c r="D18" s="143" t="s">
        <v>132</v>
      </c>
      <c r="E18" s="140" t="s">
        <v>133</v>
      </c>
      <c r="F18" s="22">
        <v>3</v>
      </c>
      <c r="G18" s="23" t="s">
        <v>55</v>
      </c>
      <c r="H18" s="170">
        <v>56000</v>
      </c>
      <c r="I18" s="25">
        <f t="shared" si="0"/>
        <v>168000</v>
      </c>
      <c r="J18" s="26"/>
      <c r="K18" s="26"/>
      <c r="L18" s="26"/>
      <c r="M18" s="26"/>
      <c r="N18" s="26"/>
      <c r="O18" s="27">
        <f t="shared" si="1"/>
        <v>168000</v>
      </c>
      <c r="P18" s="39"/>
      <c r="Q18" s="39"/>
      <c r="R18" s="99" t="s">
        <v>113</v>
      </c>
      <c r="S18" s="98" t="s">
        <v>48</v>
      </c>
      <c r="T18" s="98" t="s">
        <v>54</v>
      </c>
      <c r="U18" s="41">
        <v>3</v>
      </c>
      <c r="V18" s="41">
        <v>3</v>
      </c>
      <c r="W18" s="42"/>
      <c r="X18" s="29"/>
      <c r="Y18" s="21"/>
      <c r="Z18" s="35"/>
      <c r="AA18" s="35"/>
      <c r="AB18" s="29"/>
      <c r="AC18" s="29"/>
      <c r="AD18" s="29"/>
      <c r="AE18" s="29"/>
      <c r="AF18" s="29"/>
      <c r="AG18" s="29"/>
      <c r="AH18" s="29"/>
      <c r="AI18" s="29"/>
      <c r="AJ18" s="29"/>
      <c r="AK18" s="29"/>
      <c r="AL18" s="29"/>
      <c r="AM18" s="29"/>
      <c r="AN18" s="7"/>
      <c r="AO18" s="8"/>
      <c r="AQ18" s="44"/>
      <c r="AR18" s="30"/>
    </row>
    <row r="19" spans="1:44" s="30" customFormat="1" ht="54.9" customHeight="1" thickBot="1">
      <c r="A19" s="194">
        <v>15</v>
      </c>
      <c r="B19" s="139" t="s">
        <v>134</v>
      </c>
      <c r="C19" s="139" t="s">
        <v>135</v>
      </c>
      <c r="D19" s="143" t="s">
        <v>136</v>
      </c>
      <c r="E19" s="140" t="s">
        <v>137</v>
      </c>
      <c r="F19" s="22">
        <v>3</v>
      </c>
      <c r="G19" s="23" t="s">
        <v>55</v>
      </c>
      <c r="H19" s="24">
        <v>4400</v>
      </c>
      <c r="I19" s="25">
        <f t="shared" si="0"/>
        <v>13200</v>
      </c>
      <c r="J19" s="26"/>
      <c r="K19" s="26"/>
      <c r="L19" s="26"/>
      <c r="M19" s="26"/>
      <c r="N19" s="26"/>
      <c r="O19" s="27">
        <f t="shared" si="1"/>
        <v>13200</v>
      </c>
      <c r="P19" s="39"/>
      <c r="Q19" s="39"/>
      <c r="R19" s="99" t="s">
        <v>114</v>
      </c>
      <c r="S19" s="98" t="s">
        <v>48</v>
      </c>
      <c r="T19" s="98" t="s">
        <v>54</v>
      </c>
      <c r="U19" s="35">
        <v>3</v>
      </c>
      <c r="V19" s="35">
        <v>3</v>
      </c>
      <c r="W19" s="41"/>
      <c r="X19" s="45"/>
      <c r="Y19" s="21"/>
      <c r="Z19" s="35"/>
      <c r="AA19" s="46"/>
      <c r="AB19" s="46"/>
      <c r="AC19" s="47"/>
      <c r="AD19" s="46"/>
      <c r="AE19" s="46"/>
      <c r="AF19" s="46"/>
      <c r="AG19" s="46"/>
      <c r="AH19" s="46"/>
      <c r="AI19" s="46"/>
      <c r="AJ19" s="46"/>
      <c r="AK19" s="46"/>
      <c r="AL19" s="46"/>
      <c r="AM19" s="46"/>
      <c r="AN19" s="7"/>
      <c r="AO19" s="8"/>
    </row>
    <row r="20" spans="1:44" s="43" customFormat="1" ht="54.9" customHeight="1" thickBot="1">
      <c r="A20" s="194">
        <v>16</v>
      </c>
      <c r="B20" s="116" t="s">
        <v>138</v>
      </c>
      <c r="C20" s="139" t="s">
        <v>139</v>
      </c>
      <c r="D20" s="138" t="s">
        <v>140</v>
      </c>
      <c r="E20" s="117" t="s">
        <v>141</v>
      </c>
      <c r="F20" s="22">
        <v>1</v>
      </c>
      <c r="G20" s="100" t="s">
        <v>142</v>
      </c>
      <c r="H20" s="24">
        <v>10600</v>
      </c>
      <c r="I20" s="25">
        <f t="shared" si="0"/>
        <v>10600</v>
      </c>
      <c r="J20" s="26"/>
      <c r="K20" s="26"/>
      <c r="L20" s="26"/>
      <c r="M20" s="26"/>
      <c r="N20" s="26"/>
      <c r="O20" s="27">
        <f t="shared" si="1"/>
        <v>10600</v>
      </c>
      <c r="P20" s="39"/>
      <c r="Q20" s="39"/>
      <c r="R20" s="99" t="s">
        <v>114</v>
      </c>
      <c r="S20" s="98" t="s">
        <v>48</v>
      </c>
      <c r="T20" s="98" t="s">
        <v>54</v>
      </c>
      <c r="U20" s="117">
        <v>1</v>
      </c>
      <c r="V20" s="117">
        <v>1</v>
      </c>
      <c r="W20" s="41"/>
      <c r="X20" s="29"/>
      <c r="Y20" s="29"/>
      <c r="Z20" s="35"/>
      <c r="AA20" s="117"/>
      <c r="AB20" s="29"/>
      <c r="AC20" s="35"/>
      <c r="AD20" s="29"/>
      <c r="AE20" s="29"/>
      <c r="AF20" s="29"/>
      <c r="AG20" s="29"/>
      <c r="AH20" s="29"/>
      <c r="AI20" s="29"/>
      <c r="AJ20" s="29"/>
      <c r="AK20" s="29"/>
      <c r="AL20" s="29"/>
      <c r="AM20" s="29"/>
      <c r="AN20" s="7"/>
      <c r="AO20" s="8"/>
      <c r="AQ20" s="44"/>
      <c r="AR20" s="30"/>
    </row>
    <row r="21" spans="1:44" s="30" customFormat="1" ht="54.9" customHeight="1" thickBot="1">
      <c r="A21" s="194">
        <v>17</v>
      </c>
      <c r="B21" s="139" t="s">
        <v>147</v>
      </c>
      <c r="C21" s="139" t="s">
        <v>148</v>
      </c>
      <c r="D21" s="145" t="s">
        <v>149</v>
      </c>
      <c r="E21" s="146" t="s">
        <v>150</v>
      </c>
      <c r="F21" s="22">
        <v>1</v>
      </c>
      <c r="G21" s="122" t="s">
        <v>53</v>
      </c>
      <c r="H21" s="24">
        <v>3350</v>
      </c>
      <c r="I21" s="25">
        <f t="shared" si="0"/>
        <v>3350</v>
      </c>
      <c r="J21" s="26"/>
      <c r="K21" s="26"/>
      <c r="L21" s="26"/>
      <c r="M21" s="26"/>
      <c r="N21" s="26"/>
      <c r="O21" s="27">
        <f t="shared" si="1"/>
        <v>3350</v>
      </c>
      <c r="P21" s="39"/>
      <c r="Q21" s="39"/>
      <c r="R21" s="99" t="s">
        <v>114</v>
      </c>
      <c r="S21" s="98" t="s">
        <v>48</v>
      </c>
      <c r="T21" s="98" t="s">
        <v>54</v>
      </c>
      <c r="U21" s="46">
        <v>1</v>
      </c>
      <c r="V21" s="46">
        <v>1</v>
      </c>
      <c r="W21" s="46"/>
      <c r="X21" s="46"/>
      <c r="Y21" s="41"/>
      <c r="Z21" s="35"/>
      <c r="AA21" s="41"/>
      <c r="AB21" s="46"/>
      <c r="AC21" s="46"/>
      <c r="AD21" s="47"/>
      <c r="AE21" s="46"/>
      <c r="AF21" s="46"/>
      <c r="AG21" s="46"/>
      <c r="AH21" s="46"/>
      <c r="AI21" s="46"/>
      <c r="AJ21" s="46"/>
      <c r="AK21" s="46"/>
      <c r="AL21" s="46"/>
      <c r="AM21" s="46"/>
      <c r="AN21" s="7"/>
      <c r="AO21" s="8"/>
      <c r="AP21" s="48"/>
    </row>
    <row r="22" spans="1:44" s="30" customFormat="1" ht="54.9" customHeight="1" thickBot="1">
      <c r="A22" s="194">
        <v>18</v>
      </c>
      <c r="B22" s="147" t="s">
        <v>151</v>
      </c>
      <c r="C22" s="149" t="s">
        <v>152</v>
      </c>
      <c r="D22" s="143" t="s">
        <v>153</v>
      </c>
      <c r="E22" s="148" t="s">
        <v>154</v>
      </c>
      <c r="F22" s="22">
        <v>2</v>
      </c>
      <c r="G22" s="23" t="s">
        <v>46</v>
      </c>
      <c r="H22" s="24">
        <v>1200</v>
      </c>
      <c r="I22" s="25">
        <f t="shared" si="0"/>
        <v>2400</v>
      </c>
      <c r="J22" s="26"/>
      <c r="K22" s="26"/>
      <c r="L22" s="26"/>
      <c r="M22" s="26"/>
      <c r="N22" s="26"/>
      <c r="O22" s="27">
        <f t="shared" si="1"/>
        <v>2400</v>
      </c>
      <c r="P22" s="39"/>
      <c r="Q22" s="39"/>
      <c r="R22" s="99" t="s">
        <v>114</v>
      </c>
      <c r="S22" s="98" t="s">
        <v>48</v>
      </c>
      <c r="T22" s="98" t="s">
        <v>54</v>
      </c>
      <c r="U22" s="41">
        <v>2</v>
      </c>
      <c r="V22" s="41">
        <v>2</v>
      </c>
      <c r="W22" s="46"/>
      <c r="X22" s="46"/>
      <c r="Y22" s="41"/>
      <c r="Z22" s="46"/>
      <c r="AA22" s="21"/>
      <c r="AB22" s="46"/>
      <c r="AC22" s="41"/>
      <c r="AD22" s="47"/>
      <c r="AE22" s="46"/>
      <c r="AF22" s="46"/>
      <c r="AG22" s="46"/>
      <c r="AH22" s="46"/>
      <c r="AI22" s="46"/>
      <c r="AJ22" s="46"/>
      <c r="AK22" s="46"/>
      <c r="AL22" s="46"/>
      <c r="AM22" s="46"/>
      <c r="AN22" s="7"/>
      <c r="AO22" s="8"/>
      <c r="AP22" s="48"/>
    </row>
    <row r="23" spans="1:44" s="30" customFormat="1" ht="54.9" customHeight="1" thickBot="1">
      <c r="A23" s="194">
        <v>19</v>
      </c>
      <c r="B23" s="147" t="s">
        <v>155</v>
      </c>
      <c r="C23" s="139" t="s">
        <v>156</v>
      </c>
      <c r="D23" s="143" t="s">
        <v>157</v>
      </c>
      <c r="E23" s="148" t="s">
        <v>158</v>
      </c>
      <c r="F23" s="22">
        <v>1</v>
      </c>
      <c r="G23" s="23" t="s">
        <v>46</v>
      </c>
      <c r="H23" s="24">
        <v>4100</v>
      </c>
      <c r="I23" s="25">
        <f t="shared" si="0"/>
        <v>4100</v>
      </c>
      <c r="J23" s="26"/>
      <c r="K23" s="26"/>
      <c r="L23" s="26"/>
      <c r="M23" s="26"/>
      <c r="N23" s="26"/>
      <c r="O23" s="27">
        <f t="shared" si="1"/>
        <v>4100</v>
      </c>
      <c r="P23" s="39"/>
      <c r="Q23" s="39"/>
      <c r="R23" s="99" t="s">
        <v>114</v>
      </c>
      <c r="S23" s="98" t="s">
        <v>48</v>
      </c>
      <c r="T23" s="98" t="s">
        <v>54</v>
      </c>
      <c r="U23" s="33">
        <v>1</v>
      </c>
      <c r="V23" s="33">
        <v>1</v>
      </c>
      <c r="W23" s="46"/>
      <c r="X23" s="46"/>
      <c r="Y23" s="41"/>
      <c r="Z23" s="46"/>
      <c r="AA23" s="21"/>
      <c r="AB23" s="46"/>
      <c r="AC23" s="33"/>
      <c r="AD23" s="47"/>
      <c r="AE23" s="46"/>
      <c r="AF23" s="46"/>
      <c r="AG23" s="46"/>
      <c r="AH23" s="46"/>
      <c r="AI23" s="46"/>
      <c r="AJ23" s="46"/>
      <c r="AK23" s="46"/>
      <c r="AL23" s="46"/>
      <c r="AM23" s="46"/>
      <c r="AN23" s="7"/>
      <c r="AO23" s="8"/>
      <c r="AP23" s="48"/>
    </row>
    <row r="24" spans="1:44" s="30" customFormat="1" ht="54.9" customHeight="1" thickBot="1">
      <c r="A24" s="194">
        <v>20</v>
      </c>
      <c r="B24" s="139" t="s">
        <v>51</v>
      </c>
      <c r="C24" s="169" t="s">
        <v>476</v>
      </c>
      <c r="D24" s="143" t="s">
        <v>52</v>
      </c>
      <c r="E24" s="140"/>
      <c r="F24" s="22">
        <v>1</v>
      </c>
      <c r="G24" s="23" t="s">
        <v>46</v>
      </c>
      <c r="H24" s="24">
        <v>7540</v>
      </c>
      <c r="I24" s="25">
        <f t="shared" si="0"/>
        <v>7540</v>
      </c>
      <c r="J24" s="26"/>
      <c r="K24" s="26"/>
      <c r="L24" s="26"/>
      <c r="M24" s="26"/>
      <c r="N24" s="26"/>
      <c r="O24" s="27">
        <f t="shared" si="1"/>
        <v>7540</v>
      </c>
      <c r="P24" s="51"/>
      <c r="Q24" s="51"/>
      <c r="R24" s="99" t="s">
        <v>38</v>
      </c>
      <c r="S24" s="98" t="s">
        <v>48</v>
      </c>
      <c r="T24" s="98" t="s">
        <v>54</v>
      </c>
      <c r="U24" s="40">
        <v>1</v>
      </c>
      <c r="V24" s="29">
        <v>1</v>
      </c>
      <c r="W24" s="46"/>
      <c r="X24" s="46"/>
      <c r="Y24" s="41"/>
      <c r="Z24" s="46"/>
      <c r="AA24" s="21"/>
      <c r="AB24" s="46"/>
      <c r="AC24" s="50"/>
      <c r="AD24" s="47"/>
      <c r="AE24" s="46"/>
      <c r="AF24" s="46"/>
      <c r="AG24" s="46"/>
      <c r="AH24" s="46"/>
      <c r="AI24" s="46"/>
      <c r="AJ24" s="46"/>
      <c r="AK24" s="46"/>
      <c r="AL24" s="46"/>
      <c r="AM24" s="46"/>
      <c r="AN24" s="7"/>
      <c r="AO24" s="8"/>
      <c r="AP24" s="48"/>
    </row>
    <row r="25" spans="1:44" s="30" customFormat="1" ht="79.2" customHeight="1" thickBot="1">
      <c r="A25" s="194">
        <v>21</v>
      </c>
      <c r="B25" s="147" t="s">
        <v>428</v>
      </c>
      <c r="C25" s="169" t="s">
        <v>477</v>
      </c>
      <c r="D25" s="143" t="s">
        <v>49</v>
      </c>
      <c r="E25" s="148" t="s">
        <v>430</v>
      </c>
      <c r="F25" s="22">
        <v>4</v>
      </c>
      <c r="G25" s="23" t="s">
        <v>55</v>
      </c>
      <c r="H25" s="24">
        <v>44800</v>
      </c>
      <c r="I25" s="25">
        <f t="shared" ref="I25:I27" si="2">F25*H25</f>
        <v>179200</v>
      </c>
      <c r="J25" s="26"/>
      <c r="K25" s="26"/>
      <c r="L25" s="26"/>
      <c r="M25" s="26"/>
      <c r="N25" s="26"/>
      <c r="O25" s="27">
        <f t="shared" ref="O25:O29" si="3">F25*H25</f>
        <v>179200</v>
      </c>
      <c r="P25" s="39"/>
      <c r="Q25" s="39"/>
      <c r="R25" s="99" t="s">
        <v>114</v>
      </c>
      <c r="S25" s="98" t="s">
        <v>48</v>
      </c>
      <c r="T25" s="98" t="s">
        <v>54</v>
      </c>
      <c r="U25" s="41">
        <v>4</v>
      </c>
      <c r="V25" s="41">
        <v>4</v>
      </c>
      <c r="W25" s="46"/>
      <c r="X25" s="46"/>
      <c r="Y25" s="41"/>
      <c r="Z25" s="46"/>
      <c r="AA25" s="140"/>
      <c r="AB25" s="46"/>
      <c r="AC25" s="41"/>
      <c r="AD25" s="47"/>
      <c r="AE25" s="46"/>
      <c r="AF25" s="46"/>
      <c r="AG25" s="46"/>
      <c r="AH25" s="46"/>
      <c r="AI25" s="46"/>
      <c r="AJ25" s="46"/>
      <c r="AK25" s="46"/>
      <c r="AL25" s="46"/>
      <c r="AM25" s="46"/>
      <c r="AN25" s="7"/>
      <c r="AO25" s="8"/>
      <c r="AP25" s="48"/>
    </row>
    <row r="26" spans="1:44" s="30" customFormat="1" ht="54.9" customHeight="1" thickBot="1">
      <c r="A26" s="194">
        <v>22</v>
      </c>
      <c r="B26" s="147" t="s">
        <v>428</v>
      </c>
      <c r="C26" s="169" t="s">
        <v>478</v>
      </c>
      <c r="D26" s="143" t="s">
        <v>49</v>
      </c>
      <c r="E26" s="148" t="s">
        <v>431</v>
      </c>
      <c r="F26" s="22">
        <v>2</v>
      </c>
      <c r="G26" s="23" t="s">
        <v>55</v>
      </c>
      <c r="H26" s="24">
        <v>84100</v>
      </c>
      <c r="I26" s="25">
        <f t="shared" si="2"/>
        <v>168200</v>
      </c>
      <c r="J26" s="26"/>
      <c r="K26" s="26"/>
      <c r="L26" s="26"/>
      <c r="M26" s="26"/>
      <c r="N26" s="26"/>
      <c r="O26" s="27">
        <f t="shared" si="3"/>
        <v>168200</v>
      </c>
      <c r="P26" s="39"/>
      <c r="Q26" s="39"/>
      <c r="R26" s="99" t="s">
        <v>42</v>
      </c>
      <c r="S26" s="98" t="s">
        <v>48</v>
      </c>
      <c r="T26" s="98" t="s">
        <v>54</v>
      </c>
      <c r="U26" s="33">
        <v>2</v>
      </c>
      <c r="V26" s="33">
        <v>2</v>
      </c>
      <c r="W26" s="46"/>
      <c r="X26" s="46"/>
      <c r="Y26" s="41"/>
      <c r="Z26" s="46"/>
      <c r="AA26" s="140"/>
      <c r="AB26" s="46"/>
      <c r="AC26" s="33"/>
      <c r="AD26" s="47"/>
      <c r="AE26" s="46"/>
      <c r="AF26" s="46"/>
      <c r="AG26" s="46"/>
      <c r="AH26" s="46"/>
      <c r="AI26" s="46"/>
      <c r="AJ26" s="46"/>
      <c r="AK26" s="46"/>
      <c r="AL26" s="46"/>
      <c r="AM26" s="46"/>
      <c r="AN26" s="7"/>
      <c r="AO26" s="8"/>
      <c r="AP26" s="48"/>
    </row>
    <row r="27" spans="1:44" s="30" customFormat="1" ht="54.9" customHeight="1" thickBot="1">
      <c r="A27" s="194">
        <v>23</v>
      </c>
      <c r="B27" s="139" t="s">
        <v>473</v>
      </c>
      <c r="C27" s="169" t="s">
        <v>479</v>
      </c>
      <c r="D27" s="143" t="s">
        <v>49</v>
      </c>
      <c r="E27" s="140" t="s">
        <v>434</v>
      </c>
      <c r="F27" s="22">
        <v>5</v>
      </c>
      <c r="G27" s="23" t="s">
        <v>435</v>
      </c>
      <c r="H27" s="24">
        <v>198000</v>
      </c>
      <c r="I27" s="25">
        <f t="shared" si="2"/>
        <v>990000</v>
      </c>
      <c r="J27" s="26"/>
      <c r="K27" s="26"/>
      <c r="L27" s="26"/>
      <c r="M27" s="26"/>
      <c r="N27" s="26"/>
      <c r="O27" s="27">
        <f t="shared" si="3"/>
        <v>990000</v>
      </c>
      <c r="P27" s="51"/>
      <c r="Q27" s="51"/>
      <c r="R27" s="99" t="s">
        <v>38</v>
      </c>
      <c r="S27" s="98" t="s">
        <v>48</v>
      </c>
      <c r="T27" s="98" t="s">
        <v>54</v>
      </c>
      <c r="U27" s="40">
        <v>5</v>
      </c>
      <c r="V27" s="29">
        <v>5</v>
      </c>
      <c r="W27" s="46"/>
      <c r="X27" s="46"/>
      <c r="Y27" s="41"/>
      <c r="Z27" s="46"/>
      <c r="AA27" s="140"/>
      <c r="AB27" s="46"/>
      <c r="AC27" s="50"/>
      <c r="AD27" s="47"/>
      <c r="AE27" s="46"/>
      <c r="AF27" s="46"/>
      <c r="AG27" s="46"/>
      <c r="AH27" s="46"/>
      <c r="AI27" s="46"/>
      <c r="AJ27" s="46"/>
      <c r="AK27" s="46"/>
      <c r="AL27" s="46"/>
      <c r="AM27" s="46"/>
      <c r="AN27" s="7"/>
      <c r="AO27" s="8"/>
      <c r="AP27" s="48"/>
    </row>
    <row r="28" spans="1:44" s="30" customFormat="1" ht="54.9" customHeight="1" thickBot="1">
      <c r="A28" s="194">
        <v>24</v>
      </c>
      <c r="B28" s="139" t="s">
        <v>143</v>
      </c>
      <c r="C28" s="139" t="s">
        <v>144</v>
      </c>
      <c r="D28" s="143" t="s">
        <v>145</v>
      </c>
      <c r="E28" s="140" t="s">
        <v>146</v>
      </c>
      <c r="F28" s="22">
        <v>5</v>
      </c>
      <c r="G28" s="23" t="s">
        <v>46</v>
      </c>
      <c r="H28" s="24">
        <v>9680</v>
      </c>
      <c r="I28" s="25">
        <f t="shared" ref="I28" si="4">F28*H28</f>
        <v>48400</v>
      </c>
      <c r="J28" s="26"/>
      <c r="K28" s="26"/>
      <c r="L28" s="26"/>
      <c r="M28" s="26">
        <f>F28*H28</f>
        <v>48400</v>
      </c>
      <c r="N28" s="26"/>
      <c r="O28" s="27"/>
      <c r="P28" s="51"/>
      <c r="Q28" s="51"/>
      <c r="R28" s="99" t="s">
        <v>38</v>
      </c>
      <c r="S28" s="98" t="s">
        <v>48</v>
      </c>
      <c r="T28" s="98" t="s">
        <v>54</v>
      </c>
      <c r="U28" s="40">
        <v>5</v>
      </c>
      <c r="V28" s="29">
        <v>5</v>
      </c>
      <c r="W28" s="46"/>
      <c r="X28" s="46"/>
      <c r="Y28" s="41"/>
      <c r="Z28" s="46"/>
      <c r="AA28" s="140"/>
      <c r="AB28" s="46"/>
      <c r="AC28" s="50"/>
      <c r="AD28" s="47"/>
      <c r="AE28" s="46"/>
      <c r="AF28" s="46"/>
      <c r="AG28" s="46"/>
      <c r="AH28" s="46"/>
      <c r="AI28" s="46"/>
      <c r="AJ28" s="46"/>
      <c r="AK28" s="46"/>
      <c r="AL28" s="46"/>
      <c r="AM28" s="46"/>
      <c r="AN28" s="7"/>
      <c r="AO28" s="8"/>
      <c r="AP28" s="48"/>
    </row>
    <row r="29" spans="1:44" s="217" customFormat="1" ht="54.9" customHeight="1" thickBot="1">
      <c r="A29" s="196">
        <v>25</v>
      </c>
      <c r="B29" s="197" t="s">
        <v>497</v>
      </c>
      <c r="C29" s="197" t="s">
        <v>498</v>
      </c>
      <c r="D29" s="198" t="s">
        <v>49</v>
      </c>
      <c r="E29" s="199" t="s">
        <v>499</v>
      </c>
      <c r="F29" s="196">
        <v>10</v>
      </c>
      <c r="G29" s="200" t="s">
        <v>500</v>
      </c>
      <c r="H29" s="201">
        <v>3700</v>
      </c>
      <c r="I29" s="202">
        <f>F29*H29</f>
        <v>37000</v>
      </c>
      <c r="J29" s="203"/>
      <c r="K29" s="203"/>
      <c r="L29" s="203"/>
      <c r="M29" s="203"/>
      <c r="N29" s="203"/>
      <c r="O29" s="204">
        <f t="shared" si="3"/>
        <v>37000</v>
      </c>
      <c r="P29" s="205"/>
      <c r="Q29" s="205"/>
      <c r="R29" s="206" t="s">
        <v>38</v>
      </c>
      <c r="S29" s="207" t="s">
        <v>48</v>
      </c>
      <c r="T29" s="207" t="s">
        <v>54</v>
      </c>
      <c r="U29" s="208">
        <v>10</v>
      </c>
      <c r="V29" s="209">
        <v>10</v>
      </c>
      <c r="W29" s="210"/>
      <c r="X29" s="210"/>
      <c r="Y29" s="211"/>
      <c r="Z29" s="210"/>
      <c r="AA29" s="199"/>
      <c r="AB29" s="210"/>
      <c r="AC29" s="212"/>
      <c r="AD29" s="213"/>
      <c r="AE29" s="210"/>
      <c r="AF29" s="210"/>
      <c r="AG29" s="210"/>
      <c r="AH29" s="210"/>
      <c r="AI29" s="210"/>
      <c r="AJ29" s="210"/>
      <c r="AK29" s="210"/>
      <c r="AL29" s="210"/>
      <c r="AM29" s="210"/>
      <c r="AN29" s="214"/>
      <c r="AO29" s="215"/>
      <c r="AP29" s="216"/>
    </row>
    <row r="30" spans="1:44" s="217" customFormat="1" ht="54.9" customHeight="1" thickBot="1">
      <c r="A30" s="196">
        <v>26</v>
      </c>
      <c r="B30" s="197" t="s">
        <v>511</v>
      </c>
      <c r="C30" s="197"/>
      <c r="D30" s="198" t="s">
        <v>501</v>
      </c>
      <c r="E30" s="199" t="s">
        <v>502</v>
      </c>
      <c r="F30" s="196">
        <v>2</v>
      </c>
      <c r="G30" s="200" t="s">
        <v>55</v>
      </c>
      <c r="H30" s="201">
        <v>88000</v>
      </c>
      <c r="I30" s="202">
        <f>F30*H30</f>
        <v>176000</v>
      </c>
      <c r="J30" s="203"/>
      <c r="K30" s="203"/>
      <c r="L30" s="203"/>
      <c r="M30" s="203"/>
      <c r="N30" s="203"/>
      <c r="O30" s="204">
        <f>F30*H30</f>
        <v>176000</v>
      </c>
      <c r="P30" s="205"/>
      <c r="Q30" s="205"/>
      <c r="R30" s="206" t="s">
        <v>38</v>
      </c>
      <c r="S30" s="207" t="s">
        <v>48</v>
      </c>
      <c r="T30" s="207" t="s">
        <v>54</v>
      </c>
      <c r="U30" s="208">
        <v>2</v>
      </c>
      <c r="V30" s="209">
        <v>2</v>
      </c>
      <c r="W30" s="210"/>
      <c r="X30" s="210"/>
      <c r="Y30" s="211"/>
      <c r="Z30" s="210"/>
      <c r="AA30" s="199"/>
      <c r="AB30" s="210"/>
      <c r="AC30" s="212"/>
      <c r="AD30" s="213"/>
      <c r="AE30" s="210"/>
      <c r="AF30" s="210"/>
      <c r="AG30" s="210"/>
      <c r="AH30" s="210"/>
      <c r="AI30" s="210"/>
      <c r="AJ30" s="210"/>
      <c r="AK30" s="210"/>
      <c r="AL30" s="210"/>
      <c r="AM30" s="210"/>
      <c r="AN30" s="214"/>
      <c r="AO30" s="215"/>
      <c r="AP30" s="216"/>
    </row>
    <row r="31" spans="1:44" s="30" customFormat="1" ht="93" customHeight="1" thickBot="1">
      <c r="A31" s="194">
        <v>27</v>
      </c>
      <c r="B31" s="147" t="s">
        <v>159</v>
      </c>
      <c r="C31" s="139" t="s">
        <v>160</v>
      </c>
      <c r="D31" s="143" t="s">
        <v>161</v>
      </c>
      <c r="E31" s="138">
        <v>51003</v>
      </c>
      <c r="F31" s="22">
        <f>U31</f>
        <v>6</v>
      </c>
      <c r="G31" s="23" t="s">
        <v>162</v>
      </c>
      <c r="H31" s="24">
        <v>3664</v>
      </c>
      <c r="I31" s="25">
        <f t="shared" si="0"/>
        <v>21984</v>
      </c>
      <c r="J31" s="26"/>
      <c r="K31" s="26"/>
      <c r="L31" s="26">
        <f>Z31*H31</f>
        <v>3664</v>
      </c>
      <c r="M31" s="26"/>
      <c r="N31" s="26">
        <f>W31*H31</f>
        <v>18320</v>
      </c>
      <c r="O31" s="62"/>
      <c r="P31" s="177"/>
      <c r="Q31" s="177"/>
      <c r="R31" s="99" t="s">
        <v>174</v>
      </c>
      <c r="S31" s="178" t="s">
        <v>200</v>
      </c>
      <c r="T31" s="179" t="s">
        <v>201</v>
      </c>
      <c r="U31" s="50">
        <v>6</v>
      </c>
      <c r="V31" s="29"/>
      <c r="W31" s="29">
        <v>5</v>
      </c>
      <c r="X31" s="46"/>
      <c r="Y31" s="46"/>
      <c r="Z31" s="46">
        <v>1</v>
      </c>
      <c r="AA31" s="49"/>
      <c r="AB31" s="46"/>
      <c r="AC31" s="52"/>
      <c r="AD31" s="47"/>
      <c r="AE31" s="46"/>
      <c r="AF31" s="46"/>
      <c r="AG31" s="46"/>
      <c r="AH31" s="46"/>
      <c r="AI31" s="46"/>
      <c r="AJ31" s="46"/>
      <c r="AK31" s="46"/>
      <c r="AL31" s="46"/>
      <c r="AM31" s="46"/>
      <c r="AN31" s="7"/>
      <c r="AO31" s="8"/>
      <c r="AP31" s="48"/>
    </row>
    <row r="32" spans="1:44" s="30" customFormat="1" ht="54.9" customHeight="1" thickBot="1">
      <c r="A32" s="194">
        <v>28</v>
      </c>
      <c r="B32" s="147" t="s">
        <v>163</v>
      </c>
      <c r="C32" s="139" t="s">
        <v>164</v>
      </c>
      <c r="D32" s="143" t="s">
        <v>165</v>
      </c>
      <c r="E32" s="138">
        <v>31400426</v>
      </c>
      <c r="F32" s="22">
        <v>2</v>
      </c>
      <c r="G32" s="23" t="s">
        <v>46</v>
      </c>
      <c r="H32" s="24">
        <v>16464</v>
      </c>
      <c r="I32" s="25">
        <f t="shared" si="0"/>
        <v>32928</v>
      </c>
      <c r="J32" s="26"/>
      <c r="K32" s="26"/>
      <c r="L32" s="26"/>
      <c r="M32" s="26"/>
      <c r="N32" s="26">
        <f t="shared" ref="N32:N39" si="5">F32*H32</f>
        <v>32928</v>
      </c>
      <c r="O32" s="51"/>
      <c r="P32" s="51"/>
      <c r="Q32" s="51"/>
      <c r="R32" s="99" t="s">
        <v>114</v>
      </c>
      <c r="S32" s="98" t="s">
        <v>56</v>
      </c>
      <c r="T32" s="171" t="s">
        <v>176</v>
      </c>
      <c r="U32" s="52">
        <v>2</v>
      </c>
      <c r="V32" s="29"/>
      <c r="W32" s="29">
        <v>2</v>
      </c>
      <c r="X32" s="46"/>
      <c r="Y32" s="46"/>
      <c r="Z32" s="46"/>
      <c r="AA32" s="49"/>
      <c r="AB32" s="46"/>
      <c r="AC32" s="50"/>
      <c r="AD32" s="47"/>
      <c r="AE32" s="46"/>
      <c r="AF32" s="46"/>
      <c r="AG32" s="46"/>
      <c r="AH32" s="46"/>
      <c r="AI32" s="46"/>
      <c r="AJ32" s="46"/>
      <c r="AK32" s="46"/>
      <c r="AL32" s="46"/>
      <c r="AM32" s="46"/>
      <c r="AN32" s="7"/>
      <c r="AO32" s="8"/>
      <c r="AP32" s="48"/>
    </row>
    <row r="33" spans="1:42" s="30" customFormat="1" ht="54.9" customHeight="1" thickBot="1">
      <c r="A33" s="194">
        <v>29</v>
      </c>
      <c r="B33" s="139" t="s">
        <v>166</v>
      </c>
      <c r="C33" s="139" t="s">
        <v>167</v>
      </c>
      <c r="D33" s="143" t="s">
        <v>168</v>
      </c>
      <c r="E33" s="140" t="s">
        <v>169</v>
      </c>
      <c r="F33" s="22">
        <v>1</v>
      </c>
      <c r="G33" s="23" t="s">
        <v>46</v>
      </c>
      <c r="H33" s="24">
        <v>32546</v>
      </c>
      <c r="I33" s="25">
        <f t="shared" si="0"/>
        <v>32546</v>
      </c>
      <c r="J33" s="26"/>
      <c r="K33" s="26"/>
      <c r="L33" s="26"/>
      <c r="M33" s="26"/>
      <c r="N33" s="26">
        <f t="shared" si="5"/>
        <v>32546</v>
      </c>
      <c r="O33" s="51"/>
      <c r="P33" s="51"/>
      <c r="Q33" s="51"/>
      <c r="R33" s="99" t="s">
        <v>114</v>
      </c>
      <c r="S33" s="98" t="s">
        <v>56</v>
      </c>
      <c r="T33" s="171" t="s">
        <v>176</v>
      </c>
      <c r="U33" s="40">
        <v>1</v>
      </c>
      <c r="V33" s="29"/>
      <c r="W33" s="29">
        <v>1</v>
      </c>
      <c r="X33" s="46"/>
      <c r="Y33" s="46"/>
      <c r="Z33" s="46"/>
      <c r="AA33" s="49"/>
      <c r="AB33" s="46"/>
      <c r="AC33" s="50"/>
      <c r="AD33" s="47"/>
      <c r="AE33" s="46"/>
      <c r="AF33" s="46"/>
      <c r="AG33" s="46"/>
      <c r="AH33" s="46"/>
      <c r="AI33" s="46"/>
      <c r="AJ33" s="46"/>
      <c r="AK33" s="46"/>
      <c r="AL33" s="46"/>
      <c r="AM33" s="46"/>
      <c r="AN33" s="7"/>
      <c r="AO33" s="8"/>
      <c r="AP33" s="48"/>
    </row>
    <row r="34" spans="1:42" s="30" customFormat="1" ht="66" customHeight="1" thickBot="1">
      <c r="A34" s="194">
        <v>30</v>
      </c>
      <c r="B34" s="139" t="s">
        <v>170</v>
      </c>
      <c r="C34" s="139" t="s">
        <v>171</v>
      </c>
      <c r="D34" s="143" t="s">
        <v>172</v>
      </c>
      <c r="E34" s="140" t="s">
        <v>173</v>
      </c>
      <c r="F34" s="22">
        <v>1</v>
      </c>
      <c r="G34" s="23" t="s">
        <v>46</v>
      </c>
      <c r="H34" s="24">
        <v>1982</v>
      </c>
      <c r="I34" s="25">
        <f t="shared" si="0"/>
        <v>1982</v>
      </c>
      <c r="J34" s="26"/>
      <c r="K34" s="26"/>
      <c r="L34" s="26"/>
      <c r="M34" s="26"/>
      <c r="N34" s="26">
        <f t="shared" si="5"/>
        <v>1982</v>
      </c>
      <c r="O34" s="51"/>
      <c r="P34" s="51"/>
      <c r="Q34" s="51"/>
      <c r="R34" s="99" t="s">
        <v>114</v>
      </c>
      <c r="S34" s="98" t="s">
        <v>56</v>
      </c>
      <c r="T34" s="171" t="s">
        <v>176</v>
      </c>
      <c r="U34" s="40">
        <v>1</v>
      </c>
      <c r="V34" s="29"/>
      <c r="W34" s="29">
        <v>1</v>
      </c>
      <c r="X34" s="46"/>
      <c r="Y34" s="46"/>
      <c r="Z34" s="46"/>
      <c r="AA34" s="49"/>
      <c r="AB34" s="46"/>
      <c r="AC34" s="53"/>
      <c r="AD34" s="47"/>
      <c r="AE34" s="46"/>
      <c r="AF34" s="46"/>
      <c r="AG34" s="46"/>
      <c r="AH34" s="46"/>
      <c r="AI34" s="46"/>
      <c r="AJ34" s="46"/>
      <c r="AK34" s="46"/>
      <c r="AL34" s="46"/>
      <c r="AM34" s="46"/>
      <c r="AN34" s="7"/>
      <c r="AO34" s="8"/>
      <c r="AP34" s="48"/>
    </row>
    <row r="35" spans="1:42" s="30" customFormat="1" ht="93" customHeight="1" thickBot="1">
      <c r="A35" s="194">
        <v>31</v>
      </c>
      <c r="B35" s="147" t="s">
        <v>438</v>
      </c>
      <c r="C35" s="139"/>
      <c r="D35" s="143" t="s">
        <v>49</v>
      </c>
      <c r="E35" s="138" t="s">
        <v>439</v>
      </c>
      <c r="F35" s="22">
        <v>1</v>
      </c>
      <c r="G35" s="23" t="s">
        <v>440</v>
      </c>
      <c r="H35" s="24">
        <v>51200</v>
      </c>
      <c r="I35" s="25">
        <f t="shared" ref="I35:I38" si="6">F35*H35</f>
        <v>51200</v>
      </c>
      <c r="J35" s="26"/>
      <c r="K35" s="26"/>
      <c r="L35" s="26">
        <f>Z35*H35</f>
        <v>0</v>
      </c>
      <c r="M35" s="26"/>
      <c r="N35" s="26">
        <f t="shared" si="5"/>
        <v>51200</v>
      </c>
      <c r="O35" s="62"/>
      <c r="P35" s="177"/>
      <c r="Q35" s="177"/>
      <c r="R35" s="99" t="s">
        <v>114</v>
      </c>
      <c r="S35" s="98" t="s">
        <v>56</v>
      </c>
      <c r="T35" s="171" t="s">
        <v>176</v>
      </c>
      <c r="U35" s="50">
        <v>1</v>
      </c>
      <c r="V35" s="29"/>
      <c r="W35" s="29">
        <v>1</v>
      </c>
      <c r="X35" s="46"/>
      <c r="Y35" s="46"/>
      <c r="Z35" s="46"/>
      <c r="AA35" s="49"/>
      <c r="AB35" s="46"/>
      <c r="AC35" s="52"/>
      <c r="AD35" s="47"/>
      <c r="AE35" s="46"/>
      <c r="AF35" s="46"/>
      <c r="AG35" s="46"/>
      <c r="AH35" s="46"/>
      <c r="AI35" s="46"/>
      <c r="AJ35" s="46"/>
      <c r="AK35" s="46"/>
      <c r="AL35" s="46"/>
      <c r="AM35" s="46"/>
      <c r="AN35" s="7"/>
      <c r="AO35" s="8"/>
      <c r="AP35" s="48"/>
    </row>
    <row r="36" spans="1:42" s="30" customFormat="1" ht="54.9" customHeight="1" thickBot="1">
      <c r="A36" s="194">
        <v>32</v>
      </c>
      <c r="B36" s="147" t="s">
        <v>441</v>
      </c>
      <c r="C36" s="139" t="s">
        <v>442</v>
      </c>
      <c r="D36" s="143" t="s">
        <v>49</v>
      </c>
      <c r="E36" s="138" t="s">
        <v>443</v>
      </c>
      <c r="F36" s="22">
        <v>3</v>
      </c>
      <c r="G36" s="23" t="s">
        <v>352</v>
      </c>
      <c r="H36" s="24">
        <v>29900</v>
      </c>
      <c r="I36" s="25">
        <f t="shared" si="6"/>
        <v>89700</v>
      </c>
      <c r="J36" s="26"/>
      <c r="K36" s="26"/>
      <c r="L36" s="26"/>
      <c r="M36" s="26"/>
      <c r="N36" s="26">
        <f t="shared" si="5"/>
        <v>89700</v>
      </c>
      <c r="O36" s="51"/>
      <c r="P36" s="51"/>
      <c r="Q36" s="51"/>
      <c r="R36" s="99" t="s">
        <v>114</v>
      </c>
      <c r="S36" s="98" t="s">
        <v>56</v>
      </c>
      <c r="T36" s="171" t="s">
        <v>176</v>
      </c>
      <c r="U36" s="52">
        <v>3</v>
      </c>
      <c r="V36" s="29"/>
      <c r="W36" s="29">
        <v>3</v>
      </c>
      <c r="X36" s="46"/>
      <c r="Y36" s="46"/>
      <c r="Z36" s="46"/>
      <c r="AA36" s="49"/>
      <c r="AB36" s="46"/>
      <c r="AC36" s="50"/>
      <c r="AD36" s="47"/>
      <c r="AE36" s="46"/>
      <c r="AF36" s="46"/>
      <c r="AG36" s="46"/>
      <c r="AH36" s="46"/>
      <c r="AI36" s="46"/>
      <c r="AJ36" s="46"/>
      <c r="AK36" s="46"/>
      <c r="AL36" s="46"/>
      <c r="AM36" s="46"/>
      <c r="AN36" s="7"/>
      <c r="AO36" s="8"/>
      <c r="AP36" s="48"/>
    </row>
    <row r="37" spans="1:42" s="30" customFormat="1" ht="54.9" customHeight="1" thickBot="1">
      <c r="A37" s="194">
        <v>33</v>
      </c>
      <c r="B37" s="139" t="s">
        <v>444</v>
      </c>
      <c r="C37" s="139"/>
      <c r="D37" s="143" t="s">
        <v>49</v>
      </c>
      <c r="E37" s="140" t="s">
        <v>445</v>
      </c>
      <c r="F37" s="22">
        <v>1</v>
      </c>
      <c r="G37" s="23" t="s">
        <v>55</v>
      </c>
      <c r="H37" s="24">
        <v>61100</v>
      </c>
      <c r="I37" s="25">
        <f t="shared" si="6"/>
        <v>61100</v>
      </c>
      <c r="J37" s="26"/>
      <c r="K37" s="26"/>
      <c r="L37" s="26"/>
      <c r="M37" s="26"/>
      <c r="N37" s="26">
        <f t="shared" si="5"/>
        <v>61100</v>
      </c>
      <c r="O37" s="51"/>
      <c r="P37" s="51"/>
      <c r="Q37" s="51"/>
      <c r="R37" s="99" t="s">
        <v>114</v>
      </c>
      <c r="S37" s="98" t="s">
        <v>56</v>
      </c>
      <c r="T37" s="171" t="s">
        <v>176</v>
      </c>
      <c r="U37" s="40">
        <v>1</v>
      </c>
      <c r="V37" s="29"/>
      <c r="W37" s="29">
        <v>1</v>
      </c>
      <c r="X37" s="46"/>
      <c r="Y37" s="46"/>
      <c r="Z37" s="46"/>
      <c r="AA37" s="49"/>
      <c r="AB37" s="46"/>
      <c r="AC37" s="50"/>
      <c r="AD37" s="47"/>
      <c r="AE37" s="46"/>
      <c r="AF37" s="46"/>
      <c r="AG37" s="46"/>
      <c r="AH37" s="46"/>
      <c r="AI37" s="46"/>
      <c r="AJ37" s="46"/>
      <c r="AK37" s="46"/>
      <c r="AL37" s="46"/>
      <c r="AM37" s="46"/>
      <c r="AN37" s="7"/>
      <c r="AO37" s="8"/>
      <c r="AP37" s="48"/>
    </row>
    <row r="38" spans="1:42" s="30" customFormat="1" ht="66" customHeight="1" thickBot="1">
      <c r="A38" s="194">
        <v>34</v>
      </c>
      <c r="B38" s="139" t="s">
        <v>446</v>
      </c>
      <c r="C38" s="139"/>
      <c r="D38" s="143" t="s">
        <v>447</v>
      </c>
      <c r="E38" s="140" t="s">
        <v>448</v>
      </c>
      <c r="F38" s="22">
        <v>1</v>
      </c>
      <c r="G38" s="23" t="s">
        <v>55</v>
      </c>
      <c r="H38" s="24">
        <v>150000</v>
      </c>
      <c r="I38" s="25">
        <f t="shared" si="6"/>
        <v>150000</v>
      </c>
      <c r="J38" s="26"/>
      <c r="K38" s="26"/>
      <c r="L38" s="26"/>
      <c r="M38" s="26"/>
      <c r="N38" s="26">
        <f t="shared" si="5"/>
        <v>150000</v>
      </c>
      <c r="O38" s="51"/>
      <c r="P38" s="51"/>
      <c r="Q38" s="51"/>
      <c r="R38" s="99" t="s">
        <v>114</v>
      </c>
      <c r="S38" s="98" t="s">
        <v>56</v>
      </c>
      <c r="T38" s="171" t="s">
        <v>176</v>
      </c>
      <c r="U38" s="40">
        <v>1</v>
      </c>
      <c r="V38" s="29"/>
      <c r="W38" s="29">
        <v>1</v>
      </c>
      <c r="X38" s="46"/>
      <c r="Y38" s="46"/>
      <c r="Z38" s="46"/>
      <c r="AA38" s="49"/>
      <c r="AB38" s="46"/>
      <c r="AC38" s="53"/>
      <c r="AD38" s="47"/>
      <c r="AE38" s="46"/>
      <c r="AF38" s="46"/>
      <c r="AG38" s="46"/>
      <c r="AH38" s="46"/>
      <c r="AI38" s="46"/>
      <c r="AJ38" s="46"/>
      <c r="AK38" s="46"/>
      <c r="AL38" s="46"/>
      <c r="AM38" s="46"/>
      <c r="AN38" s="7"/>
      <c r="AO38" s="8"/>
      <c r="AP38" s="48"/>
    </row>
    <row r="39" spans="1:42" s="30" customFormat="1" ht="66" customHeight="1" thickBot="1">
      <c r="A39" s="194">
        <v>35</v>
      </c>
      <c r="B39" s="139" t="s">
        <v>432</v>
      </c>
      <c r="C39" s="139" t="s">
        <v>433</v>
      </c>
      <c r="D39" s="143" t="s">
        <v>49</v>
      </c>
      <c r="E39" s="140" t="s">
        <v>449</v>
      </c>
      <c r="F39" s="22">
        <v>1</v>
      </c>
      <c r="G39" s="23" t="s">
        <v>88</v>
      </c>
      <c r="H39" s="24">
        <v>198000</v>
      </c>
      <c r="I39" s="25">
        <f t="shared" ref="I39" si="7">F39*H39</f>
        <v>198000</v>
      </c>
      <c r="J39" s="26"/>
      <c r="K39" s="26"/>
      <c r="L39" s="26"/>
      <c r="M39" s="26"/>
      <c r="N39" s="26">
        <f t="shared" si="5"/>
        <v>198000</v>
      </c>
      <c r="O39" s="51"/>
      <c r="P39" s="51"/>
      <c r="Q39" s="51"/>
      <c r="R39" s="99" t="s">
        <v>114</v>
      </c>
      <c r="S39" s="98" t="s">
        <v>56</v>
      </c>
      <c r="T39" s="171" t="s">
        <v>176</v>
      </c>
      <c r="U39" s="40">
        <v>1</v>
      </c>
      <c r="V39" s="29"/>
      <c r="W39" s="29">
        <v>1</v>
      </c>
      <c r="X39" s="46"/>
      <c r="Y39" s="46"/>
      <c r="Z39" s="46"/>
      <c r="AA39" s="49"/>
      <c r="AB39" s="46"/>
      <c r="AC39" s="53"/>
      <c r="AD39" s="47"/>
      <c r="AE39" s="46"/>
      <c r="AF39" s="46"/>
      <c r="AG39" s="46"/>
      <c r="AH39" s="46"/>
      <c r="AI39" s="46"/>
      <c r="AJ39" s="46"/>
      <c r="AK39" s="46"/>
      <c r="AL39" s="46"/>
      <c r="AM39" s="46"/>
      <c r="AN39" s="7"/>
      <c r="AO39" s="8"/>
      <c r="AP39" s="48"/>
    </row>
    <row r="40" spans="1:42" s="217" customFormat="1" ht="66" customHeight="1" thickBot="1">
      <c r="A40" s="196">
        <v>36</v>
      </c>
      <c r="B40" s="197" t="s">
        <v>503</v>
      </c>
      <c r="C40" s="197" t="s">
        <v>504</v>
      </c>
      <c r="D40" s="198" t="s">
        <v>49</v>
      </c>
      <c r="E40" s="199" t="s">
        <v>505</v>
      </c>
      <c r="F40" s="196">
        <v>1</v>
      </c>
      <c r="G40" s="200" t="s">
        <v>55</v>
      </c>
      <c r="H40" s="201">
        <v>59600</v>
      </c>
      <c r="I40" s="202">
        <f t="shared" ref="I40" si="8">F40*H40</f>
        <v>59600</v>
      </c>
      <c r="J40" s="203"/>
      <c r="K40" s="203"/>
      <c r="L40" s="203"/>
      <c r="M40" s="203"/>
      <c r="N40" s="203">
        <f>F40*H40</f>
        <v>59600</v>
      </c>
      <c r="O40" s="205"/>
      <c r="P40" s="205"/>
      <c r="Q40" s="205"/>
      <c r="R40" s="206" t="s">
        <v>114</v>
      </c>
      <c r="S40" s="207" t="s">
        <v>56</v>
      </c>
      <c r="T40" s="218" t="s">
        <v>176</v>
      </c>
      <c r="U40" s="208">
        <v>1</v>
      </c>
      <c r="V40" s="209"/>
      <c r="W40" s="209">
        <v>1</v>
      </c>
      <c r="X40" s="210"/>
      <c r="Y40" s="210"/>
      <c r="Z40" s="210"/>
      <c r="AA40" s="219"/>
      <c r="AB40" s="210"/>
      <c r="AC40" s="220"/>
      <c r="AD40" s="213"/>
      <c r="AE40" s="210"/>
      <c r="AF40" s="210"/>
      <c r="AG40" s="210"/>
      <c r="AH40" s="210"/>
      <c r="AI40" s="210"/>
      <c r="AJ40" s="210"/>
      <c r="AK40" s="210"/>
      <c r="AL40" s="210"/>
      <c r="AM40" s="210"/>
      <c r="AN40" s="214"/>
      <c r="AO40" s="215"/>
      <c r="AP40" s="216"/>
    </row>
    <row r="41" spans="1:42" s="30" customFormat="1" ht="66" customHeight="1" thickBot="1">
      <c r="A41" s="194">
        <v>37</v>
      </c>
      <c r="B41" s="139" t="s">
        <v>177</v>
      </c>
      <c r="C41" s="169" t="s">
        <v>188</v>
      </c>
      <c r="D41" s="143" t="s">
        <v>179</v>
      </c>
      <c r="E41" s="140" t="s">
        <v>183</v>
      </c>
      <c r="F41" s="22">
        <v>1</v>
      </c>
      <c r="G41" s="23" t="s">
        <v>55</v>
      </c>
      <c r="H41" s="24">
        <v>92888</v>
      </c>
      <c r="I41" s="25">
        <f t="shared" si="0"/>
        <v>92888</v>
      </c>
      <c r="J41" s="26"/>
      <c r="K41" s="26">
        <f t="shared" ref="K41:K50" si="9">F41*H41</f>
        <v>92888</v>
      </c>
      <c r="L41" s="26"/>
      <c r="M41" s="26"/>
      <c r="N41" s="26"/>
      <c r="O41" s="51"/>
      <c r="P41" s="51"/>
      <c r="Q41" s="51"/>
      <c r="R41" s="99" t="s">
        <v>114</v>
      </c>
      <c r="S41" s="98" t="s">
        <v>186</v>
      </c>
      <c r="T41" s="28" t="s">
        <v>187</v>
      </c>
      <c r="U41" s="40">
        <v>1</v>
      </c>
      <c r="V41" s="29"/>
      <c r="W41" s="46"/>
      <c r="X41" s="46">
        <v>1</v>
      </c>
      <c r="Y41" s="46"/>
      <c r="Z41" s="46"/>
      <c r="AA41" s="45"/>
      <c r="AB41" s="46"/>
      <c r="AC41" s="46"/>
      <c r="AD41" s="33"/>
      <c r="AE41" s="54"/>
      <c r="AF41" s="46"/>
      <c r="AG41" s="46"/>
      <c r="AH41" s="46"/>
      <c r="AI41" s="46"/>
      <c r="AJ41" s="46"/>
      <c r="AK41" s="46"/>
      <c r="AL41" s="46"/>
      <c r="AM41" s="46"/>
      <c r="AN41" s="7"/>
      <c r="AO41" s="8"/>
      <c r="AP41" s="48"/>
    </row>
    <row r="42" spans="1:42" s="30" customFormat="1" ht="54.9" customHeight="1" thickBot="1">
      <c r="A42" s="194">
        <v>38</v>
      </c>
      <c r="B42" s="139" t="s">
        <v>180</v>
      </c>
      <c r="C42" s="169" t="s">
        <v>189</v>
      </c>
      <c r="D42" s="143" t="s">
        <v>181</v>
      </c>
      <c r="E42" s="140" t="s">
        <v>184</v>
      </c>
      <c r="F42" s="22">
        <v>1</v>
      </c>
      <c r="G42" s="23" t="s">
        <v>55</v>
      </c>
      <c r="H42" s="24">
        <v>15380</v>
      </c>
      <c r="I42" s="25">
        <f t="shared" si="0"/>
        <v>15380</v>
      </c>
      <c r="J42" s="26"/>
      <c r="K42" s="26">
        <f t="shared" si="9"/>
        <v>15380</v>
      </c>
      <c r="L42" s="26"/>
      <c r="M42" s="26"/>
      <c r="N42" s="26"/>
      <c r="O42" s="51"/>
      <c r="P42" s="51"/>
      <c r="Q42" s="51"/>
      <c r="R42" s="99" t="s">
        <v>114</v>
      </c>
      <c r="S42" s="98" t="s">
        <v>186</v>
      </c>
      <c r="T42" s="28" t="s">
        <v>187</v>
      </c>
      <c r="U42" s="40">
        <v>1</v>
      </c>
      <c r="V42" s="29"/>
      <c r="W42" s="46"/>
      <c r="X42" s="46">
        <v>1</v>
      </c>
      <c r="Y42" s="46"/>
      <c r="Z42" s="46"/>
      <c r="AA42" s="45"/>
      <c r="AB42" s="46"/>
      <c r="AC42" s="46"/>
      <c r="AD42" s="33"/>
      <c r="AE42" s="46"/>
      <c r="AF42" s="46"/>
      <c r="AG42" s="46"/>
      <c r="AH42" s="46"/>
      <c r="AI42" s="46"/>
      <c r="AJ42" s="46"/>
      <c r="AK42" s="46"/>
      <c r="AL42" s="54"/>
      <c r="AM42" s="46"/>
      <c r="AN42" s="7"/>
      <c r="AO42" s="8"/>
    </row>
    <row r="43" spans="1:42" s="30" customFormat="1" ht="86.4" customHeight="1" thickBot="1">
      <c r="A43" s="194">
        <v>39</v>
      </c>
      <c r="B43" s="139" t="s">
        <v>452</v>
      </c>
      <c r="C43" s="169" t="s">
        <v>451</v>
      </c>
      <c r="D43" s="143" t="s">
        <v>58</v>
      </c>
      <c r="E43" s="140" t="s">
        <v>450</v>
      </c>
      <c r="F43" s="22">
        <v>1</v>
      </c>
      <c r="G43" s="23" t="s">
        <v>88</v>
      </c>
      <c r="H43" s="24">
        <v>38910</v>
      </c>
      <c r="I43" s="25">
        <f t="shared" ref="I43:I44" si="10">F43*H43</f>
        <v>38910</v>
      </c>
      <c r="J43" s="26"/>
      <c r="K43" s="26">
        <f t="shared" si="9"/>
        <v>38910</v>
      </c>
      <c r="L43" s="26"/>
      <c r="M43" s="26"/>
      <c r="N43" s="26"/>
      <c r="O43" s="51"/>
      <c r="P43" s="51"/>
      <c r="Q43" s="51"/>
      <c r="R43" s="99" t="s">
        <v>42</v>
      </c>
      <c r="S43" s="98" t="s">
        <v>186</v>
      </c>
      <c r="T43" s="28" t="s">
        <v>454</v>
      </c>
      <c r="U43" s="40">
        <v>1</v>
      </c>
      <c r="V43" s="29"/>
      <c r="W43" s="46"/>
      <c r="X43" s="46">
        <v>1</v>
      </c>
      <c r="Y43" s="46"/>
      <c r="Z43" s="46"/>
      <c r="AA43" s="45"/>
      <c r="AB43" s="46"/>
      <c r="AC43" s="46"/>
      <c r="AD43" s="33"/>
      <c r="AE43" s="54"/>
      <c r="AF43" s="46"/>
      <c r="AG43" s="46"/>
      <c r="AH43" s="46"/>
      <c r="AI43" s="46"/>
      <c r="AJ43" s="46"/>
      <c r="AK43" s="46"/>
      <c r="AL43" s="46"/>
      <c r="AM43" s="46"/>
      <c r="AN43" s="7"/>
      <c r="AO43" s="8"/>
      <c r="AP43" s="48"/>
    </row>
    <row r="44" spans="1:42" s="30" customFormat="1" ht="54.9" customHeight="1" thickBot="1">
      <c r="A44" s="194">
        <v>40</v>
      </c>
      <c r="B44" s="139" t="s">
        <v>461</v>
      </c>
      <c r="C44" s="169" t="s">
        <v>480</v>
      </c>
      <c r="D44" s="143" t="s">
        <v>462</v>
      </c>
      <c r="E44" s="140" t="s">
        <v>277</v>
      </c>
      <c r="F44" s="22">
        <v>2</v>
      </c>
      <c r="G44" s="23" t="s">
        <v>455</v>
      </c>
      <c r="H44" s="24">
        <v>110000</v>
      </c>
      <c r="I44" s="25">
        <f t="shared" si="10"/>
        <v>220000</v>
      </c>
      <c r="J44" s="26"/>
      <c r="K44" s="26">
        <f t="shared" si="9"/>
        <v>220000</v>
      </c>
      <c r="L44" s="26"/>
      <c r="M44" s="26"/>
      <c r="N44" s="26"/>
      <c r="O44" s="51"/>
      <c r="P44" s="51"/>
      <c r="Q44" s="51"/>
      <c r="R44" s="99" t="s">
        <v>114</v>
      </c>
      <c r="S44" s="98" t="s">
        <v>186</v>
      </c>
      <c r="T44" s="28" t="s">
        <v>454</v>
      </c>
      <c r="U44" s="40">
        <v>2</v>
      </c>
      <c r="V44" s="29"/>
      <c r="W44" s="46"/>
      <c r="X44" s="46">
        <v>2</v>
      </c>
      <c r="Y44" s="46"/>
      <c r="Z44" s="46"/>
      <c r="AA44" s="45"/>
      <c r="AB44" s="46"/>
      <c r="AC44" s="46"/>
      <c r="AD44" s="33"/>
      <c r="AE44" s="46"/>
      <c r="AF44" s="46"/>
      <c r="AG44" s="46"/>
      <c r="AH44" s="46"/>
      <c r="AI44" s="46"/>
      <c r="AJ44" s="46"/>
      <c r="AK44" s="46"/>
      <c r="AL44" s="54"/>
      <c r="AM44" s="46"/>
      <c r="AN44" s="7"/>
      <c r="AO44" s="8"/>
    </row>
    <row r="45" spans="1:42" s="30" customFormat="1" ht="66" customHeight="1" thickBot="1">
      <c r="A45" s="194">
        <v>41</v>
      </c>
      <c r="B45" s="139" t="s">
        <v>463</v>
      </c>
      <c r="C45" s="169" t="s">
        <v>481</v>
      </c>
      <c r="D45" s="143" t="s">
        <v>456</v>
      </c>
      <c r="E45" s="140" t="s">
        <v>282</v>
      </c>
      <c r="F45" s="22">
        <v>2</v>
      </c>
      <c r="G45" s="23" t="s">
        <v>455</v>
      </c>
      <c r="H45" s="24">
        <v>33000</v>
      </c>
      <c r="I45" s="25">
        <f t="shared" ref="I45:I47" si="11">F45*H45</f>
        <v>66000</v>
      </c>
      <c r="J45" s="26"/>
      <c r="K45" s="26">
        <f t="shared" si="9"/>
        <v>66000</v>
      </c>
      <c r="L45" s="26"/>
      <c r="M45" s="26"/>
      <c r="N45" s="26"/>
      <c r="O45" s="51"/>
      <c r="P45" s="51"/>
      <c r="Q45" s="51"/>
      <c r="R45" s="99" t="s">
        <v>114</v>
      </c>
      <c r="S45" s="98" t="s">
        <v>186</v>
      </c>
      <c r="T45" s="28" t="s">
        <v>454</v>
      </c>
      <c r="U45" s="40">
        <v>2</v>
      </c>
      <c r="V45" s="29"/>
      <c r="W45" s="46"/>
      <c r="X45" s="46">
        <v>2</v>
      </c>
      <c r="Y45" s="46"/>
      <c r="Z45" s="46"/>
      <c r="AA45" s="45"/>
      <c r="AB45" s="46"/>
      <c r="AC45" s="46"/>
      <c r="AD45" s="33"/>
      <c r="AE45" s="54"/>
      <c r="AF45" s="46"/>
      <c r="AG45" s="46"/>
      <c r="AH45" s="46"/>
      <c r="AI45" s="46"/>
      <c r="AJ45" s="46"/>
      <c r="AK45" s="46"/>
      <c r="AL45" s="46"/>
      <c r="AM45" s="46"/>
      <c r="AN45" s="7"/>
      <c r="AO45" s="8"/>
      <c r="AP45" s="48"/>
    </row>
    <row r="46" spans="1:42" s="30" customFormat="1" ht="54.9" customHeight="1" thickBot="1">
      <c r="A46" s="194">
        <v>42</v>
      </c>
      <c r="B46" s="139" t="s">
        <v>464</v>
      </c>
      <c r="C46" s="169" t="s">
        <v>482</v>
      </c>
      <c r="D46" s="143" t="s">
        <v>465</v>
      </c>
      <c r="E46" s="140" t="s">
        <v>279</v>
      </c>
      <c r="F46" s="22">
        <v>2</v>
      </c>
      <c r="G46" s="23" t="s">
        <v>455</v>
      </c>
      <c r="H46" s="24">
        <v>65000</v>
      </c>
      <c r="I46" s="25">
        <f t="shared" si="11"/>
        <v>130000</v>
      </c>
      <c r="J46" s="26"/>
      <c r="K46" s="26">
        <f t="shared" si="9"/>
        <v>130000</v>
      </c>
      <c r="L46" s="26"/>
      <c r="M46" s="26"/>
      <c r="N46" s="26"/>
      <c r="O46" s="51"/>
      <c r="P46" s="51"/>
      <c r="Q46" s="51"/>
      <c r="R46" s="99" t="s">
        <v>114</v>
      </c>
      <c r="S46" s="98" t="s">
        <v>186</v>
      </c>
      <c r="T46" s="28" t="s">
        <v>454</v>
      </c>
      <c r="U46" s="40">
        <v>2</v>
      </c>
      <c r="V46" s="29"/>
      <c r="W46" s="46"/>
      <c r="X46" s="46">
        <v>2</v>
      </c>
      <c r="Y46" s="46"/>
      <c r="Z46" s="46"/>
      <c r="AA46" s="45"/>
      <c r="AB46" s="46"/>
      <c r="AC46" s="46"/>
      <c r="AD46" s="33"/>
      <c r="AE46" s="46"/>
      <c r="AF46" s="46"/>
      <c r="AG46" s="46"/>
      <c r="AH46" s="46"/>
      <c r="AI46" s="46"/>
      <c r="AJ46" s="46"/>
      <c r="AK46" s="46"/>
      <c r="AL46" s="54"/>
      <c r="AM46" s="46"/>
      <c r="AN46" s="7"/>
      <c r="AO46" s="8"/>
    </row>
    <row r="47" spans="1:42" s="30" customFormat="1" ht="54.9" customHeight="1" thickBot="1">
      <c r="A47" s="194">
        <v>43</v>
      </c>
      <c r="B47" s="139" t="s">
        <v>457</v>
      </c>
      <c r="C47" s="169" t="s">
        <v>483</v>
      </c>
      <c r="D47" s="143" t="s">
        <v>458</v>
      </c>
      <c r="E47" s="140" t="s">
        <v>459</v>
      </c>
      <c r="F47" s="22">
        <v>1</v>
      </c>
      <c r="G47" s="23" t="s">
        <v>455</v>
      </c>
      <c r="H47" s="24">
        <v>139090</v>
      </c>
      <c r="I47" s="25">
        <f t="shared" si="11"/>
        <v>139090</v>
      </c>
      <c r="J47" s="26"/>
      <c r="K47" s="26">
        <f t="shared" si="9"/>
        <v>139090</v>
      </c>
      <c r="L47" s="26"/>
      <c r="M47" s="26"/>
      <c r="N47" s="26"/>
      <c r="O47" s="51"/>
      <c r="P47" s="51"/>
      <c r="Q47" s="51"/>
      <c r="R47" s="99" t="s">
        <v>114</v>
      </c>
      <c r="S47" s="98" t="s">
        <v>186</v>
      </c>
      <c r="T47" s="28" t="s">
        <v>454</v>
      </c>
      <c r="U47" s="40">
        <v>1</v>
      </c>
      <c r="V47" s="29"/>
      <c r="W47" s="46"/>
      <c r="X47" s="46">
        <v>1</v>
      </c>
      <c r="Y47" s="46"/>
      <c r="Z47" s="46"/>
      <c r="AA47" s="45"/>
      <c r="AB47" s="46"/>
      <c r="AC47" s="46"/>
      <c r="AD47" s="33"/>
      <c r="AE47" s="46"/>
      <c r="AF47" s="46"/>
      <c r="AG47" s="46"/>
      <c r="AH47" s="46"/>
      <c r="AI47" s="46"/>
      <c r="AJ47" s="46"/>
      <c r="AK47" s="46"/>
      <c r="AL47" s="54"/>
      <c r="AM47" s="46"/>
      <c r="AN47" s="7"/>
      <c r="AO47" s="8"/>
    </row>
    <row r="48" spans="1:42" s="30" customFormat="1" ht="66" customHeight="1" thickBot="1">
      <c r="A48" s="194">
        <v>44</v>
      </c>
      <c r="B48" s="139" t="s">
        <v>219</v>
      </c>
      <c r="C48" s="139" t="s">
        <v>220</v>
      </c>
      <c r="D48" s="143" t="s">
        <v>460</v>
      </c>
      <c r="E48" s="140" t="s">
        <v>222</v>
      </c>
      <c r="F48" s="22">
        <v>5</v>
      </c>
      <c r="G48" s="23" t="s">
        <v>455</v>
      </c>
      <c r="H48" s="24">
        <v>24091</v>
      </c>
      <c r="I48" s="25">
        <f t="shared" ref="I48:I50" si="12">F48*H48</f>
        <v>120455</v>
      </c>
      <c r="J48" s="26"/>
      <c r="K48" s="26">
        <f t="shared" si="9"/>
        <v>120455</v>
      </c>
      <c r="L48" s="26"/>
      <c r="M48" s="26"/>
      <c r="N48" s="26"/>
      <c r="O48" s="51"/>
      <c r="P48" s="51"/>
      <c r="Q48" s="51"/>
      <c r="R48" s="99" t="s">
        <v>114</v>
      </c>
      <c r="S48" s="98" t="s">
        <v>186</v>
      </c>
      <c r="T48" s="28" t="s">
        <v>454</v>
      </c>
      <c r="U48" s="40">
        <v>5</v>
      </c>
      <c r="V48" s="29"/>
      <c r="W48" s="46"/>
      <c r="X48" s="46">
        <v>5</v>
      </c>
      <c r="Y48" s="46"/>
      <c r="Z48" s="46"/>
      <c r="AA48" s="45"/>
      <c r="AB48" s="46"/>
      <c r="AC48" s="46"/>
      <c r="AD48" s="33"/>
      <c r="AE48" s="54"/>
      <c r="AF48" s="46"/>
      <c r="AG48" s="46"/>
      <c r="AH48" s="46"/>
      <c r="AI48" s="46"/>
      <c r="AJ48" s="46"/>
      <c r="AK48" s="46"/>
      <c r="AL48" s="46"/>
      <c r="AM48" s="46"/>
      <c r="AN48" s="7"/>
      <c r="AO48" s="8"/>
      <c r="AP48" s="48"/>
    </row>
    <row r="49" spans="1:42" s="30" customFormat="1" ht="54.9" customHeight="1" thickBot="1">
      <c r="A49" s="194">
        <v>45</v>
      </c>
      <c r="B49" s="139" t="s">
        <v>86</v>
      </c>
      <c r="C49" s="139" t="s">
        <v>223</v>
      </c>
      <c r="D49" s="143" t="s">
        <v>67</v>
      </c>
      <c r="E49" s="140" t="s">
        <v>224</v>
      </c>
      <c r="F49" s="22">
        <v>5</v>
      </c>
      <c r="G49" s="23" t="s">
        <v>88</v>
      </c>
      <c r="H49" s="24">
        <v>9515</v>
      </c>
      <c r="I49" s="25">
        <f t="shared" si="12"/>
        <v>47575</v>
      </c>
      <c r="J49" s="26"/>
      <c r="K49" s="26">
        <f t="shared" si="9"/>
        <v>47575</v>
      </c>
      <c r="L49" s="26"/>
      <c r="M49" s="26"/>
      <c r="N49" s="26"/>
      <c r="O49" s="51"/>
      <c r="P49" s="51"/>
      <c r="Q49" s="51"/>
      <c r="R49" s="99" t="s">
        <v>114</v>
      </c>
      <c r="S49" s="98" t="s">
        <v>186</v>
      </c>
      <c r="T49" s="28" t="s">
        <v>454</v>
      </c>
      <c r="U49" s="40">
        <v>5</v>
      </c>
      <c r="V49" s="29"/>
      <c r="W49" s="46"/>
      <c r="X49" s="46">
        <v>5</v>
      </c>
      <c r="Y49" s="46"/>
      <c r="Z49" s="46"/>
      <c r="AA49" s="45"/>
      <c r="AB49" s="46"/>
      <c r="AC49" s="46"/>
      <c r="AD49" s="33"/>
      <c r="AE49" s="46"/>
      <c r="AF49" s="46"/>
      <c r="AG49" s="46"/>
      <c r="AH49" s="46"/>
      <c r="AI49" s="46"/>
      <c r="AJ49" s="46"/>
      <c r="AK49" s="46"/>
      <c r="AL49" s="54"/>
      <c r="AM49" s="46"/>
      <c r="AN49" s="7"/>
      <c r="AO49" s="8"/>
    </row>
    <row r="50" spans="1:42" s="217" customFormat="1" ht="72.599999999999994" customHeight="1" thickBot="1">
      <c r="A50" s="196">
        <v>46</v>
      </c>
      <c r="B50" s="197" t="s">
        <v>506</v>
      </c>
      <c r="C50" s="169" t="s">
        <v>512</v>
      </c>
      <c r="D50" s="198" t="s">
        <v>507</v>
      </c>
      <c r="E50" s="199" t="s">
        <v>508</v>
      </c>
      <c r="F50" s="196">
        <v>1</v>
      </c>
      <c r="G50" s="200" t="s">
        <v>509</v>
      </c>
      <c r="H50" s="201">
        <v>247000</v>
      </c>
      <c r="I50" s="202">
        <f t="shared" si="12"/>
        <v>247000</v>
      </c>
      <c r="J50" s="203"/>
      <c r="K50" s="203">
        <f t="shared" si="9"/>
        <v>247000</v>
      </c>
      <c r="L50" s="203"/>
      <c r="M50" s="221"/>
      <c r="N50" s="203"/>
      <c r="O50" s="205"/>
      <c r="P50" s="205"/>
      <c r="Q50" s="205"/>
      <c r="R50" s="206" t="s">
        <v>114</v>
      </c>
      <c r="S50" s="207" t="s">
        <v>186</v>
      </c>
      <c r="T50" s="222" t="s">
        <v>510</v>
      </c>
      <c r="U50" s="208">
        <v>1</v>
      </c>
      <c r="V50" s="209"/>
      <c r="W50" s="210"/>
      <c r="X50" s="210">
        <v>1</v>
      </c>
      <c r="Y50" s="210"/>
      <c r="Z50" s="210"/>
      <c r="AA50" s="223"/>
      <c r="AB50" s="210"/>
      <c r="AC50" s="210"/>
      <c r="AD50" s="224"/>
      <c r="AE50" s="210"/>
      <c r="AF50" s="210"/>
      <c r="AG50" s="210"/>
      <c r="AH50" s="210"/>
      <c r="AI50" s="210"/>
      <c r="AJ50" s="210"/>
      <c r="AK50" s="210"/>
      <c r="AL50" s="225"/>
      <c r="AM50" s="210"/>
      <c r="AN50" s="214"/>
      <c r="AO50" s="215"/>
    </row>
    <row r="51" spans="1:42" s="30" customFormat="1" ht="54.9" customHeight="1" thickBot="1">
      <c r="A51" s="194">
        <v>47</v>
      </c>
      <c r="B51" s="139" t="s">
        <v>190</v>
      </c>
      <c r="C51" s="139" t="s">
        <v>191</v>
      </c>
      <c r="D51" s="143" t="s">
        <v>192</v>
      </c>
      <c r="E51" s="140" t="s">
        <v>193</v>
      </c>
      <c r="F51" s="22">
        <v>1</v>
      </c>
      <c r="G51" s="23" t="s">
        <v>194</v>
      </c>
      <c r="H51" s="24">
        <v>1720</v>
      </c>
      <c r="I51" s="25">
        <f t="shared" si="0"/>
        <v>1720</v>
      </c>
      <c r="J51" s="26">
        <f>F51*H51</f>
        <v>1720</v>
      </c>
      <c r="K51" s="26"/>
      <c r="L51" s="26"/>
      <c r="N51" s="26"/>
      <c r="O51" s="51"/>
      <c r="P51" s="51"/>
      <c r="Q51" s="51"/>
      <c r="R51" s="99" t="s">
        <v>42</v>
      </c>
      <c r="S51" s="123" t="s">
        <v>197</v>
      </c>
      <c r="T51" s="28" t="s">
        <v>198</v>
      </c>
      <c r="U51" s="40">
        <v>1</v>
      </c>
      <c r="V51" s="29"/>
      <c r="W51" s="46"/>
      <c r="X51" s="46"/>
      <c r="Y51" s="46">
        <v>1</v>
      </c>
      <c r="Z51" s="46"/>
      <c r="AA51" s="45"/>
      <c r="AB51" s="46"/>
      <c r="AC51" s="46"/>
      <c r="AD51" s="33"/>
      <c r="AE51" s="46"/>
      <c r="AF51" s="46"/>
      <c r="AG51" s="46"/>
      <c r="AH51" s="46"/>
      <c r="AI51" s="46"/>
      <c r="AJ51" s="46"/>
      <c r="AK51" s="46"/>
      <c r="AL51" s="54"/>
      <c r="AM51" s="46"/>
      <c r="AN51" s="7"/>
      <c r="AO51" s="8"/>
    </row>
    <row r="52" spans="1:42" s="30" customFormat="1" ht="54.9" customHeight="1" thickBot="1">
      <c r="A52" s="194">
        <v>48</v>
      </c>
      <c r="B52" s="139" t="s">
        <v>190</v>
      </c>
      <c r="C52" s="139" t="s">
        <v>195</v>
      </c>
      <c r="D52" s="143" t="s">
        <v>192</v>
      </c>
      <c r="E52" s="140" t="s">
        <v>196</v>
      </c>
      <c r="F52" s="22">
        <v>1</v>
      </c>
      <c r="G52" s="23" t="s">
        <v>194</v>
      </c>
      <c r="H52" s="24">
        <v>2120</v>
      </c>
      <c r="I52" s="25">
        <f t="shared" si="0"/>
        <v>2120</v>
      </c>
      <c r="J52" s="26">
        <f>F52*H52</f>
        <v>2120</v>
      </c>
      <c r="K52" s="26"/>
      <c r="L52" s="26"/>
      <c r="M52" s="26"/>
      <c r="N52" s="26"/>
      <c r="O52" s="51"/>
      <c r="P52" s="51"/>
      <c r="Q52" s="51"/>
      <c r="R52" s="99" t="s">
        <v>42</v>
      </c>
      <c r="S52" s="154" t="s">
        <v>197</v>
      </c>
      <c r="T52" s="28" t="s">
        <v>198</v>
      </c>
      <c r="U52" s="40">
        <v>1</v>
      </c>
      <c r="V52" s="29"/>
      <c r="W52" s="46"/>
      <c r="X52" s="46"/>
      <c r="Y52" s="46">
        <v>1</v>
      </c>
      <c r="Z52" s="46"/>
      <c r="AA52" s="45"/>
      <c r="AB52" s="46"/>
      <c r="AC52" s="46"/>
      <c r="AD52" s="33"/>
      <c r="AE52" s="47"/>
      <c r="AF52" s="46"/>
      <c r="AG52" s="46"/>
      <c r="AH52" s="46"/>
      <c r="AI52" s="46"/>
      <c r="AJ52" s="46"/>
      <c r="AK52" s="46"/>
      <c r="AL52" s="54"/>
      <c r="AM52" s="46"/>
      <c r="AN52" s="7"/>
      <c r="AO52" s="8"/>
      <c r="AP52" s="48"/>
    </row>
    <row r="53" spans="1:42" s="30" customFormat="1" ht="54.9" customHeight="1" thickBot="1">
      <c r="A53" s="194">
        <v>49</v>
      </c>
      <c r="B53" s="180" t="s">
        <v>178</v>
      </c>
      <c r="C53" s="169" t="s">
        <v>484</v>
      </c>
      <c r="D53" s="118" t="s">
        <v>182</v>
      </c>
      <c r="E53" s="119" t="s">
        <v>202</v>
      </c>
      <c r="F53" s="22">
        <v>1</v>
      </c>
      <c r="G53" s="23" t="s">
        <v>55</v>
      </c>
      <c r="H53" s="122">
        <v>137830</v>
      </c>
      <c r="I53" s="25">
        <f t="shared" si="0"/>
        <v>137830</v>
      </c>
      <c r="J53" s="26"/>
      <c r="K53" s="26"/>
      <c r="L53" s="26">
        <f t="shared" ref="L53:L58" si="13">F53*H53</f>
        <v>137830</v>
      </c>
      <c r="M53" s="26"/>
      <c r="N53" s="26"/>
      <c r="O53" s="51"/>
      <c r="P53" s="51"/>
      <c r="Q53" s="51"/>
      <c r="R53" s="99" t="s">
        <v>113</v>
      </c>
      <c r="S53" s="154" t="s">
        <v>60</v>
      </c>
      <c r="T53" s="28" t="s">
        <v>205</v>
      </c>
      <c r="U53" s="40">
        <v>1</v>
      </c>
      <c r="V53" s="29"/>
      <c r="W53" s="46"/>
      <c r="X53" s="46"/>
      <c r="Y53" s="46"/>
      <c r="Z53" s="46">
        <v>1</v>
      </c>
      <c r="AA53" s="45"/>
      <c r="AB53" s="41"/>
      <c r="AC53" s="46"/>
      <c r="AD53" s="33"/>
      <c r="AE53" s="47"/>
      <c r="AF53" s="46"/>
      <c r="AG53" s="46"/>
      <c r="AH53" s="46"/>
      <c r="AI53" s="46"/>
      <c r="AJ53" s="46"/>
      <c r="AK53" s="46"/>
      <c r="AL53" s="46"/>
      <c r="AM53" s="46"/>
      <c r="AN53" s="7"/>
      <c r="AO53" s="8"/>
      <c r="AP53" s="48"/>
    </row>
    <row r="54" spans="1:42" s="176" customFormat="1" ht="58.2" customHeight="1" thickBot="1">
      <c r="A54" s="194">
        <v>50</v>
      </c>
      <c r="B54" s="139" t="s">
        <v>203</v>
      </c>
      <c r="C54" s="169" t="s">
        <v>485</v>
      </c>
      <c r="D54" s="182" t="s">
        <v>204</v>
      </c>
      <c r="E54" s="183"/>
      <c r="F54" s="22">
        <v>1</v>
      </c>
      <c r="G54" s="23" t="s">
        <v>55</v>
      </c>
      <c r="H54" s="24">
        <v>30000</v>
      </c>
      <c r="I54" s="25">
        <f t="shared" si="0"/>
        <v>30000</v>
      </c>
      <c r="J54" s="26"/>
      <c r="K54" s="26"/>
      <c r="L54" s="26">
        <f t="shared" si="13"/>
        <v>30000</v>
      </c>
      <c r="M54" s="26"/>
      <c r="N54" s="26"/>
      <c r="O54" s="51"/>
      <c r="P54" s="51"/>
      <c r="Q54" s="51"/>
      <c r="R54" s="172" t="s">
        <v>114</v>
      </c>
      <c r="S54" s="166" t="s">
        <v>60</v>
      </c>
      <c r="T54" s="28" t="s">
        <v>205</v>
      </c>
      <c r="U54" s="40">
        <v>1</v>
      </c>
      <c r="V54" s="29"/>
      <c r="W54" s="46"/>
      <c r="X54" s="46"/>
      <c r="Y54" s="46"/>
      <c r="Z54" s="46">
        <v>1</v>
      </c>
      <c r="AA54" s="106"/>
      <c r="AB54" s="41"/>
      <c r="AC54" s="46"/>
      <c r="AD54" s="55"/>
      <c r="AE54" s="47"/>
      <c r="AF54" s="46"/>
      <c r="AG54" s="46"/>
      <c r="AH54" s="46"/>
      <c r="AI54" s="46"/>
      <c r="AJ54" s="46"/>
      <c r="AK54" s="46"/>
      <c r="AL54" s="46"/>
      <c r="AM54" s="46"/>
      <c r="AN54" s="173"/>
      <c r="AO54" s="174"/>
      <c r="AP54" s="184"/>
    </row>
    <row r="55" spans="1:42" s="30" customFormat="1" ht="54.9" customHeight="1" thickBot="1">
      <c r="A55" s="194">
        <v>51</v>
      </c>
      <c r="B55" s="180" t="s">
        <v>432</v>
      </c>
      <c r="C55" s="139" t="s">
        <v>433</v>
      </c>
      <c r="D55" s="118" t="s">
        <v>49</v>
      </c>
      <c r="E55" s="119" t="s">
        <v>434</v>
      </c>
      <c r="F55" s="22">
        <v>2</v>
      </c>
      <c r="G55" s="23" t="s">
        <v>435</v>
      </c>
      <c r="H55" s="122">
        <v>198000</v>
      </c>
      <c r="I55" s="25">
        <f t="shared" ref="I55:I56" si="14">F55*H55</f>
        <v>396000</v>
      </c>
      <c r="J55" s="26"/>
      <c r="K55" s="26"/>
      <c r="L55" s="26">
        <f t="shared" si="13"/>
        <v>396000</v>
      </c>
      <c r="M55" s="26"/>
      <c r="N55" s="26"/>
      <c r="O55" s="51"/>
      <c r="P55" s="51"/>
      <c r="Q55" s="51"/>
      <c r="R55" s="172" t="s">
        <v>114</v>
      </c>
      <c r="S55" s="168" t="s">
        <v>60</v>
      </c>
      <c r="T55" s="28" t="s">
        <v>205</v>
      </c>
      <c r="U55" s="40">
        <v>2</v>
      </c>
      <c r="V55" s="29"/>
      <c r="W55" s="46"/>
      <c r="X55" s="46"/>
      <c r="Y55" s="46"/>
      <c r="Z55" s="46">
        <v>2</v>
      </c>
      <c r="AA55" s="45"/>
      <c r="AB55" s="41"/>
      <c r="AC55" s="46"/>
      <c r="AD55" s="33"/>
      <c r="AE55" s="47"/>
      <c r="AF55" s="46"/>
      <c r="AG55" s="46"/>
      <c r="AH55" s="46"/>
      <c r="AI55" s="46"/>
      <c r="AJ55" s="46"/>
      <c r="AK55" s="46"/>
      <c r="AL55" s="46"/>
      <c r="AM55" s="46"/>
      <c r="AN55" s="7"/>
      <c r="AO55" s="8"/>
      <c r="AP55" s="48"/>
    </row>
    <row r="56" spans="1:42" s="176" customFormat="1" ht="76.8" customHeight="1" thickBot="1">
      <c r="A56" s="194">
        <v>52</v>
      </c>
      <c r="B56" s="139" t="s">
        <v>469</v>
      </c>
      <c r="C56" s="169" t="s">
        <v>468</v>
      </c>
      <c r="D56" s="182" t="s">
        <v>470</v>
      </c>
      <c r="E56" s="183" t="s">
        <v>471</v>
      </c>
      <c r="F56" s="22">
        <v>4</v>
      </c>
      <c r="G56" s="23" t="s">
        <v>352</v>
      </c>
      <c r="H56" s="24">
        <v>12650</v>
      </c>
      <c r="I56" s="25">
        <f t="shared" si="14"/>
        <v>50600</v>
      </c>
      <c r="J56" s="26"/>
      <c r="K56" s="26"/>
      <c r="L56" s="26">
        <f t="shared" si="13"/>
        <v>50600</v>
      </c>
      <c r="M56" s="26"/>
      <c r="N56" s="26"/>
      <c r="O56" s="51"/>
      <c r="P56" s="51"/>
      <c r="Q56" s="51"/>
      <c r="R56" s="172" t="s">
        <v>114</v>
      </c>
      <c r="S56" s="168" t="s">
        <v>60</v>
      </c>
      <c r="T56" s="28" t="s">
        <v>205</v>
      </c>
      <c r="U56" s="40">
        <v>4</v>
      </c>
      <c r="V56" s="29"/>
      <c r="W56" s="46"/>
      <c r="X56" s="46"/>
      <c r="Y56" s="46"/>
      <c r="Z56" s="46">
        <v>4</v>
      </c>
      <c r="AA56" s="106"/>
      <c r="AB56" s="41"/>
      <c r="AC56" s="46"/>
      <c r="AD56" s="55"/>
      <c r="AE56" s="47"/>
      <c r="AF56" s="46"/>
      <c r="AG56" s="46"/>
      <c r="AH56" s="46"/>
      <c r="AI56" s="46"/>
      <c r="AJ56" s="46"/>
      <c r="AK56" s="46"/>
      <c r="AL56" s="46"/>
      <c r="AM56" s="46"/>
      <c r="AN56" s="173"/>
      <c r="AO56" s="174"/>
      <c r="AP56" s="184"/>
    </row>
    <row r="57" spans="1:42" s="30" customFormat="1" ht="54.9" customHeight="1" thickBot="1">
      <c r="A57" s="194">
        <v>53</v>
      </c>
      <c r="B57" s="180" t="s">
        <v>466</v>
      </c>
      <c r="C57" s="169" t="s">
        <v>472</v>
      </c>
      <c r="D57" s="118" t="s">
        <v>49</v>
      </c>
      <c r="E57" s="119" t="s">
        <v>467</v>
      </c>
      <c r="F57" s="22">
        <v>1</v>
      </c>
      <c r="G57" s="23" t="s">
        <v>352</v>
      </c>
      <c r="H57" s="122">
        <v>48700</v>
      </c>
      <c r="I57" s="25">
        <f t="shared" ref="I57:I58" si="15">F57*H57</f>
        <v>48700</v>
      </c>
      <c r="J57" s="26"/>
      <c r="K57" s="26"/>
      <c r="L57" s="26">
        <f t="shared" si="13"/>
        <v>48700</v>
      </c>
      <c r="M57" s="26"/>
      <c r="N57" s="26"/>
      <c r="O57" s="51"/>
      <c r="P57" s="51"/>
      <c r="Q57" s="51"/>
      <c r="R57" s="172" t="s">
        <v>114</v>
      </c>
      <c r="S57" s="168" t="s">
        <v>60</v>
      </c>
      <c r="T57" s="28" t="s">
        <v>205</v>
      </c>
      <c r="U57" s="40">
        <v>1</v>
      </c>
      <c r="V57" s="29"/>
      <c r="W57" s="46"/>
      <c r="X57" s="46"/>
      <c r="Y57" s="46"/>
      <c r="Z57" s="46">
        <v>1</v>
      </c>
      <c r="AA57" s="45"/>
      <c r="AB57" s="41"/>
      <c r="AC57" s="46"/>
      <c r="AD57" s="33"/>
      <c r="AE57" s="47"/>
      <c r="AF57" s="46"/>
      <c r="AG57" s="46"/>
      <c r="AH57" s="46"/>
      <c r="AI57" s="46"/>
      <c r="AJ57" s="46"/>
      <c r="AK57" s="46"/>
      <c r="AL57" s="46"/>
      <c r="AM57" s="46"/>
      <c r="AN57" s="7"/>
      <c r="AO57" s="8"/>
      <c r="AP57" s="48"/>
    </row>
    <row r="58" spans="1:42" s="176" customFormat="1" ht="58.2" customHeight="1" thickBot="1">
      <c r="A58" s="194">
        <v>54</v>
      </c>
      <c r="B58" s="139" t="s">
        <v>428</v>
      </c>
      <c r="C58" s="139" t="s">
        <v>429</v>
      </c>
      <c r="D58" s="182" t="s">
        <v>49</v>
      </c>
      <c r="E58" s="183" t="s">
        <v>430</v>
      </c>
      <c r="F58" s="22">
        <v>1</v>
      </c>
      <c r="G58" s="23" t="s">
        <v>55</v>
      </c>
      <c r="H58" s="24">
        <v>44800</v>
      </c>
      <c r="I58" s="25">
        <f t="shared" si="15"/>
        <v>44800</v>
      </c>
      <c r="J58" s="26"/>
      <c r="K58" s="26"/>
      <c r="L58" s="26">
        <f t="shared" si="13"/>
        <v>44800</v>
      </c>
      <c r="M58" s="26"/>
      <c r="N58" s="26"/>
      <c r="O58" s="51"/>
      <c r="P58" s="51"/>
      <c r="Q58" s="51"/>
      <c r="R58" s="172" t="s">
        <v>114</v>
      </c>
      <c r="S58" s="168" t="s">
        <v>60</v>
      </c>
      <c r="T58" s="28" t="s">
        <v>205</v>
      </c>
      <c r="U58" s="40">
        <v>1</v>
      </c>
      <c r="V58" s="29"/>
      <c r="W58" s="46"/>
      <c r="X58" s="46"/>
      <c r="Y58" s="46"/>
      <c r="Z58" s="46">
        <v>1</v>
      </c>
      <c r="AA58" s="106"/>
      <c r="AB58" s="41"/>
      <c r="AC58" s="46"/>
      <c r="AD58" s="55"/>
      <c r="AE58" s="47"/>
      <c r="AF58" s="46"/>
      <c r="AG58" s="46"/>
      <c r="AH58" s="46"/>
      <c r="AI58" s="46"/>
      <c r="AJ58" s="46"/>
      <c r="AK58" s="46"/>
      <c r="AL58" s="46"/>
      <c r="AM58" s="46"/>
      <c r="AN58" s="173"/>
      <c r="AO58" s="174"/>
      <c r="AP58" s="184"/>
    </row>
    <row r="59" spans="1:42" s="30" customFormat="1" ht="58.2" customHeight="1" thickBot="1">
      <c r="A59" s="194">
        <v>55</v>
      </c>
      <c r="B59" s="139" t="s">
        <v>206</v>
      </c>
      <c r="C59" s="139" t="s">
        <v>207</v>
      </c>
      <c r="D59" s="143" t="s">
        <v>208</v>
      </c>
      <c r="E59" s="140" t="s">
        <v>209</v>
      </c>
      <c r="F59" s="22">
        <v>1</v>
      </c>
      <c r="G59" s="23" t="s">
        <v>46</v>
      </c>
      <c r="H59" s="24">
        <v>5490</v>
      </c>
      <c r="I59" s="25">
        <f t="shared" si="0"/>
        <v>5490</v>
      </c>
      <c r="J59" s="26"/>
      <c r="K59" s="26"/>
      <c r="L59" s="26"/>
      <c r="M59" s="26">
        <f t="shared" ref="M59:M70" si="16">F59*H59</f>
        <v>5490</v>
      </c>
      <c r="N59" s="26"/>
      <c r="O59" s="51"/>
      <c r="P59" s="56"/>
      <c r="Q59" s="56"/>
      <c r="R59" s="99" t="s">
        <v>114</v>
      </c>
      <c r="S59" s="166" t="s">
        <v>60</v>
      </c>
      <c r="T59" s="28" t="s">
        <v>62</v>
      </c>
      <c r="U59" s="40">
        <v>1</v>
      </c>
      <c r="V59" s="29"/>
      <c r="W59" s="46"/>
      <c r="X59" s="46"/>
      <c r="Y59" s="46"/>
      <c r="Z59" s="46"/>
      <c r="AA59" s="41"/>
      <c r="AB59" s="41"/>
      <c r="AC59" s="46"/>
      <c r="AD59" s="55"/>
      <c r="AE59" s="47"/>
      <c r="AF59" s="46"/>
      <c r="AG59" s="46">
        <v>1</v>
      </c>
      <c r="AH59" s="46"/>
      <c r="AI59" s="46"/>
      <c r="AJ59" s="46"/>
      <c r="AK59" s="46"/>
      <c r="AL59" s="46"/>
      <c r="AM59" s="46"/>
      <c r="AN59" s="7"/>
      <c r="AO59" s="8"/>
      <c r="AP59" s="48"/>
    </row>
    <row r="60" spans="1:42" s="30" customFormat="1" ht="58.2" customHeight="1" thickBot="1">
      <c r="A60" s="194">
        <v>56</v>
      </c>
      <c r="B60" s="139" t="s">
        <v>210</v>
      </c>
      <c r="C60" s="139" t="s">
        <v>211</v>
      </c>
      <c r="D60" s="143" t="s">
        <v>63</v>
      </c>
      <c r="E60" s="140" t="s">
        <v>212</v>
      </c>
      <c r="F60" s="22">
        <v>1</v>
      </c>
      <c r="G60" s="23" t="s">
        <v>46</v>
      </c>
      <c r="H60" s="24">
        <v>11637</v>
      </c>
      <c r="I60" s="25">
        <f t="shared" si="0"/>
        <v>11637</v>
      </c>
      <c r="J60" s="26"/>
      <c r="K60" s="26"/>
      <c r="L60" s="26"/>
      <c r="M60" s="26">
        <f t="shared" si="16"/>
        <v>11637</v>
      </c>
      <c r="N60" s="26"/>
      <c r="O60" s="51"/>
      <c r="P60" s="56"/>
      <c r="Q60" s="56"/>
      <c r="R60" s="99" t="s">
        <v>114</v>
      </c>
      <c r="S60" s="166" t="s">
        <v>60</v>
      </c>
      <c r="T60" s="28" t="s">
        <v>62</v>
      </c>
      <c r="U60" s="40">
        <v>1</v>
      </c>
      <c r="V60" s="29"/>
      <c r="W60" s="46"/>
      <c r="X60" s="46"/>
      <c r="Y60" s="46"/>
      <c r="Z60" s="46">
        <v>1</v>
      </c>
      <c r="AA60" s="41"/>
      <c r="AB60" s="46"/>
      <c r="AC60" s="46"/>
      <c r="AD60" s="55"/>
      <c r="AE60" s="47"/>
      <c r="AF60" s="46"/>
      <c r="AG60" s="46"/>
      <c r="AH60" s="46"/>
      <c r="AI60" s="46"/>
      <c r="AJ60" s="46"/>
      <c r="AK60" s="46"/>
      <c r="AL60" s="46"/>
      <c r="AM60" s="46"/>
      <c r="AN60" s="7"/>
      <c r="AO60" s="8"/>
      <c r="AP60" s="48"/>
    </row>
    <row r="61" spans="1:42" s="30" customFormat="1" ht="54.9" customHeight="1" thickBot="1">
      <c r="A61" s="194">
        <v>57</v>
      </c>
      <c r="B61" s="139" t="s">
        <v>213</v>
      </c>
      <c r="C61" s="139"/>
      <c r="D61" s="143" t="s">
        <v>214</v>
      </c>
      <c r="E61" s="140" t="s">
        <v>215</v>
      </c>
      <c r="F61" s="22">
        <v>5</v>
      </c>
      <c r="G61" s="23" t="s">
        <v>53</v>
      </c>
      <c r="H61" s="24">
        <v>3610</v>
      </c>
      <c r="I61" s="25">
        <f t="shared" si="0"/>
        <v>18050</v>
      </c>
      <c r="J61" s="26"/>
      <c r="K61" s="26"/>
      <c r="L61" s="26"/>
      <c r="M61" s="26">
        <f t="shared" si="16"/>
        <v>18050</v>
      </c>
      <c r="N61" s="26"/>
      <c r="O61" s="51"/>
      <c r="P61" s="56"/>
      <c r="Q61" s="56"/>
      <c r="R61" s="99" t="s">
        <v>113</v>
      </c>
      <c r="S61" s="166" t="s">
        <v>60</v>
      </c>
      <c r="T61" s="28" t="s">
        <v>62</v>
      </c>
      <c r="U61" s="40">
        <v>5</v>
      </c>
      <c r="V61" s="29"/>
      <c r="W61" s="46"/>
      <c r="X61" s="46"/>
      <c r="Y61" s="46"/>
      <c r="Z61" s="46">
        <v>5</v>
      </c>
      <c r="AA61" s="41"/>
      <c r="AB61" s="46"/>
      <c r="AC61" s="46"/>
      <c r="AD61" s="55"/>
      <c r="AE61" s="47"/>
      <c r="AF61" s="57"/>
      <c r="AG61" s="46"/>
      <c r="AH61" s="46"/>
      <c r="AI61" s="46"/>
      <c r="AJ61" s="46"/>
      <c r="AK61" s="46"/>
      <c r="AL61" s="46"/>
      <c r="AM61" s="46"/>
      <c r="AN61" s="7"/>
      <c r="AO61" s="8"/>
    </row>
    <row r="62" spans="1:42" s="30" customFormat="1" ht="54.9" customHeight="1" thickBot="1">
      <c r="A62" s="194">
        <v>58</v>
      </c>
      <c r="B62" s="139" t="s">
        <v>216</v>
      </c>
      <c r="C62" s="139" t="s">
        <v>217</v>
      </c>
      <c r="D62" s="143" t="s">
        <v>108</v>
      </c>
      <c r="E62" s="140" t="s">
        <v>218</v>
      </c>
      <c r="F62" s="22">
        <v>3</v>
      </c>
      <c r="G62" s="23" t="s">
        <v>46</v>
      </c>
      <c r="H62" s="24">
        <v>3500</v>
      </c>
      <c r="I62" s="25">
        <f t="shared" si="0"/>
        <v>10500</v>
      </c>
      <c r="J62" s="26"/>
      <c r="K62" s="26"/>
      <c r="L62" s="26"/>
      <c r="M62" s="26">
        <f t="shared" si="16"/>
        <v>10500</v>
      </c>
      <c r="N62" s="51"/>
      <c r="O62" s="51"/>
      <c r="P62" s="51"/>
      <c r="Q62" s="51"/>
      <c r="R62" s="99" t="s">
        <v>114</v>
      </c>
      <c r="S62" s="166" t="s">
        <v>60</v>
      </c>
      <c r="T62" s="28" t="s">
        <v>62</v>
      </c>
      <c r="U62" s="40">
        <v>3</v>
      </c>
      <c r="V62" s="29"/>
      <c r="W62" s="46"/>
      <c r="X62" s="46"/>
      <c r="Y62" s="46"/>
      <c r="Z62" s="46">
        <v>3</v>
      </c>
      <c r="AA62" s="41"/>
      <c r="AB62" s="46"/>
      <c r="AC62" s="46"/>
      <c r="AD62" s="55"/>
      <c r="AE62" s="47"/>
      <c r="AF62" s="58"/>
      <c r="AG62" s="46"/>
      <c r="AH62" s="46"/>
      <c r="AI62" s="46"/>
      <c r="AJ62" s="46"/>
      <c r="AK62" s="46"/>
      <c r="AL62" s="46"/>
      <c r="AM62" s="46"/>
      <c r="AN62" s="7"/>
      <c r="AO62" s="8"/>
    </row>
    <row r="63" spans="1:42" s="30" customFormat="1" ht="54.9" customHeight="1" thickBot="1">
      <c r="A63" s="194">
        <v>59</v>
      </c>
      <c r="B63" s="139" t="s">
        <v>219</v>
      </c>
      <c r="C63" s="139" t="s">
        <v>220</v>
      </c>
      <c r="D63" s="143" t="s">
        <v>221</v>
      </c>
      <c r="E63" s="140" t="s">
        <v>222</v>
      </c>
      <c r="F63" s="22">
        <v>6</v>
      </c>
      <c r="G63" s="23" t="s">
        <v>55</v>
      </c>
      <c r="H63" s="24">
        <v>24091</v>
      </c>
      <c r="I63" s="25">
        <f t="shared" si="0"/>
        <v>144546</v>
      </c>
      <c r="J63" s="26"/>
      <c r="K63" s="26"/>
      <c r="L63" s="26"/>
      <c r="M63" s="26">
        <f t="shared" si="16"/>
        <v>144546</v>
      </c>
      <c r="N63" s="56"/>
      <c r="O63" s="51"/>
      <c r="P63" s="56"/>
      <c r="Q63" s="56"/>
      <c r="R63" s="99" t="s">
        <v>114</v>
      </c>
      <c r="S63" s="166" t="s">
        <v>60</v>
      </c>
      <c r="T63" s="28" t="s">
        <v>62</v>
      </c>
      <c r="U63" s="40">
        <v>6</v>
      </c>
      <c r="V63" s="29"/>
      <c r="W63" s="46"/>
      <c r="X63" s="46"/>
      <c r="Y63" s="46"/>
      <c r="Z63" s="46">
        <v>6</v>
      </c>
      <c r="AA63" s="41"/>
      <c r="AB63" s="46"/>
      <c r="AC63" s="46"/>
      <c r="AD63" s="55"/>
      <c r="AE63" s="46"/>
      <c r="AF63" s="59"/>
      <c r="AG63" s="46"/>
      <c r="AH63" s="46"/>
      <c r="AI63" s="46"/>
      <c r="AJ63" s="46"/>
      <c r="AK63" s="46"/>
      <c r="AL63" s="46"/>
      <c r="AM63" s="46"/>
      <c r="AN63" s="7"/>
      <c r="AO63" s="8"/>
      <c r="AP63" s="48"/>
    </row>
    <row r="64" spans="1:42" s="30" customFormat="1" ht="54.9" customHeight="1" thickBot="1">
      <c r="A64" s="194">
        <v>60</v>
      </c>
      <c r="B64" s="60" t="s">
        <v>86</v>
      </c>
      <c r="C64" s="60" t="s">
        <v>223</v>
      </c>
      <c r="D64" s="101" t="s">
        <v>67</v>
      </c>
      <c r="E64" s="142" t="s">
        <v>224</v>
      </c>
      <c r="F64" s="22">
        <v>2</v>
      </c>
      <c r="G64" s="23" t="s">
        <v>46</v>
      </c>
      <c r="H64" s="24">
        <v>9515</v>
      </c>
      <c r="I64" s="25">
        <f t="shared" si="0"/>
        <v>19030</v>
      </c>
      <c r="J64" s="26"/>
      <c r="K64" s="26"/>
      <c r="L64" s="26"/>
      <c r="M64" s="26">
        <f t="shared" si="16"/>
        <v>19030</v>
      </c>
      <c r="N64" s="26"/>
      <c r="O64" s="51"/>
      <c r="P64" s="56"/>
      <c r="Q64" s="56"/>
      <c r="R64" s="99" t="s">
        <v>114</v>
      </c>
      <c r="S64" s="166" t="s">
        <v>60</v>
      </c>
      <c r="T64" s="28" t="s">
        <v>62</v>
      </c>
      <c r="U64" s="40">
        <v>2</v>
      </c>
      <c r="V64" s="29"/>
      <c r="W64" s="46"/>
      <c r="X64" s="46"/>
      <c r="Y64" s="46"/>
      <c r="Z64" s="46">
        <v>2</v>
      </c>
      <c r="AA64" s="41"/>
      <c r="AB64" s="46"/>
      <c r="AC64" s="46"/>
      <c r="AD64" s="55"/>
      <c r="AE64" s="46"/>
      <c r="AF64" s="59"/>
      <c r="AG64" s="46"/>
      <c r="AH64" s="46"/>
      <c r="AI64" s="46"/>
      <c r="AJ64" s="46"/>
      <c r="AK64" s="46"/>
      <c r="AL64" s="46"/>
      <c r="AM64" s="46"/>
      <c r="AN64" s="7"/>
      <c r="AO64" s="8"/>
      <c r="AP64" s="48"/>
    </row>
    <row r="65" spans="1:41" s="30" customFormat="1" ht="54.9" customHeight="1" thickBot="1">
      <c r="A65" s="194">
        <v>61</v>
      </c>
      <c r="B65" s="60" t="s">
        <v>225</v>
      </c>
      <c r="C65" s="60" t="s">
        <v>226</v>
      </c>
      <c r="D65" s="101" t="s">
        <v>227</v>
      </c>
      <c r="E65" s="150" t="s">
        <v>228</v>
      </c>
      <c r="F65" s="22">
        <v>6</v>
      </c>
      <c r="G65" s="23" t="s">
        <v>46</v>
      </c>
      <c r="H65" s="24">
        <v>1327</v>
      </c>
      <c r="I65" s="25">
        <f t="shared" si="0"/>
        <v>7962</v>
      </c>
      <c r="J65" s="26"/>
      <c r="K65" s="26"/>
      <c r="L65" s="26"/>
      <c r="M65" s="26">
        <f t="shared" si="16"/>
        <v>7962</v>
      </c>
      <c r="N65" s="26"/>
      <c r="O65" s="51"/>
      <c r="P65" s="56"/>
      <c r="Q65" s="56"/>
      <c r="R65" s="99" t="s">
        <v>113</v>
      </c>
      <c r="S65" s="166" t="s">
        <v>60</v>
      </c>
      <c r="T65" s="28" t="s">
        <v>62</v>
      </c>
      <c r="U65" s="40">
        <v>6</v>
      </c>
      <c r="V65" s="29"/>
      <c r="W65" s="46"/>
      <c r="X65" s="46"/>
      <c r="Y65" s="46"/>
      <c r="Z65" s="46"/>
      <c r="AA65" s="46"/>
      <c r="AB65" s="46"/>
      <c r="AC65" s="46"/>
      <c r="AD65" s="55"/>
      <c r="AE65" s="46"/>
      <c r="AF65" s="33">
        <v>2</v>
      </c>
      <c r="AG65" s="46"/>
      <c r="AH65" s="46">
        <v>3</v>
      </c>
      <c r="AI65" s="41">
        <v>1</v>
      </c>
      <c r="AJ65" s="46"/>
      <c r="AK65" s="46"/>
      <c r="AL65" s="46"/>
      <c r="AM65" s="47"/>
      <c r="AN65" s="7"/>
      <c r="AO65" s="8"/>
    </row>
    <row r="66" spans="1:41" s="30" customFormat="1" ht="54.9" customHeight="1" thickBot="1">
      <c r="A66" s="194">
        <v>62</v>
      </c>
      <c r="B66" s="139" t="s">
        <v>225</v>
      </c>
      <c r="C66" s="139" t="s">
        <v>229</v>
      </c>
      <c r="D66" s="143" t="s">
        <v>227</v>
      </c>
      <c r="E66" s="140" t="s">
        <v>230</v>
      </c>
      <c r="F66" s="22">
        <v>4</v>
      </c>
      <c r="G66" s="23" t="s">
        <v>46</v>
      </c>
      <c r="H66" s="24">
        <v>1763</v>
      </c>
      <c r="I66" s="25">
        <f t="shared" si="0"/>
        <v>7052</v>
      </c>
      <c r="J66" s="26"/>
      <c r="K66" s="26"/>
      <c r="L66" s="26"/>
      <c r="M66" s="26">
        <f t="shared" si="16"/>
        <v>7052</v>
      </c>
      <c r="N66" s="26"/>
      <c r="O66" s="51"/>
      <c r="P66" s="56"/>
      <c r="Q66" s="56"/>
      <c r="R66" s="99" t="s">
        <v>113</v>
      </c>
      <c r="S66" s="166" t="s">
        <v>60</v>
      </c>
      <c r="T66" s="28" t="s">
        <v>62</v>
      </c>
      <c r="U66" s="40">
        <v>4</v>
      </c>
      <c r="V66" s="29"/>
      <c r="W66" s="46"/>
      <c r="X66" s="46"/>
      <c r="Y66" s="46"/>
      <c r="Z66" s="46"/>
      <c r="AA66" s="46"/>
      <c r="AB66" s="46"/>
      <c r="AC66" s="46"/>
      <c r="AD66" s="55"/>
      <c r="AE66" s="46"/>
      <c r="AF66" s="33"/>
      <c r="AG66" s="46"/>
      <c r="AH66" s="46">
        <v>3</v>
      </c>
      <c r="AI66" s="41">
        <v>1</v>
      </c>
      <c r="AJ66" s="46"/>
      <c r="AK66" s="46"/>
      <c r="AL66" s="46"/>
      <c r="AM66" s="47"/>
      <c r="AN66" s="7"/>
      <c r="AO66" s="8"/>
    </row>
    <row r="67" spans="1:41" s="30" customFormat="1" ht="54.9" customHeight="1" thickBot="1">
      <c r="A67" s="194">
        <v>63</v>
      </c>
      <c r="B67" s="139" t="s">
        <v>231</v>
      </c>
      <c r="C67" s="139" t="s">
        <v>232</v>
      </c>
      <c r="D67" s="144" t="s">
        <v>227</v>
      </c>
      <c r="E67" s="140" t="s">
        <v>233</v>
      </c>
      <c r="F67" s="22">
        <v>2</v>
      </c>
      <c r="G67" s="23" t="s">
        <v>55</v>
      </c>
      <c r="H67" s="24">
        <v>27500</v>
      </c>
      <c r="I67" s="25">
        <f t="shared" si="0"/>
        <v>55000</v>
      </c>
      <c r="J67" s="26"/>
      <c r="K67" s="26"/>
      <c r="L67" s="26"/>
      <c r="M67" s="26">
        <f t="shared" si="16"/>
        <v>55000</v>
      </c>
      <c r="N67" s="26"/>
      <c r="O67" s="56"/>
      <c r="P67" s="56"/>
      <c r="Q67" s="56"/>
      <c r="R67" s="99" t="s">
        <v>113</v>
      </c>
      <c r="S67" s="166" t="s">
        <v>60</v>
      </c>
      <c r="T67" s="28" t="s">
        <v>62</v>
      </c>
      <c r="U67" s="40">
        <v>2</v>
      </c>
      <c r="V67" s="29"/>
      <c r="W67" s="46"/>
      <c r="X67" s="46"/>
      <c r="Y67" s="46"/>
      <c r="Z67" s="46"/>
      <c r="AA67" s="46"/>
      <c r="AB67" s="46"/>
      <c r="AC67" s="46"/>
      <c r="AD67" s="55"/>
      <c r="AE67" s="46">
        <v>1</v>
      </c>
      <c r="AF67" s="33"/>
      <c r="AG67" s="47"/>
      <c r="AH67" s="46">
        <v>1</v>
      </c>
      <c r="AI67" s="41"/>
      <c r="AJ67" s="46"/>
      <c r="AK67" s="46"/>
      <c r="AL67" s="46"/>
      <c r="AM67" s="46"/>
      <c r="AN67" s="7"/>
      <c r="AO67" s="8"/>
    </row>
    <row r="68" spans="1:41" s="30" customFormat="1" ht="54.9" customHeight="1" thickBot="1">
      <c r="A68" s="194">
        <v>64</v>
      </c>
      <c r="B68" s="139" t="s">
        <v>66</v>
      </c>
      <c r="C68" s="139" t="s">
        <v>234</v>
      </c>
      <c r="D68" s="143" t="s">
        <v>67</v>
      </c>
      <c r="E68" s="140" t="s">
        <v>235</v>
      </c>
      <c r="F68" s="22">
        <v>1</v>
      </c>
      <c r="G68" s="23" t="s">
        <v>55</v>
      </c>
      <c r="H68" s="24">
        <v>18172</v>
      </c>
      <c r="I68" s="25">
        <f t="shared" si="0"/>
        <v>18172</v>
      </c>
      <c r="J68" s="26"/>
      <c r="K68" s="26"/>
      <c r="L68" s="26"/>
      <c r="M68" s="26">
        <f t="shared" si="16"/>
        <v>18172</v>
      </c>
      <c r="N68" s="26"/>
      <c r="O68" s="56"/>
      <c r="P68" s="56"/>
      <c r="Q68" s="56"/>
      <c r="R68" s="99" t="s">
        <v>114</v>
      </c>
      <c r="S68" s="166" t="s">
        <v>60</v>
      </c>
      <c r="T68" s="28" t="s">
        <v>62</v>
      </c>
      <c r="U68" s="40">
        <v>1</v>
      </c>
      <c r="V68" s="29"/>
      <c r="W68" s="46"/>
      <c r="X68" s="46"/>
      <c r="Y68" s="46"/>
      <c r="Z68" s="46"/>
      <c r="AA68" s="46"/>
      <c r="AB68" s="46"/>
      <c r="AC68" s="46"/>
      <c r="AD68" s="55"/>
      <c r="AE68" s="46"/>
      <c r="AF68" s="41"/>
      <c r="AG68" s="47"/>
      <c r="AH68" s="46"/>
      <c r="AI68" s="46">
        <v>1</v>
      </c>
      <c r="AJ68" s="46"/>
      <c r="AK68" s="41"/>
      <c r="AL68" s="46"/>
      <c r="AM68" s="46"/>
      <c r="AN68" s="7"/>
      <c r="AO68" s="8"/>
    </row>
    <row r="69" spans="1:41" s="30" customFormat="1" ht="54.9" customHeight="1" thickBot="1">
      <c r="A69" s="194">
        <v>65</v>
      </c>
      <c r="B69" s="139" t="s">
        <v>71</v>
      </c>
      <c r="C69" s="139" t="s">
        <v>236</v>
      </c>
      <c r="D69" s="143" t="s">
        <v>67</v>
      </c>
      <c r="E69" s="140" t="s">
        <v>237</v>
      </c>
      <c r="F69" s="22">
        <v>2</v>
      </c>
      <c r="G69" s="23" t="s">
        <v>55</v>
      </c>
      <c r="H69" s="24">
        <v>6005</v>
      </c>
      <c r="I69" s="25">
        <f t="shared" si="0"/>
        <v>12010</v>
      </c>
      <c r="J69" s="26"/>
      <c r="K69" s="26"/>
      <c r="L69" s="26"/>
      <c r="M69" s="26">
        <f t="shared" si="16"/>
        <v>12010</v>
      </c>
      <c r="N69" s="26"/>
      <c r="O69" s="56"/>
      <c r="P69" s="56"/>
      <c r="Q69" s="56"/>
      <c r="R69" s="99" t="s">
        <v>114</v>
      </c>
      <c r="S69" s="166" t="s">
        <v>60</v>
      </c>
      <c r="T69" s="28" t="s">
        <v>62</v>
      </c>
      <c r="U69" s="40">
        <v>2</v>
      </c>
      <c r="V69" s="29"/>
      <c r="W69" s="46"/>
      <c r="X69" s="46"/>
      <c r="Y69" s="46"/>
      <c r="Z69" s="46">
        <v>1</v>
      </c>
      <c r="AA69" s="46"/>
      <c r="AB69" s="46"/>
      <c r="AC69" s="46"/>
      <c r="AD69" s="55"/>
      <c r="AE69" s="41"/>
      <c r="AF69" s="46"/>
      <c r="AG69" s="47"/>
      <c r="AH69" s="46"/>
      <c r="AI69" s="45">
        <v>1</v>
      </c>
      <c r="AJ69" s="46"/>
      <c r="AK69" s="46"/>
      <c r="AL69" s="46"/>
      <c r="AM69" s="46"/>
      <c r="AN69" s="7"/>
      <c r="AO69" s="8"/>
    </row>
    <row r="70" spans="1:41" s="30" customFormat="1" ht="54.9" customHeight="1" thickBot="1">
      <c r="A70" s="194">
        <v>66</v>
      </c>
      <c r="B70" s="139" t="s">
        <v>238</v>
      </c>
      <c r="C70" s="139" t="s">
        <v>239</v>
      </c>
      <c r="D70" s="143" t="s">
        <v>58</v>
      </c>
      <c r="E70" s="140" t="s">
        <v>240</v>
      </c>
      <c r="F70" s="22">
        <v>4</v>
      </c>
      <c r="G70" s="23" t="s">
        <v>88</v>
      </c>
      <c r="H70" s="24">
        <v>2800</v>
      </c>
      <c r="I70" s="25">
        <f t="shared" si="0"/>
        <v>11200</v>
      </c>
      <c r="J70" s="26"/>
      <c r="K70" s="26"/>
      <c r="L70" s="26"/>
      <c r="M70" s="26">
        <f t="shared" si="16"/>
        <v>11200</v>
      </c>
      <c r="N70" s="26"/>
      <c r="O70" s="56"/>
      <c r="P70" s="56"/>
      <c r="Q70" s="56"/>
      <c r="R70" s="99" t="s">
        <v>241</v>
      </c>
      <c r="S70" s="166" t="s">
        <v>60</v>
      </c>
      <c r="T70" s="28" t="s">
        <v>62</v>
      </c>
      <c r="U70" s="40">
        <v>4</v>
      </c>
      <c r="V70" s="29"/>
      <c r="W70" s="46"/>
      <c r="X70" s="46"/>
      <c r="Y70" s="46"/>
      <c r="Z70" s="46"/>
      <c r="AA70" s="46"/>
      <c r="AB70" s="46"/>
      <c r="AC70" s="46"/>
      <c r="AD70" s="21">
        <v>4</v>
      </c>
      <c r="AE70" s="46"/>
      <c r="AF70" s="45"/>
      <c r="AG70" s="47"/>
      <c r="AH70" s="46"/>
      <c r="AI70" s="41"/>
      <c r="AJ70" s="46"/>
      <c r="AK70" s="46"/>
      <c r="AL70" s="46"/>
      <c r="AM70" s="46"/>
      <c r="AN70" s="7"/>
      <c r="AO70" s="8"/>
    </row>
    <row r="71" spans="1:41" s="30" customFormat="1" ht="54.9" customHeight="1" thickBot="1">
      <c r="A71" s="194">
        <v>67</v>
      </c>
      <c r="B71" s="139" t="s">
        <v>242</v>
      </c>
      <c r="C71" s="139" t="s">
        <v>243</v>
      </c>
      <c r="D71" s="143" t="s">
        <v>244</v>
      </c>
      <c r="E71" s="140">
        <v>51482</v>
      </c>
      <c r="F71" s="22">
        <v>1</v>
      </c>
      <c r="G71" s="23" t="s">
        <v>50</v>
      </c>
      <c r="H71" s="24">
        <v>4900</v>
      </c>
      <c r="I71" s="25">
        <f t="shared" si="0"/>
        <v>4900</v>
      </c>
      <c r="J71" s="26"/>
      <c r="K71" s="26"/>
      <c r="L71" s="26"/>
      <c r="M71" s="26"/>
      <c r="N71" s="26"/>
      <c r="O71" s="56">
        <f t="shared" ref="O71:O81" si="17">F71*H71</f>
        <v>4900</v>
      </c>
      <c r="P71" s="56"/>
      <c r="Q71" s="56"/>
      <c r="R71" s="99" t="s">
        <v>38</v>
      </c>
      <c r="S71" s="154" t="s">
        <v>64</v>
      </c>
      <c r="T71" s="28" t="s">
        <v>65</v>
      </c>
      <c r="U71" s="40">
        <v>1</v>
      </c>
      <c r="V71" s="29"/>
      <c r="W71" s="46"/>
      <c r="X71" s="46"/>
      <c r="Y71" s="46"/>
      <c r="Z71" s="46"/>
      <c r="AA71" s="46">
        <v>1</v>
      </c>
      <c r="AB71" s="46"/>
      <c r="AC71" s="46"/>
      <c r="AD71" s="21"/>
      <c r="AE71" s="46"/>
      <c r="AF71" s="41"/>
      <c r="AG71" s="47"/>
      <c r="AH71" s="46"/>
      <c r="AI71" s="41"/>
      <c r="AJ71" s="46"/>
      <c r="AK71" s="46"/>
      <c r="AL71" s="46"/>
      <c r="AM71" s="46"/>
      <c r="AN71" s="7"/>
      <c r="AO71" s="8"/>
    </row>
    <row r="72" spans="1:41" s="30" customFormat="1" ht="54.9" customHeight="1" thickBot="1">
      <c r="A72" s="194">
        <v>68</v>
      </c>
      <c r="B72" s="139" t="s">
        <v>245</v>
      </c>
      <c r="C72" s="139" t="s">
        <v>246</v>
      </c>
      <c r="D72" s="144" t="s">
        <v>271</v>
      </c>
      <c r="E72" s="140" t="s">
        <v>272</v>
      </c>
      <c r="F72" s="22">
        <v>1</v>
      </c>
      <c r="G72" s="23" t="s">
        <v>46</v>
      </c>
      <c r="H72" s="24">
        <v>620</v>
      </c>
      <c r="I72" s="25">
        <f t="shared" si="0"/>
        <v>620</v>
      </c>
      <c r="J72" s="26"/>
      <c r="K72" s="26"/>
      <c r="L72" s="26"/>
      <c r="M72" s="26"/>
      <c r="N72" s="26"/>
      <c r="O72" s="56">
        <f t="shared" si="17"/>
        <v>620</v>
      </c>
      <c r="P72" s="56"/>
      <c r="Q72" s="56"/>
      <c r="R72" s="99" t="s">
        <v>38</v>
      </c>
      <c r="S72" s="166" t="s">
        <v>64</v>
      </c>
      <c r="T72" s="28" t="s">
        <v>65</v>
      </c>
      <c r="U72" s="40">
        <v>1</v>
      </c>
      <c r="V72" s="29"/>
      <c r="W72" s="46"/>
      <c r="X72" s="46"/>
      <c r="Y72" s="46"/>
      <c r="Z72" s="46"/>
      <c r="AA72" s="46">
        <v>1</v>
      </c>
      <c r="AB72" s="46"/>
      <c r="AC72" s="46"/>
      <c r="AD72" s="55"/>
      <c r="AE72" s="46"/>
      <c r="AF72" s="41"/>
      <c r="AG72" s="47"/>
      <c r="AH72" s="47"/>
      <c r="AI72" s="41"/>
      <c r="AJ72" s="46"/>
      <c r="AK72" s="46"/>
      <c r="AL72" s="46"/>
      <c r="AM72" s="46"/>
      <c r="AN72" s="7"/>
      <c r="AO72" s="8"/>
    </row>
    <row r="73" spans="1:41" s="30" customFormat="1" ht="54.9" customHeight="1" thickBot="1">
      <c r="A73" s="194">
        <v>69</v>
      </c>
      <c r="B73" s="139" t="s">
        <v>245</v>
      </c>
      <c r="C73" s="139" t="s">
        <v>248</v>
      </c>
      <c r="D73" s="143" t="s">
        <v>247</v>
      </c>
      <c r="E73" s="28" t="s">
        <v>249</v>
      </c>
      <c r="F73" s="22">
        <v>1</v>
      </c>
      <c r="G73" s="23" t="s">
        <v>46</v>
      </c>
      <c r="H73" s="23">
        <v>620</v>
      </c>
      <c r="I73" s="25">
        <f t="shared" si="0"/>
        <v>620</v>
      </c>
      <c r="J73" s="26"/>
      <c r="K73" s="26"/>
      <c r="L73" s="26"/>
      <c r="M73" s="26"/>
      <c r="N73" s="26"/>
      <c r="O73" s="56">
        <f t="shared" si="17"/>
        <v>620</v>
      </c>
      <c r="P73" s="56"/>
      <c r="Q73" s="56"/>
      <c r="R73" s="99" t="s">
        <v>38</v>
      </c>
      <c r="S73" s="166" t="s">
        <v>64</v>
      </c>
      <c r="T73" s="28" t="s">
        <v>65</v>
      </c>
      <c r="U73" s="40">
        <v>1</v>
      </c>
      <c r="V73" s="29"/>
      <c r="W73" s="46"/>
      <c r="X73" s="46"/>
      <c r="Y73" s="46"/>
      <c r="Z73" s="46"/>
      <c r="AA73" s="46">
        <v>1</v>
      </c>
      <c r="AB73" s="46"/>
      <c r="AC73" s="46"/>
      <c r="AD73" s="55"/>
      <c r="AE73" s="46"/>
      <c r="AF73" s="41"/>
      <c r="AG73" s="46"/>
      <c r="AH73" s="47"/>
      <c r="AI73" s="46"/>
      <c r="AJ73" s="46"/>
      <c r="AK73" s="41"/>
      <c r="AL73" s="46"/>
      <c r="AM73" s="46"/>
      <c r="AN73" s="7"/>
      <c r="AO73" s="8"/>
    </row>
    <row r="74" spans="1:41" s="30" customFormat="1" ht="54.9" customHeight="1" thickBot="1">
      <c r="A74" s="194">
        <v>70</v>
      </c>
      <c r="B74" s="139" t="s">
        <v>250</v>
      </c>
      <c r="C74" s="139" t="s">
        <v>251</v>
      </c>
      <c r="D74" s="143" t="s">
        <v>252</v>
      </c>
      <c r="E74" s="140" t="s">
        <v>253</v>
      </c>
      <c r="F74" s="22">
        <v>1</v>
      </c>
      <c r="G74" s="23" t="s">
        <v>53</v>
      </c>
      <c r="H74" s="34">
        <v>31887</v>
      </c>
      <c r="I74" s="25">
        <f t="shared" si="0"/>
        <v>31887</v>
      </c>
      <c r="J74" s="26"/>
      <c r="K74" s="26"/>
      <c r="L74" s="26"/>
      <c r="M74" s="26"/>
      <c r="N74" s="26"/>
      <c r="O74" s="56">
        <f t="shared" si="17"/>
        <v>31887</v>
      </c>
      <c r="P74" s="56"/>
      <c r="Q74" s="56"/>
      <c r="R74" s="99" t="s">
        <v>114</v>
      </c>
      <c r="S74" s="166" t="s">
        <v>64</v>
      </c>
      <c r="T74" s="28" t="s">
        <v>65</v>
      </c>
      <c r="U74" s="40">
        <v>1</v>
      </c>
      <c r="V74" s="29"/>
      <c r="W74" s="46"/>
      <c r="X74" s="46"/>
      <c r="Y74" s="46"/>
      <c r="Z74" s="46"/>
      <c r="AA74" s="46">
        <v>1</v>
      </c>
      <c r="AB74" s="46"/>
      <c r="AC74" s="46"/>
      <c r="AD74" s="46"/>
      <c r="AE74" s="61"/>
      <c r="AF74" s="46"/>
      <c r="AG74" s="46"/>
      <c r="AH74" s="47"/>
      <c r="AI74" s="36"/>
      <c r="AJ74" s="46"/>
      <c r="AK74" s="46"/>
      <c r="AL74" s="46"/>
      <c r="AM74" s="46"/>
      <c r="AN74" s="7"/>
      <c r="AO74" s="8"/>
    </row>
    <row r="75" spans="1:41" s="30" customFormat="1" ht="54.9" customHeight="1" thickBot="1">
      <c r="A75" s="194">
        <v>71</v>
      </c>
      <c r="B75" s="139" t="s">
        <v>254</v>
      </c>
      <c r="C75" s="139" t="s">
        <v>255</v>
      </c>
      <c r="D75" s="143" t="s">
        <v>256</v>
      </c>
      <c r="E75" s="140" t="s">
        <v>257</v>
      </c>
      <c r="F75" s="22">
        <v>1</v>
      </c>
      <c r="G75" s="23" t="s">
        <v>53</v>
      </c>
      <c r="H75" s="141">
        <v>16176</v>
      </c>
      <c r="I75" s="25">
        <f t="shared" si="0"/>
        <v>16176</v>
      </c>
      <c r="J75" s="26"/>
      <c r="K75" s="26"/>
      <c r="L75" s="26"/>
      <c r="M75" s="26"/>
      <c r="N75" s="26"/>
      <c r="O75" s="56">
        <f t="shared" si="17"/>
        <v>16176</v>
      </c>
      <c r="P75" s="51"/>
      <c r="Q75" s="51"/>
      <c r="R75" s="99" t="s">
        <v>114</v>
      </c>
      <c r="S75" s="166" t="s">
        <v>64</v>
      </c>
      <c r="T75" s="28" t="s">
        <v>273</v>
      </c>
      <c r="U75" s="40">
        <v>1</v>
      </c>
      <c r="V75" s="29"/>
      <c r="W75" s="46"/>
      <c r="X75" s="46"/>
      <c r="Y75" s="46"/>
      <c r="Z75" s="46"/>
      <c r="AA75" s="46">
        <v>1</v>
      </c>
      <c r="AB75" s="46"/>
      <c r="AC75" s="46"/>
      <c r="AD75" s="46"/>
      <c r="AE75" s="61"/>
      <c r="AF75" s="45"/>
      <c r="AG75" s="46"/>
      <c r="AH75" s="46"/>
      <c r="AI75" s="33"/>
      <c r="AJ75" s="47"/>
      <c r="AK75" s="46"/>
      <c r="AL75" s="46"/>
      <c r="AM75" s="46"/>
      <c r="AN75" s="7"/>
      <c r="AO75" s="8"/>
    </row>
    <row r="76" spans="1:41" s="30" customFormat="1" ht="51" customHeight="1" thickBot="1">
      <c r="A76" s="194">
        <v>72</v>
      </c>
      <c r="B76" s="139" t="s">
        <v>76</v>
      </c>
      <c r="C76" s="139" t="s">
        <v>258</v>
      </c>
      <c r="D76" s="143" t="s">
        <v>259</v>
      </c>
      <c r="E76" s="140">
        <v>6300</v>
      </c>
      <c r="F76" s="22">
        <v>10</v>
      </c>
      <c r="G76" s="23" t="s">
        <v>46</v>
      </c>
      <c r="H76" s="24">
        <v>750</v>
      </c>
      <c r="I76" s="25">
        <f t="shared" si="0"/>
        <v>7500</v>
      </c>
      <c r="J76" s="62"/>
      <c r="K76" s="62"/>
      <c r="L76" s="62"/>
      <c r="M76" s="62"/>
      <c r="N76" s="62"/>
      <c r="O76" s="56">
        <f t="shared" si="17"/>
        <v>7500</v>
      </c>
      <c r="P76" s="56"/>
      <c r="Q76" s="56"/>
      <c r="R76" s="99" t="s">
        <v>114</v>
      </c>
      <c r="S76" s="166" t="s">
        <v>64</v>
      </c>
      <c r="T76" s="28" t="s">
        <v>273</v>
      </c>
      <c r="U76" s="40">
        <v>10</v>
      </c>
      <c r="V76" s="29"/>
      <c r="W76" s="46"/>
      <c r="X76" s="46"/>
      <c r="Y76" s="46"/>
      <c r="Z76" s="46"/>
      <c r="AA76" s="46">
        <v>10</v>
      </c>
      <c r="AB76" s="46"/>
      <c r="AC76" s="46"/>
      <c r="AD76" s="46"/>
      <c r="AE76" s="46"/>
      <c r="AF76" s="61"/>
      <c r="AG76" s="46"/>
      <c r="AH76" s="46"/>
      <c r="AI76" s="33"/>
      <c r="AJ76" s="47"/>
      <c r="AK76" s="46"/>
      <c r="AL76" s="46"/>
      <c r="AM76" s="46"/>
      <c r="AN76" s="7"/>
      <c r="AO76" s="8"/>
    </row>
    <row r="77" spans="1:41" s="30" customFormat="1" ht="52.8" customHeight="1" thickBot="1">
      <c r="A77" s="194">
        <v>73</v>
      </c>
      <c r="B77" s="139" t="s">
        <v>260</v>
      </c>
      <c r="C77" s="139" t="s">
        <v>261</v>
      </c>
      <c r="D77" s="143" t="s">
        <v>262</v>
      </c>
      <c r="E77" s="140" t="s">
        <v>263</v>
      </c>
      <c r="F77" s="22">
        <v>5</v>
      </c>
      <c r="G77" s="23" t="s">
        <v>46</v>
      </c>
      <c r="H77" s="24">
        <v>970</v>
      </c>
      <c r="I77" s="25">
        <f t="shared" si="0"/>
        <v>4850</v>
      </c>
      <c r="J77" s="62"/>
      <c r="K77" s="62"/>
      <c r="L77" s="62"/>
      <c r="M77" s="62"/>
      <c r="N77" s="62"/>
      <c r="O77" s="56">
        <f t="shared" si="17"/>
        <v>4850</v>
      </c>
      <c r="P77" s="56"/>
      <c r="Q77" s="56"/>
      <c r="R77" s="99" t="s">
        <v>114</v>
      </c>
      <c r="S77" s="166" t="s">
        <v>64</v>
      </c>
      <c r="T77" s="28" t="s">
        <v>273</v>
      </c>
      <c r="U77" s="40">
        <v>5</v>
      </c>
      <c r="V77" s="29"/>
      <c r="W77" s="46"/>
      <c r="X77" s="46"/>
      <c r="Y77" s="46"/>
      <c r="Z77" s="46"/>
      <c r="AA77" s="46">
        <v>5</v>
      </c>
      <c r="AB77" s="46"/>
      <c r="AC77" s="46"/>
      <c r="AD77" s="46"/>
      <c r="AE77" s="46"/>
      <c r="AF77" s="61"/>
      <c r="AG77" s="46"/>
      <c r="AH77" s="46"/>
      <c r="AI77" s="41"/>
      <c r="AJ77" s="47"/>
      <c r="AK77" s="46"/>
      <c r="AL77" s="46"/>
      <c r="AM77" s="46"/>
      <c r="AN77" s="7"/>
      <c r="AO77" s="8"/>
    </row>
    <row r="78" spans="1:41" s="153" customFormat="1" ht="74.400000000000006" customHeight="1" thickBot="1">
      <c r="A78" s="194">
        <v>74</v>
      </c>
      <c r="B78" s="139" t="s">
        <v>264</v>
      </c>
      <c r="C78" s="139" t="s">
        <v>265</v>
      </c>
      <c r="D78" s="155" t="s">
        <v>266</v>
      </c>
      <c r="E78" s="140" t="s">
        <v>267</v>
      </c>
      <c r="F78" s="22">
        <v>5</v>
      </c>
      <c r="G78" s="156" t="s">
        <v>46</v>
      </c>
      <c r="H78" s="157">
        <v>1560</v>
      </c>
      <c r="I78" s="25">
        <f t="shared" si="0"/>
        <v>7800</v>
      </c>
      <c r="J78" s="164"/>
      <c r="K78" s="164"/>
      <c r="L78" s="164"/>
      <c r="M78" s="164"/>
      <c r="N78" s="164"/>
      <c r="O78" s="165">
        <f t="shared" si="17"/>
        <v>7800</v>
      </c>
      <c r="P78" s="165"/>
      <c r="Q78" s="165"/>
      <c r="R78" s="99" t="s">
        <v>114</v>
      </c>
      <c r="S78" s="166" t="s">
        <v>64</v>
      </c>
      <c r="T78" s="28" t="s">
        <v>273</v>
      </c>
      <c r="U78" s="158">
        <v>5</v>
      </c>
      <c r="V78" s="159"/>
      <c r="W78" s="160"/>
      <c r="X78" s="160"/>
      <c r="Y78" s="160"/>
      <c r="Z78" s="160"/>
      <c r="AA78" s="160">
        <v>5</v>
      </c>
      <c r="AB78" s="160"/>
      <c r="AC78" s="160"/>
      <c r="AD78" s="160"/>
      <c r="AE78" s="160"/>
      <c r="AF78" s="161"/>
      <c r="AG78" s="160"/>
      <c r="AH78" s="160"/>
      <c r="AI78" s="162"/>
      <c r="AJ78" s="163"/>
      <c r="AK78" s="160"/>
      <c r="AL78" s="160"/>
      <c r="AM78" s="160"/>
      <c r="AN78" s="151"/>
      <c r="AO78" s="152"/>
    </row>
    <row r="79" spans="1:41" s="30" customFormat="1" ht="82.2" customHeight="1" thickBot="1">
      <c r="A79" s="194">
        <v>75</v>
      </c>
      <c r="B79" s="139" t="s">
        <v>268</v>
      </c>
      <c r="C79" s="169" t="s">
        <v>274</v>
      </c>
      <c r="D79" s="143" t="s">
        <v>269</v>
      </c>
      <c r="E79" s="140">
        <v>3505893</v>
      </c>
      <c r="F79" s="22">
        <v>9</v>
      </c>
      <c r="G79" s="23" t="s">
        <v>55</v>
      </c>
      <c r="H79" s="24">
        <v>59900</v>
      </c>
      <c r="I79" s="25">
        <f t="shared" si="0"/>
        <v>539100</v>
      </c>
      <c r="J79" s="62"/>
      <c r="K79" s="62"/>
      <c r="L79" s="62"/>
      <c r="M79" s="62"/>
      <c r="N79" s="62"/>
      <c r="O79" s="56">
        <f t="shared" si="17"/>
        <v>539100</v>
      </c>
      <c r="P79" s="56"/>
      <c r="Q79" s="56"/>
      <c r="R79" s="99" t="s">
        <v>114</v>
      </c>
      <c r="S79" s="166" t="s">
        <v>64</v>
      </c>
      <c r="T79" s="28" t="s">
        <v>273</v>
      </c>
      <c r="U79" s="40">
        <v>9</v>
      </c>
      <c r="V79" s="29"/>
      <c r="W79" s="46"/>
      <c r="X79" s="46"/>
      <c r="Y79" s="46"/>
      <c r="Z79" s="46"/>
      <c r="AA79" s="46"/>
      <c r="AB79" s="46"/>
      <c r="AC79" s="46"/>
      <c r="AD79" s="46">
        <v>9</v>
      </c>
      <c r="AE79" s="46"/>
      <c r="AF79" s="61"/>
      <c r="AG79" s="46"/>
      <c r="AH79" s="46"/>
      <c r="AI79" s="41"/>
      <c r="AJ79" s="47"/>
      <c r="AK79" s="46"/>
      <c r="AL79" s="46"/>
      <c r="AM79" s="46"/>
      <c r="AN79" s="7"/>
      <c r="AO79" s="8"/>
    </row>
    <row r="80" spans="1:41" s="30" customFormat="1" ht="80.400000000000006" customHeight="1" thickBot="1">
      <c r="A80" s="194">
        <v>76</v>
      </c>
      <c r="B80" s="139" t="s">
        <v>270</v>
      </c>
      <c r="C80" s="169" t="s">
        <v>486</v>
      </c>
      <c r="D80" s="143" t="s">
        <v>269</v>
      </c>
      <c r="E80" s="140">
        <v>3558023</v>
      </c>
      <c r="F80" s="22">
        <v>1</v>
      </c>
      <c r="G80" s="23" t="s">
        <v>55</v>
      </c>
      <c r="H80" s="24">
        <v>37900</v>
      </c>
      <c r="I80" s="25">
        <f t="shared" si="0"/>
        <v>37900</v>
      </c>
      <c r="J80" s="62"/>
      <c r="K80" s="62"/>
      <c r="L80" s="62"/>
      <c r="M80" s="62"/>
      <c r="N80" s="62"/>
      <c r="O80" s="56">
        <f t="shared" si="17"/>
        <v>37900</v>
      </c>
      <c r="P80" s="56"/>
      <c r="Q80" s="56"/>
      <c r="R80" s="99" t="s">
        <v>114</v>
      </c>
      <c r="S80" s="166" t="s">
        <v>64</v>
      </c>
      <c r="T80" s="28" t="s">
        <v>273</v>
      </c>
      <c r="U80" s="40">
        <v>1</v>
      </c>
      <c r="V80" s="29"/>
      <c r="W80" s="46"/>
      <c r="X80" s="46"/>
      <c r="Y80" s="46"/>
      <c r="Z80" s="46"/>
      <c r="AA80" s="46">
        <v>1</v>
      </c>
      <c r="AB80" s="46"/>
      <c r="AC80" s="46"/>
      <c r="AD80" s="46"/>
      <c r="AE80" s="46"/>
      <c r="AF80" s="61"/>
      <c r="AG80" s="46"/>
      <c r="AH80" s="46"/>
      <c r="AI80" s="41"/>
      <c r="AJ80" s="47"/>
      <c r="AK80" s="46"/>
      <c r="AL80" s="46"/>
      <c r="AM80" s="46"/>
      <c r="AN80" s="7"/>
      <c r="AO80" s="8"/>
    </row>
    <row r="81" spans="1:41" s="30" customFormat="1" ht="64.2" customHeight="1" thickBot="1">
      <c r="A81" s="194">
        <v>77</v>
      </c>
      <c r="B81" s="149" t="s">
        <v>453</v>
      </c>
      <c r="C81" s="169" t="s">
        <v>487</v>
      </c>
      <c r="D81" s="143" t="s">
        <v>269</v>
      </c>
      <c r="E81" s="140">
        <v>3500156</v>
      </c>
      <c r="F81" s="22">
        <v>1</v>
      </c>
      <c r="G81" s="23" t="s">
        <v>46</v>
      </c>
      <c r="H81" s="24">
        <v>34900</v>
      </c>
      <c r="I81" s="25">
        <f t="shared" si="0"/>
        <v>34900</v>
      </c>
      <c r="J81" s="62"/>
      <c r="K81" s="62"/>
      <c r="L81" s="62"/>
      <c r="M81" s="62"/>
      <c r="N81" s="62"/>
      <c r="O81" s="56">
        <f t="shared" si="17"/>
        <v>34900</v>
      </c>
      <c r="P81" s="56"/>
      <c r="Q81" s="56"/>
      <c r="R81" s="99" t="s">
        <v>42</v>
      </c>
      <c r="S81" s="166" t="s">
        <v>64</v>
      </c>
      <c r="T81" s="28" t="s">
        <v>273</v>
      </c>
      <c r="U81" s="40">
        <v>1</v>
      </c>
      <c r="V81" s="29"/>
      <c r="W81" s="46"/>
      <c r="X81" s="46"/>
      <c r="Y81" s="46"/>
      <c r="Z81" s="46"/>
      <c r="AA81" s="46">
        <v>1</v>
      </c>
      <c r="AB81" s="46"/>
      <c r="AC81" s="46"/>
      <c r="AD81" s="46"/>
      <c r="AE81" s="46"/>
      <c r="AF81" s="61"/>
      <c r="AG81" s="46"/>
      <c r="AH81" s="46"/>
      <c r="AI81" s="46"/>
      <c r="AJ81" s="46"/>
      <c r="AK81" s="41"/>
      <c r="AL81" s="46"/>
      <c r="AM81" s="46"/>
      <c r="AN81" s="7"/>
      <c r="AO81" s="8"/>
    </row>
    <row r="82" spans="1:41" s="30" customFormat="1" ht="65.400000000000006" customHeight="1" thickBot="1">
      <c r="A82" s="194">
        <v>78</v>
      </c>
      <c r="B82" s="139" t="s">
        <v>275</v>
      </c>
      <c r="C82" s="169" t="s">
        <v>488</v>
      </c>
      <c r="D82" s="143" t="s">
        <v>276</v>
      </c>
      <c r="E82" s="28" t="s">
        <v>277</v>
      </c>
      <c r="F82" s="22">
        <v>1</v>
      </c>
      <c r="G82" s="23" t="s">
        <v>55</v>
      </c>
      <c r="H82" s="24">
        <v>110000</v>
      </c>
      <c r="I82" s="25">
        <f t="shared" si="0"/>
        <v>110000</v>
      </c>
      <c r="J82" s="62"/>
      <c r="K82" s="62"/>
      <c r="L82" s="62"/>
      <c r="M82" s="62"/>
      <c r="N82" s="62"/>
      <c r="O82" s="185"/>
      <c r="P82" s="56"/>
      <c r="Q82" s="56">
        <f t="shared" ref="Q82:Q88" si="18">F82*H82</f>
        <v>110000</v>
      </c>
      <c r="R82" s="99" t="s">
        <v>114</v>
      </c>
      <c r="S82" s="166" t="s">
        <v>64</v>
      </c>
      <c r="T82" s="28" t="s">
        <v>273</v>
      </c>
      <c r="U82" s="40">
        <v>1</v>
      </c>
      <c r="V82" s="29"/>
      <c r="W82" s="46"/>
      <c r="X82" s="46"/>
      <c r="Y82" s="46"/>
      <c r="Z82" s="46"/>
      <c r="AA82" s="46">
        <v>1</v>
      </c>
      <c r="AB82" s="46"/>
      <c r="AC82" s="46"/>
      <c r="AD82" s="46"/>
      <c r="AE82" s="46"/>
      <c r="AF82" s="61"/>
      <c r="AG82" s="46"/>
      <c r="AH82" s="46"/>
      <c r="AI82" s="46"/>
      <c r="AJ82" s="46"/>
      <c r="AK82" s="41"/>
      <c r="AL82" s="46"/>
      <c r="AM82" s="46"/>
      <c r="AN82" s="7"/>
      <c r="AO82" s="8"/>
    </row>
    <row r="83" spans="1:41" s="30" customFormat="1" ht="61.8" customHeight="1" thickBot="1">
      <c r="A83" s="194">
        <v>79</v>
      </c>
      <c r="B83" s="139" t="s">
        <v>278</v>
      </c>
      <c r="C83" s="169" t="s">
        <v>489</v>
      </c>
      <c r="D83" s="143" t="s">
        <v>276</v>
      </c>
      <c r="E83" s="140" t="s">
        <v>279</v>
      </c>
      <c r="F83" s="22">
        <v>1</v>
      </c>
      <c r="G83" s="63" t="s">
        <v>55</v>
      </c>
      <c r="H83" s="64">
        <v>65000</v>
      </c>
      <c r="I83" s="25">
        <f t="shared" si="0"/>
        <v>65000</v>
      </c>
      <c r="J83" s="62"/>
      <c r="K83" s="62"/>
      <c r="L83" s="62"/>
      <c r="M83" s="62"/>
      <c r="N83" s="62"/>
      <c r="O83" s="185"/>
      <c r="P83" s="56"/>
      <c r="Q83" s="56">
        <f t="shared" si="18"/>
        <v>65000</v>
      </c>
      <c r="R83" s="99" t="s">
        <v>114</v>
      </c>
      <c r="S83" s="166" t="s">
        <v>64</v>
      </c>
      <c r="T83" s="28" t="s">
        <v>273</v>
      </c>
      <c r="U83" s="40">
        <v>1</v>
      </c>
      <c r="V83" s="29"/>
      <c r="W83" s="46"/>
      <c r="X83" s="46"/>
      <c r="Y83" s="46"/>
      <c r="Z83" s="46"/>
      <c r="AA83" s="46">
        <v>1</v>
      </c>
      <c r="AB83" s="46"/>
      <c r="AC83" s="46"/>
      <c r="AD83" s="46"/>
      <c r="AE83" s="46"/>
      <c r="AF83" s="41"/>
      <c r="AG83" s="46"/>
      <c r="AH83" s="46"/>
      <c r="AI83" s="41"/>
      <c r="AJ83" s="46"/>
      <c r="AK83" s="46"/>
      <c r="AL83" s="46"/>
      <c r="AM83" s="46"/>
      <c r="AN83" s="7"/>
      <c r="AO83" s="8"/>
    </row>
    <row r="84" spans="1:41" s="30" customFormat="1" ht="57" customHeight="1" thickBot="1">
      <c r="A84" s="194">
        <v>80</v>
      </c>
      <c r="B84" s="139" t="s">
        <v>280</v>
      </c>
      <c r="C84" s="169" t="s">
        <v>490</v>
      </c>
      <c r="D84" s="143" t="s">
        <v>281</v>
      </c>
      <c r="E84" s="140" t="s">
        <v>282</v>
      </c>
      <c r="F84" s="22">
        <v>1</v>
      </c>
      <c r="G84" s="63" t="s">
        <v>55</v>
      </c>
      <c r="H84" s="64">
        <v>33000</v>
      </c>
      <c r="I84" s="25">
        <f t="shared" si="0"/>
        <v>33000</v>
      </c>
      <c r="J84" s="62"/>
      <c r="K84" s="62"/>
      <c r="L84" s="62"/>
      <c r="M84" s="62"/>
      <c r="N84" s="62"/>
      <c r="O84" s="185"/>
      <c r="P84" s="56"/>
      <c r="Q84" s="56">
        <f t="shared" si="18"/>
        <v>33000</v>
      </c>
      <c r="R84" s="99" t="s">
        <v>114</v>
      </c>
      <c r="S84" s="166" t="s">
        <v>64</v>
      </c>
      <c r="T84" s="28" t="s">
        <v>273</v>
      </c>
      <c r="U84" s="40">
        <v>1</v>
      </c>
      <c r="V84" s="29"/>
      <c r="W84" s="46"/>
      <c r="X84" s="46"/>
      <c r="Y84" s="46"/>
      <c r="Z84" s="46"/>
      <c r="AA84" s="46">
        <v>1</v>
      </c>
      <c r="AB84" s="46"/>
      <c r="AC84" s="46"/>
      <c r="AD84" s="46"/>
      <c r="AE84" s="46"/>
      <c r="AF84" s="41"/>
      <c r="AG84" s="46"/>
      <c r="AH84" s="46"/>
      <c r="AI84" s="46"/>
      <c r="AJ84" s="46"/>
      <c r="AK84" s="41"/>
      <c r="AL84" s="46"/>
      <c r="AM84" s="105"/>
      <c r="AN84" s="7"/>
      <c r="AO84" s="8"/>
    </row>
    <row r="85" spans="1:41" s="30" customFormat="1" ht="57" customHeight="1" thickBot="1">
      <c r="A85" s="194">
        <v>81</v>
      </c>
      <c r="B85" s="139" t="s">
        <v>283</v>
      </c>
      <c r="C85" s="181" t="s">
        <v>491</v>
      </c>
      <c r="D85" s="143" t="s">
        <v>281</v>
      </c>
      <c r="E85" s="140" t="s">
        <v>284</v>
      </c>
      <c r="F85" s="22">
        <v>1</v>
      </c>
      <c r="G85" s="23" t="s">
        <v>55</v>
      </c>
      <c r="H85" s="64">
        <v>6000</v>
      </c>
      <c r="I85" s="25">
        <f t="shared" si="0"/>
        <v>6000</v>
      </c>
      <c r="J85" s="62"/>
      <c r="K85" s="62"/>
      <c r="L85" s="62"/>
      <c r="M85" s="62"/>
      <c r="N85" s="62"/>
      <c r="O85" s="185"/>
      <c r="P85" s="56"/>
      <c r="Q85" s="56">
        <f t="shared" si="18"/>
        <v>6000</v>
      </c>
      <c r="R85" s="99" t="s">
        <v>114</v>
      </c>
      <c r="S85" s="166" t="s">
        <v>64</v>
      </c>
      <c r="T85" s="28" t="s">
        <v>273</v>
      </c>
      <c r="U85" s="40">
        <v>1</v>
      </c>
      <c r="V85" s="29"/>
      <c r="W85" s="46"/>
      <c r="X85" s="46"/>
      <c r="Y85" s="46"/>
      <c r="Z85" s="46"/>
      <c r="AA85" s="46">
        <v>1</v>
      </c>
      <c r="AB85" s="46"/>
      <c r="AC85" s="46"/>
      <c r="AD85" s="46"/>
      <c r="AE85" s="46"/>
      <c r="AF85" s="41"/>
      <c r="AG85" s="46"/>
      <c r="AH85" s="46"/>
      <c r="AI85" s="46"/>
      <c r="AJ85" s="46"/>
      <c r="AK85" s="41"/>
      <c r="AL85" s="46"/>
      <c r="AM85" s="46"/>
      <c r="AN85" s="7"/>
      <c r="AO85" s="8"/>
    </row>
    <row r="86" spans="1:41" s="30" customFormat="1" ht="57" customHeight="1" thickBot="1">
      <c r="A86" s="194">
        <v>82</v>
      </c>
      <c r="B86" s="139" t="s">
        <v>285</v>
      </c>
      <c r="C86" s="169" t="s">
        <v>492</v>
      </c>
      <c r="D86" s="143" t="s">
        <v>269</v>
      </c>
      <c r="E86" s="140">
        <v>3530820</v>
      </c>
      <c r="F86" s="22">
        <v>1</v>
      </c>
      <c r="G86" s="23" t="s">
        <v>55</v>
      </c>
      <c r="H86" s="24">
        <v>69900</v>
      </c>
      <c r="I86" s="25">
        <f t="shared" si="0"/>
        <v>69900</v>
      </c>
      <c r="J86" s="26"/>
      <c r="K86" s="62"/>
      <c r="L86" s="62"/>
      <c r="M86" s="62"/>
      <c r="N86" s="62"/>
      <c r="O86" s="185"/>
      <c r="P86" s="56"/>
      <c r="Q86" s="56">
        <f t="shared" si="18"/>
        <v>69900</v>
      </c>
      <c r="R86" s="99" t="s">
        <v>114</v>
      </c>
      <c r="S86" s="166" t="s">
        <v>64</v>
      </c>
      <c r="T86" s="28" t="s">
        <v>273</v>
      </c>
      <c r="U86" s="40">
        <v>1</v>
      </c>
      <c r="V86" s="29"/>
      <c r="W86" s="46"/>
      <c r="X86" s="46"/>
      <c r="Y86" s="46"/>
      <c r="Z86" s="46"/>
      <c r="AA86" s="46">
        <v>1</v>
      </c>
      <c r="AB86" s="46"/>
      <c r="AC86" s="46"/>
      <c r="AD86" s="46"/>
      <c r="AE86" s="46"/>
      <c r="AF86" s="41"/>
      <c r="AG86" s="46"/>
      <c r="AH86" s="46"/>
      <c r="AI86" s="46"/>
      <c r="AJ86" s="46"/>
      <c r="AK86" s="46"/>
      <c r="AL86" s="46"/>
      <c r="AM86" s="46"/>
      <c r="AN86" s="7"/>
      <c r="AO86" s="8"/>
    </row>
    <row r="87" spans="1:41" s="30" customFormat="1" ht="102" customHeight="1" thickBot="1">
      <c r="A87" s="194">
        <v>83</v>
      </c>
      <c r="B87" s="60" t="s">
        <v>286</v>
      </c>
      <c r="C87" s="186" t="s">
        <v>292</v>
      </c>
      <c r="D87" s="101" t="s">
        <v>293</v>
      </c>
      <c r="E87" s="150">
        <v>3506357</v>
      </c>
      <c r="F87" s="22">
        <v>6</v>
      </c>
      <c r="G87" s="23" t="s">
        <v>55</v>
      </c>
      <c r="H87" s="23">
        <v>14900</v>
      </c>
      <c r="I87" s="25">
        <f t="shared" si="0"/>
        <v>89400</v>
      </c>
      <c r="J87" s="102"/>
      <c r="K87" s="103"/>
      <c r="L87" s="103"/>
      <c r="M87" s="103"/>
      <c r="N87" s="103"/>
      <c r="O87" s="185"/>
      <c r="P87" s="56"/>
      <c r="Q87" s="56">
        <f t="shared" si="18"/>
        <v>89400</v>
      </c>
      <c r="R87" s="99" t="s">
        <v>114</v>
      </c>
      <c r="S87" s="166" t="s">
        <v>64</v>
      </c>
      <c r="T87" s="28" t="s">
        <v>273</v>
      </c>
      <c r="U87" s="104">
        <v>6</v>
      </c>
      <c r="V87" s="42"/>
      <c r="W87" s="105"/>
      <c r="X87" s="105"/>
      <c r="Y87" s="105"/>
      <c r="Z87" s="105"/>
      <c r="AA87" s="105">
        <v>6</v>
      </c>
      <c r="AB87" s="105"/>
      <c r="AC87" s="105"/>
      <c r="AD87" s="105"/>
      <c r="AE87" s="105"/>
      <c r="AF87" s="106"/>
      <c r="AG87" s="105"/>
      <c r="AH87" s="105"/>
      <c r="AI87" s="105"/>
      <c r="AJ87" s="105"/>
      <c r="AK87" s="106"/>
      <c r="AL87" s="105"/>
      <c r="AM87" s="46"/>
      <c r="AN87" s="7"/>
      <c r="AO87" s="8"/>
    </row>
    <row r="88" spans="1:41" s="30" customFormat="1" ht="57" customHeight="1" thickBot="1">
      <c r="A88" s="194">
        <v>84</v>
      </c>
      <c r="B88" s="139" t="s">
        <v>287</v>
      </c>
      <c r="C88" s="139" t="s">
        <v>288</v>
      </c>
      <c r="D88" s="143" t="s">
        <v>289</v>
      </c>
      <c r="E88" s="140" t="s">
        <v>290</v>
      </c>
      <c r="F88" s="22">
        <v>1</v>
      </c>
      <c r="G88" s="23" t="s">
        <v>291</v>
      </c>
      <c r="H88" s="24">
        <v>65100</v>
      </c>
      <c r="I88" s="25">
        <f t="shared" si="0"/>
        <v>65100</v>
      </c>
      <c r="J88" s="26"/>
      <c r="K88" s="62"/>
      <c r="L88" s="62"/>
      <c r="M88" s="62"/>
      <c r="N88" s="62"/>
      <c r="O88" s="185"/>
      <c r="P88" s="56"/>
      <c r="Q88" s="56">
        <f t="shared" si="18"/>
        <v>65100</v>
      </c>
      <c r="R88" s="99" t="s">
        <v>114</v>
      </c>
      <c r="S88" s="166" t="s">
        <v>64</v>
      </c>
      <c r="T88" s="28" t="s">
        <v>273</v>
      </c>
      <c r="U88" s="40">
        <v>1</v>
      </c>
      <c r="V88" s="29"/>
      <c r="W88" s="46"/>
      <c r="X88" s="46"/>
      <c r="Y88" s="46"/>
      <c r="Z88" s="46"/>
      <c r="AA88" s="46"/>
      <c r="AB88" s="46"/>
      <c r="AC88" s="46"/>
      <c r="AD88" s="46"/>
      <c r="AE88" s="46">
        <v>1</v>
      </c>
      <c r="AF88" s="41"/>
      <c r="AG88" s="46"/>
      <c r="AH88" s="46"/>
      <c r="AI88" s="46"/>
      <c r="AJ88" s="46"/>
      <c r="AK88" s="46"/>
      <c r="AL88" s="46"/>
      <c r="AM88" s="46"/>
      <c r="AN88" s="7"/>
      <c r="AO88" s="8"/>
    </row>
    <row r="89" spans="1:41" s="30" customFormat="1" ht="50.4" customHeight="1" thickBot="1">
      <c r="A89" s="194">
        <v>85</v>
      </c>
      <c r="B89" s="187" t="s">
        <v>294</v>
      </c>
      <c r="C89" s="60" t="s">
        <v>295</v>
      </c>
      <c r="D89" s="101" t="s">
        <v>296</v>
      </c>
      <c r="E89" s="150" t="s">
        <v>297</v>
      </c>
      <c r="F89" s="22">
        <v>5</v>
      </c>
      <c r="G89" s="23" t="s">
        <v>46</v>
      </c>
      <c r="H89" s="23">
        <v>2050</v>
      </c>
      <c r="I89" s="25">
        <f t="shared" si="0"/>
        <v>10250</v>
      </c>
      <c r="J89" s="188"/>
      <c r="K89" s="189"/>
      <c r="L89" s="189"/>
      <c r="M89" s="189"/>
      <c r="N89" s="189"/>
      <c r="O89" s="190"/>
      <c r="P89" s="190"/>
      <c r="Q89" s="190"/>
      <c r="R89" s="99" t="s">
        <v>42</v>
      </c>
      <c r="S89" s="107" t="s">
        <v>298</v>
      </c>
      <c r="T89" s="142" t="s">
        <v>299</v>
      </c>
      <c r="U89" s="104">
        <v>5</v>
      </c>
      <c r="V89" s="42"/>
      <c r="W89" s="105"/>
      <c r="X89" s="105"/>
      <c r="Y89" s="105"/>
      <c r="Z89" s="105"/>
      <c r="AA89" s="105"/>
      <c r="AB89" s="105">
        <v>5</v>
      </c>
      <c r="AC89" s="105"/>
      <c r="AD89" s="105"/>
      <c r="AE89" s="105"/>
      <c r="AF89" s="106"/>
      <c r="AG89" s="105"/>
      <c r="AH89" s="105"/>
      <c r="AI89" s="105"/>
      <c r="AJ89" s="105"/>
      <c r="AK89" s="106"/>
      <c r="AL89" s="105"/>
      <c r="AM89" s="46"/>
      <c r="AN89" s="7"/>
      <c r="AO89" s="8"/>
    </row>
    <row r="90" spans="1:41" s="30" customFormat="1" ht="73.8" customHeight="1" thickBot="1">
      <c r="A90" s="194">
        <v>86</v>
      </c>
      <c r="B90" s="139" t="s">
        <v>300</v>
      </c>
      <c r="C90" s="139" t="s">
        <v>301</v>
      </c>
      <c r="D90" s="143" t="s">
        <v>302</v>
      </c>
      <c r="E90" s="140" t="s">
        <v>303</v>
      </c>
      <c r="F90" s="22">
        <v>7</v>
      </c>
      <c r="G90" s="23" t="s">
        <v>46</v>
      </c>
      <c r="H90" s="24">
        <v>2012</v>
      </c>
      <c r="I90" s="25">
        <f t="shared" si="0"/>
        <v>14084</v>
      </c>
      <c r="J90" s="26"/>
      <c r="K90" s="62"/>
      <c r="L90" s="62"/>
      <c r="M90" s="62">
        <f t="shared" ref="M90:M98" si="19">F90*H90</f>
        <v>14084</v>
      </c>
      <c r="N90" s="62"/>
      <c r="O90" s="56"/>
      <c r="P90" s="56"/>
      <c r="Q90" s="56"/>
      <c r="R90" s="99" t="s">
        <v>114</v>
      </c>
      <c r="S90" s="107" t="s">
        <v>314</v>
      </c>
      <c r="T90" s="140" t="s">
        <v>315</v>
      </c>
      <c r="U90" s="46">
        <v>7</v>
      </c>
      <c r="V90" s="29"/>
      <c r="W90" s="46"/>
      <c r="X90" s="46"/>
      <c r="Y90" s="46"/>
      <c r="Z90" s="46"/>
      <c r="AA90" s="46"/>
      <c r="AB90" s="46"/>
      <c r="AC90" s="46">
        <v>2</v>
      </c>
      <c r="AD90" s="46"/>
      <c r="AE90" s="46">
        <v>1</v>
      </c>
      <c r="AF90" s="41"/>
      <c r="AG90" s="46"/>
      <c r="AH90" s="46">
        <v>1</v>
      </c>
      <c r="AI90" s="46"/>
      <c r="AJ90" s="46"/>
      <c r="AK90" s="46">
        <v>1</v>
      </c>
      <c r="AL90" s="46">
        <v>1</v>
      </c>
      <c r="AM90" s="46">
        <v>1</v>
      </c>
      <c r="AN90" s="7"/>
      <c r="AO90" s="8"/>
    </row>
    <row r="91" spans="1:41" s="30" customFormat="1" ht="73.8" customHeight="1" thickBot="1">
      <c r="A91" s="194">
        <v>87</v>
      </c>
      <c r="B91" s="60" t="s">
        <v>304</v>
      </c>
      <c r="C91" s="60" t="s">
        <v>305</v>
      </c>
      <c r="D91" s="101" t="s">
        <v>302</v>
      </c>
      <c r="E91" s="150" t="s">
        <v>306</v>
      </c>
      <c r="F91" s="22">
        <v>7</v>
      </c>
      <c r="G91" s="23" t="s">
        <v>59</v>
      </c>
      <c r="H91" s="23">
        <v>1600</v>
      </c>
      <c r="I91" s="25">
        <f t="shared" si="0"/>
        <v>11200</v>
      </c>
      <c r="J91" s="102"/>
      <c r="K91" s="103"/>
      <c r="L91" s="103"/>
      <c r="M91" s="62">
        <f t="shared" si="19"/>
        <v>11200</v>
      </c>
      <c r="N91" s="103"/>
      <c r="O91" s="56"/>
      <c r="P91" s="51"/>
      <c r="Q91" s="51"/>
      <c r="R91" s="99" t="s">
        <v>114</v>
      </c>
      <c r="S91" s="107" t="s">
        <v>314</v>
      </c>
      <c r="T91" s="140" t="s">
        <v>315</v>
      </c>
      <c r="U91" s="105">
        <v>7</v>
      </c>
      <c r="V91" s="42"/>
      <c r="W91" s="105"/>
      <c r="X91" s="105"/>
      <c r="Y91" s="105"/>
      <c r="Z91" s="105"/>
      <c r="AA91" s="105"/>
      <c r="AB91" s="105"/>
      <c r="AC91" s="105">
        <v>2</v>
      </c>
      <c r="AD91" s="105"/>
      <c r="AE91" s="105">
        <v>1</v>
      </c>
      <c r="AF91" s="106"/>
      <c r="AG91" s="105"/>
      <c r="AH91" s="105">
        <v>1</v>
      </c>
      <c r="AI91" s="105"/>
      <c r="AJ91" s="105"/>
      <c r="AK91" s="106">
        <v>1</v>
      </c>
      <c r="AL91" s="105">
        <v>1</v>
      </c>
      <c r="AM91" s="46">
        <v>1</v>
      </c>
      <c r="AN91" s="7"/>
      <c r="AO91" s="8"/>
    </row>
    <row r="92" spans="1:41" s="30" customFormat="1" ht="95.4" customHeight="1" thickBot="1">
      <c r="A92" s="194">
        <v>88</v>
      </c>
      <c r="B92" s="139" t="s">
        <v>307</v>
      </c>
      <c r="C92" s="139" t="s">
        <v>313</v>
      </c>
      <c r="D92" s="143" t="s">
        <v>308</v>
      </c>
      <c r="E92" s="140" t="s">
        <v>309</v>
      </c>
      <c r="F92" s="22">
        <v>1</v>
      </c>
      <c r="G92" s="23" t="s">
        <v>59</v>
      </c>
      <c r="H92" s="24">
        <v>20800</v>
      </c>
      <c r="I92" s="25">
        <f t="shared" si="0"/>
        <v>20800</v>
      </c>
      <c r="J92" s="26"/>
      <c r="K92" s="62"/>
      <c r="L92" s="62"/>
      <c r="M92" s="62">
        <f t="shared" si="19"/>
        <v>20800</v>
      </c>
      <c r="N92" s="62"/>
      <c r="O92" s="56"/>
      <c r="P92" s="56"/>
      <c r="Q92" s="56"/>
      <c r="R92" s="99" t="s">
        <v>113</v>
      </c>
      <c r="S92" s="107" t="s">
        <v>314</v>
      </c>
      <c r="T92" s="140" t="s">
        <v>315</v>
      </c>
      <c r="U92" s="46">
        <v>1</v>
      </c>
      <c r="V92" s="29"/>
      <c r="W92" s="46"/>
      <c r="X92" s="46"/>
      <c r="Y92" s="46"/>
      <c r="Z92" s="46"/>
      <c r="AA92" s="46"/>
      <c r="AB92" s="46"/>
      <c r="AC92" s="46">
        <v>1</v>
      </c>
      <c r="AD92" s="46"/>
      <c r="AE92" s="46"/>
      <c r="AF92" s="41"/>
      <c r="AG92" s="46"/>
      <c r="AH92" s="46"/>
      <c r="AI92" s="46"/>
      <c r="AJ92" s="46"/>
      <c r="AK92" s="46"/>
      <c r="AL92" s="46"/>
      <c r="AM92" s="46"/>
      <c r="AN92" s="7"/>
      <c r="AO92" s="8"/>
    </row>
    <row r="93" spans="1:41" s="30" customFormat="1" ht="73.8" customHeight="1" thickBot="1">
      <c r="A93" s="194">
        <v>89</v>
      </c>
      <c r="B93" s="60" t="s">
        <v>312</v>
      </c>
      <c r="C93" s="60" t="s">
        <v>310</v>
      </c>
      <c r="D93" s="101" t="s">
        <v>308</v>
      </c>
      <c r="E93" s="150" t="s">
        <v>311</v>
      </c>
      <c r="F93" s="22">
        <v>1</v>
      </c>
      <c r="G93" s="23" t="s">
        <v>59</v>
      </c>
      <c r="H93" s="23">
        <v>11900</v>
      </c>
      <c r="I93" s="25">
        <f t="shared" si="0"/>
        <v>11900</v>
      </c>
      <c r="J93" s="102"/>
      <c r="K93" s="103"/>
      <c r="L93" s="103"/>
      <c r="M93" s="62">
        <f t="shared" si="19"/>
        <v>11900</v>
      </c>
      <c r="N93" s="103"/>
      <c r="O93" s="51"/>
      <c r="P93" s="51"/>
      <c r="Q93" s="51"/>
      <c r="R93" s="99" t="s">
        <v>113</v>
      </c>
      <c r="S93" s="107" t="s">
        <v>314</v>
      </c>
      <c r="T93" s="140" t="s">
        <v>315</v>
      </c>
      <c r="U93" s="105">
        <v>1</v>
      </c>
      <c r="V93" s="42"/>
      <c r="W93" s="105"/>
      <c r="X93" s="105"/>
      <c r="Y93" s="105"/>
      <c r="Z93" s="105"/>
      <c r="AA93" s="105"/>
      <c r="AB93" s="105"/>
      <c r="AC93" s="105">
        <v>1</v>
      </c>
      <c r="AD93" s="105"/>
      <c r="AE93" s="105"/>
      <c r="AF93" s="106"/>
      <c r="AG93" s="105"/>
      <c r="AH93" s="105"/>
      <c r="AI93" s="105"/>
      <c r="AJ93" s="105"/>
      <c r="AK93" s="106"/>
      <c r="AL93" s="105"/>
      <c r="AM93" s="46"/>
      <c r="AN93" s="7"/>
      <c r="AO93" s="8"/>
    </row>
    <row r="94" spans="1:41" s="30" customFormat="1" ht="196.2" customHeight="1" thickBot="1">
      <c r="A94" s="194">
        <v>90</v>
      </c>
      <c r="B94" s="139" t="s">
        <v>316</v>
      </c>
      <c r="C94" s="139" t="s">
        <v>317</v>
      </c>
      <c r="D94" s="143" t="s">
        <v>67</v>
      </c>
      <c r="E94" s="140" t="s">
        <v>318</v>
      </c>
      <c r="F94" s="22">
        <v>2</v>
      </c>
      <c r="G94" s="23" t="s">
        <v>46</v>
      </c>
      <c r="H94" s="24">
        <v>2718</v>
      </c>
      <c r="I94" s="25">
        <f t="shared" ref="I94:I129" si="20">F94*H94</f>
        <v>5436</v>
      </c>
      <c r="J94" s="26"/>
      <c r="K94" s="62"/>
      <c r="L94" s="62"/>
      <c r="M94" s="62">
        <f t="shared" si="19"/>
        <v>5436</v>
      </c>
      <c r="N94" s="62"/>
      <c r="O94" s="56"/>
      <c r="P94" s="56"/>
      <c r="Q94" s="56"/>
      <c r="R94" s="99" t="s">
        <v>114</v>
      </c>
      <c r="S94" s="107" t="s">
        <v>314</v>
      </c>
      <c r="T94" s="28" t="s">
        <v>330</v>
      </c>
      <c r="U94" s="40">
        <v>2</v>
      </c>
      <c r="V94" s="29"/>
      <c r="W94" s="46"/>
      <c r="X94" s="46"/>
      <c r="Y94" s="46"/>
      <c r="Z94" s="46"/>
      <c r="AA94" s="46"/>
      <c r="AB94" s="46"/>
      <c r="AC94" s="46">
        <v>2</v>
      </c>
      <c r="AD94" s="46"/>
      <c r="AE94" s="46"/>
      <c r="AF94" s="41"/>
      <c r="AG94" s="46"/>
      <c r="AH94" s="46"/>
      <c r="AI94" s="46"/>
      <c r="AJ94" s="46"/>
      <c r="AK94" s="46"/>
      <c r="AL94" s="46"/>
      <c r="AM94" s="46"/>
      <c r="AN94" s="7"/>
      <c r="AO94" s="8"/>
    </row>
    <row r="95" spans="1:41" s="30" customFormat="1" ht="75" customHeight="1" thickBot="1">
      <c r="A95" s="194">
        <v>91</v>
      </c>
      <c r="B95" s="60" t="s">
        <v>319</v>
      </c>
      <c r="C95" s="60" t="s">
        <v>320</v>
      </c>
      <c r="D95" s="101" t="s">
        <v>321</v>
      </c>
      <c r="E95" s="150" t="s">
        <v>322</v>
      </c>
      <c r="F95" s="22">
        <v>1</v>
      </c>
      <c r="G95" s="23" t="s">
        <v>55</v>
      </c>
      <c r="H95" s="23">
        <v>10436</v>
      </c>
      <c r="I95" s="25">
        <f t="shared" si="20"/>
        <v>10436</v>
      </c>
      <c r="J95" s="102"/>
      <c r="K95" s="103"/>
      <c r="L95" s="103"/>
      <c r="M95" s="62">
        <f t="shared" si="19"/>
        <v>10436</v>
      </c>
      <c r="N95" s="103"/>
      <c r="O95" s="51"/>
      <c r="P95" s="51"/>
      <c r="Q95" s="51"/>
      <c r="R95" s="99" t="s">
        <v>114</v>
      </c>
      <c r="S95" s="107" t="s">
        <v>314</v>
      </c>
      <c r="T95" s="28" t="s">
        <v>330</v>
      </c>
      <c r="U95" s="104">
        <v>1</v>
      </c>
      <c r="V95" s="42"/>
      <c r="W95" s="105"/>
      <c r="X95" s="105"/>
      <c r="Y95" s="105"/>
      <c r="Z95" s="105"/>
      <c r="AA95" s="105"/>
      <c r="AB95" s="105"/>
      <c r="AC95" s="105">
        <v>1</v>
      </c>
      <c r="AD95" s="105"/>
      <c r="AE95" s="105"/>
      <c r="AF95" s="106"/>
      <c r="AG95" s="105"/>
      <c r="AH95" s="105"/>
      <c r="AI95" s="105"/>
      <c r="AJ95" s="105"/>
      <c r="AK95" s="106"/>
      <c r="AL95" s="105"/>
      <c r="AM95" s="46"/>
      <c r="AN95" s="7"/>
      <c r="AO95" s="8"/>
    </row>
    <row r="96" spans="1:41" s="30" customFormat="1" ht="36.6" customHeight="1" thickBot="1">
      <c r="A96" s="194">
        <v>92</v>
      </c>
      <c r="B96" s="147" t="s">
        <v>323</v>
      </c>
      <c r="C96" s="147" t="s">
        <v>324</v>
      </c>
      <c r="D96" s="143" t="s">
        <v>325</v>
      </c>
      <c r="E96" s="138" t="s">
        <v>326</v>
      </c>
      <c r="F96" s="22">
        <v>2</v>
      </c>
      <c r="G96" s="23" t="s">
        <v>55</v>
      </c>
      <c r="H96" s="24">
        <v>2510</v>
      </c>
      <c r="I96" s="25">
        <f t="shared" si="20"/>
        <v>5020</v>
      </c>
      <c r="J96" s="26"/>
      <c r="K96" s="62"/>
      <c r="L96" s="62"/>
      <c r="M96" s="62">
        <f t="shared" si="19"/>
        <v>5020</v>
      </c>
      <c r="N96" s="62"/>
      <c r="O96" s="56"/>
      <c r="P96" s="56"/>
      <c r="Q96" s="56"/>
      <c r="R96" s="99" t="s">
        <v>114</v>
      </c>
      <c r="S96" s="107" t="s">
        <v>314</v>
      </c>
      <c r="T96" s="28" t="s">
        <v>330</v>
      </c>
      <c r="U96" s="40">
        <v>2</v>
      </c>
      <c r="V96" s="29"/>
      <c r="W96" s="46"/>
      <c r="X96" s="46"/>
      <c r="Y96" s="46"/>
      <c r="Z96" s="46"/>
      <c r="AA96" s="46"/>
      <c r="AB96" s="46"/>
      <c r="AC96" s="46">
        <v>2</v>
      </c>
      <c r="AD96" s="46"/>
      <c r="AE96" s="46"/>
      <c r="AF96" s="41"/>
      <c r="AG96" s="46"/>
      <c r="AH96" s="46"/>
      <c r="AI96" s="46"/>
      <c r="AJ96" s="46"/>
      <c r="AK96" s="46"/>
      <c r="AL96" s="46"/>
      <c r="AM96" s="46"/>
      <c r="AN96" s="7"/>
      <c r="AO96" s="8"/>
    </row>
    <row r="97" spans="1:41" s="30" customFormat="1" ht="102" customHeight="1" thickBot="1">
      <c r="A97" s="194">
        <v>93</v>
      </c>
      <c r="B97" s="60" t="s">
        <v>69</v>
      </c>
      <c r="C97" s="60" t="s">
        <v>327</v>
      </c>
      <c r="D97" s="101" t="s">
        <v>68</v>
      </c>
      <c r="E97" s="150" t="s">
        <v>70</v>
      </c>
      <c r="F97" s="22">
        <v>3</v>
      </c>
      <c r="G97" s="23" t="s">
        <v>88</v>
      </c>
      <c r="H97" s="23">
        <v>5980</v>
      </c>
      <c r="I97" s="25">
        <f t="shared" si="20"/>
        <v>17940</v>
      </c>
      <c r="J97" s="102"/>
      <c r="K97" s="103"/>
      <c r="L97" s="103"/>
      <c r="M97" s="103">
        <f t="shared" si="19"/>
        <v>17940</v>
      </c>
      <c r="N97" s="103"/>
      <c r="O97" s="51"/>
      <c r="P97" s="51"/>
      <c r="Q97" s="51"/>
      <c r="R97" s="99" t="s">
        <v>241</v>
      </c>
      <c r="S97" s="107" t="s">
        <v>314</v>
      </c>
      <c r="T97" s="142" t="s">
        <v>331</v>
      </c>
      <c r="U97" s="104">
        <v>3</v>
      </c>
      <c r="V97" s="42"/>
      <c r="W97" s="105"/>
      <c r="X97" s="105"/>
      <c r="Y97" s="105"/>
      <c r="Z97" s="105"/>
      <c r="AA97" s="105"/>
      <c r="AB97" s="105"/>
      <c r="AC97" s="105">
        <v>3</v>
      </c>
      <c r="AD97" s="105"/>
      <c r="AE97" s="105"/>
      <c r="AF97" s="106"/>
      <c r="AG97" s="105"/>
      <c r="AH97" s="105"/>
      <c r="AI97" s="104"/>
      <c r="AJ97" s="105"/>
      <c r="AK97" s="106"/>
      <c r="AL97" s="105"/>
      <c r="AM97" s="46"/>
      <c r="AN97" s="7"/>
      <c r="AO97" s="8"/>
    </row>
    <row r="98" spans="1:41" s="30" customFormat="1" ht="36.6" customHeight="1" thickBot="1">
      <c r="A98" s="194">
        <v>94</v>
      </c>
      <c r="B98" s="139" t="s">
        <v>61</v>
      </c>
      <c r="C98" s="139" t="s">
        <v>328</v>
      </c>
      <c r="D98" s="143" t="s">
        <v>49</v>
      </c>
      <c r="E98" s="140" t="s">
        <v>329</v>
      </c>
      <c r="F98" s="22">
        <v>2</v>
      </c>
      <c r="G98" s="23" t="s">
        <v>50</v>
      </c>
      <c r="H98" s="24">
        <v>3960</v>
      </c>
      <c r="I98" s="25">
        <f t="shared" si="20"/>
        <v>7920</v>
      </c>
      <c r="J98" s="26"/>
      <c r="K98" s="62"/>
      <c r="L98" s="62"/>
      <c r="M98" s="103">
        <f t="shared" si="19"/>
        <v>7920</v>
      </c>
      <c r="N98" s="62"/>
      <c r="O98" s="51"/>
      <c r="P98" s="56"/>
      <c r="Q98" s="56"/>
      <c r="R98" s="99" t="s">
        <v>114</v>
      </c>
      <c r="S98" s="107" t="s">
        <v>314</v>
      </c>
      <c r="T98" s="142" t="s">
        <v>330</v>
      </c>
      <c r="U98" s="40">
        <v>2</v>
      </c>
      <c r="V98" s="29"/>
      <c r="W98" s="46"/>
      <c r="X98" s="46"/>
      <c r="Y98" s="46"/>
      <c r="Z98" s="46"/>
      <c r="AA98" s="46"/>
      <c r="AB98" s="46"/>
      <c r="AC98" s="46">
        <v>2</v>
      </c>
      <c r="AD98" s="46"/>
      <c r="AE98" s="46"/>
      <c r="AF98" s="41"/>
      <c r="AG98" s="46"/>
      <c r="AH98" s="46"/>
      <c r="AI98" s="40"/>
      <c r="AJ98" s="46"/>
      <c r="AK98" s="46"/>
      <c r="AL98" s="46"/>
      <c r="AM98" s="46"/>
      <c r="AN98" s="7"/>
      <c r="AO98" s="8"/>
    </row>
    <row r="99" spans="1:41" s="30" customFormat="1" ht="36.6" customHeight="1" thickBot="1">
      <c r="A99" s="194">
        <v>95</v>
      </c>
      <c r="B99" s="60" t="s">
        <v>332</v>
      </c>
      <c r="C99" s="60"/>
      <c r="D99" s="101" t="s">
        <v>75</v>
      </c>
      <c r="E99" s="150" t="s">
        <v>333</v>
      </c>
      <c r="F99" s="22">
        <v>3</v>
      </c>
      <c r="G99" s="23" t="s">
        <v>80</v>
      </c>
      <c r="H99" s="23">
        <v>900</v>
      </c>
      <c r="I99" s="25">
        <f t="shared" si="20"/>
        <v>2700</v>
      </c>
      <c r="J99" s="102"/>
      <c r="K99" s="103"/>
      <c r="L99" s="103"/>
      <c r="M99" s="103"/>
      <c r="N99" s="103"/>
      <c r="O99" s="51">
        <f t="shared" ref="O99:O113" si="21">F99*H99</f>
        <v>2700</v>
      </c>
      <c r="P99" s="51"/>
      <c r="Q99" s="51"/>
      <c r="R99" s="99" t="s">
        <v>38</v>
      </c>
      <c r="S99" s="108" t="s">
        <v>74</v>
      </c>
      <c r="T99" s="142" t="s">
        <v>349</v>
      </c>
      <c r="U99" s="104">
        <v>3</v>
      </c>
      <c r="V99" s="42"/>
      <c r="W99" s="105"/>
      <c r="X99" s="105"/>
      <c r="Y99" s="105"/>
      <c r="Z99" s="105"/>
      <c r="AA99" s="105"/>
      <c r="AB99" s="105"/>
      <c r="AC99" s="105"/>
      <c r="AD99" s="105">
        <v>3</v>
      </c>
      <c r="AE99" s="105"/>
      <c r="AF99" s="106"/>
      <c r="AG99" s="105"/>
      <c r="AH99" s="105"/>
      <c r="AI99" s="104"/>
      <c r="AJ99" s="105"/>
      <c r="AK99" s="106"/>
      <c r="AL99" s="105"/>
      <c r="AM99" s="46"/>
      <c r="AN99" s="7"/>
      <c r="AO99" s="8"/>
    </row>
    <row r="100" spans="1:41" s="30" customFormat="1" ht="49.8" customHeight="1" thickBot="1">
      <c r="A100" s="194">
        <v>96</v>
      </c>
      <c r="B100" s="139" t="s">
        <v>334</v>
      </c>
      <c r="C100" s="139"/>
      <c r="D100" s="143" t="s">
        <v>335</v>
      </c>
      <c r="E100" s="140" t="s">
        <v>336</v>
      </c>
      <c r="F100" s="22">
        <v>1</v>
      </c>
      <c r="G100" s="23" t="s">
        <v>80</v>
      </c>
      <c r="H100" s="24">
        <v>2078</v>
      </c>
      <c r="I100" s="25">
        <f t="shared" si="20"/>
        <v>2078</v>
      </c>
      <c r="J100" s="26"/>
      <c r="K100" s="62"/>
      <c r="L100" s="62"/>
      <c r="M100" s="62"/>
      <c r="N100" s="62"/>
      <c r="O100" s="51">
        <f t="shared" si="21"/>
        <v>2078</v>
      </c>
      <c r="P100" s="56"/>
      <c r="Q100" s="56"/>
      <c r="R100" s="99" t="s">
        <v>38</v>
      </c>
      <c r="S100" s="108" t="s">
        <v>74</v>
      </c>
      <c r="T100" s="142" t="s">
        <v>349</v>
      </c>
      <c r="U100" s="40">
        <v>1</v>
      </c>
      <c r="V100" s="29"/>
      <c r="W100" s="46"/>
      <c r="X100" s="46"/>
      <c r="Y100" s="46"/>
      <c r="Z100" s="46"/>
      <c r="AA100" s="46"/>
      <c r="AB100" s="46"/>
      <c r="AC100" s="46"/>
      <c r="AD100" s="46">
        <v>1</v>
      </c>
      <c r="AE100" s="46"/>
      <c r="AF100" s="41"/>
      <c r="AG100" s="46"/>
      <c r="AH100" s="46"/>
      <c r="AI100" s="40"/>
      <c r="AJ100" s="46"/>
      <c r="AK100" s="46"/>
      <c r="AL100" s="46"/>
      <c r="AM100" s="46"/>
      <c r="AN100" s="7"/>
      <c r="AO100" s="8"/>
    </row>
    <row r="101" spans="1:41" s="30" customFormat="1" ht="49.2" customHeight="1" thickBot="1">
      <c r="A101" s="194">
        <v>97</v>
      </c>
      <c r="B101" s="60" t="s">
        <v>351</v>
      </c>
      <c r="C101" s="60" t="s">
        <v>337</v>
      </c>
      <c r="D101" s="101" t="s">
        <v>338</v>
      </c>
      <c r="E101" s="191" t="s">
        <v>353</v>
      </c>
      <c r="F101" s="22">
        <v>4</v>
      </c>
      <c r="G101" s="23" t="s">
        <v>352</v>
      </c>
      <c r="H101" s="23">
        <v>2629</v>
      </c>
      <c r="I101" s="25">
        <f t="shared" si="20"/>
        <v>10516</v>
      </c>
      <c r="J101" s="102"/>
      <c r="K101" s="103"/>
      <c r="L101" s="103"/>
      <c r="M101" s="103"/>
      <c r="N101" s="103"/>
      <c r="O101" s="51">
        <f t="shared" si="21"/>
        <v>10516</v>
      </c>
      <c r="P101" s="51"/>
      <c r="Q101" s="51"/>
      <c r="R101" s="99" t="s">
        <v>42</v>
      </c>
      <c r="S101" s="108" t="s">
        <v>74</v>
      </c>
      <c r="T101" s="142" t="s">
        <v>350</v>
      </c>
      <c r="U101" s="104">
        <v>1</v>
      </c>
      <c r="V101" s="42"/>
      <c r="W101" s="105"/>
      <c r="X101" s="105"/>
      <c r="Y101" s="105"/>
      <c r="Z101" s="105"/>
      <c r="AA101" s="105"/>
      <c r="AB101" s="105"/>
      <c r="AC101" s="105"/>
      <c r="AD101" s="105">
        <v>1</v>
      </c>
      <c r="AE101" s="105"/>
      <c r="AF101" s="106"/>
      <c r="AG101" s="105"/>
      <c r="AH101" s="105"/>
      <c r="AI101" s="105"/>
      <c r="AJ101" s="105"/>
      <c r="AK101" s="106"/>
      <c r="AL101" s="105"/>
      <c r="AM101" s="46"/>
      <c r="AN101" s="7"/>
      <c r="AO101" s="8"/>
    </row>
    <row r="102" spans="1:41" s="30" customFormat="1" ht="39" customHeight="1" thickBot="1">
      <c r="A102" s="194">
        <v>98</v>
      </c>
      <c r="B102" s="60" t="s">
        <v>339</v>
      </c>
      <c r="C102" s="60" t="s">
        <v>340</v>
      </c>
      <c r="D102" s="101" t="s">
        <v>108</v>
      </c>
      <c r="E102" s="150">
        <v>330893</v>
      </c>
      <c r="F102" s="22">
        <v>3</v>
      </c>
      <c r="G102" s="23" t="s">
        <v>50</v>
      </c>
      <c r="H102" s="23">
        <v>897</v>
      </c>
      <c r="I102" s="25">
        <f t="shared" si="20"/>
        <v>2691</v>
      </c>
      <c r="J102" s="102"/>
      <c r="K102" s="103"/>
      <c r="L102" s="103"/>
      <c r="M102" s="103"/>
      <c r="N102" s="103"/>
      <c r="O102" s="51">
        <f t="shared" si="21"/>
        <v>2691</v>
      </c>
      <c r="P102" s="51"/>
      <c r="Q102" s="51"/>
      <c r="R102" s="99" t="s">
        <v>42</v>
      </c>
      <c r="S102" s="108" t="s">
        <v>74</v>
      </c>
      <c r="T102" s="142" t="s">
        <v>350</v>
      </c>
      <c r="U102" s="104">
        <v>3</v>
      </c>
      <c r="V102" s="42"/>
      <c r="W102" s="105"/>
      <c r="X102" s="105"/>
      <c r="Y102" s="105"/>
      <c r="Z102" s="105"/>
      <c r="AA102" s="105"/>
      <c r="AB102" s="105"/>
      <c r="AC102" s="105"/>
      <c r="AD102" s="105">
        <v>3</v>
      </c>
      <c r="AE102" s="105"/>
      <c r="AF102" s="106"/>
      <c r="AG102" s="105"/>
      <c r="AH102" s="105"/>
      <c r="AI102" s="105"/>
      <c r="AJ102" s="105"/>
      <c r="AK102" s="106"/>
      <c r="AL102" s="105"/>
      <c r="AM102" s="46"/>
      <c r="AN102" s="7"/>
      <c r="AO102" s="8"/>
    </row>
    <row r="103" spans="1:41" s="30" customFormat="1" ht="36.6" customHeight="1" thickBot="1">
      <c r="A103" s="194">
        <v>99</v>
      </c>
      <c r="B103" s="60" t="s">
        <v>341</v>
      </c>
      <c r="C103" s="60" t="s">
        <v>342</v>
      </c>
      <c r="D103" s="101" t="s">
        <v>72</v>
      </c>
      <c r="E103" s="150" t="s">
        <v>343</v>
      </c>
      <c r="F103" s="22">
        <v>10</v>
      </c>
      <c r="G103" s="23" t="s">
        <v>50</v>
      </c>
      <c r="H103" s="23">
        <v>896</v>
      </c>
      <c r="I103" s="25">
        <f t="shared" si="20"/>
        <v>8960</v>
      </c>
      <c r="J103" s="102"/>
      <c r="K103" s="103"/>
      <c r="L103" s="103"/>
      <c r="M103" s="103"/>
      <c r="N103" s="103"/>
      <c r="O103" s="51">
        <f t="shared" si="21"/>
        <v>8960</v>
      </c>
      <c r="P103" s="51"/>
      <c r="Q103" s="51"/>
      <c r="R103" s="99" t="s">
        <v>42</v>
      </c>
      <c r="S103" s="108" t="s">
        <v>74</v>
      </c>
      <c r="T103" s="142" t="s">
        <v>350</v>
      </c>
      <c r="U103" s="104">
        <v>10</v>
      </c>
      <c r="V103" s="42"/>
      <c r="W103" s="105"/>
      <c r="X103" s="105"/>
      <c r="Y103" s="105"/>
      <c r="Z103" s="105"/>
      <c r="AA103" s="105"/>
      <c r="AB103" s="105"/>
      <c r="AC103" s="105"/>
      <c r="AD103" s="105">
        <v>10</v>
      </c>
      <c r="AE103" s="105"/>
      <c r="AF103" s="106"/>
      <c r="AG103" s="105"/>
      <c r="AH103" s="105"/>
      <c r="AI103" s="105"/>
      <c r="AJ103" s="105"/>
      <c r="AK103" s="106"/>
      <c r="AL103" s="105"/>
      <c r="AM103" s="46"/>
      <c r="AN103" s="7"/>
      <c r="AO103" s="8"/>
    </row>
    <row r="104" spans="1:41" s="30" customFormat="1" ht="39.6" customHeight="1" thickBot="1">
      <c r="A104" s="194">
        <v>100</v>
      </c>
      <c r="B104" s="139" t="s">
        <v>344</v>
      </c>
      <c r="C104" s="139" t="s">
        <v>345</v>
      </c>
      <c r="D104" s="143" t="s">
        <v>346</v>
      </c>
      <c r="E104" s="140" t="s">
        <v>347</v>
      </c>
      <c r="F104" s="22">
        <v>1</v>
      </c>
      <c r="G104" s="23" t="s">
        <v>348</v>
      </c>
      <c r="H104" s="24">
        <v>22999</v>
      </c>
      <c r="I104" s="25">
        <f t="shared" si="20"/>
        <v>22999</v>
      </c>
      <c r="J104" s="26"/>
      <c r="K104" s="62"/>
      <c r="L104" s="62"/>
      <c r="M104" s="62"/>
      <c r="N104" s="62"/>
      <c r="O104" s="51">
        <f t="shared" si="21"/>
        <v>22999</v>
      </c>
      <c r="P104" s="56"/>
      <c r="Q104" s="56"/>
      <c r="R104" s="99" t="s">
        <v>42</v>
      </c>
      <c r="S104" s="108" t="s">
        <v>74</v>
      </c>
      <c r="T104" s="142" t="s">
        <v>350</v>
      </c>
      <c r="U104" s="40">
        <v>1</v>
      </c>
      <c r="V104" s="29"/>
      <c r="W104" s="46"/>
      <c r="X104" s="46"/>
      <c r="Y104" s="46"/>
      <c r="Z104" s="46"/>
      <c r="AA104" s="46"/>
      <c r="AB104" s="46"/>
      <c r="AC104" s="46"/>
      <c r="AD104" s="46">
        <v>1</v>
      </c>
      <c r="AE104" s="46"/>
      <c r="AF104" s="41"/>
      <c r="AG104" s="46"/>
      <c r="AH104" s="46"/>
      <c r="AI104" s="46"/>
      <c r="AJ104" s="46"/>
      <c r="AK104" s="46"/>
      <c r="AL104" s="46"/>
      <c r="AM104" s="46"/>
      <c r="AN104" s="7"/>
      <c r="AO104" s="8"/>
    </row>
    <row r="105" spans="1:41" s="30" customFormat="1" ht="65.400000000000006" customHeight="1" thickBot="1">
      <c r="A105" s="194">
        <v>101</v>
      </c>
      <c r="B105" s="60" t="s">
        <v>368</v>
      </c>
      <c r="C105" s="60" t="s">
        <v>367</v>
      </c>
      <c r="D105" s="101" t="s">
        <v>354</v>
      </c>
      <c r="E105" s="150"/>
      <c r="F105" s="22">
        <v>1</v>
      </c>
      <c r="G105" s="23" t="s">
        <v>53</v>
      </c>
      <c r="H105" s="23">
        <v>1438</v>
      </c>
      <c r="I105" s="25">
        <f t="shared" si="20"/>
        <v>1438</v>
      </c>
      <c r="J105" s="102"/>
      <c r="K105" s="103"/>
      <c r="L105" s="103"/>
      <c r="M105" s="103"/>
      <c r="N105" s="103"/>
      <c r="O105" s="51">
        <f t="shared" si="21"/>
        <v>1438</v>
      </c>
      <c r="P105" s="51"/>
      <c r="Q105" s="51"/>
      <c r="R105" s="99" t="s">
        <v>78</v>
      </c>
      <c r="S105" s="108" t="s">
        <v>79</v>
      </c>
      <c r="T105" s="142" t="s">
        <v>349</v>
      </c>
      <c r="U105" s="104">
        <v>1</v>
      </c>
      <c r="V105" s="42"/>
      <c r="W105" s="105"/>
      <c r="X105" s="105"/>
      <c r="Y105" s="105"/>
      <c r="Z105" s="105"/>
      <c r="AA105" s="105"/>
      <c r="AB105" s="105"/>
      <c r="AC105" s="105"/>
      <c r="AD105" s="105"/>
      <c r="AE105" s="105">
        <v>1</v>
      </c>
      <c r="AF105" s="106"/>
      <c r="AG105" s="105"/>
      <c r="AH105" s="105"/>
      <c r="AI105" s="105"/>
      <c r="AJ105" s="105"/>
      <c r="AK105" s="106"/>
      <c r="AL105" s="105"/>
      <c r="AM105" s="46"/>
      <c r="AN105" s="7"/>
      <c r="AO105" s="8"/>
    </row>
    <row r="106" spans="1:41" s="30" customFormat="1" ht="36.6" customHeight="1" thickBot="1">
      <c r="A106" s="194">
        <v>102</v>
      </c>
      <c r="B106" s="139" t="s">
        <v>371</v>
      </c>
      <c r="C106" s="139" t="s">
        <v>372</v>
      </c>
      <c r="D106" s="143" t="s">
        <v>355</v>
      </c>
      <c r="E106" s="140" t="s">
        <v>356</v>
      </c>
      <c r="F106" s="22">
        <v>1</v>
      </c>
      <c r="G106" s="23" t="s">
        <v>91</v>
      </c>
      <c r="H106" s="24">
        <v>828</v>
      </c>
      <c r="I106" s="25">
        <f t="shared" si="20"/>
        <v>828</v>
      </c>
      <c r="J106" s="26"/>
      <c r="K106" s="62"/>
      <c r="L106" s="62"/>
      <c r="M106" s="62"/>
      <c r="N106" s="62"/>
      <c r="O106" s="51">
        <f t="shared" si="21"/>
        <v>828</v>
      </c>
      <c r="P106" s="56"/>
      <c r="Q106" s="56"/>
      <c r="R106" s="99" t="s">
        <v>78</v>
      </c>
      <c r="S106" s="108" t="s">
        <v>79</v>
      </c>
      <c r="T106" s="142" t="s">
        <v>349</v>
      </c>
      <c r="U106" s="40">
        <v>1</v>
      </c>
      <c r="V106" s="29"/>
      <c r="W106" s="46"/>
      <c r="X106" s="46"/>
      <c r="Y106" s="46"/>
      <c r="Z106" s="46"/>
      <c r="AA106" s="46"/>
      <c r="AB106" s="46"/>
      <c r="AC106" s="46"/>
      <c r="AD106" s="46"/>
      <c r="AE106" s="46">
        <v>1</v>
      </c>
      <c r="AF106" s="41"/>
      <c r="AG106" s="46"/>
      <c r="AH106" s="46"/>
      <c r="AI106" s="46"/>
      <c r="AJ106" s="46"/>
      <c r="AK106" s="46"/>
      <c r="AL106" s="46"/>
      <c r="AM106" s="46"/>
      <c r="AN106" s="7"/>
      <c r="AO106" s="8"/>
    </row>
    <row r="107" spans="1:41" s="30" customFormat="1" ht="93" customHeight="1" thickBot="1">
      <c r="A107" s="194">
        <v>103</v>
      </c>
      <c r="B107" s="60" t="s">
        <v>357</v>
      </c>
      <c r="C107" s="60" t="s">
        <v>427</v>
      </c>
      <c r="D107" s="101" t="s">
        <v>358</v>
      </c>
      <c r="E107" s="150" t="s">
        <v>359</v>
      </c>
      <c r="F107" s="22">
        <v>1</v>
      </c>
      <c r="G107" s="23" t="s">
        <v>80</v>
      </c>
      <c r="H107" s="23">
        <v>34364</v>
      </c>
      <c r="I107" s="25">
        <f t="shared" si="20"/>
        <v>34364</v>
      </c>
      <c r="J107" s="102"/>
      <c r="K107" s="103"/>
      <c r="L107" s="103"/>
      <c r="M107" s="103"/>
      <c r="N107" s="103"/>
      <c r="O107" s="51">
        <f t="shared" si="21"/>
        <v>34364</v>
      </c>
      <c r="P107" s="51"/>
      <c r="Q107" s="51"/>
      <c r="R107" s="99" t="s">
        <v>78</v>
      </c>
      <c r="S107" s="108" t="s">
        <v>79</v>
      </c>
      <c r="T107" s="142" t="s">
        <v>349</v>
      </c>
      <c r="U107" s="104">
        <v>1</v>
      </c>
      <c r="V107" s="42"/>
      <c r="W107" s="105"/>
      <c r="X107" s="105"/>
      <c r="Y107" s="105"/>
      <c r="Z107" s="105"/>
      <c r="AA107" s="105"/>
      <c r="AB107" s="105"/>
      <c r="AC107" s="105"/>
      <c r="AD107" s="105"/>
      <c r="AE107" s="105">
        <v>1</v>
      </c>
      <c r="AF107" s="106"/>
      <c r="AG107" s="105"/>
      <c r="AH107" s="105"/>
      <c r="AI107" s="105"/>
      <c r="AJ107" s="105"/>
      <c r="AK107" s="106"/>
      <c r="AL107" s="105"/>
      <c r="AM107" s="46"/>
      <c r="AN107" s="7"/>
      <c r="AO107" s="8"/>
    </row>
    <row r="108" spans="1:41" s="30" customFormat="1" ht="70.2" customHeight="1" thickBot="1">
      <c r="A108" s="194">
        <v>104</v>
      </c>
      <c r="B108" s="139" t="s">
        <v>360</v>
      </c>
      <c r="C108" s="139" t="s">
        <v>361</v>
      </c>
      <c r="D108" s="143" t="s">
        <v>358</v>
      </c>
      <c r="E108" s="140" t="s">
        <v>362</v>
      </c>
      <c r="F108" s="22">
        <v>3</v>
      </c>
      <c r="G108" s="23" t="s">
        <v>53</v>
      </c>
      <c r="H108" s="24">
        <v>1800</v>
      </c>
      <c r="I108" s="25">
        <f t="shared" si="20"/>
        <v>5400</v>
      </c>
      <c r="J108" s="26"/>
      <c r="K108" s="62"/>
      <c r="L108" s="62"/>
      <c r="M108" s="62"/>
      <c r="N108" s="62"/>
      <c r="O108" s="56">
        <f t="shared" si="21"/>
        <v>5400</v>
      </c>
      <c r="P108" s="56"/>
      <c r="Q108" s="56"/>
      <c r="R108" s="99" t="s">
        <v>78</v>
      </c>
      <c r="S108" s="108" t="s">
        <v>79</v>
      </c>
      <c r="T108" s="142" t="s">
        <v>349</v>
      </c>
      <c r="U108" s="40">
        <v>3</v>
      </c>
      <c r="V108" s="29"/>
      <c r="W108" s="46"/>
      <c r="X108" s="46"/>
      <c r="Y108" s="46"/>
      <c r="Z108" s="46"/>
      <c r="AA108" s="46"/>
      <c r="AB108" s="46"/>
      <c r="AC108" s="46"/>
      <c r="AD108" s="46"/>
      <c r="AE108" s="46">
        <v>3</v>
      </c>
      <c r="AF108" s="41"/>
      <c r="AG108" s="46"/>
      <c r="AH108" s="46"/>
      <c r="AI108" s="46"/>
      <c r="AJ108" s="46"/>
      <c r="AK108" s="46"/>
      <c r="AL108" s="46"/>
      <c r="AM108" s="46"/>
      <c r="AN108" s="7"/>
      <c r="AO108" s="8"/>
    </row>
    <row r="109" spans="1:41" s="30" customFormat="1" ht="63.6" customHeight="1" thickBot="1">
      <c r="A109" s="194">
        <v>105</v>
      </c>
      <c r="B109" s="60" t="s">
        <v>369</v>
      </c>
      <c r="C109" s="60" t="s">
        <v>363</v>
      </c>
      <c r="D109" s="101"/>
      <c r="E109" s="150" t="s">
        <v>364</v>
      </c>
      <c r="F109" s="22">
        <v>1</v>
      </c>
      <c r="G109" s="23" t="s">
        <v>77</v>
      </c>
      <c r="H109" s="23">
        <v>2290</v>
      </c>
      <c r="I109" s="25">
        <f t="shared" si="20"/>
        <v>2290</v>
      </c>
      <c r="J109" s="102"/>
      <c r="K109" s="103"/>
      <c r="L109" s="103"/>
      <c r="M109" s="103"/>
      <c r="N109" s="103"/>
      <c r="O109" s="51">
        <f t="shared" si="21"/>
        <v>2290</v>
      </c>
      <c r="P109" s="51"/>
      <c r="Q109" s="51"/>
      <c r="R109" s="99" t="s">
        <v>78</v>
      </c>
      <c r="S109" s="108" t="s">
        <v>79</v>
      </c>
      <c r="T109" s="142" t="s">
        <v>349</v>
      </c>
      <c r="U109" s="104">
        <v>1</v>
      </c>
      <c r="V109" s="42"/>
      <c r="W109" s="105"/>
      <c r="X109" s="105"/>
      <c r="Y109" s="105"/>
      <c r="Z109" s="105"/>
      <c r="AA109" s="105"/>
      <c r="AB109" s="105"/>
      <c r="AC109" s="105"/>
      <c r="AD109" s="105"/>
      <c r="AE109" s="105">
        <v>1</v>
      </c>
      <c r="AF109" s="106"/>
      <c r="AG109" s="105"/>
      <c r="AH109" s="105"/>
      <c r="AI109" s="105"/>
      <c r="AJ109" s="105"/>
      <c r="AK109" s="106"/>
      <c r="AL109" s="105"/>
      <c r="AM109" s="46"/>
      <c r="AN109" s="7"/>
      <c r="AO109" s="8"/>
    </row>
    <row r="110" spans="1:41" s="176" customFormat="1" ht="55.2" customHeight="1" thickBot="1">
      <c r="A110" s="194">
        <v>106</v>
      </c>
      <c r="B110" s="139" t="s">
        <v>370</v>
      </c>
      <c r="C110" s="139"/>
      <c r="D110" s="155" t="s">
        <v>365</v>
      </c>
      <c r="E110" s="140" t="s">
        <v>366</v>
      </c>
      <c r="F110" s="194">
        <v>7</v>
      </c>
      <c r="G110" s="23" t="s">
        <v>82</v>
      </c>
      <c r="H110" s="24">
        <v>19800</v>
      </c>
      <c r="I110" s="195">
        <f t="shared" si="20"/>
        <v>138600</v>
      </c>
      <c r="J110" s="26"/>
      <c r="K110" s="62"/>
      <c r="L110" s="62"/>
      <c r="M110" s="62"/>
      <c r="N110" s="62"/>
      <c r="O110" s="51">
        <f t="shared" si="21"/>
        <v>138600</v>
      </c>
      <c r="P110" s="56"/>
      <c r="Q110" s="56"/>
      <c r="R110" s="172" t="s">
        <v>78</v>
      </c>
      <c r="S110" s="108" t="s">
        <v>79</v>
      </c>
      <c r="T110" s="142" t="s">
        <v>350</v>
      </c>
      <c r="U110" s="40">
        <v>7</v>
      </c>
      <c r="V110" s="29"/>
      <c r="W110" s="46"/>
      <c r="X110" s="46"/>
      <c r="Y110" s="46"/>
      <c r="Z110" s="46"/>
      <c r="AA110" s="46"/>
      <c r="AB110" s="46"/>
      <c r="AC110" s="46"/>
      <c r="AD110" s="46">
        <v>1</v>
      </c>
      <c r="AE110" s="46">
        <v>2</v>
      </c>
      <c r="AF110" s="41">
        <v>1</v>
      </c>
      <c r="AG110" s="46"/>
      <c r="AH110" s="46">
        <v>1</v>
      </c>
      <c r="AI110" s="46">
        <v>1</v>
      </c>
      <c r="AJ110" s="46">
        <v>1</v>
      </c>
      <c r="AK110" s="46"/>
      <c r="AL110" s="46"/>
      <c r="AM110" s="46"/>
      <c r="AN110" s="173"/>
      <c r="AO110" s="174"/>
    </row>
    <row r="111" spans="1:41" s="176" customFormat="1" ht="55.2" customHeight="1" thickBot="1">
      <c r="A111" s="194">
        <v>107</v>
      </c>
      <c r="B111" s="139" t="s">
        <v>493</v>
      </c>
      <c r="C111" s="139" t="s">
        <v>495</v>
      </c>
      <c r="D111" s="155" t="s">
        <v>365</v>
      </c>
      <c r="E111" s="140" t="s">
        <v>494</v>
      </c>
      <c r="F111" s="194">
        <v>7</v>
      </c>
      <c r="G111" s="23" t="s">
        <v>496</v>
      </c>
      <c r="H111" s="24">
        <v>615</v>
      </c>
      <c r="I111" s="195">
        <f t="shared" ref="I111" si="22">F111*H111</f>
        <v>4305</v>
      </c>
      <c r="J111" s="26"/>
      <c r="K111" s="62"/>
      <c r="L111" s="62"/>
      <c r="M111" s="62"/>
      <c r="N111" s="62"/>
      <c r="O111" s="51">
        <f t="shared" ref="O111" si="23">F111*H111</f>
        <v>4305</v>
      </c>
      <c r="P111" s="56"/>
      <c r="Q111" s="56"/>
      <c r="R111" s="172" t="s">
        <v>78</v>
      </c>
      <c r="S111" s="108" t="s">
        <v>79</v>
      </c>
      <c r="T111" s="142" t="s">
        <v>350</v>
      </c>
      <c r="U111" s="40">
        <v>7</v>
      </c>
      <c r="V111" s="29"/>
      <c r="W111" s="46"/>
      <c r="X111" s="46"/>
      <c r="Y111" s="46"/>
      <c r="Z111" s="46"/>
      <c r="AA111" s="46"/>
      <c r="AB111" s="46"/>
      <c r="AC111" s="46"/>
      <c r="AD111" s="46">
        <v>1</v>
      </c>
      <c r="AE111" s="46">
        <v>2</v>
      </c>
      <c r="AF111" s="41">
        <v>1</v>
      </c>
      <c r="AG111" s="46"/>
      <c r="AH111" s="46">
        <v>1</v>
      </c>
      <c r="AI111" s="46">
        <v>1</v>
      </c>
      <c r="AJ111" s="46">
        <v>1</v>
      </c>
      <c r="AK111" s="46"/>
      <c r="AL111" s="46"/>
      <c r="AM111" s="46"/>
      <c r="AN111" s="173"/>
      <c r="AO111" s="174"/>
    </row>
    <row r="112" spans="1:41" s="30" customFormat="1" ht="36.6" customHeight="1" thickBot="1">
      <c r="A112" s="194">
        <v>108</v>
      </c>
      <c r="B112" s="60" t="s">
        <v>374</v>
      </c>
      <c r="C112" s="60" t="s">
        <v>378</v>
      </c>
      <c r="D112" s="101" t="s">
        <v>373</v>
      </c>
      <c r="E112" s="150" t="s">
        <v>375</v>
      </c>
      <c r="F112" s="22">
        <v>2</v>
      </c>
      <c r="G112" s="23" t="s">
        <v>80</v>
      </c>
      <c r="H112" s="23">
        <v>1940</v>
      </c>
      <c r="I112" s="25">
        <f t="shared" si="20"/>
        <v>3880</v>
      </c>
      <c r="J112" s="102"/>
      <c r="K112" s="103"/>
      <c r="L112" s="103"/>
      <c r="M112" s="103"/>
      <c r="N112" s="103"/>
      <c r="O112" s="51">
        <f t="shared" si="21"/>
        <v>3880</v>
      </c>
      <c r="P112" s="51"/>
      <c r="Q112" s="51"/>
      <c r="R112" s="99" t="s">
        <v>42</v>
      </c>
      <c r="S112" s="108" t="s">
        <v>79</v>
      </c>
      <c r="T112" s="142" t="s">
        <v>349</v>
      </c>
      <c r="U112" s="104">
        <v>2</v>
      </c>
      <c r="V112" s="42"/>
      <c r="W112" s="105"/>
      <c r="X112" s="105"/>
      <c r="Y112" s="105"/>
      <c r="Z112" s="105"/>
      <c r="AA112" s="105"/>
      <c r="AB112" s="105"/>
      <c r="AC112" s="105"/>
      <c r="AD112" s="105"/>
      <c r="AE112" s="105">
        <v>2</v>
      </c>
      <c r="AF112" s="106"/>
      <c r="AG112" s="105"/>
      <c r="AH112" s="105"/>
      <c r="AI112" s="105"/>
      <c r="AJ112" s="105"/>
      <c r="AK112" s="106"/>
      <c r="AL112" s="105"/>
      <c r="AM112" s="46"/>
      <c r="AN112" s="7"/>
      <c r="AO112" s="8"/>
    </row>
    <row r="113" spans="1:41" s="30" customFormat="1" ht="36.6" customHeight="1" thickBot="1">
      <c r="A113" s="194">
        <v>109</v>
      </c>
      <c r="B113" s="139" t="s">
        <v>374</v>
      </c>
      <c r="C113" s="139" t="s">
        <v>377</v>
      </c>
      <c r="D113" s="143" t="s">
        <v>373</v>
      </c>
      <c r="E113" s="140" t="s">
        <v>376</v>
      </c>
      <c r="F113" s="22">
        <v>2</v>
      </c>
      <c r="G113" s="23" t="s">
        <v>80</v>
      </c>
      <c r="H113" s="24">
        <v>1460</v>
      </c>
      <c r="I113" s="25">
        <f t="shared" si="20"/>
        <v>2920</v>
      </c>
      <c r="J113" s="26"/>
      <c r="K113" s="62"/>
      <c r="L113" s="62"/>
      <c r="M113" s="62"/>
      <c r="N113" s="62"/>
      <c r="O113" s="51">
        <f t="shared" si="21"/>
        <v>2920</v>
      </c>
      <c r="P113" s="56"/>
      <c r="Q113" s="56"/>
      <c r="R113" s="99" t="s">
        <v>42</v>
      </c>
      <c r="S113" s="108" t="s">
        <v>79</v>
      </c>
      <c r="T113" s="28" t="s">
        <v>349</v>
      </c>
      <c r="U113" s="40">
        <v>2</v>
      </c>
      <c r="V113" s="29"/>
      <c r="W113" s="46"/>
      <c r="X113" s="46"/>
      <c r="Y113" s="46"/>
      <c r="Z113" s="46"/>
      <c r="AA113" s="46"/>
      <c r="AB113" s="46"/>
      <c r="AC113" s="46"/>
      <c r="AD113" s="46"/>
      <c r="AE113" s="46">
        <v>2</v>
      </c>
      <c r="AF113" s="41"/>
      <c r="AG113" s="46"/>
      <c r="AH113" s="46"/>
      <c r="AI113" s="46"/>
      <c r="AJ113" s="46"/>
      <c r="AK113" s="46"/>
      <c r="AL113" s="46"/>
      <c r="AM113" s="46"/>
      <c r="AN113" s="7"/>
      <c r="AO113" s="8"/>
    </row>
    <row r="114" spans="1:41" s="30" customFormat="1" ht="36.6" customHeight="1" thickBot="1">
      <c r="A114" s="194">
        <v>110</v>
      </c>
      <c r="B114" s="60" t="s">
        <v>379</v>
      </c>
      <c r="C114" s="60" t="s">
        <v>380</v>
      </c>
      <c r="D114" s="101" t="s">
        <v>381</v>
      </c>
      <c r="E114" s="150" t="s">
        <v>382</v>
      </c>
      <c r="F114" s="22">
        <v>3</v>
      </c>
      <c r="G114" s="23" t="s">
        <v>53</v>
      </c>
      <c r="H114" s="23">
        <v>3470</v>
      </c>
      <c r="I114" s="25">
        <f t="shared" si="20"/>
        <v>10410</v>
      </c>
      <c r="J114" s="102"/>
      <c r="K114" s="103"/>
      <c r="L114" s="103"/>
      <c r="M114" s="103"/>
      <c r="N114" s="103"/>
      <c r="O114" s="51">
        <f t="shared" ref="O114:O115" si="24">F114*H114</f>
        <v>10410</v>
      </c>
      <c r="P114" s="51"/>
      <c r="Q114" s="51"/>
      <c r="R114" s="99" t="s">
        <v>78</v>
      </c>
      <c r="S114" s="108" t="s">
        <v>81</v>
      </c>
      <c r="T114" s="142" t="s">
        <v>350</v>
      </c>
      <c r="U114" s="104">
        <v>3</v>
      </c>
      <c r="V114" s="42"/>
      <c r="W114" s="105"/>
      <c r="X114" s="105"/>
      <c r="Y114" s="105"/>
      <c r="Z114" s="105"/>
      <c r="AA114" s="105"/>
      <c r="AB114" s="105"/>
      <c r="AC114" s="105"/>
      <c r="AD114" s="105"/>
      <c r="AE114" s="105"/>
      <c r="AF114" s="106">
        <v>3</v>
      </c>
      <c r="AG114" s="105"/>
      <c r="AH114" s="105"/>
      <c r="AI114" s="105"/>
      <c r="AJ114" s="105"/>
      <c r="AK114" s="106"/>
      <c r="AL114" s="105"/>
      <c r="AM114" s="46"/>
      <c r="AN114" s="7"/>
      <c r="AO114" s="8"/>
    </row>
    <row r="115" spans="1:41" s="30" customFormat="1" ht="41.4" customHeight="1" thickBot="1">
      <c r="A115" s="194">
        <v>111</v>
      </c>
      <c r="B115" s="139" t="s">
        <v>383</v>
      </c>
      <c r="C115" s="139"/>
      <c r="D115" s="143" t="s">
        <v>384</v>
      </c>
      <c r="E115" s="140" t="s">
        <v>385</v>
      </c>
      <c r="F115" s="22">
        <v>1</v>
      </c>
      <c r="G115" s="23" t="s">
        <v>53</v>
      </c>
      <c r="H115" s="24">
        <v>7350</v>
      </c>
      <c r="I115" s="25">
        <f t="shared" si="20"/>
        <v>7350</v>
      </c>
      <c r="J115" s="26"/>
      <c r="K115" s="62"/>
      <c r="L115" s="62"/>
      <c r="M115" s="62"/>
      <c r="N115" s="62"/>
      <c r="O115" s="51">
        <f t="shared" si="24"/>
        <v>7350</v>
      </c>
      <c r="P115" s="56"/>
      <c r="Q115" s="56"/>
      <c r="R115" s="99" t="s">
        <v>78</v>
      </c>
      <c r="S115" s="107" t="s">
        <v>81</v>
      </c>
      <c r="T115" s="142" t="s">
        <v>350</v>
      </c>
      <c r="U115" s="40">
        <v>1</v>
      </c>
      <c r="V115" s="29"/>
      <c r="W115" s="46"/>
      <c r="X115" s="46"/>
      <c r="Y115" s="46"/>
      <c r="Z115" s="46"/>
      <c r="AA115" s="46"/>
      <c r="AB115" s="46"/>
      <c r="AC115" s="46"/>
      <c r="AD115" s="46"/>
      <c r="AE115" s="46"/>
      <c r="AF115" s="41">
        <v>1</v>
      </c>
      <c r="AG115" s="46"/>
      <c r="AH115" s="46"/>
      <c r="AI115" s="46"/>
      <c r="AJ115" s="46"/>
      <c r="AK115" s="46"/>
      <c r="AL115" s="46"/>
      <c r="AM115" s="46"/>
      <c r="AN115" s="7"/>
      <c r="AO115" s="8"/>
    </row>
    <row r="116" spans="1:41" s="30" customFormat="1" ht="36.6" customHeight="1" thickBot="1">
      <c r="A116" s="194">
        <v>112</v>
      </c>
      <c r="B116" s="60" t="s">
        <v>386</v>
      </c>
      <c r="C116" s="60"/>
      <c r="D116" s="101" t="s">
        <v>384</v>
      </c>
      <c r="E116" s="150">
        <v>2635</v>
      </c>
      <c r="F116" s="22">
        <v>5</v>
      </c>
      <c r="G116" s="23" t="s">
        <v>80</v>
      </c>
      <c r="H116" s="23">
        <v>1450</v>
      </c>
      <c r="I116" s="25">
        <f t="shared" si="20"/>
        <v>7250</v>
      </c>
      <c r="J116" s="102"/>
      <c r="K116" s="103"/>
      <c r="L116" s="103"/>
      <c r="M116" s="103"/>
      <c r="N116" s="103"/>
      <c r="O116" s="51">
        <f t="shared" ref="O116:O124" si="25">F116*H116</f>
        <v>7250</v>
      </c>
      <c r="P116" s="51"/>
      <c r="Q116" s="51"/>
      <c r="R116" s="99" t="s">
        <v>78</v>
      </c>
      <c r="S116" s="108" t="s">
        <v>81</v>
      </c>
      <c r="T116" s="142" t="s">
        <v>350</v>
      </c>
      <c r="U116" s="104">
        <v>5</v>
      </c>
      <c r="V116" s="42"/>
      <c r="W116" s="105"/>
      <c r="X116" s="105"/>
      <c r="Y116" s="105"/>
      <c r="Z116" s="105"/>
      <c r="AA116" s="105"/>
      <c r="AB116" s="105"/>
      <c r="AC116" s="105"/>
      <c r="AD116" s="105"/>
      <c r="AE116" s="105"/>
      <c r="AF116" s="106">
        <v>5</v>
      </c>
      <c r="AG116" s="105"/>
      <c r="AH116" s="105"/>
      <c r="AI116" s="105"/>
      <c r="AJ116" s="105"/>
      <c r="AK116" s="106"/>
      <c r="AL116" s="105"/>
      <c r="AM116" s="46"/>
      <c r="AN116" s="7"/>
      <c r="AO116" s="8"/>
    </row>
    <row r="117" spans="1:41" s="30" customFormat="1" ht="36.6" customHeight="1" thickBot="1">
      <c r="A117" s="194">
        <v>113</v>
      </c>
      <c r="B117" s="139" t="s">
        <v>387</v>
      </c>
      <c r="C117" s="139"/>
      <c r="D117" s="143" t="s">
        <v>384</v>
      </c>
      <c r="E117" s="192" t="s">
        <v>388</v>
      </c>
      <c r="F117" s="22">
        <v>6</v>
      </c>
      <c r="G117" s="23" t="s">
        <v>77</v>
      </c>
      <c r="H117" s="24">
        <v>2000</v>
      </c>
      <c r="I117" s="25">
        <f t="shared" si="20"/>
        <v>12000</v>
      </c>
      <c r="J117" s="26"/>
      <c r="K117" s="62"/>
      <c r="L117" s="62"/>
      <c r="M117" s="62"/>
      <c r="N117" s="62"/>
      <c r="O117" s="51">
        <f t="shared" si="25"/>
        <v>12000</v>
      </c>
      <c r="P117" s="56"/>
      <c r="Q117" s="56"/>
      <c r="R117" s="99" t="s">
        <v>78</v>
      </c>
      <c r="S117" s="108" t="s">
        <v>81</v>
      </c>
      <c r="T117" s="142" t="s">
        <v>350</v>
      </c>
      <c r="U117" s="40">
        <v>6</v>
      </c>
      <c r="V117" s="29"/>
      <c r="W117" s="46"/>
      <c r="X117" s="46"/>
      <c r="Y117" s="46"/>
      <c r="Z117" s="46"/>
      <c r="AA117" s="46"/>
      <c r="AB117" s="46"/>
      <c r="AC117" s="46"/>
      <c r="AD117" s="46"/>
      <c r="AE117" s="46"/>
      <c r="AF117" s="41">
        <v>6</v>
      </c>
      <c r="AG117" s="46"/>
      <c r="AH117" s="46"/>
      <c r="AI117" s="46"/>
      <c r="AJ117" s="46"/>
      <c r="AK117" s="46"/>
      <c r="AL117" s="46"/>
      <c r="AM117" s="46"/>
      <c r="AN117" s="7"/>
      <c r="AO117" s="8"/>
    </row>
    <row r="118" spans="1:41" s="30" customFormat="1" ht="66.599999999999994" customHeight="1" thickBot="1">
      <c r="A118" s="194">
        <v>114</v>
      </c>
      <c r="B118" s="60" t="s">
        <v>389</v>
      </c>
      <c r="C118" s="60" t="s">
        <v>390</v>
      </c>
      <c r="D118" s="101" t="s">
        <v>391</v>
      </c>
      <c r="E118" s="150" t="s">
        <v>392</v>
      </c>
      <c r="F118" s="22">
        <v>1</v>
      </c>
      <c r="G118" s="23" t="s">
        <v>77</v>
      </c>
      <c r="H118" s="23">
        <v>3054</v>
      </c>
      <c r="I118" s="25">
        <f t="shared" si="20"/>
        <v>3054</v>
      </c>
      <c r="J118" s="102"/>
      <c r="K118" s="103"/>
      <c r="L118" s="103"/>
      <c r="M118" s="103"/>
      <c r="N118" s="103"/>
      <c r="O118" s="51">
        <f t="shared" si="25"/>
        <v>3054</v>
      </c>
      <c r="P118" s="51"/>
      <c r="Q118" s="51"/>
      <c r="R118" s="99" t="s">
        <v>78</v>
      </c>
      <c r="S118" s="108" t="s">
        <v>83</v>
      </c>
      <c r="T118" s="142" t="s">
        <v>350</v>
      </c>
      <c r="U118" s="104">
        <v>1</v>
      </c>
      <c r="V118" s="42"/>
      <c r="W118" s="105"/>
      <c r="X118" s="105"/>
      <c r="Y118" s="105"/>
      <c r="Z118" s="105"/>
      <c r="AA118" s="105"/>
      <c r="AB118" s="105"/>
      <c r="AC118" s="105"/>
      <c r="AD118" s="105"/>
      <c r="AE118" s="105"/>
      <c r="AF118" s="106"/>
      <c r="AG118" s="105">
        <v>1</v>
      </c>
      <c r="AH118" s="105"/>
      <c r="AI118" s="105"/>
      <c r="AJ118" s="105"/>
      <c r="AK118" s="106"/>
      <c r="AL118" s="105"/>
      <c r="AM118" s="46"/>
      <c r="AN118" s="7"/>
      <c r="AO118" s="8"/>
    </row>
    <row r="119" spans="1:41" s="30" customFormat="1" ht="68.400000000000006" customHeight="1" thickBot="1">
      <c r="A119" s="194">
        <v>115</v>
      </c>
      <c r="B119" s="139" t="s">
        <v>389</v>
      </c>
      <c r="C119" s="139" t="s">
        <v>390</v>
      </c>
      <c r="D119" s="143" t="s">
        <v>391</v>
      </c>
      <c r="E119" s="140" t="s">
        <v>393</v>
      </c>
      <c r="F119" s="22">
        <v>1</v>
      </c>
      <c r="G119" s="23" t="s">
        <v>77</v>
      </c>
      <c r="H119" s="24">
        <v>2300</v>
      </c>
      <c r="I119" s="25">
        <f t="shared" si="20"/>
        <v>2300</v>
      </c>
      <c r="J119" s="26"/>
      <c r="K119" s="62"/>
      <c r="L119" s="62"/>
      <c r="M119" s="62"/>
      <c r="N119" s="62"/>
      <c r="O119" s="56">
        <f t="shared" si="25"/>
        <v>2300</v>
      </c>
      <c r="P119" s="56"/>
      <c r="Q119" s="56"/>
      <c r="R119" s="99" t="s">
        <v>78</v>
      </c>
      <c r="S119" s="108" t="s">
        <v>83</v>
      </c>
      <c r="T119" s="142" t="s">
        <v>350</v>
      </c>
      <c r="U119" s="40">
        <v>1</v>
      </c>
      <c r="V119" s="29"/>
      <c r="W119" s="46"/>
      <c r="X119" s="46"/>
      <c r="Y119" s="46"/>
      <c r="Z119" s="46"/>
      <c r="AA119" s="46"/>
      <c r="AB119" s="46"/>
      <c r="AC119" s="46"/>
      <c r="AD119" s="46"/>
      <c r="AE119" s="46"/>
      <c r="AF119" s="41"/>
      <c r="AG119" s="46">
        <v>1</v>
      </c>
      <c r="AH119" s="46"/>
      <c r="AI119" s="46"/>
      <c r="AJ119" s="46"/>
      <c r="AK119" s="46"/>
      <c r="AL119" s="46"/>
      <c r="AM119" s="46"/>
      <c r="AN119" s="7"/>
      <c r="AO119" s="8"/>
    </row>
    <row r="120" spans="1:41" s="30" customFormat="1" ht="69.599999999999994" customHeight="1" thickBot="1">
      <c r="A120" s="194">
        <v>116</v>
      </c>
      <c r="B120" s="60" t="s">
        <v>389</v>
      </c>
      <c r="C120" s="60" t="s">
        <v>390</v>
      </c>
      <c r="D120" s="101" t="s">
        <v>391</v>
      </c>
      <c r="E120" s="150" t="s">
        <v>394</v>
      </c>
      <c r="F120" s="22">
        <v>1</v>
      </c>
      <c r="G120" s="23" t="s">
        <v>77</v>
      </c>
      <c r="H120" s="23">
        <v>1590</v>
      </c>
      <c r="I120" s="25">
        <f t="shared" si="20"/>
        <v>1590</v>
      </c>
      <c r="J120" s="102"/>
      <c r="K120" s="103"/>
      <c r="L120" s="103"/>
      <c r="M120" s="103"/>
      <c r="N120" s="103"/>
      <c r="O120" s="51">
        <f t="shared" si="25"/>
        <v>1590</v>
      </c>
      <c r="P120" s="51"/>
      <c r="Q120" s="51"/>
      <c r="R120" s="99" t="s">
        <v>78</v>
      </c>
      <c r="S120" s="108" t="s">
        <v>83</v>
      </c>
      <c r="T120" s="142" t="s">
        <v>350</v>
      </c>
      <c r="U120" s="104">
        <v>1</v>
      </c>
      <c r="V120" s="42"/>
      <c r="W120" s="105"/>
      <c r="X120" s="105"/>
      <c r="Y120" s="105"/>
      <c r="Z120" s="105"/>
      <c r="AA120" s="105"/>
      <c r="AB120" s="105"/>
      <c r="AC120" s="105"/>
      <c r="AD120" s="105"/>
      <c r="AE120" s="105"/>
      <c r="AF120" s="106"/>
      <c r="AG120" s="105">
        <v>1</v>
      </c>
      <c r="AH120" s="105"/>
      <c r="AI120" s="105"/>
      <c r="AJ120" s="105"/>
      <c r="AK120" s="106"/>
      <c r="AL120" s="105"/>
      <c r="AM120" s="46"/>
      <c r="AN120" s="7"/>
      <c r="AO120" s="8"/>
    </row>
    <row r="121" spans="1:41" s="30" customFormat="1" ht="86.4" customHeight="1" thickBot="1">
      <c r="A121" s="194">
        <v>117</v>
      </c>
      <c r="B121" s="139" t="s">
        <v>395</v>
      </c>
      <c r="C121" s="139" t="s">
        <v>396</v>
      </c>
      <c r="D121" s="143" t="s">
        <v>73</v>
      </c>
      <c r="E121" s="140" t="s">
        <v>397</v>
      </c>
      <c r="F121" s="22">
        <v>1</v>
      </c>
      <c r="G121" s="23" t="s">
        <v>80</v>
      </c>
      <c r="H121" s="24">
        <v>49400</v>
      </c>
      <c r="I121" s="25">
        <f t="shared" si="20"/>
        <v>49400</v>
      </c>
      <c r="J121" s="26"/>
      <c r="K121" s="62"/>
      <c r="L121" s="62"/>
      <c r="M121" s="62"/>
      <c r="N121" s="62"/>
      <c r="O121" s="51">
        <f t="shared" si="25"/>
        <v>49400</v>
      </c>
      <c r="P121" s="56"/>
      <c r="Q121" s="56"/>
      <c r="R121" s="99" t="s">
        <v>78</v>
      </c>
      <c r="S121" s="108" t="s">
        <v>83</v>
      </c>
      <c r="T121" s="142" t="s">
        <v>350</v>
      </c>
      <c r="U121" s="40">
        <v>1</v>
      </c>
      <c r="V121" s="29"/>
      <c r="W121" s="46"/>
      <c r="X121" s="46"/>
      <c r="Y121" s="46"/>
      <c r="Z121" s="46"/>
      <c r="AA121" s="46"/>
      <c r="AB121" s="46"/>
      <c r="AC121" s="46"/>
      <c r="AD121" s="46"/>
      <c r="AE121" s="46"/>
      <c r="AF121" s="41"/>
      <c r="AG121" s="46">
        <v>1</v>
      </c>
      <c r="AH121" s="46"/>
      <c r="AI121" s="46"/>
      <c r="AJ121" s="46"/>
      <c r="AK121" s="46"/>
      <c r="AL121" s="46"/>
      <c r="AM121" s="46"/>
      <c r="AN121" s="7"/>
      <c r="AO121" s="8"/>
    </row>
    <row r="122" spans="1:41" s="30" customFormat="1" ht="37.799999999999997" customHeight="1" thickBot="1">
      <c r="A122" s="194">
        <v>118</v>
      </c>
      <c r="B122" s="60" t="s">
        <v>398</v>
      </c>
      <c r="C122" s="60" t="s">
        <v>399</v>
      </c>
      <c r="D122" s="101" t="s">
        <v>90</v>
      </c>
      <c r="E122" s="150" t="s">
        <v>400</v>
      </c>
      <c r="F122" s="22">
        <v>2</v>
      </c>
      <c r="G122" s="23" t="s">
        <v>80</v>
      </c>
      <c r="H122" s="23">
        <v>9320</v>
      </c>
      <c r="I122" s="25">
        <f t="shared" si="20"/>
        <v>18640</v>
      </c>
      <c r="J122" s="102"/>
      <c r="K122" s="103"/>
      <c r="L122" s="103"/>
      <c r="M122" s="103"/>
      <c r="N122" s="103"/>
      <c r="O122" s="51">
        <f t="shared" si="25"/>
        <v>18640</v>
      </c>
      <c r="P122" s="51"/>
      <c r="Q122" s="51"/>
      <c r="R122" s="99" t="s">
        <v>78</v>
      </c>
      <c r="S122" s="108" t="s">
        <v>83</v>
      </c>
      <c r="T122" s="142" t="s">
        <v>349</v>
      </c>
      <c r="U122" s="104">
        <v>2</v>
      </c>
      <c r="V122" s="42"/>
      <c r="W122" s="105"/>
      <c r="X122" s="105"/>
      <c r="Y122" s="105"/>
      <c r="Z122" s="105"/>
      <c r="AA122" s="105"/>
      <c r="AB122" s="105"/>
      <c r="AC122" s="105"/>
      <c r="AD122" s="105"/>
      <c r="AE122" s="105"/>
      <c r="AF122" s="106"/>
      <c r="AG122" s="105">
        <v>2</v>
      </c>
      <c r="AH122" s="105"/>
      <c r="AI122" s="105"/>
      <c r="AJ122" s="105"/>
      <c r="AK122" s="106"/>
      <c r="AL122" s="105"/>
      <c r="AM122" s="46"/>
      <c r="AN122" s="7"/>
      <c r="AO122" s="8"/>
    </row>
    <row r="123" spans="1:41" s="30" customFormat="1" ht="36.6" customHeight="1" thickBot="1">
      <c r="A123" s="194">
        <v>119</v>
      </c>
      <c r="B123" s="139" t="s">
        <v>401</v>
      </c>
      <c r="C123" s="139" t="s">
        <v>402</v>
      </c>
      <c r="D123" s="143" t="s">
        <v>403</v>
      </c>
      <c r="E123" s="140" t="s">
        <v>404</v>
      </c>
      <c r="F123" s="22">
        <v>2</v>
      </c>
      <c r="G123" s="23" t="s">
        <v>77</v>
      </c>
      <c r="H123" s="24">
        <v>630</v>
      </c>
      <c r="I123" s="25">
        <f t="shared" si="20"/>
        <v>1260</v>
      </c>
      <c r="J123" s="26"/>
      <c r="K123" s="62"/>
      <c r="L123" s="62"/>
      <c r="M123" s="62"/>
      <c r="N123" s="62"/>
      <c r="O123" s="56">
        <f t="shared" si="25"/>
        <v>1260</v>
      </c>
      <c r="P123" s="56"/>
      <c r="Q123" s="56"/>
      <c r="R123" s="99" t="s">
        <v>78</v>
      </c>
      <c r="S123" s="108" t="s">
        <v>83</v>
      </c>
      <c r="T123" s="28" t="s">
        <v>349</v>
      </c>
      <c r="U123" s="40">
        <v>2</v>
      </c>
      <c r="V123" s="29"/>
      <c r="W123" s="46"/>
      <c r="X123" s="46"/>
      <c r="Y123" s="46"/>
      <c r="Z123" s="46"/>
      <c r="AA123" s="46"/>
      <c r="AB123" s="46"/>
      <c r="AC123" s="46"/>
      <c r="AD123" s="46"/>
      <c r="AE123" s="46"/>
      <c r="AF123" s="41"/>
      <c r="AG123" s="46">
        <v>2</v>
      </c>
      <c r="AH123" s="46"/>
      <c r="AI123" s="46"/>
      <c r="AJ123" s="46"/>
      <c r="AK123" s="46"/>
      <c r="AL123" s="46"/>
      <c r="AM123" s="46"/>
      <c r="AN123" s="7"/>
      <c r="AO123" s="8"/>
    </row>
    <row r="124" spans="1:41" s="30" customFormat="1" ht="36.6" customHeight="1" thickBot="1">
      <c r="A124" s="194">
        <v>120</v>
      </c>
      <c r="B124" s="60" t="s">
        <v>405</v>
      </c>
      <c r="C124" s="60" t="s">
        <v>406</v>
      </c>
      <c r="D124" s="101" t="s">
        <v>407</v>
      </c>
      <c r="E124" s="150" t="s">
        <v>263</v>
      </c>
      <c r="F124" s="22">
        <v>2</v>
      </c>
      <c r="G124" s="23" t="s">
        <v>77</v>
      </c>
      <c r="H124" s="23">
        <v>970</v>
      </c>
      <c r="I124" s="25">
        <f t="shared" si="20"/>
        <v>1940</v>
      </c>
      <c r="J124" s="102"/>
      <c r="K124" s="103"/>
      <c r="L124" s="103"/>
      <c r="M124" s="103"/>
      <c r="N124" s="103"/>
      <c r="O124" s="51">
        <f t="shared" si="25"/>
        <v>1940</v>
      </c>
      <c r="P124" s="51"/>
      <c r="Q124" s="51"/>
      <c r="R124" s="99" t="s">
        <v>78</v>
      </c>
      <c r="S124" s="108" t="s">
        <v>83</v>
      </c>
      <c r="T124" s="142" t="s">
        <v>349</v>
      </c>
      <c r="U124" s="104">
        <v>2</v>
      </c>
      <c r="V124" s="42"/>
      <c r="W124" s="105"/>
      <c r="X124" s="105"/>
      <c r="Y124" s="105"/>
      <c r="Z124" s="105"/>
      <c r="AA124" s="105"/>
      <c r="AB124" s="105"/>
      <c r="AC124" s="105"/>
      <c r="AD124" s="105"/>
      <c r="AE124" s="105"/>
      <c r="AF124" s="106"/>
      <c r="AG124" s="105">
        <v>2</v>
      </c>
      <c r="AH124" s="105"/>
      <c r="AI124" s="105"/>
      <c r="AJ124" s="105"/>
      <c r="AK124" s="106"/>
      <c r="AL124" s="105"/>
      <c r="AM124" s="46"/>
      <c r="AN124" s="7"/>
      <c r="AO124" s="8"/>
    </row>
    <row r="125" spans="1:41" s="30" customFormat="1" ht="36.6" customHeight="1" thickBot="1">
      <c r="A125" s="194">
        <v>121</v>
      </c>
      <c r="B125" s="139" t="s">
        <v>416</v>
      </c>
      <c r="C125" s="139" t="s">
        <v>408</v>
      </c>
      <c r="D125" s="143" t="s">
        <v>49</v>
      </c>
      <c r="E125" s="140" t="s">
        <v>409</v>
      </c>
      <c r="F125" s="22">
        <v>1</v>
      </c>
      <c r="G125" s="23" t="s">
        <v>80</v>
      </c>
      <c r="H125" s="24">
        <v>3980</v>
      </c>
      <c r="I125" s="25">
        <f t="shared" si="20"/>
        <v>3980</v>
      </c>
      <c r="J125" s="26"/>
      <c r="K125" s="62"/>
      <c r="L125" s="62"/>
      <c r="M125" s="62"/>
      <c r="N125" s="62"/>
      <c r="O125" s="51"/>
      <c r="P125" s="56">
        <f>F125*H125</f>
        <v>3980</v>
      </c>
      <c r="Q125" s="56"/>
      <c r="R125" s="99" t="s">
        <v>42</v>
      </c>
      <c r="S125" s="108" t="s">
        <v>85</v>
      </c>
      <c r="T125" s="142" t="s">
        <v>417</v>
      </c>
      <c r="U125" s="40">
        <v>1</v>
      </c>
      <c r="V125" s="29"/>
      <c r="W125" s="46"/>
      <c r="X125" s="46"/>
      <c r="Y125" s="46"/>
      <c r="Z125" s="46"/>
      <c r="AA125" s="46"/>
      <c r="AB125" s="46"/>
      <c r="AC125" s="46"/>
      <c r="AD125" s="46"/>
      <c r="AE125" s="46"/>
      <c r="AF125" s="41"/>
      <c r="AG125" s="46">
        <v>1</v>
      </c>
      <c r="AH125" s="46"/>
      <c r="AI125" s="46"/>
      <c r="AJ125" s="46"/>
      <c r="AK125" s="46"/>
      <c r="AL125" s="46"/>
      <c r="AM125" s="46"/>
      <c r="AN125" s="7"/>
      <c r="AO125" s="8"/>
    </row>
    <row r="126" spans="1:41" s="30" customFormat="1" ht="36.6" customHeight="1" thickBot="1">
      <c r="A126" s="194">
        <v>122</v>
      </c>
      <c r="B126" s="60" t="s">
        <v>410</v>
      </c>
      <c r="C126" s="60" t="s">
        <v>411</v>
      </c>
      <c r="D126" s="101" t="s">
        <v>47</v>
      </c>
      <c r="E126" s="150" t="s">
        <v>412</v>
      </c>
      <c r="F126" s="22">
        <v>1</v>
      </c>
      <c r="G126" s="23" t="s">
        <v>80</v>
      </c>
      <c r="H126" s="23">
        <v>1450</v>
      </c>
      <c r="I126" s="25">
        <f t="shared" si="20"/>
        <v>1450</v>
      </c>
      <c r="J126" s="102"/>
      <c r="K126" s="103"/>
      <c r="L126" s="103"/>
      <c r="M126" s="103"/>
      <c r="N126" s="103"/>
      <c r="O126" s="51"/>
      <c r="P126" s="56">
        <f t="shared" ref="P126:P127" si="26">F126*H126</f>
        <v>1450</v>
      </c>
      <c r="Q126" s="51"/>
      <c r="R126" s="99" t="s">
        <v>42</v>
      </c>
      <c r="S126" s="108" t="s">
        <v>85</v>
      </c>
      <c r="T126" s="142" t="s">
        <v>417</v>
      </c>
      <c r="U126" s="104">
        <v>1</v>
      </c>
      <c r="V126" s="42"/>
      <c r="W126" s="105"/>
      <c r="X126" s="105"/>
      <c r="Y126" s="105"/>
      <c r="Z126" s="105"/>
      <c r="AA126" s="105"/>
      <c r="AB126" s="105"/>
      <c r="AC126" s="105"/>
      <c r="AD126" s="105"/>
      <c r="AE126" s="105"/>
      <c r="AF126" s="106"/>
      <c r="AG126" s="105">
        <v>1</v>
      </c>
      <c r="AH126" s="105"/>
      <c r="AI126" s="105"/>
      <c r="AJ126" s="105"/>
      <c r="AK126" s="106"/>
      <c r="AL126" s="105"/>
      <c r="AM126" s="46"/>
      <c r="AN126" s="7"/>
      <c r="AO126" s="8"/>
    </row>
    <row r="127" spans="1:41" s="30" customFormat="1" ht="36.6" customHeight="1" thickBot="1">
      <c r="A127" s="194">
        <v>123</v>
      </c>
      <c r="B127" s="139" t="s">
        <v>413</v>
      </c>
      <c r="C127" s="139" t="s">
        <v>414</v>
      </c>
      <c r="D127" s="143" t="s">
        <v>90</v>
      </c>
      <c r="E127" s="140" t="s">
        <v>415</v>
      </c>
      <c r="F127" s="22">
        <v>1</v>
      </c>
      <c r="G127" s="23" t="s">
        <v>84</v>
      </c>
      <c r="H127" s="24">
        <v>4260</v>
      </c>
      <c r="I127" s="25">
        <f t="shared" si="20"/>
        <v>4260</v>
      </c>
      <c r="J127" s="26"/>
      <c r="K127" s="62"/>
      <c r="L127" s="62"/>
      <c r="M127" s="62"/>
      <c r="N127" s="62"/>
      <c r="O127" s="56"/>
      <c r="P127" s="56">
        <f t="shared" si="26"/>
        <v>4260</v>
      </c>
      <c r="Q127" s="56"/>
      <c r="R127" s="99" t="s">
        <v>38</v>
      </c>
      <c r="S127" s="108" t="s">
        <v>85</v>
      </c>
      <c r="T127" s="28" t="s">
        <v>417</v>
      </c>
      <c r="U127" s="40">
        <v>1</v>
      </c>
      <c r="V127" s="29"/>
      <c r="W127" s="46"/>
      <c r="X127" s="46"/>
      <c r="Y127" s="46"/>
      <c r="Z127" s="46"/>
      <c r="AA127" s="46"/>
      <c r="AB127" s="46"/>
      <c r="AC127" s="46"/>
      <c r="AD127" s="46"/>
      <c r="AE127" s="46"/>
      <c r="AF127" s="41"/>
      <c r="AG127" s="46">
        <v>1</v>
      </c>
      <c r="AH127" s="46"/>
      <c r="AI127" s="46"/>
      <c r="AJ127" s="46"/>
      <c r="AK127" s="46"/>
      <c r="AL127" s="46"/>
      <c r="AM127" s="46"/>
      <c r="AN127" s="7"/>
      <c r="AO127" s="8"/>
    </row>
    <row r="128" spans="1:41" s="30" customFormat="1" ht="36.6" customHeight="1" thickBot="1">
      <c r="A128" s="194">
        <v>124</v>
      </c>
      <c r="B128" s="60" t="s">
        <v>419</v>
      </c>
      <c r="C128" s="60"/>
      <c r="D128" s="101" t="s">
        <v>420</v>
      </c>
      <c r="E128" s="150" t="s">
        <v>421</v>
      </c>
      <c r="F128" s="22">
        <v>1</v>
      </c>
      <c r="G128" s="23" t="s">
        <v>82</v>
      </c>
      <c r="H128" s="23">
        <v>125400</v>
      </c>
      <c r="I128" s="25">
        <f t="shared" si="20"/>
        <v>125400</v>
      </c>
      <c r="J128" s="102"/>
      <c r="K128" s="103"/>
      <c r="L128" s="103"/>
      <c r="M128" s="103">
        <f>F128*H128</f>
        <v>125400</v>
      </c>
      <c r="N128" s="103"/>
      <c r="O128" s="51"/>
      <c r="P128" s="51"/>
      <c r="Q128" s="51"/>
      <c r="R128" s="99" t="s">
        <v>38</v>
      </c>
      <c r="S128" s="108" t="s">
        <v>92</v>
      </c>
      <c r="T128" s="140" t="s">
        <v>315</v>
      </c>
      <c r="U128" s="104">
        <v>1</v>
      </c>
      <c r="V128" s="42"/>
      <c r="W128" s="105"/>
      <c r="X128" s="105"/>
      <c r="Y128" s="105"/>
      <c r="Z128" s="105"/>
      <c r="AA128" s="105"/>
      <c r="AB128" s="105"/>
      <c r="AC128" s="105"/>
      <c r="AD128" s="105"/>
      <c r="AE128" s="105"/>
      <c r="AF128" s="106"/>
      <c r="AG128" s="105"/>
      <c r="AH128" s="105"/>
      <c r="AI128" s="105"/>
      <c r="AJ128" s="105"/>
      <c r="AK128" s="106"/>
      <c r="AL128" s="105">
        <v>1</v>
      </c>
      <c r="AM128" s="46"/>
      <c r="AN128" s="7"/>
      <c r="AO128" s="8"/>
    </row>
    <row r="129" spans="1:42" s="30" customFormat="1" ht="36.6" customHeight="1" thickBot="1">
      <c r="A129" s="194">
        <v>125</v>
      </c>
      <c r="B129" s="139" t="s">
        <v>423</v>
      </c>
      <c r="C129" s="139" t="s">
        <v>422</v>
      </c>
      <c r="D129" s="143" t="s">
        <v>49</v>
      </c>
      <c r="E129" s="140" t="s">
        <v>424</v>
      </c>
      <c r="F129" s="22">
        <v>3</v>
      </c>
      <c r="G129" s="23" t="s">
        <v>87</v>
      </c>
      <c r="H129" s="24">
        <v>1000</v>
      </c>
      <c r="I129" s="25">
        <f t="shared" si="20"/>
        <v>3000</v>
      </c>
      <c r="J129" s="26"/>
      <c r="K129" s="62"/>
      <c r="L129" s="62"/>
      <c r="M129" s="103">
        <f>F129*H129</f>
        <v>3000</v>
      </c>
      <c r="N129" s="62"/>
      <c r="O129" s="51"/>
      <c r="P129" s="56"/>
      <c r="Q129" s="56"/>
      <c r="R129" s="99" t="s">
        <v>38</v>
      </c>
      <c r="S129" s="108" t="s">
        <v>425</v>
      </c>
      <c r="T129" s="140" t="s">
        <v>315</v>
      </c>
      <c r="U129" s="40">
        <v>3</v>
      </c>
      <c r="V129" s="29"/>
      <c r="W129" s="46"/>
      <c r="X129" s="46"/>
      <c r="Y129" s="46"/>
      <c r="Z129" s="46"/>
      <c r="AA129" s="46"/>
      <c r="AB129" s="46"/>
      <c r="AC129" s="46"/>
      <c r="AD129" s="46"/>
      <c r="AE129" s="46"/>
      <c r="AF129" s="41"/>
      <c r="AG129" s="46"/>
      <c r="AH129" s="46"/>
      <c r="AI129" s="46"/>
      <c r="AJ129" s="46"/>
      <c r="AK129" s="46"/>
      <c r="AL129" s="46"/>
      <c r="AM129" s="46">
        <v>3</v>
      </c>
      <c r="AN129" s="7"/>
      <c r="AO129" s="8"/>
    </row>
    <row r="130" spans="1:42" s="30" customFormat="1" ht="23.4" customHeight="1">
      <c r="A130" s="10"/>
      <c r="B130" s="65"/>
      <c r="C130" s="65"/>
      <c r="D130" s="66"/>
      <c r="E130" s="67"/>
      <c r="F130" s="67"/>
      <c r="G130" s="68"/>
      <c r="H130" s="69" t="str">
        <f>"小計"</f>
        <v>小計</v>
      </c>
      <c r="I130" s="38">
        <f t="shared" ref="I130:Q130" si="27">SUM(I7:I129)</f>
        <v>6802581</v>
      </c>
      <c r="J130" s="70">
        <f t="shared" si="27"/>
        <v>3840</v>
      </c>
      <c r="K130" s="71">
        <f t="shared" si="27"/>
        <v>1117298</v>
      </c>
      <c r="L130" s="71">
        <f t="shared" si="27"/>
        <v>711594</v>
      </c>
      <c r="M130" s="71">
        <f t="shared" si="27"/>
        <v>602185</v>
      </c>
      <c r="N130" s="127">
        <f t="shared" si="27"/>
        <v>695376</v>
      </c>
      <c r="O130" s="72">
        <f t="shared" si="27"/>
        <v>3213948</v>
      </c>
      <c r="P130" s="72">
        <f t="shared" si="27"/>
        <v>9690</v>
      </c>
      <c r="Q130" s="72">
        <f t="shared" si="27"/>
        <v>438400</v>
      </c>
      <c r="R130" s="73"/>
      <c r="S130" s="74"/>
      <c r="T130" s="74"/>
      <c r="U130" s="75">
        <f t="shared" ref="U130:AM130" si="28">SUM(U7:U129)</f>
        <v>302</v>
      </c>
      <c r="V130" s="76">
        <f t="shared" si="28"/>
        <v>59</v>
      </c>
      <c r="W130" s="76">
        <f t="shared" si="28"/>
        <v>17</v>
      </c>
      <c r="X130" s="76">
        <f t="shared" si="28"/>
        <v>21</v>
      </c>
      <c r="Y130" s="76">
        <f t="shared" si="28"/>
        <v>2</v>
      </c>
      <c r="Z130" s="76">
        <f t="shared" si="28"/>
        <v>29</v>
      </c>
      <c r="AA130" s="121">
        <f t="shared" si="28"/>
        <v>38</v>
      </c>
      <c r="AB130" s="76">
        <f t="shared" si="28"/>
        <v>5</v>
      </c>
      <c r="AC130" s="76">
        <f t="shared" si="28"/>
        <v>16</v>
      </c>
      <c r="AD130" s="76">
        <f t="shared" si="28"/>
        <v>34</v>
      </c>
      <c r="AE130" s="76">
        <f t="shared" si="28"/>
        <v>19</v>
      </c>
      <c r="AF130" s="76">
        <f t="shared" si="28"/>
        <v>19</v>
      </c>
      <c r="AG130" s="76">
        <f t="shared" si="28"/>
        <v>14</v>
      </c>
      <c r="AH130" s="76">
        <f t="shared" si="28"/>
        <v>11</v>
      </c>
      <c r="AI130" s="76">
        <f t="shared" si="28"/>
        <v>6</v>
      </c>
      <c r="AJ130" s="76">
        <f t="shared" si="28"/>
        <v>2</v>
      </c>
      <c r="AK130" s="77">
        <f t="shared" si="28"/>
        <v>2</v>
      </c>
      <c r="AL130" s="78">
        <f t="shared" si="28"/>
        <v>3</v>
      </c>
      <c r="AM130" s="78">
        <f t="shared" si="28"/>
        <v>5</v>
      </c>
      <c r="AN130" s="79"/>
      <c r="AO130"/>
      <c r="AP130"/>
    </row>
    <row r="131" spans="1:42" s="30" customFormat="1" ht="54.9" customHeight="1">
      <c r="A131" s="10"/>
      <c r="B131" s="80"/>
      <c r="C131" s="80"/>
      <c r="D131" s="81"/>
      <c r="E131" s="82"/>
      <c r="F131" s="82"/>
      <c r="G131" s="83"/>
      <c r="H131" s="69" t="str">
        <f>"消費税"</f>
        <v>消費税</v>
      </c>
      <c r="I131" s="25">
        <f>ROUNDDOWN(I130*10%,0)</f>
        <v>680258</v>
      </c>
      <c r="J131" s="84">
        <f>ROUND(J130*0.1,0)</f>
        <v>384</v>
      </c>
      <c r="K131" s="85">
        <f t="shared" ref="K131" si="29">ROUNDDOWN(K130*10%,0)</f>
        <v>111729</v>
      </c>
      <c r="L131" s="85">
        <f t="shared" ref="L131:O131" si="30">ROUNDDOWN(L130*10%,0)</f>
        <v>71159</v>
      </c>
      <c r="M131" s="85">
        <f t="shared" si="30"/>
        <v>60218</v>
      </c>
      <c r="N131" s="135">
        <f t="shared" ref="N131" si="31">ROUNDDOWN(N130*10%,0)</f>
        <v>69537</v>
      </c>
      <c r="O131" s="129">
        <f t="shared" si="30"/>
        <v>321394</v>
      </c>
      <c r="P131" s="129">
        <f>ROUNDDOWN(P130*10%,0)</f>
        <v>969</v>
      </c>
      <c r="Q131" s="86">
        <f t="shared" ref="Q131" si="32">ROUNDDOWN(Q130*10%,0)</f>
        <v>43840</v>
      </c>
      <c r="R131"/>
      <c r="S131" s="10"/>
      <c r="T131" s="10"/>
      <c r="U131" s="311" t="str">
        <f t="shared" ref="U131:AM131" si="33">U3</f>
        <v>運輸局</v>
      </c>
      <c r="V131" s="314" t="str">
        <f t="shared" si="33"/>
        <v>総務</v>
      </c>
      <c r="W131" s="314" t="str">
        <f t="shared" si="33"/>
        <v>観光</v>
      </c>
      <c r="X131" s="314" t="str">
        <f t="shared" si="33"/>
        <v>交政</v>
      </c>
      <c r="Y131" s="314" t="str">
        <f t="shared" si="33"/>
        <v>鉄道</v>
      </c>
      <c r="Z131" s="314" t="str">
        <f t="shared" si="33"/>
        <v>自交</v>
      </c>
      <c r="AA131" s="314" t="str">
        <f t="shared" si="33"/>
        <v>技安</v>
      </c>
      <c r="AB131" s="314" t="str">
        <f t="shared" si="33"/>
        <v>海振</v>
      </c>
      <c r="AC131" s="314" t="str">
        <f t="shared" si="33"/>
        <v>海安</v>
      </c>
      <c r="AD131" s="316" t="str">
        <f t="shared" si="33"/>
        <v>札幌</v>
      </c>
      <c r="AE131" s="316" t="str">
        <f t="shared" si="33"/>
        <v>函館</v>
      </c>
      <c r="AF131" s="316" t="str">
        <f t="shared" si="33"/>
        <v>旭川</v>
      </c>
      <c r="AG131" s="316" t="str">
        <f t="shared" si="33"/>
        <v>室蘭</v>
      </c>
      <c r="AH131" s="316" t="str">
        <f t="shared" si="33"/>
        <v>釧路</v>
      </c>
      <c r="AI131" s="316" t="str">
        <f t="shared" si="33"/>
        <v>帯広</v>
      </c>
      <c r="AJ131" s="316" t="str">
        <f t="shared" si="33"/>
        <v>北見</v>
      </c>
      <c r="AK131" s="316" t="str">
        <f t="shared" si="33"/>
        <v>稚内</v>
      </c>
      <c r="AL131" s="316" t="str">
        <f t="shared" si="33"/>
        <v>入江</v>
      </c>
      <c r="AM131" s="316" t="str">
        <f t="shared" si="33"/>
        <v>苫小牧</v>
      </c>
      <c r="AN131" s="79"/>
      <c r="AO131"/>
      <c r="AP131"/>
    </row>
    <row r="132" spans="1:42" s="30" customFormat="1" ht="54.9" customHeight="1" thickBot="1">
      <c r="A132" s="10"/>
      <c r="B132" s="80"/>
      <c r="C132" s="80"/>
      <c r="D132" s="81"/>
      <c r="E132" s="81"/>
      <c r="F132" s="87">
        <f>1</f>
        <v>1</v>
      </c>
      <c r="G132" s="3"/>
      <c r="H132" s="69" t="str">
        <f>"合計"</f>
        <v>合計</v>
      </c>
      <c r="I132" s="88">
        <f>I130+I131</f>
        <v>7482839</v>
      </c>
      <c r="J132" s="193">
        <f>J130+J131</f>
        <v>4224</v>
      </c>
      <c r="K132" s="89">
        <f>K130+K131</f>
        <v>1229027</v>
      </c>
      <c r="L132" s="89">
        <f>L130+L131</f>
        <v>782753</v>
      </c>
      <c r="M132" s="89">
        <f t="shared" ref="M132:O132" si="34">M130+M131</f>
        <v>662403</v>
      </c>
      <c r="N132" s="136">
        <f t="shared" ref="N132" si="35">N130+N131</f>
        <v>764913</v>
      </c>
      <c r="O132" s="90">
        <f t="shared" si="34"/>
        <v>3535342</v>
      </c>
      <c r="P132" s="90">
        <f>P130+P131</f>
        <v>10659</v>
      </c>
      <c r="Q132" s="90">
        <f t="shared" ref="Q132" si="36">Q130+Q131</f>
        <v>482240</v>
      </c>
      <c r="R132" s="91"/>
      <c r="S132" s="10"/>
      <c r="T132" s="10"/>
      <c r="U132" s="311"/>
      <c r="V132" s="315"/>
      <c r="W132" s="315"/>
      <c r="X132" s="315"/>
      <c r="Y132" s="315"/>
      <c r="Z132" s="315"/>
      <c r="AA132" s="315"/>
      <c r="AB132" s="315"/>
      <c r="AC132" s="315"/>
      <c r="AD132" s="317"/>
      <c r="AE132" s="317"/>
      <c r="AF132" s="317"/>
      <c r="AG132" s="317"/>
      <c r="AH132" s="317"/>
      <c r="AI132" s="317"/>
      <c r="AJ132" s="317"/>
      <c r="AK132" s="317"/>
      <c r="AL132" s="317"/>
      <c r="AM132" s="317"/>
      <c r="AN132" s="79"/>
      <c r="AO132"/>
      <c r="AP132"/>
    </row>
    <row r="133" spans="1:42" s="48" customFormat="1" ht="54.9" customHeight="1">
      <c r="A133" s="10"/>
      <c r="B133" s="80"/>
      <c r="C133" s="80"/>
      <c r="D133" s="81"/>
      <c r="E133" s="81"/>
      <c r="F133" s="87">
        <f>1</f>
        <v>1</v>
      </c>
      <c r="G133" s="3"/>
      <c r="H133" s="92"/>
      <c r="I133" s="92"/>
      <c r="J133" s="93"/>
      <c r="K133" s="137"/>
      <c r="L133"/>
      <c r="M133"/>
      <c r="N133" s="137"/>
      <c r="O133"/>
      <c r="P133" s="137"/>
      <c r="Q133" s="130"/>
      <c r="R133" s="82"/>
      <c r="S133" s="10"/>
      <c r="T133" s="10"/>
      <c r="U133" s="6"/>
      <c r="V133" s="6"/>
      <c r="W133" s="6"/>
      <c r="X133" s="6"/>
      <c r="Y133" s="6"/>
      <c r="Z133" s="6"/>
      <c r="AA133" s="120"/>
      <c r="AB133" s="6"/>
      <c r="AC133" s="6"/>
      <c r="AD133" s="6"/>
      <c r="AE133" s="6"/>
      <c r="AF133" s="6"/>
      <c r="AG133" s="6"/>
      <c r="AH133" s="6"/>
      <c r="AI133" s="6"/>
      <c r="AJ133" s="6"/>
      <c r="AK133" s="6"/>
      <c r="AL133" s="6"/>
      <c r="AM133" s="6"/>
      <c r="AN133"/>
      <c r="AO133"/>
      <c r="AP133"/>
    </row>
    <row r="134" spans="1:42" ht="21" customHeight="1">
      <c r="J134" s="94"/>
      <c r="R134" s="96"/>
      <c r="AN134"/>
      <c r="AO134"/>
      <c r="AP134"/>
    </row>
    <row r="135" spans="1:42">
      <c r="AN135"/>
      <c r="AO135"/>
      <c r="AP135"/>
    </row>
    <row r="136" spans="1:42">
      <c r="AN136"/>
      <c r="AO136"/>
      <c r="AP136"/>
    </row>
    <row r="137" spans="1:42">
      <c r="AN137"/>
      <c r="AO137"/>
      <c r="AP137"/>
    </row>
  </sheetData>
  <autoFilter ref="A4:AR137" xr:uid="{00000000-0009-0000-0000-000000000000}"/>
  <mergeCells count="50">
    <mergeCell ref="AK131:AK132"/>
    <mergeCell ref="AL131:AL132"/>
    <mergeCell ref="AM131:AM132"/>
    <mergeCell ref="AE131:AE132"/>
    <mergeCell ref="AF131:AF132"/>
    <mergeCell ref="AG131:AG132"/>
    <mergeCell ref="AH131:AH132"/>
    <mergeCell ref="AI131:AI132"/>
    <mergeCell ref="AJ131:AJ132"/>
    <mergeCell ref="AD131:AD132"/>
    <mergeCell ref="U131:U132"/>
    <mergeCell ref="V131:V132"/>
    <mergeCell ref="W131:W132"/>
    <mergeCell ref="X131:X132"/>
    <mergeCell ref="Y131:Y132"/>
    <mergeCell ref="Z131:Z132"/>
    <mergeCell ref="AA131:AA132"/>
    <mergeCell ref="AB131:AB132"/>
    <mergeCell ref="AC131:AC132"/>
    <mergeCell ref="AM3:AM4"/>
    <mergeCell ref="AB3:AB4"/>
    <mergeCell ref="AC3:AC4"/>
    <mergeCell ref="AD3:AD4"/>
    <mergeCell ref="AE3:AE4"/>
    <mergeCell ref="AF3:AF4"/>
    <mergeCell ref="AG3:AG4"/>
    <mergeCell ref="AH3:AH4"/>
    <mergeCell ref="AI3:AI4"/>
    <mergeCell ref="AJ3:AJ4"/>
    <mergeCell ref="AK3:AK4"/>
    <mergeCell ref="AL3:AL4"/>
    <mergeCell ref="F3:F4"/>
    <mergeCell ref="G3:G4"/>
    <mergeCell ref="H3:H4"/>
    <mergeCell ref="AA3:AA4"/>
    <mergeCell ref="I3:I4"/>
    <mergeCell ref="S3:S4"/>
    <mergeCell ref="T3:T4"/>
    <mergeCell ref="U3:U4"/>
    <mergeCell ref="V3:V4"/>
    <mergeCell ref="W3:W4"/>
    <mergeCell ref="X3:X4"/>
    <mergeCell ref="Y3:Y4"/>
    <mergeCell ref="Z3:Z4"/>
    <mergeCell ref="B1:B2"/>
    <mergeCell ref="C1:E2"/>
    <mergeCell ref="A3:A4"/>
    <mergeCell ref="B3:B4"/>
    <mergeCell ref="C3:C4"/>
    <mergeCell ref="D3:E3"/>
  </mergeCells>
  <phoneticPr fontId="4"/>
  <conditionalFormatting sqref="AO14:AO16 AO5">
    <cfRule type="duplicateValues" dxfId="1" priority="4"/>
  </conditionalFormatting>
  <conditionalFormatting sqref="AO138:AO1048576 AO1:AO4 AO6:AO13 AO17:AO129">
    <cfRule type="duplicateValues" dxfId="0" priority="5"/>
  </conditionalFormatting>
  <dataValidations count="1">
    <dataValidation type="list" allowBlank="1" showInputMessage="1" sqref="G35 G22:G31" xr:uid="{00000000-0002-0000-0000-000000000000}">
      <formula1>"台,巻,個,パック,枚,ダース,点,冊"</formula1>
    </dataValidation>
  </dataValidations>
  <printOptions horizontalCentered="1"/>
  <pageMargins left="0.78740157480314965" right="0.39370078740157483" top="0.31496062992125984" bottom="0.19685039370078741" header="0" footer="0"/>
  <pageSetup paperSize="8" scale="16" orientation="portrait" r:id="rId1"/>
  <headerFooter alignWithMargins="0"/>
  <rowBreaks count="1" manualBreakCount="1">
    <brk id="75" max="37" man="1"/>
  </rowBreaks>
  <colBreaks count="2" manualBreakCount="2">
    <brk id="7" max="66" man="1"/>
    <brk id="39" max="120" man="1"/>
  </colBreaks>
  <legacyDrawing r:id="rId2"/>
  <extLst>
    <ext xmlns:x14="http://schemas.microsoft.com/office/spreadsheetml/2009/9/main" uri="{CCE6A557-97BC-4b89-ADB6-D9C93CAAB3DF}">
      <x14:dataValidations xmlns:xm="http://schemas.microsoft.com/office/excel/2006/main" count="6">
        <x14:dataValidation type="list" allowBlank="1" showInputMessage="1" xr:uid="{00000000-0002-0000-0000-000001000000}">
          <x14:formula1>
            <xm:f>'W:\10-5 会計課\01_重要文書フォルダ（保存期間1年以上）\17.契約\5.入札\令和3年度\02 入札（R3.4.1以降契約）\05 事務用消耗品\★購入決議等\単価契約外\第１四半期\00　支局要望\[(単価契約以外)【02支局・事務所】.xlsx]リスト'!#REF!</xm:f>
          </x14:formula1>
          <xm:sqref>G14:G15 G20 G27:G30 G24 G32:G34 G83:G129 G36:G66</xm:sqref>
        </x14:dataValidation>
        <x14:dataValidation type="list" allowBlank="1" showInputMessage="1" xr:uid="{00000000-0002-0000-0000-000002000000}">
          <x14:formula1>
            <xm:f>'W:\10-5 会計課\01_重要文書フォルダ（保存期間1年以上）\17.契約\5.入札\令和3年度\02 入札（R3.4.1以降契約）\05 事務用消耗品\★購入決議等\単価契約外\第１四半期\00　支局要望\[(単価契約以外)【01本局】.xlsx]リスト'!#REF!</xm:f>
          </x14:formula1>
          <xm:sqref>G17:G19</xm:sqref>
        </x14:dataValidation>
        <x14:dataValidation type="list" allowBlank="1" showInputMessage="1" showErrorMessage="1" xr:uid="{00000000-0002-0000-0000-000003000000}">
          <x14:formula1>
            <xm:f>'W:\10-5 会計課\01_重要文書フォルダ（保存期間1年以上）\17.契約\5.入札\令和3年度\02 入札（R3.4.1以降契約）\05 事務用消耗品\★購入決議等\単価契約外\第１四半期\00　支局要望\[(単価契約以外)【02支局・事務所】.xlsx]リスト'!#REF!</xm:f>
          </x14:formula1>
          <xm:sqref>G7 G11:G13</xm:sqref>
        </x14:dataValidation>
        <x14:dataValidation type="list" allowBlank="1" showInputMessage="1" xr:uid="{00000000-0002-0000-0000-000005000000}">
          <x14:formula1>
            <xm:f>'C:\Users\nakasato-h52ab\AppData\Local\Microsoft\Windows\INetCache\Content.Outlook\2RVLN4P1\[【北見支局】技安部_コロナ対策費消耗品 (002).xlsx]リスト'!#REF!</xm:f>
          </x14:formula1>
          <xm:sqref>G67:G70</xm:sqref>
        </x14:dataValidation>
        <x14:dataValidation type="list" allowBlank="1" showInputMessage="1" xr:uid="{00000000-0002-0000-0000-000007000000}">
          <x14:formula1>
            <xm:f>'\\10.103.201.124\NAS_Public\Users\nakasato-h52ab\AppData\Local\Microsoft\Windows\INetCache\Content.Outlook\2RVLN4P1\[【北見支局】技安部_コロナ対策費消耗品 (002).xlsx]リスト'!#REF!</xm:f>
          </x14:formula1>
          <xm:sqref>G71</xm:sqref>
        </x14:dataValidation>
        <x14:dataValidation type="list" allowBlank="1" showInputMessage="1" showErrorMessage="1" xr:uid="{5A75872B-1D8B-45B0-9A41-32A669D8CB80}">
          <x14:formula1>
            <xm:f>Sheet1!$A$1:$A$2</xm:f>
          </x14:formula1>
          <xm:sqref>R5:R129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811C6-6B85-4F6F-A2D4-07A7362FDFF7}">
  <dimension ref="A1:A2"/>
  <sheetViews>
    <sheetView workbookViewId="0">
      <selection activeCell="D42" sqref="D42"/>
    </sheetView>
  </sheetViews>
  <sheetFormatPr defaultRowHeight="13.2"/>
  <sheetData>
    <row r="1" spans="1:1">
      <c r="A1" t="s">
        <v>38</v>
      </c>
    </row>
    <row r="2" spans="1:1">
      <c r="A2" t="s">
        <v>42</v>
      </c>
    </row>
  </sheetData>
  <phoneticPr fontId="10"/>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R8第1回単契外消耗品一覧 (確定)</vt:lpstr>
      <vt:lpstr>R6第4回単契外消耗品一覧(数量検討用)</vt:lpstr>
      <vt:lpstr>Sheet1</vt:lpstr>
      <vt:lpstr>'R6第4回単契外消耗品一覧(数量検討用)'!Print_Area</vt:lpstr>
      <vt:lpstr>'R8第1回単契外消耗品一覧 (確定)'!Print_Area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