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船型別船腹量" sheetId="1" r:id="rId1"/>
  </sheets>
  <definedNames>
    <definedName name="_xlnm.Print_Area" localSheetId="0">'船型別船腹量'!$A$2:$S$21</definedName>
  </definedNames>
  <calcPr fullCalcOnLoad="1"/>
</workbook>
</file>

<file path=xl/sharedStrings.xml><?xml version="1.0" encoding="utf-8"?>
<sst xmlns="http://schemas.openxmlformats.org/spreadsheetml/2006/main" count="43" uniqueCount="29">
  <si>
    <t>本局</t>
  </si>
  <si>
    <t>隻数</t>
  </si>
  <si>
    <t>総トン数</t>
  </si>
  <si>
    <t>東京</t>
  </si>
  <si>
    <t>千葉</t>
  </si>
  <si>
    <t>茨城</t>
  </si>
  <si>
    <t>鹿島</t>
  </si>
  <si>
    <t>川崎</t>
  </si>
  <si>
    <t>計</t>
  </si>
  <si>
    <t>合計</t>
  </si>
  <si>
    <t>全国</t>
  </si>
  <si>
    <t>6500総トン以上</t>
  </si>
  <si>
    <t>関 東 運 輸 局 管 内</t>
  </si>
  <si>
    <t>　　　　　　　　　　　　　　　区別
　　船型（トン数）</t>
  </si>
  <si>
    <t xml:space="preserve"> 100総トン未満</t>
  </si>
  <si>
    <t xml:space="preserve"> 700総トン以上 1000総トン未満</t>
  </si>
  <si>
    <t>1000総トン以上 2000総トン未満</t>
  </si>
  <si>
    <t>2000総トン以上 3000総トン未満</t>
  </si>
  <si>
    <t>3000総トン以上 4500総トン未満</t>
  </si>
  <si>
    <t>4500総トン以上 6500総トン未満</t>
  </si>
  <si>
    <t xml:space="preserve"> 500総トン以上   700総トン未満</t>
  </si>
  <si>
    <t xml:space="preserve"> 400総トン以上   500総トン未満</t>
  </si>
  <si>
    <t xml:space="preserve"> 300総トン以上   400総トン未満</t>
  </si>
  <si>
    <t xml:space="preserve"> 200総トン以上   300総トン未満</t>
  </si>
  <si>
    <t xml:space="preserve"> 100総トン以上   200総トン未満</t>
  </si>
  <si>
    <t>全国比</t>
  </si>
  <si>
    <t>隻数</t>
  </si>
  <si>
    <t>船型別船腹量</t>
  </si>
  <si>
    <r>
      <t>（注）
１．</t>
    </r>
    <r>
      <rPr>
        <u val="single"/>
        <sz val="9"/>
        <rFont val="ＭＳ Ｐゴシック"/>
        <family val="3"/>
      </rPr>
      <t>運送業</t>
    </r>
    <r>
      <rPr>
        <sz val="9"/>
        <rFont val="ＭＳ Ｐゴシック"/>
        <family val="3"/>
      </rPr>
      <t>の船腹量である。
２．塩・保税原油の二次輸送を除く。
３．端数処理のため、末尾の数字が合わない場合がある。 
４．全国の値は「数字で見る海事2023」より抜粋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</si>
</sst>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(#,##0\)"/>
    <numFmt numFmtId="179" formatCode="\(#,##0.0\)"/>
    <numFmt numFmtId="180" formatCode="\(0\)"/>
    <numFmt numFmtId="181" formatCode="#,##0.000_);[Red]\(#,##0.000\)"/>
    <numFmt numFmtId="182" formatCode="0.0%"/>
    <numFmt numFmtId="183" formatCode="[$-411]\(ggge&quot;年&quot;m&quot;月&quot;d&quot;日&quot;&quot;現&quot;&quot;在&quot;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distributed" indent="2"/>
    </xf>
    <xf numFmtId="0" fontId="0" fillId="0" borderId="0" xfId="0" applyFill="1" applyAlignment="1">
      <alignment horizontal="center" vertical="center"/>
    </xf>
    <xf numFmtId="183" fontId="0" fillId="0" borderId="16" xfId="0" applyNumberFormat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shrinkToFit="1"/>
    </xf>
    <xf numFmtId="177" fontId="0" fillId="0" borderId="34" xfId="0" applyNumberFormat="1" applyFill="1" applyBorder="1" applyAlignment="1">
      <alignment shrinkToFit="1"/>
    </xf>
    <xf numFmtId="177" fontId="0" fillId="0" borderId="34" xfId="0" applyNumberFormat="1" applyFont="1" applyFill="1" applyBorder="1" applyAlignment="1">
      <alignment shrinkToFit="1"/>
    </xf>
    <xf numFmtId="177" fontId="0" fillId="0" borderId="35" xfId="0" applyNumberFormat="1" applyFont="1" applyFill="1" applyBorder="1" applyAlignment="1">
      <alignment shrinkToFit="1"/>
    </xf>
    <xf numFmtId="177" fontId="0" fillId="0" borderId="36" xfId="0" applyNumberFormat="1" applyFont="1" applyFill="1" applyBorder="1" applyAlignment="1">
      <alignment shrinkToFit="1"/>
    </xf>
    <xf numFmtId="182" fontId="0" fillId="0" borderId="35" xfId="42" applyNumberFormat="1" applyFont="1" applyFill="1" applyBorder="1" applyAlignment="1">
      <alignment horizontal="right" shrinkToFit="1"/>
    </xf>
    <xf numFmtId="182" fontId="0" fillId="0" borderId="10" xfId="42" applyNumberFormat="1" applyFont="1" applyFill="1" applyBorder="1" applyAlignment="1">
      <alignment horizontal="right" shrinkToFit="1"/>
    </xf>
    <xf numFmtId="177" fontId="0" fillId="0" borderId="37" xfId="48" applyNumberFormat="1" applyFont="1" applyFill="1" applyBorder="1" applyAlignment="1">
      <alignment shrinkToFit="1"/>
    </xf>
    <xf numFmtId="177" fontId="0" fillId="0" borderId="34" xfId="48" applyNumberFormat="1" applyFont="1" applyFill="1" applyBorder="1" applyAlignment="1">
      <alignment shrinkToFit="1"/>
    </xf>
    <xf numFmtId="177" fontId="0" fillId="0" borderId="20" xfId="0" applyNumberFormat="1" applyFill="1" applyBorder="1" applyAlignment="1">
      <alignment shrinkToFit="1"/>
    </xf>
    <xf numFmtId="177" fontId="0" fillId="0" borderId="18" xfId="0" applyNumberFormat="1" applyFill="1" applyBorder="1" applyAlignment="1">
      <alignment shrinkToFit="1"/>
    </xf>
    <xf numFmtId="177" fontId="0" fillId="0" borderId="18" xfId="0" applyNumberFormat="1" applyFont="1" applyFill="1" applyBorder="1" applyAlignment="1">
      <alignment shrinkToFit="1"/>
    </xf>
    <xf numFmtId="177" fontId="0" fillId="0" borderId="19" xfId="0" applyNumberFormat="1" applyFont="1" applyFill="1" applyBorder="1" applyAlignment="1">
      <alignment shrinkToFit="1"/>
    </xf>
    <xf numFmtId="177" fontId="0" fillId="0" borderId="26" xfId="0" applyNumberFormat="1" applyFont="1" applyFill="1" applyBorder="1" applyAlignment="1">
      <alignment shrinkToFit="1"/>
    </xf>
    <xf numFmtId="182" fontId="0" fillId="0" borderId="19" xfId="42" applyNumberFormat="1" applyFont="1" applyFill="1" applyBorder="1" applyAlignment="1">
      <alignment horizontal="right" shrinkToFit="1"/>
    </xf>
    <xf numFmtId="182" fontId="0" fillId="0" borderId="11" xfId="42" applyNumberFormat="1" applyFont="1" applyFill="1" applyBorder="1" applyAlignment="1">
      <alignment horizontal="right" shrinkToFit="1"/>
    </xf>
    <xf numFmtId="177" fontId="0" fillId="0" borderId="25" xfId="48" applyNumberFormat="1" applyFont="1" applyFill="1" applyBorder="1" applyAlignment="1">
      <alignment shrinkToFit="1"/>
    </xf>
    <xf numFmtId="177" fontId="0" fillId="0" borderId="18" xfId="48" applyNumberFormat="1" applyFont="1" applyFill="1" applyBorder="1" applyAlignment="1">
      <alignment shrinkToFit="1"/>
    </xf>
    <xf numFmtId="177" fontId="0" fillId="0" borderId="38" xfId="0" applyNumberFormat="1" applyFill="1" applyBorder="1" applyAlignment="1">
      <alignment shrinkToFit="1"/>
    </xf>
    <xf numFmtId="177" fontId="0" fillId="0" borderId="39" xfId="0" applyNumberFormat="1" applyFill="1" applyBorder="1" applyAlignment="1">
      <alignment shrinkToFit="1"/>
    </xf>
    <xf numFmtId="177" fontId="0" fillId="0" borderId="39" xfId="0" applyNumberFormat="1" applyFont="1" applyFill="1" applyBorder="1" applyAlignment="1">
      <alignment shrinkToFit="1"/>
    </xf>
    <xf numFmtId="177" fontId="0" fillId="0" borderId="13" xfId="0" applyNumberFormat="1" applyFont="1" applyFill="1" applyBorder="1" applyAlignment="1">
      <alignment shrinkToFit="1"/>
    </xf>
    <xf numFmtId="177" fontId="0" fillId="0" borderId="40" xfId="0" applyNumberFormat="1" applyFont="1" applyFill="1" applyBorder="1" applyAlignment="1">
      <alignment shrinkToFit="1"/>
    </xf>
    <xf numFmtId="182" fontId="0" fillId="0" borderId="13" xfId="42" applyNumberFormat="1" applyFont="1" applyFill="1" applyBorder="1" applyAlignment="1">
      <alignment horizontal="right" shrinkToFit="1"/>
    </xf>
    <xf numFmtId="182" fontId="0" fillId="0" borderId="12" xfId="42" applyNumberFormat="1" applyFont="1" applyFill="1" applyBorder="1" applyAlignment="1">
      <alignment horizontal="right" shrinkToFit="1"/>
    </xf>
    <xf numFmtId="177" fontId="0" fillId="0" borderId="41" xfId="48" applyNumberFormat="1" applyFont="1" applyFill="1" applyBorder="1" applyAlignment="1">
      <alignment shrinkToFit="1"/>
    </xf>
    <xf numFmtId="177" fontId="0" fillId="0" borderId="39" xfId="48" applyNumberFormat="1" applyFont="1" applyFill="1" applyBorder="1" applyAlignment="1">
      <alignment shrinkToFit="1"/>
    </xf>
    <xf numFmtId="177" fontId="0" fillId="0" borderId="35" xfId="0" applyNumberFormat="1" applyFill="1" applyBorder="1" applyAlignment="1">
      <alignment shrinkToFit="1"/>
    </xf>
    <xf numFmtId="177" fontId="0" fillId="0" borderId="42" xfId="0" applyNumberFormat="1" applyFill="1" applyBorder="1" applyAlignment="1">
      <alignment shrinkToFit="1"/>
    </xf>
    <xf numFmtId="177" fontId="0" fillId="0" borderId="43" xfId="0" applyNumberFormat="1" applyFont="1" applyFill="1" applyBorder="1" applyAlignment="1">
      <alignment shrinkToFit="1"/>
    </xf>
    <xf numFmtId="177" fontId="0" fillId="0" borderId="37" xfId="0" applyNumberFormat="1" applyFont="1" applyFill="1" applyBorder="1" applyAlignment="1">
      <alignment shrinkToFit="1"/>
    </xf>
    <xf numFmtId="177" fontId="0" fillId="0" borderId="34" xfId="0" applyNumberFormat="1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23"/>
  <sheetViews>
    <sheetView tabSelected="1" zoomScale="90" zoomScaleNormal="90" workbookViewId="0" topLeftCell="A1">
      <selection activeCell="I24" sqref="I24"/>
    </sheetView>
  </sheetViews>
  <sheetFormatPr defaultColWidth="9.00390625" defaultRowHeight="13.5"/>
  <cols>
    <col min="1" max="1" width="31.75390625" style="0" customWidth="1"/>
    <col min="2" max="2" width="6.25390625" style="0" customWidth="1"/>
    <col min="3" max="3" width="10.75390625" style="0" customWidth="1"/>
    <col min="4" max="4" width="6.25390625" style="0" customWidth="1"/>
    <col min="5" max="5" width="11.75390625" style="0" bestFit="1" customWidth="1"/>
    <col min="6" max="6" width="5.75390625" style="0" customWidth="1"/>
    <col min="7" max="7" width="9.25390625" style="0" bestFit="1" customWidth="1"/>
    <col min="8" max="8" width="5.375" style="0" customWidth="1"/>
    <col min="9" max="9" width="8.625" style="0" customWidth="1"/>
    <col min="10" max="10" width="5.75390625" style="0" customWidth="1"/>
    <col min="11" max="11" width="8.625" style="0" customWidth="1"/>
    <col min="12" max="12" width="5.50390625" style="0" customWidth="1"/>
    <col min="13" max="13" width="8.625" style="0" customWidth="1"/>
    <col min="14" max="14" width="7.00390625" style="0" customWidth="1"/>
    <col min="15" max="15" width="8.625" style="0" customWidth="1"/>
    <col min="16" max="16" width="10.625" style="0" customWidth="1"/>
    <col min="17" max="17" width="8.625" style="0" customWidth="1"/>
    <col min="18" max="18" width="8.125" style="0" customWidth="1"/>
    <col min="19" max="19" width="10.375" style="0" customWidth="1"/>
  </cols>
  <sheetData>
    <row r="1" spans="1:2" ht="12.75">
      <c r="A1" s="1"/>
      <c r="B1" s="1"/>
    </row>
    <row r="2" spans="1:5" ht="12.75">
      <c r="A2" s="11" t="s">
        <v>27</v>
      </c>
      <c r="B2" s="13">
        <v>45016</v>
      </c>
      <c r="C2" s="13"/>
      <c r="D2" s="13"/>
      <c r="E2" s="13"/>
    </row>
    <row r="3" spans="1:19" ht="21" customHeight="1">
      <c r="A3" s="27" t="s">
        <v>13</v>
      </c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4" t="s">
        <v>10</v>
      </c>
      <c r="S3" s="16"/>
    </row>
    <row r="4" spans="1:19" ht="21" customHeight="1">
      <c r="A4" s="28"/>
      <c r="B4" s="18" t="s">
        <v>0</v>
      </c>
      <c r="C4" s="16"/>
      <c r="D4" s="16" t="s">
        <v>3</v>
      </c>
      <c r="E4" s="16"/>
      <c r="F4" s="16" t="s">
        <v>4</v>
      </c>
      <c r="G4" s="16"/>
      <c r="H4" s="16" t="s">
        <v>5</v>
      </c>
      <c r="I4" s="16"/>
      <c r="J4" s="17" t="s">
        <v>6</v>
      </c>
      <c r="K4" s="18"/>
      <c r="L4" s="16" t="s">
        <v>7</v>
      </c>
      <c r="M4" s="17"/>
      <c r="N4" s="25" t="s">
        <v>8</v>
      </c>
      <c r="O4" s="17"/>
      <c r="P4" s="17"/>
      <c r="Q4" s="26"/>
      <c r="R4" s="24"/>
      <c r="S4" s="16"/>
    </row>
    <row r="5" spans="1:19" ht="16.5" customHeight="1">
      <c r="A5" s="28"/>
      <c r="B5" s="14" t="s">
        <v>1</v>
      </c>
      <c r="C5" s="14" t="s">
        <v>2</v>
      </c>
      <c r="D5" s="14" t="s">
        <v>1</v>
      </c>
      <c r="E5" s="14" t="s">
        <v>2</v>
      </c>
      <c r="F5" s="14" t="s">
        <v>1</v>
      </c>
      <c r="G5" s="14" t="s">
        <v>2</v>
      </c>
      <c r="H5" s="14" t="s">
        <v>1</v>
      </c>
      <c r="I5" s="14" t="s">
        <v>2</v>
      </c>
      <c r="J5" s="14" t="s">
        <v>1</v>
      </c>
      <c r="K5" s="14" t="s">
        <v>2</v>
      </c>
      <c r="L5" s="14" t="s">
        <v>1</v>
      </c>
      <c r="M5" s="20" t="s">
        <v>2</v>
      </c>
      <c r="N5" s="22" t="s">
        <v>26</v>
      </c>
      <c r="O5" s="18"/>
      <c r="P5" s="20" t="s">
        <v>2</v>
      </c>
      <c r="Q5" s="21"/>
      <c r="R5" s="31" t="s">
        <v>1</v>
      </c>
      <c r="S5" s="33" t="s">
        <v>2</v>
      </c>
    </row>
    <row r="6" spans="1:19" ht="24.75" customHeight="1" thickBot="1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3"/>
      <c r="N6" s="9"/>
      <c r="O6" s="7" t="s">
        <v>25</v>
      </c>
      <c r="P6" s="8"/>
      <c r="Q6" s="10" t="s">
        <v>25</v>
      </c>
      <c r="R6" s="32"/>
      <c r="S6" s="34"/>
    </row>
    <row r="7" spans="1:19" ht="19.5" customHeight="1" thickTop="1">
      <c r="A7" s="3" t="s">
        <v>14</v>
      </c>
      <c r="B7" s="35">
        <v>82</v>
      </c>
      <c r="C7" s="36">
        <v>2201.7000000000003</v>
      </c>
      <c r="D7" s="37">
        <v>72</v>
      </c>
      <c r="E7" s="37">
        <v>2996.5600000000004</v>
      </c>
      <c r="F7" s="37">
        <v>50</v>
      </c>
      <c r="G7" s="37">
        <v>702.4799999999999</v>
      </c>
      <c r="H7" s="37">
        <v>0</v>
      </c>
      <c r="I7" s="37">
        <v>0</v>
      </c>
      <c r="J7" s="37">
        <v>23</v>
      </c>
      <c r="K7" s="37">
        <v>812.62</v>
      </c>
      <c r="L7" s="37">
        <v>2</v>
      </c>
      <c r="M7" s="38">
        <v>160.32999999999998</v>
      </c>
      <c r="N7" s="39">
        <f>SUM(B7,D7,F7,H7,J7,L7)</f>
        <v>229</v>
      </c>
      <c r="O7" s="40">
        <f>N7/R7</f>
        <v>0.15620736698499318</v>
      </c>
      <c r="P7" s="39">
        <f>SUM(C7,E7,G7,I7,K7,M7)</f>
        <v>6873.69</v>
      </c>
      <c r="Q7" s="41">
        <f>P7/S7</f>
        <v>0.17759637246796195</v>
      </c>
      <c r="R7" s="42">
        <v>1466</v>
      </c>
      <c r="S7" s="43">
        <v>38704</v>
      </c>
    </row>
    <row r="8" spans="1:19" ht="19.5" customHeight="1">
      <c r="A8" s="4" t="s">
        <v>24</v>
      </c>
      <c r="B8" s="44">
        <v>34</v>
      </c>
      <c r="C8" s="45">
        <v>5110.58</v>
      </c>
      <c r="D8" s="46">
        <v>83</v>
      </c>
      <c r="E8" s="46">
        <v>14561</v>
      </c>
      <c r="F8" s="46">
        <v>4</v>
      </c>
      <c r="G8" s="46">
        <v>537</v>
      </c>
      <c r="H8" s="46">
        <v>0</v>
      </c>
      <c r="I8" s="46">
        <v>0</v>
      </c>
      <c r="J8" s="46">
        <v>1</v>
      </c>
      <c r="K8" s="46">
        <v>169</v>
      </c>
      <c r="L8" s="46">
        <v>3</v>
      </c>
      <c r="M8" s="47">
        <v>509</v>
      </c>
      <c r="N8" s="48">
        <f aca="true" t="shared" si="0" ref="N8:N14">SUM(B8,D8,F8,H8,J8,L8)</f>
        <v>125</v>
      </c>
      <c r="O8" s="49">
        <f aca="true" t="shared" si="1" ref="O8:O19">N8/R8</f>
        <v>0.19623233908948196</v>
      </c>
      <c r="P8" s="46">
        <f aca="true" t="shared" si="2" ref="P8:P19">SUM(C8,E8,G8,I8,K8,M8)</f>
        <v>20886.58</v>
      </c>
      <c r="Q8" s="50">
        <f aca="true" t="shared" si="3" ref="Q8:Q19">P8/S8</f>
        <v>0.19339246858825382</v>
      </c>
      <c r="R8" s="51">
        <v>637</v>
      </c>
      <c r="S8" s="52">
        <v>108001</v>
      </c>
    </row>
    <row r="9" spans="1:19" ht="19.5" customHeight="1">
      <c r="A9" s="4" t="s">
        <v>23</v>
      </c>
      <c r="B9" s="44">
        <v>8</v>
      </c>
      <c r="C9" s="45">
        <v>2022.44</v>
      </c>
      <c r="D9" s="46">
        <v>103</v>
      </c>
      <c r="E9" s="46">
        <v>27621</v>
      </c>
      <c r="F9" s="46">
        <v>6</v>
      </c>
      <c r="G9" s="46">
        <v>1559</v>
      </c>
      <c r="H9" s="46">
        <v>1</v>
      </c>
      <c r="I9" s="46">
        <v>226</v>
      </c>
      <c r="J9" s="46">
        <v>0</v>
      </c>
      <c r="K9" s="46">
        <v>0</v>
      </c>
      <c r="L9" s="46">
        <v>1</v>
      </c>
      <c r="M9" s="47">
        <v>276</v>
      </c>
      <c r="N9" s="48">
        <f t="shared" si="0"/>
        <v>119</v>
      </c>
      <c r="O9" s="49">
        <f t="shared" si="1"/>
        <v>0.3123359580052493</v>
      </c>
      <c r="P9" s="46">
        <f t="shared" si="2"/>
        <v>31704.44</v>
      </c>
      <c r="Q9" s="50">
        <f t="shared" si="3"/>
        <v>0.31778802397610406</v>
      </c>
      <c r="R9" s="51">
        <v>381</v>
      </c>
      <c r="S9" s="52">
        <v>99766</v>
      </c>
    </row>
    <row r="10" spans="1:19" ht="19.5" customHeight="1">
      <c r="A10" s="4" t="s">
        <v>22</v>
      </c>
      <c r="B10" s="44">
        <v>11</v>
      </c>
      <c r="C10" s="45">
        <v>3776</v>
      </c>
      <c r="D10" s="46">
        <v>37</v>
      </c>
      <c r="E10" s="46">
        <v>12897</v>
      </c>
      <c r="F10" s="46">
        <v>3</v>
      </c>
      <c r="G10" s="46">
        <v>1094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7">
        <v>0</v>
      </c>
      <c r="N10" s="48">
        <f t="shared" si="0"/>
        <v>51</v>
      </c>
      <c r="O10" s="49">
        <f t="shared" si="1"/>
        <v>0.2318181818181818</v>
      </c>
      <c r="P10" s="46">
        <f t="shared" si="2"/>
        <v>17767</v>
      </c>
      <c r="Q10" s="50">
        <f t="shared" si="3"/>
        <v>0.23327293734572763</v>
      </c>
      <c r="R10" s="51">
        <v>220</v>
      </c>
      <c r="S10" s="52">
        <v>76164</v>
      </c>
    </row>
    <row r="11" spans="1:19" ht="19.5" customHeight="1">
      <c r="A11" s="4" t="s">
        <v>21</v>
      </c>
      <c r="B11" s="44">
        <v>19</v>
      </c>
      <c r="C11" s="45">
        <v>9398</v>
      </c>
      <c r="D11" s="46">
        <v>374</v>
      </c>
      <c r="E11" s="46">
        <v>185144</v>
      </c>
      <c r="F11" s="46">
        <v>40</v>
      </c>
      <c r="G11" s="46">
        <v>19393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7">
        <v>0</v>
      </c>
      <c r="N11" s="48">
        <f t="shared" si="0"/>
        <v>433</v>
      </c>
      <c r="O11" s="49">
        <f t="shared" si="1"/>
        <v>0.39871086556169427</v>
      </c>
      <c r="P11" s="46">
        <f t="shared" si="2"/>
        <v>213935</v>
      </c>
      <c r="Q11" s="50">
        <f t="shared" si="3"/>
        <v>0.4016321733775889</v>
      </c>
      <c r="R11" s="51">
        <v>1086</v>
      </c>
      <c r="S11" s="52">
        <v>532664</v>
      </c>
    </row>
    <row r="12" spans="1:19" ht="19.5" customHeight="1">
      <c r="A12" s="4" t="s">
        <v>20</v>
      </c>
      <c r="B12" s="44">
        <v>3</v>
      </c>
      <c r="C12" s="45">
        <v>1900</v>
      </c>
      <c r="D12" s="46">
        <v>41</v>
      </c>
      <c r="E12" s="46">
        <v>25078</v>
      </c>
      <c r="F12" s="46">
        <v>3</v>
      </c>
      <c r="G12" s="46">
        <v>1837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7">
        <v>0</v>
      </c>
      <c r="N12" s="48">
        <f t="shared" si="0"/>
        <v>47</v>
      </c>
      <c r="O12" s="49">
        <f t="shared" si="1"/>
        <v>0.22169811320754718</v>
      </c>
      <c r="P12" s="46">
        <f t="shared" si="2"/>
        <v>28815</v>
      </c>
      <c r="Q12" s="50">
        <f t="shared" si="3"/>
        <v>0.2236460160506667</v>
      </c>
      <c r="R12" s="51">
        <v>212</v>
      </c>
      <c r="S12" s="52">
        <v>128842</v>
      </c>
    </row>
    <row r="13" spans="1:19" ht="19.5" customHeight="1">
      <c r="A13" s="4" t="s">
        <v>15</v>
      </c>
      <c r="B13" s="44">
        <v>30</v>
      </c>
      <c r="C13" s="45">
        <v>23995</v>
      </c>
      <c r="D13" s="46">
        <v>206</v>
      </c>
      <c r="E13" s="46">
        <v>168440.5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7">
        <v>0</v>
      </c>
      <c r="N13" s="48">
        <f t="shared" si="0"/>
        <v>236</v>
      </c>
      <c r="O13" s="49">
        <f t="shared" si="1"/>
        <v>0.44696969696969696</v>
      </c>
      <c r="P13" s="46">
        <f t="shared" si="2"/>
        <v>192435.5</v>
      </c>
      <c r="Q13" s="50">
        <f t="shared" si="3"/>
        <v>0.44691329066300034</v>
      </c>
      <c r="R13" s="51">
        <v>528</v>
      </c>
      <c r="S13" s="52">
        <v>430588</v>
      </c>
    </row>
    <row r="14" spans="1:19" ht="19.5" customHeight="1">
      <c r="A14" s="4" t="s">
        <v>16</v>
      </c>
      <c r="B14" s="44">
        <v>7</v>
      </c>
      <c r="C14" s="45">
        <v>9960.400000000001</v>
      </c>
      <c r="D14" s="46">
        <v>28</v>
      </c>
      <c r="E14" s="46">
        <v>45166</v>
      </c>
      <c r="F14" s="46">
        <v>4</v>
      </c>
      <c r="G14" s="46">
        <v>5879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7">
        <v>0</v>
      </c>
      <c r="N14" s="48">
        <f t="shared" si="0"/>
        <v>39</v>
      </c>
      <c r="O14" s="49">
        <f t="shared" si="1"/>
        <v>0.1921182266009852</v>
      </c>
      <c r="P14" s="46">
        <f t="shared" si="2"/>
        <v>61005.4</v>
      </c>
      <c r="Q14" s="50">
        <f t="shared" si="3"/>
        <v>0.20651864088910254</v>
      </c>
      <c r="R14" s="51">
        <v>203</v>
      </c>
      <c r="S14" s="52">
        <v>295399</v>
      </c>
    </row>
    <row r="15" spans="1:19" ht="19.5" customHeight="1">
      <c r="A15" s="4" t="s">
        <v>17</v>
      </c>
      <c r="B15" s="44">
        <v>1</v>
      </c>
      <c r="C15" s="45">
        <v>2996</v>
      </c>
      <c r="D15" s="46">
        <v>25</v>
      </c>
      <c r="E15" s="46">
        <v>62886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7">
        <v>0</v>
      </c>
      <c r="N15" s="48">
        <f>SUM(B15,D15,F15,H15,J15,L15)</f>
        <v>26</v>
      </c>
      <c r="O15" s="49">
        <f t="shared" si="1"/>
        <v>0.2988505747126437</v>
      </c>
      <c r="P15" s="46">
        <f t="shared" si="2"/>
        <v>65882</v>
      </c>
      <c r="Q15" s="50">
        <f t="shared" si="3"/>
        <v>0.2982746053233247</v>
      </c>
      <c r="R15" s="51">
        <v>87</v>
      </c>
      <c r="S15" s="52">
        <v>220877</v>
      </c>
    </row>
    <row r="16" spans="1:19" ht="19.5" customHeight="1">
      <c r="A16" s="4" t="s">
        <v>18</v>
      </c>
      <c r="B16" s="44">
        <v>20</v>
      </c>
      <c r="C16" s="45">
        <v>75181</v>
      </c>
      <c r="D16" s="46">
        <v>131</v>
      </c>
      <c r="E16" s="46">
        <v>485193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7">
        <v>0</v>
      </c>
      <c r="N16" s="48">
        <f>SUM(B16,D16,F16,H16,J16,L16)</f>
        <v>151</v>
      </c>
      <c r="O16" s="49">
        <f t="shared" si="1"/>
        <v>0.7294685990338164</v>
      </c>
      <c r="P16" s="46">
        <f t="shared" si="2"/>
        <v>560374</v>
      </c>
      <c r="Q16" s="50">
        <f t="shared" si="3"/>
        <v>0.7280799313982798</v>
      </c>
      <c r="R16" s="51">
        <v>207</v>
      </c>
      <c r="S16" s="52">
        <v>769660</v>
      </c>
    </row>
    <row r="17" spans="1:19" ht="19.5" customHeight="1">
      <c r="A17" s="4" t="s">
        <v>19</v>
      </c>
      <c r="B17" s="44">
        <v>0</v>
      </c>
      <c r="C17" s="45">
        <v>0</v>
      </c>
      <c r="D17" s="46">
        <v>27</v>
      </c>
      <c r="E17" s="46">
        <v>141726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7">
        <v>0</v>
      </c>
      <c r="N17" s="48">
        <f>SUM(B17,D17,F17,H17,J17,L17)</f>
        <v>27</v>
      </c>
      <c r="O17" s="49">
        <f t="shared" si="1"/>
        <v>0.42857142857142855</v>
      </c>
      <c r="P17" s="46">
        <f t="shared" si="2"/>
        <v>141726</v>
      </c>
      <c r="Q17" s="50">
        <f t="shared" si="3"/>
        <v>0.4301374852044068</v>
      </c>
      <c r="R17" s="51">
        <v>63</v>
      </c>
      <c r="S17" s="52">
        <v>329490</v>
      </c>
    </row>
    <row r="18" spans="1:19" ht="19.5" customHeight="1" thickBot="1">
      <c r="A18" s="5" t="s">
        <v>11</v>
      </c>
      <c r="B18" s="53">
        <v>7</v>
      </c>
      <c r="C18" s="54">
        <v>242807</v>
      </c>
      <c r="D18" s="55">
        <v>60</v>
      </c>
      <c r="E18" s="55">
        <v>731340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6">
        <v>0</v>
      </c>
      <c r="N18" s="57">
        <f>SUM(B18,D18,F18,H18,J18,L18)</f>
        <v>67</v>
      </c>
      <c r="O18" s="58">
        <f t="shared" si="1"/>
        <v>0.5447154471544715</v>
      </c>
      <c r="P18" s="55">
        <f t="shared" si="2"/>
        <v>974147</v>
      </c>
      <c r="Q18" s="59">
        <f t="shared" si="3"/>
        <v>0.600746441237795</v>
      </c>
      <c r="R18" s="60">
        <v>123</v>
      </c>
      <c r="S18" s="61">
        <v>1621561</v>
      </c>
    </row>
    <row r="19" spans="1:19" ht="19.5" customHeight="1" thickTop="1">
      <c r="A19" s="6" t="s">
        <v>9</v>
      </c>
      <c r="B19" s="35">
        <f aca="true" t="shared" si="4" ref="B19:M19">SUM(B7:B18)</f>
        <v>222</v>
      </c>
      <c r="C19" s="36">
        <f t="shared" si="4"/>
        <v>379348.12</v>
      </c>
      <c r="D19" s="36">
        <f t="shared" si="4"/>
        <v>1187</v>
      </c>
      <c r="E19" s="36">
        <f t="shared" si="4"/>
        <v>1903049.06</v>
      </c>
      <c r="F19" s="36">
        <f t="shared" si="4"/>
        <v>110</v>
      </c>
      <c r="G19" s="36">
        <f>SUM(G7:G18)</f>
        <v>31001.48</v>
      </c>
      <c r="H19" s="36">
        <f t="shared" si="4"/>
        <v>1</v>
      </c>
      <c r="I19" s="36">
        <f t="shared" si="4"/>
        <v>226</v>
      </c>
      <c r="J19" s="36">
        <f t="shared" si="4"/>
        <v>24</v>
      </c>
      <c r="K19" s="36">
        <f t="shared" si="4"/>
        <v>981.62</v>
      </c>
      <c r="L19" s="36">
        <f t="shared" si="4"/>
        <v>6</v>
      </c>
      <c r="M19" s="62">
        <f t="shared" si="4"/>
        <v>945.3299999999999</v>
      </c>
      <c r="N19" s="63">
        <f>SUM(B19,D19,F19,H19,J19,L19)</f>
        <v>1550</v>
      </c>
      <c r="O19" s="40">
        <f t="shared" si="1"/>
        <v>0.2973335891041627</v>
      </c>
      <c r="P19" s="64">
        <f t="shared" si="2"/>
        <v>2315551.6100000003</v>
      </c>
      <c r="Q19" s="41">
        <f t="shared" si="3"/>
        <v>0.4977843896746922</v>
      </c>
      <c r="R19" s="65">
        <f>SUM(R7:R18)</f>
        <v>5213</v>
      </c>
      <c r="S19" s="66">
        <f>SUM(S7:S18)</f>
        <v>4651716</v>
      </c>
    </row>
    <row r="20" ht="8.25" customHeight="1"/>
    <row r="21" spans="1:5" ht="65.25" customHeight="1">
      <c r="A21" s="19" t="s">
        <v>28</v>
      </c>
      <c r="B21" s="19"/>
      <c r="C21" s="19"/>
      <c r="D21" s="19"/>
      <c r="E21" s="2"/>
    </row>
    <row r="22" spans="1:5" ht="12.75">
      <c r="A22" s="2"/>
      <c r="B22" s="2"/>
      <c r="C22" s="2"/>
      <c r="D22" s="2"/>
      <c r="E22" s="2"/>
    </row>
    <row r="23" spans="1:5" ht="12.75">
      <c r="A23" s="12"/>
      <c r="B23" s="2"/>
      <c r="C23" s="2"/>
      <c r="D23" s="2"/>
      <c r="E23" s="2"/>
    </row>
  </sheetData>
  <sheetProtection/>
  <mergeCells count="28">
    <mergeCell ref="L4:M4"/>
    <mergeCell ref="R3:S4"/>
    <mergeCell ref="N4:Q4"/>
    <mergeCell ref="A3:A6"/>
    <mergeCell ref="B3:Q3"/>
    <mergeCell ref="B4:C4"/>
    <mergeCell ref="R5:R6"/>
    <mergeCell ref="S5:S6"/>
    <mergeCell ref="A21:D21"/>
    <mergeCell ref="D4:E4"/>
    <mergeCell ref="P5:Q5"/>
    <mergeCell ref="N5:O5"/>
    <mergeCell ref="M5:M6"/>
    <mergeCell ref="L5:L6"/>
    <mergeCell ref="B5:B6"/>
    <mergeCell ref="C5:C6"/>
    <mergeCell ref="D5:D6"/>
    <mergeCell ref="E5:E6"/>
    <mergeCell ref="B2:E2"/>
    <mergeCell ref="G5:G6"/>
    <mergeCell ref="H5:H6"/>
    <mergeCell ref="I5:I6"/>
    <mergeCell ref="J5:J6"/>
    <mergeCell ref="K5:K6"/>
    <mergeCell ref="F5:F6"/>
    <mergeCell ref="F4:G4"/>
    <mergeCell ref="H4:I4"/>
    <mergeCell ref="J4:K4"/>
  </mergeCells>
  <printOptions horizontalCentered="1"/>
  <pageMargins left="0.5511811023622047" right="0.7086614173228347" top="0.984251968503937" bottom="0.984251968503937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2010-12-12T05:05:37Z</cp:lastPrinted>
  <dcterms:created xsi:type="dcterms:W3CDTF">1997-01-08T22:48:59Z</dcterms:created>
  <dcterms:modified xsi:type="dcterms:W3CDTF">2023-12-27T04:16:59Z</dcterms:modified>
  <cp:category/>
  <cp:version/>
  <cp:contentType/>
  <cp:contentStatus/>
</cp:coreProperties>
</file>