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595" activeTab="0"/>
  </bookViews>
  <sheets>
    <sheet name="管内モーターボート競走実績" sheetId="1" r:id="rId1"/>
  </sheets>
  <definedNames>
    <definedName name="_xlnm.Print_Area" localSheetId="0">'管内モーターボート競走実績'!$A$1:$K$36</definedName>
  </definedNames>
  <calcPr fullCalcOnLoad="1"/>
</workbook>
</file>

<file path=xl/sharedStrings.xml><?xml version="1.0" encoding="utf-8"?>
<sst xmlns="http://schemas.openxmlformats.org/spreadsheetml/2006/main" count="72" uniqueCount="63">
  <si>
    <t>江戸川</t>
  </si>
  <si>
    <t>平和島</t>
  </si>
  <si>
    <t>多摩川</t>
  </si>
  <si>
    <t>京急開発株式会社</t>
  </si>
  <si>
    <t>（５施設会社）</t>
  </si>
  <si>
    <t>関東興業株式会社</t>
  </si>
  <si>
    <t>関東開発株式会社</t>
  </si>
  <si>
    <t>計</t>
  </si>
  <si>
    <t>府中市</t>
  </si>
  <si>
    <t>青梅市</t>
  </si>
  <si>
    <t>東京都六市</t>
  </si>
  <si>
    <t>競艇事業組合</t>
  </si>
  <si>
    <t>東京都三市</t>
  </si>
  <si>
    <t>収益事業組合</t>
  </si>
  <si>
    <t>東京都四市</t>
  </si>
  <si>
    <t>埼玉県都市</t>
  </si>
  <si>
    <t>（8施行者）</t>
  </si>
  <si>
    <t>みどり市</t>
  </si>
  <si>
    <t>多摩川開発株式会社</t>
  </si>
  <si>
    <t>1.管内モーターボート競走実績</t>
  </si>
  <si>
    <t>１日平均売上額</t>
  </si>
  <si>
    <t>本場売上額</t>
  </si>
  <si>
    <t>入場人員</t>
  </si>
  <si>
    <t>桐生</t>
  </si>
  <si>
    <t>千円</t>
  </si>
  <si>
    <t>日</t>
  </si>
  <si>
    <t>名</t>
  </si>
  <si>
    <t>円</t>
  </si>
  <si>
    <t>（群馬県みどり市）</t>
  </si>
  <si>
    <t>戸田</t>
  </si>
  <si>
    <t xml:space="preserve"> </t>
  </si>
  <si>
    <t>（埼玉県戸田市）</t>
  </si>
  <si>
    <t>（東京都江戸川区）</t>
  </si>
  <si>
    <t>（東京都大田区）</t>
  </si>
  <si>
    <t>（東京都府中市）</t>
  </si>
  <si>
    <t>（5支部）</t>
  </si>
  <si>
    <t>（24支部）</t>
  </si>
  <si>
    <t>＊平成２０年度より受託競走会は、一般財団法人日本モーターボート競走会</t>
  </si>
  <si>
    <t xml:space="preserve">   </t>
  </si>
  <si>
    <t>＊入場人員は、本場の入場者（無料含む）</t>
  </si>
  <si>
    <t>＊一人当たり購買額は、本場売上を入場人員で除した額</t>
  </si>
  <si>
    <t>（一財）日本モーターボート</t>
  </si>
  <si>
    <t>　競走会　桐生支部</t>
  </si>
  <si>
    <t>　競走会　戸田支部</t>
  </si>
  <si>
    <t>　競走会　江戸川支部</t>
  </si>
  <si>
    <t>　競走会　平和島支部</t>
  </si>
  <si>
    <t>　競走会　多摩川支部</t>
  </si>
  <si>
    <t>戸田競艇企業団</t>
  </si>
  <si>
    <t>１人当たり
購買額</t>
  </si>
  <si>
    <t>総売上額</t>
  </si>
  <si>
    <t>開催日数</t>
  </si>
  <si>
    <t>施行者団体名</t>
  </si>
  <si>
    <t>施設所有者</t>
  </si>
  <si>
    <t>受託競走会</t>
  </si>
  <si>
    <t>合　　計</t>
  </si>
  <si>
    <t>全　国  計</t>
  </si>
  <si>
    <t>（35施行者）</t>
  </si>
  <si>
    <t>（２４ボートレース場）</t>
  </si>
  <si>
    <t>（５ボートレース場）</t>
  </si>
  <si>
    <t>ボートレース場</t>
  </si>
  <si>
    <t>戸田競艇企業団</t>
  </si>
  <si>
    <t>競艇組合</t>
  </si>
  <si>
    <t>令和４年度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</si>
</sst>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%;&quot;▲&quot;\ 0.0%"/>
    <numFmt numFmtId="181" formatCode="0_);[Red]\(0\)"/>
    <numFmt numFmtId="182" formatCode="#,##0_ "/>
    <numFmt numFmtId="183" formatCode="0.0;&quot;▲&quot;\ 0.0"/>
    <numFmt numFmtId="184" formatCode="0.0%;&quot;▲&quot;\ 0.0"/>
    <numFmt numFmtId="185" formatCode="0_);\(0\)"/>
    <numFmt numFmtId="186" formatCode="#,##0_);\(#,##0\)"/>
    <numFmt numFmtId="187" formatCode="&quot;¥&quot;#,##0_);\(&quot;¥&quot;#,##0\)"/>
    <numFmt numFmtId="188" formatCode="0_ "/>
    <numFmt numFmtId="189" formatCode="_ * #,##0.000_ ;_ * \-#,##0.000_ ;_ * &quot;-&quot;??_ ;_ @_ "/>
    <numFmt numFmtId="190" formatCode="_ * #,##0.0_ ;_ * \-#,##0.0_ ;_ * &quot;-&quot;??_ ;_ @_ "/>
    <numFmt numFmtId="191" formatCode="_ * #,##0_ ;_ * \-#,##0_ ;_ * &quot;-&quot;??_ ;_ @_ "/>
    <numFmt numFmtId="192" formatCode="[&lt;=999]000;[&lt;=9999]000\-00;000\-0000"/>
    <numFmt numFmtId="193" formatCode="&quot;¥&quot;#,##0_);[Red]\(&quot;¥&quot;#,##0\)"/>
    <numFmt numFmtId="194" formatCode="#,##0_);[Red]\(#,##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ゴシック体W7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>
      <alignment horizontal="justify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191" fontId="0" fillId="0" borderId="0" xfId="0" applyNumberFormat="1" applyAlignment="1">
      <alignment/>
    </xf>
    <xf numFmtId="180" fontId="0" fillId="0" borderId="0" xfId="42" applyNumberFormat="1" applyFont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indent="1"/>
    </xf>
    <xf numFmtId="0" fontId="5" fillId="0" borderId="11" xfId="0" applyFont="1" applyBorder="1" applyAlignment="1">
      <alignment horizontal="distributed" vertical="center" indent="1"/>
    </xf>
    <xf numFmtId="41" fontId="6" fillId="0" borderId="16" xfId="0" applyNumberFormat="1" applyFont="1" applyFill="1" applyBorder="1" applyAlignment="1">
      <alignment horizontal="right" vertical="center" indent="1"/>
    </xf>
    <xf numFmtId="38" fontId="6" fillId="0" borderId="16" xfId="49" applyFont="1" applyFill="1" applyBorder="1" applyAlignment="1">
      <alignment horizontal="right" vertical="center" indent="1"/>
    </xf>
    <xf numFmtId="41" fontId="6" fillId="0" borderId="16" xfId="0" applyNumberFormat="1" applyFont="1" applyBorder="1" applyAlignment="1">
      <alignment horizontal="right" vertical="center" indent="1"/>
    </xf>
    <xf numFmtId="41" fontId="6" fillId="0" borderId="17" xfId="0" applyNumberFormat="1" applyFont="1" applyBorder="1" applyAlignment="1">
      <alignment horizontal="right" vertical="center" indent="1"/>
    </xf>
    <xf numFmtId="191" fontId="6" fillId="0" borderId="18" xfId="0" applyNumberFormat="1" applyFont="1" applyBorder="1" applyAlignment="1">
      <alignment horizontal="right" vertical="center" indent="1"/>
    </xf>
    <xf numFmtId="0" fontId="6" fillId="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19" xfId="0" applyFont="1" applyFill="1" applyBorder="1" applyAlignment="1">
      <alignment horizontal="right" vertical="center" indent="1"/>
    </xf>
    <xf numFmtId="191" fontId="6" fillId="0" borderId="20" xfId="0" applyNumberFormat="1" applyFont="1" applyBorder="1" applyAlignment="1">
      <alignment horizontal="right" vertical="center" indent="1"/>
    </xf>
    <xf numFmtId="41" fontId="6" fillId="0" borderId="12" xfId="0" applyNumberFormat="1" applyFont="1" applyFill="1" applyBorder="1" applyAlignment="1">
      <alignment horizontal="right" vertical="center" indent="1"/>
    </xf>
    <xf numFmtId="0" fontId="6" fillId="0" borderId="21" xfId="0" applyFont="1" applyFill="1" applyBorder="1" applyAlignment="1">
      <alignment horizontal="right" vertical="center" indent="1"/>
    </xf>
    <xf numFmtId="0" fontId="6" fillId="0" borderId="21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4" xfId="0" applyFont="1" applyFill="1" applyBorder="1" applyAlignment="1">
      <alignment horizontal="right" vertical="center" indent="1"/>
    </xf>
    <xf numFmtId="3" fontId="10" fillId="0" borderId="16" xfId="0" applyNumberFormat="1" applyFont="1" applyBorder="1" applyAlignment="1">
      <alignment horizontal="distributed" vertical="center" indent="1"/>
    </xf>
    <xf numFmtId="3" fontId="8" fillId="0" borderId="12" xfId="0" applyNumberFormat="1" applyFont="1" applyBorder="1" applyAlignment="1">
      <alignment horizontal="distributed" wrapText="1" indent="1"/>
    </xf>
    <xf numFmtId="3" fontId="9" fillId="0" borderId="22" xfId="0" applyNumberFormat="1" applyFont="1" applyBorder="1" applyAlignment="1">
      <alignment horizontal="distributed" wrapText="1" indent="1"/>
    </xf>
    <xf numFmtId="3" fontId="8" fillId="0" borderId="22" xfId="0" applyNumberFormat="1" applyFont="1" applyBorder="1" applyAlignment="1">
      <alignment horizontal="distributed" vertical="center" wrapText="1" indent="1"/>
    </xf>
    <xf numFmtId="3" fontId="10" fillId="0" borderId="22" xfId="0" applyNumberFormat="1" applyFont="1" applyBorder="1" applyAlignment="1">
      <alignment horizontal="distributed" vertical="center" indent="1"/>
    </xf>
    <xf numFmtId="180" fontId="9" fillId="0" borderId="16" xfId="0" applyNumberFormat="1" applyFont="1" applyBorder="1" applyAlignment="1">
      <alignment horizontal="distributed" wrapText="1" indent="1"/>
    </xf>
    <xf numFmtId="3" fontId="8" fillId="0" borderId="22" xfId="0" applyNumberFormat="1" applyFont="1" applyBorder="1" applyAlignment="1">
      <alignment horizontal="distributed" vertical="center" indent="1"/>
    </xf>
    <xf numFmtId="180" fontId="9" fillId="0" borderId="12" xfId="0" applyNumberFormat="1" applyFont="1" applyBorder="1" applyAlignment="1">
      <alignment horizontal="distributed" wrapText="1" indent="1"/>
    </xf>
    <xf numFmtId="0" fontId="8" fillId="0" borderId="22" xfId="0" applyFont="1" applyFill="1" applyBorder="1" applyAlignment="1">
      <alignment horizontal="right"/>
    </xf>
    <xf numFmtId="41" fontId="6" fillId="0" borderId="23" xfId="58" applyNumberFormat="1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right" vertical="center" indent="1"/>
    </xf>
    <xf numFmtId="41" fontId="6" fillId="0" borderId="23" xfId="0" applyNumberFormat="1" applyFont="1" applyFill="1" applyBorder="1" applyAlignment="1">
      <alignment horizontal="right" vertical="center" indent="1"/>
    </xf>
    <xf numFmtId="41" fontId="6" fillId="0" borderId="22" xfId="0" applyNumberFormat="1" applyFont="1" applyFill="1" applyBorder="1" applyAlignment="1">
      <alignment horizontal="right" vertical="center" indent="1"/>
    </xf>
    <xf numFmtId="0" fontId="6" fillId="0" borderId="24" xfId="0" applyFont="1" applyFill="1" applyBorder="1" applyAlignment="1">
      <alignment horizontal="right" vertical="center" indent="1"/>
    </xf>
    <xf numFmtId="41" fontId="6" fillId="0" borderId="25" xfId="58" applyNumberFormat="1" applyFont="1" applyFill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distributed" vertical="center" wrapText="1" indent="1"/>
    </xf>
    <xf numFmtId="3" fontId="9" fillId="0" borderId="20" xfId="0" applyNumberFormat="1" applyFont="1" applyBorder="1" applyAlignment="1">
      <alignment horizontal="distributed" vertical="center" wrapText="1" indent="1"/>
    </xf>
    <xf numFmtId="0" fontId="5" fillId="0" borderId="0" xfId="0" applyFont="1" applyFill="1" applyAlignment="1">
      <alignment horizontal="center"/>
    </xf>
    <xf numFmtId="0" fontId="5" fillId="0" borderId="27" xfId="0" applyFont="1" applyBorder="1" applyAlignment="1">
      <alignment horizontal="center" vertical="top" shrinkToFit="1"/>
    </xf>
    <xf numFmtId="12" fontId="0" fillId="0" borderId="0" xfId="0" applyNumberFormat="1" applyAlignment="1">
      <alignment/>
    </xf>
    <xf numFmtId="41" fontId="6" fillId="0" borderId="27" xfId="58" applyNumberFormat="1" applyFont="1" applyFill="1" applyBorder="1" applyAlignment="1">
      <alignment horizontal="right" vertical="center" indent="1"/>
    </xf>
    <xf numFmtId="41" fontId="6" fillId="0" borderId="28" xfId="0" applyNumberFormat="1" applyFont="1" applyBorder="1" applyAlignment="1">
      <alignment horizontal="right" vertical="center" indent="1"/>
    </xf>
    <xf numFmtId="41" fontId="6" fillId="0" borderId="29" xfId="0" applyNumberFormat="1" applyFont="1" applyBorder="1" applyAlignment="1">
      <alignment horizontal="right" vertical="center" indent="1"/>
    </xf>
    <xf numFmtId="0" fontId="5" fillId="0" borderId="14" xfId="0" applyFont="1" applyFill="1" applyBorder="1" applyAlignment="1">
      <alignment/>
    </xf>
    <xf numFmtId="41" fontId="6" fillId="0" borderId="30" xfId="58" applyNumberFormat="1" applyFont="1" applyFill="1" applyBorder="1" applyAlignment="1">
      <alignment horizontal="right" vertical="center" indent="1"/>
    </xf>
    <xf numFmtId="38" fontId="6" fillId="0" borderId="31" xfId="49" applyFont="1" applyFill="1" applyBorder="1" applyAlignment="1">
      <alignment horizontal="right" vertical="center" indent="1"/>
    </xf>
    <xf numFmtId="0" fontId="0" fillId="0" borderId="21" xfId="0" applyFont="1" applyBorder="1" applyAlignment="1">
      <alignment/>
    </xf>
    <xf numFmtId="38" fontId="6" fillId="0" borderId="12" xfId="49" applyFont="1" applyFill="1" applyBorder="1" applyAlignment="1">
      <alignment horizontal="right" vertical="center" indent="1"/>
    </xf>
    <xf numFmtId="38" fontId="6" fillId="0" borderId="28" xfId="49" applyFont="1" applyFill="1" applyBorder="1" applyAlignment="1">
      <alignment horizontal="right" vertical="center" indent="1"/>
    </xf>
    <xf numFmtId="191" fontId="6" fillId="0" borderId="20" xfId="0" applyNumberFormat="1" applyFont="1" applyFill="1" applyBorder="1" applyAlignment="1">
      <alignment horizontal="right" vertical="center" indent="1"/>
    </xf>
    <xf numFmtId="191" fontId="6" fillId="0" borderId="18" xfId="0" applyNumberFormat="1" applyFont="1" applyFill="1" applyBorder="1" applyAlignment="1">
      <alignment horizontal="right" vertical="center" indent="1"/>
    </xf>
    <xf numFmtId="191" fontId="6" fillId="0" borderId="30" xfId="0" applyNumberFormat="1" applyFont="1" applyFill="1" applyBorder="1" applyAlignment="1">
      <alignment horizontal="right" vertical="center" inden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distributed" vertical="center" wrapText="1" indent="1"/>
    </xf>
    <xf numFmtId="3" fontId="5" fillId="0" borderId="33" xfId="0" applyNumberFormat="1" applyFont="1" applyBorder="1" applyAlignment="1">
      <alignment horizontal="distributed" vertical="center" wrapText="1" indent="1"/>
    </xf>
    <xf numFmtId="0" fontId="9" fillId="0" borderId="18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distributed" vertical="center" wrapText="1" indent="1"/>
    </xf>
    <xf numFmtId="3" fontId="5" fillId="0" borderId="22" xfId="0" applyNumberFormat="1" applyFont="1" applyBorder="1" applyAlignment="1">
      <alignment horizontal="distributed" vertical="center" wrapText="1" indent="1"/>
    </xf>
    <xf numFmtId="3" fontId="5" fillId="0" borderId="23" xfId="0" applyNumberFormat="1" applyFont="1" applyBorder="1" applyAlignment="1">
      <alignment horizontal="distributed" vertical="center" wrapText="1" indent="1"/>
    </xf>
    <xf numFmtId="3" fontId="9" fillId="0" borderId="19" xfId="0" applyNumberFormat="1" applyFont="1" applyBorder="1" applyAlignment="1">
      <alignment horizontal="distributed" vertical="center" indent="1"/>
    </xf>
    <xf numFmtId="3" fontId="9" fillId="0" borderId="20" xfId="0" applyNumberFormat="1" applyFont="1" applyBorder="1" applyAlignment="1">
      <alignment horizontal="distributed" vertical="center" indent="1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distributed" vertical="center" wrapText="1" indent="1"/>
    </xf>
    <xf numFmtId="3" fontId="9" fillId="0" borderId="14" xfId="0" applyNumberFormat="1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49" fontId="6" fillId="0" borderId="1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3.125" style="0" customWidth="1"/>
    <col min="2" max="2" width="20.875" style="0" customWidth="1"/>
    <col min="3" max="3" width="22.375" style="0" customWidth="1"/>
    <col min="4" max="4" width="25.50390625" style="0" customWidth="1"/>
    <col min="5" max="5" width="20.625" style="0" customWidth="1"/>
    <col min="6" max="6" width="23.875" style="0" customWidth="1"/>
    <col min="7" max="7" width="13.00390625" style="0" customWidth="1"/>
    <col min="8" max="9" width="18.625" style="0" customWidth="1"/>
    <col min="10" max="10" width="20.375" style="0" customWidth="1"/>
    <col min="11" max="11" width="20.375" style="22" customWidth="1"/>
    <col min="12" max="12" width="11.625" style="0" bestFit="1" customWidth="1"/>
    <col min="13" max="13" width="11.375" style="0" hidden="1" customWidth="1"/>
    <col min="14" max="14" width="0" style="0" hidden="1" customWidth="1"/>
    <col min="16" max="16" width="22.375" style="0" customWidth="1"/>
  </cols>
  <sheetData>
    <row r="1" spans="2:11" ht="19.5" customHeight="1" thickBot="1">
      <c r="B1" s="5" t="s">
        <v>19</v>
      </c>
      <c r="C1" s="1"/>
      <c r="D1" s="1"/>
      <c r="E1" s="1"/>
      <c r="F1" s="9"/>
      <c r="G1" s="9"/>
      <c r="H1" s="9"/>
      <c r="I1" s="9"/>
      <c r="J1" s="17"/>
      <c r="K1" s="60" t="s">
        <v>62</v>
      </c>
    </row>
    <row r="2" spans="2:11" ht="28.5" customHeight="1">
      <c r="B2" s="101" t="s">
        <v>59</v>
      </c>
      <c r="C2" s="103" t="s">
        <v>52</v>
      </c>
      <c r="D2" s="103" t="s">
        <v>53</v>
      </c>
      <c r="E2" s="105" t="s">
        <v>51</v>
      </c>
      <c r="F2" s="75" t="s">
        <v>49</v>
      </c>
      <c r="G2" s="77" t="s">
        <v>50</v>
      </c>
      <c r="H2" s="77" t="s">
        <v>20</v>
      </c>
      <c r="I2" s="77" t="s">
        <v>21</v>
      </c>
      <c r="J2" s="77" t="s">
        <v>22</v>
      </c>
      <c r="K2" s="79" t="s">
        <v>48</v>
      </c>
    </row>
    <row r="3" spans="2:11" ht="21.75" customHeight="1" thickBot="1">
      <c r="B3" s="102"/>
      <c r="C3" s="104"/>
      <c r="D3" s="104"/>
      <c r="E3" s="106"/>
      <c r="F3" s="76"/>
      <c r="G3" s="78"/>
      <c r="H3" s="78"/>
      <c r="I3" s="78"/>
      <c r="J3" s="78"/>
      <c r="K3" s="80"/>
    </row>
    <row r="4" spans="2:11" ht="24" customHeight="1">
      <c r="B4" s="25" t="s">
        <v>23</v>
      </c>
      <c r="C4" s="97" t="s">
        <v>6</v>
      </c>
      <c r="D4" s="44" t="s">
        <v>41</v>
      </c>
      <c r="E4" s="99" t="s">
        <v>17</v>
      </c>
      <c r="F4" s="51" t="s">
        <v>24</v>
      </c>
      <c r="G4" s="20" t="s">
        <v>25</v>
      </c>
      <c r="H4" s="20" t="s">
        <v>24</v>
      </c>
      <c r="I4" s="7" t="s">
        <v>24</v>
      </c>
      <c r="J4" s="16" t="s">
        <v>26</v>
      </c>
      <c r="K4" s="21" t="s">
        <v>27</v>
      </c>
    </row>
    <row r="5" spans="2:14" ht="24" customHeight="1">
      <c r="B5" s="8" t="s">
        <v>28</v>
      </c>
      <c r="C5" s="98"/>
      <c r="D5" s="43" t="s">
        <v>42</v>
      </c>
      <c r="E5" s="92"/>
      <c r="F5" s="52">
        <v>134887253</v>
      </c>
      <c r="G5" s="28">
        <v>188</v>
      </c>
      <c r="H5" s="29">
        <v>717485</v>
      </c>
      <c r="I5" s="30">
        <v>4926607.7</v>
      </c>
      <c r="J5" s="31">
        <v>220295</v>
      </c>
      <c r="K5" s="32">
        <v>22400</v>
      </c>
      <c r="M5" s="15">
        <v>89681720</v>
      </c>
      <c r="N5" s="19">
        <f>(F5/M5)</f>
        <v>1.5040663024750194</v>
      </c>
    </row>
    <row r="6" spans="2:11" ht="24" customHeight="1">
      <c r="B6" s="26"/>
      <c r="C6" s="88" t="s">
        <v>47</v>
      </c>
      <c r="D6" s="45"/>
      <c r="E6" s="91" t="s">
        <v>60</v>
      </c>
      <c r="F6" s="53"/>
      <c r="G6" s="33"/>
      <c r="H6" s="33"/>
      <c r="I6" s="34"/>
      <c r="J6" s="35"/>
      <c r="K6" s="36"/>
    </row>
    <row r="7" spans="2:14" ht="24" customHeight="1">
      <c r="B7" s="24"/>
      <c r="C7" s="89"/>
      <c r="D7" s="45"/>
      <c r="E7" s="100"/>
      <c r="F7" s="52">
        <v>45654605</v>
      </c>
      <c r="G7" s="28">
        <v>99</v>
      </c>
      <c r="H7" s="29">
        <v>461157.6</v>
      </c>
      <c r="I7" s="30">
        <v>5696954</v>
      </c>
      <c r="J7" s="31">
        <v>308120</v>
      </c>
      <c r="K7" s="37">
        <v>18500</v>
      </c>
      <c r="M7" s="15">
        <v>22375048</v>
      </c>
      <c r="N7" s="19">
        <f>(F7/M7)</f>
        <v>2.0404248965186578</v>
      </c>
    </row>
    <row r="8" spans="2:11" ht="24" customHeight="1">
      <c r="B8" s="24" t="s">
        <v>29</v>
      </c>
      <c r="C8" s="89"/>
      <c r="D8" s="46" t="s">
        <v>41</v>
      </c>
      <c r="E8" s="58" t="s">
        <v>15</v>
      </c>
      <c r="F8" s="53"/>
      <c r="G8" s="33" t="s">
        <v>30</v>
      </c>
      <c r="H8" s="33"/>
      <c r="I8" s="34"/>
      <c r="J8" s="35"/>
      <c r="K8" s="36"/>
    </row>
    <row r="9" spans="2:14" ht="24" customHeight="1">
      <c r="B9" s="3" t="s">
        <v>31</v>
      </c>
      <c r="C9" s="89"/>
      <c r="D9" s="47" t="s">
        <v>43</v>
      </c>
      <c r="E9" s="59" t="s">
        <v>61</v>
      </c>
      <c r="F9" s="52">
        <v>47015849</v>
      </c>
      <c r="G9" s="28">
        <v>99</v>
      </c>
      <c r="H9" s="29">
        <v>474907.6</v>
      </c>
      <c r="I9" s="30">
        <v>5267624.5</v>
      </c>
      <c r="J9" s="31">
        <v>279441</v>
      </c>
      <c r="K9" s="37">
        <v>18900</v>
      </c>
      <c r="L9" s="18"/>
      <c r="M9" s="15">
        <v>23527196</v>
      </c>
      <c r="N9" s="19">
        <f>(F9/M9)</f>
        <v>1.998361768227714</v>
      </c>
    </row>
    <row r="10" spans="2:11" ht="24" customHeight="1">
      <c r="B10" s="24"/>
      <c r="C10" s="89"/>
      <c r="D10" s="45"/>
      <c r="E10" s="91" t="s">
        <v>7</v>
      </c>
      <c r="F10" s="53"/>
      <c r="G10" s="33"/>
      <c r="H10" s="33"/>
      <c r="I10" s="34"/>
      <c r="J10" s="35"/>
      <c r="K10" s="36"/>
    </row>
    <row r="11" spans="2:14" ht="24" customHeight="1">
      <c r="B11" s="27"/>
      <c r="C11" s="90"/>
      <c r="D11" s="48"/>
      <c r="E11" s="92"/>
      <c r="F11" s="54">
        <f>F7+F9</f>
        <v>92670454</v>
      </c>
      <c r="G11" s="54">
        <f>G7+G9</f>
        <v>198</v>
      </c>
      <c r="H11" s="29">
        <v>468032.6</v>
      </c>
      <c r="I11" s="54">
        <f>I7+I9</f>
        <v>10964578.5</v>
      </c>
      <c r="J11" s="54">
        <f>J7+J9</f>
        <v>587561</v>
      </c>
      <c r="K11" s="72">
        <f>ROUND(I11/J11*1000,-2)</f>
        <v>18700</v>
      </c>
      <c r="L11" s="18"/>
      <c r="M11" s="15">
        <v>45902244</v>
      </c>
      <c r="N11" s="19">
        <f>(F11/M11)</f>
        <v>2.0188654393454053</v>
      </c>
    </row>
    <row r="12" spans="2:11" ht="24" customHeight="1">
      <c r="B12" s="26"/>
      <c r="C12" s="88" t="s">
        <v>5</v>
      </c>
      <c r="D12" s="45"/>
      <c r="E12" s="58" t="s">
        <v>10</v>
      </c>
      <c r="F12" s="53"/>
      <c r="G12" s="33"/>
      <c r="H12" s="33"/>
      <c r="I12" s="34"/>
      <c r="J12" s="35"/>
      <c r="K12" s="36"/>
    </row>
    <row r="13" spans="2:14" ht="24" customHeight="1">
      <c r="B13" s="24"/>
      <c r="C13" s="89"/>
      <c r="D13" s="45"/>
      <c r="E13" s="59" t="s">
        <v>11</v>
      </c>
      <c r="F13" s="52">
        <v>52433553.7</v>
      </c>
      <c r="G13" s="28">
        <v>116</v>
      </c>
      <c r="H13" s="29">
        <v>452013.4</v>
      </c>
      <c r="I13" s="30">
        <v>4244874.2</v>
      </c>
      <c r="J13" s="31">
        <v>180619</v>
      </c>
      <c r="K13" s="37">
        <v>23500</v>
      </c>
      <c r="L13" s="18"/>
      <c r="M13" s="15">
        <v>25458947</v>
      </c>
      <c r="N13" s="19">
        <f>(F13/M13)</f>
        <v>2.0595334795268636</v>
      </c>
    </row>
    <row r="14" spans="2:11" ht="24" customHeight="1">
      <c r="B14" s="24" t="s">
        <v>0</v>
      </c>
      <c r="C14" s="89"/>
      <c r="D14" s="49" t="s">
        <v>41</v>
      </c>
      <c r="E14" s="58" t="s">
        <v>12</v>
      </c>
      <c r="F14" s="53"/>
      <c r="G14" s="38"/>
      <c r="H14" s="33"/>
      <c r="I14" s="34"/>
      <c r="J14" s="35"/>
      <c r="K14" s="36"/>
    </row>
    <row r="15" spans="2:14" ht="24" customHeight="1">
      <c r="B15" s="3" t="s">
        <v>32</v>
      </c>
      <c r="C15" s="89"/>
      <c r="D15" s="47" t="s">
        <v>44</v>
      </c>
      <c r="E15" s="59" t="s">
        <v>13</v>
      </c>
      <c r="F15" s="52">
        <v>21522689.7</v>
      </c>
      <c r="G15" s="28">
        <v>64</v>
      </c>
      <c r="H15" s="29">
        <v>336292</v>
      </c>
      <c r="I15" s="30">
        <v>2373996.5</v>
      </c>
      <c r="J15" s="31">
        <v>105255</v>
      </c>
      <c r="K15" s="37">
        <v>22600</v>
      </c>
      <c r="M15" s="15">
        <v>8730750</v>
      </c>
      <c r="N15" s="19">
        <f>(F15/M15)</f>
        <v>2.4651593162099474</v>
      </c>
    </row>
    <row r="16" spans="2:11" ht="24" customHeight="1">
      <c r="B16" s="24"/>
      <c r="C16" s="89"/>
      <c r="D16" s="45"/>
      <c r="E16" s="91" t="s">
        <v>7</v>
      </c>
      <c r="F16" s="53"/>
      <c r="G16" s="33"/>
      <c r="H16" s="33"/>
      <c r="I16" s="34"/>
      <c r="J16" s="35"/>
      <c r="K16" s="36"/>
    </row>
    <row r="17" spans="2:16" ht="24" customHeight="1">
      <c r="B17" s="27"/>
      <c r="C17" s="90"/>
      <c r="D17" s="48"/>
      <c r="E17" s="92"/>
      <c r="F17" s="54">
        <f>F13+F15</f>
        <v>73956243.4</v>
      </c>
      <c r="G17" s="28">
        <f>G13+G15</f>
        <v>180</v>
      </c>
      <c r="H17" s="29">
        <v>410868</v>
      </c>
      <c r="I17" s="54">
        <f>I13+I15</f>
        <v>6618870.7</v>
      </c>
      <c r="J17" s="54">
        <f>J13+J15</f>
        <v>285874</v>
      </c>
      <c r="K17" s="72">
        <f>ROUND(I17/J17*1000,-2)</f>
        <v>23200</v>
      </c>
      <c r="M17" s="15">
        <v>34189697</v>
      </c>
      <c r="N17" s="19">
        <f>(F17/M17)</f>
        <v>2.1631149114892714</v>
      </c>
      <c r="P17" s="62"/>
    </row>
    <row r="18" spans="2:11" ht="24" customHeight="1">
      <c r="B18" s="24" t="s">
        <v>1</v>
      </c>
      <c r="C18" s="88" t="s">
        <v>3</v>
      </c>
      <c r="D18" s="49" t="s">
        <v>41</v>
      </c>
      <c r="E18" s="91" t="s">
        <v>8</v>
      </c>
      <c r="F18" s="53"/>
      <c r="G18" s="33"/>
      <c r="H18" s="33"/>
      <c r="I18" s="34"/>
      <c r="J18" s="35"/>
      <c r="K18" s="36"/>
    </row>
    <row r="19" spans="2:14" ht="24" customHeight="1">
      <c r="B19" s="4" t="s">
        <v>33</v>
      </c>
      <c r="C19" s="89"/>
      <c r="D19" s="43" t="s">
        <v>45</v>
      </c>
      <c r="E19" s="92"/>
      <c r="F19" s="52">
        <v>84178116</v>
      </c>
      <c r="G19" s="28">
        <v>180</v>
      </c>
      <c r="H19" s="29">
        <v>467656</v>
      </c>
      <c r="I19" s="30">
        <v>7720213.4</v>
      </c>
      <c r="J19" s="31">
        <v>290273</v>
      </c>
      <c r="K19" s="37">
        <v>26600</v>
      </c>
      <c r="M19" s="15">
        <v>46621879</v>
      </c>
      <c r="N19" s="19">
        <f>(F19/M19)</f>
        <v>1.8055496218846092</v>
      </c>
    </row>
    <row r="20" spans="2:11" ht="24" customHeight="1">
      <c r="B20" s="26"/>
      <c r="C20" s="88" t="s">
        <v>18</v>
      </c>
      <c r="D20" s="45"/>
      <c r="E20" s="91" t="s">
        <v>9</v>
      </c>
      <c r="F20" s="53"/>
      <c r="G20" s="33"/>
      <c r="H20" s="33"/>
      <c r="I20" s="34"/>
      <c r="J20" s="35"/>
      <c r="K20" s="36"/>
    </row>
    <row r="21" spans="2:14" ht="24" customHeight="1">
      <c r="B21" s="24"/>
      <c r="C21" s="89"/>
      <c r="D21" s="45"/>
      <c r="E21" s="92"/>
      <c r="F21" s="52">
        <v>71283186</v>
      </c>
      <c r="G21" s="28">
        <v>166</v>
      </c>
      <c r="H21" s="29">
        <v>429416.8</v>
      </c>
      <c r="I21" s="30">
        <v>6208326.1</v>
      </c>
      <c r="J21" s="31">
        <v>295373</v>
      </c>
      <c r="K21" s="37">
        <v>21000</v>
      </c>
      <c r="M21" s="15">
        <v>32005828</v>
      </c>
      <c r="N21" s="19">
        <f>(F21/M21)</f>
        <v>2.2271939348046237</v>
      </c>
    </row>
    <row r="22" spans="2:11" ht="24" customHeight="1">
      <c r="B22" s="24" t="s">
        <v>2</v>
      </c>
      <c r="C22" s="89"/>
      <c r="D22" s="49" t="s">
        <v>41</v>
      </c>
      <c r="E22" s="58" t="s">
        <v>14</v>
      </c>
      <c r="F22" s="53"/>
      <c r="G22" s="38"/>
      <c r="H22" s="33"/>
      <c r="I22" s="34"/>
      <c r="J22" s="35"/>
      <c r="K22" s="36"/>
    </row>
    <row r="23" spans="2:14" ht="24" customHeight="1">
      <c r="B23" s="3" t="s">
        <v>34</v>
      </c>
      <c r="C23" s="89"/>
      <c r="D23" s="47" t="s">
        <v>46</v>
      </c>
      <c r="E23" s="59" t="s">
        <v>11</v>
      </c>
      <c r="F23" s="52">
        <v>8261314</v>
      </c>
      <c r="G23" s="28">
        <v>26</v>
      </c>
      <c r="H23" s="29">
        <v>317742.8</v>
      </c>
      <c r="I23" s="30">
        <v>821398</v>
      </c>
      <c r="J23" s="31">
        <v>40259</v>
      </c>
      <c r="K23" s="37">
        <v>20400</v>
      </c>
      <c r="M23" s="15">
        <v>3843498</v>
      </c>
      <c r="N23" s="19">
        <f>(F23/M23)</f>
        <v>2.1494258615459145</v>
      </c>
    </row>
    <row r="24" spans="2:11" ht="24" customHeight="1">
      <c r="B24" s="2"/>
      <c r="C24" s="89"/>
      <c r="D24" s="45"/>
      <c r="E24" s="91" t="s">
        <v>7</v>
      </c>
      <c r="F24" s="53"/>
      <c r="G24" s="33"/>
      <c r="H24" s="33"/>
      <c r="I24" s="34"/>
      <c r="J24" s="35"/>
      <c r="K24" s="36"/>
    </row>
    <row r="25" spans="2:14" ht="24" customHeight="1" thickBot="1">
      <c r="B25" s="2"/>
      <c r="C25" s="89"/>
      <c r="D25" s="50"/>
      <c r="E25" s="107"/>
      <c r="F25" s="55">
        <f>F21+F23</f>
        <v>79544500</v>
      </c>
      <c r="G25" s="38">
        <f>G21+G23</f>
        <v>192</v>
      </c>
      <c r="H25" s="70">
        <v>414294</v>
      </c>
      <c r="I25" s="55">
        <f>I21+I23</f>
        <v>7029724.1</v>
      </c>
      <c r="J25" s="55">
        <f>J21+J23</f>
        <v>335632</v>
      </c>
      <c r="K25" s="73">
        <f>ROUND(I25/J25*1000,-2)</f>
        <v>20900</v>
      </c>
      <c r="M25" s="15">
        <v>35849326</v>
      </c>
      <c r="N25" s="19">
        <f>(F25/M25)</f>
        <v>2.218856220616254</v>
      </c>
    </row>
    <row r="26" spans="2:11" ht="24" customHeight="1">
      <c r="B26" s="23" t="s">
        <v>54</v>
      </c>
      <c r="C26" s="81" t="s">
        <v>4</v>
      </c>
      <c r="D26" s="93" t="s">
        <v>35</v>
      </c>
      <c r="E26" s="83" t="s">
        <v>16</v>
      </c>
      <c r="F26" s="56"/>
      <c r="G26" s="39"/>
      <c r="H26" s="40"/>
      <c r="I26" s="40"/>
      <c r="J26" s="41"/>
      <c r="K26" s="42"/>
    </row>
    <row r="27" spans="2:14" ht="24" customHeight="1" thickBot="1">
      <c r="B27" s="61" t="s">
        <v>58</v>
      </c>
      <c r="C27" s="82"/>
      <c r="D27" s="94"/>
      <c r="E27" s="84"/>
      <c r="F27" s="57">
        <f>F5+F11+F17+F19+F25</f>
        <v>465236566.4</v>
      </c>
      <c r="G27" s="57">
        <f>G5+G11+G17+G19+G25</f>
        <v>938</v>
      </c>
      <c r="H27" s="71">
        <f>F27/G27</f>
        <v>495987.81066098076</v>
      </c>
      <c r="I27" s="57">
        <f>I5+I11+I17+I19+I25</f>
        <v>37259994.4</v>
      </c>
      <c r="J27" s="57">
        <f>J5+J11+J17+J19+J25</f>
        <v>1719635</v>
      </c>
      <c r="K27" s="74">
        <f>ROUND(I27/J27*1000,-2)</f>
        <v>21700</v>
      </c>
      <c r="M27" s="15">
        <v>252244866</v>
      </c>
      <c r="N27" s="19">
        <f>(F27/M27)</f>
        <v>1.8443846797658905</v>
      </c>
    </row>
    <row r="28" spans="2:11" ht="24" customHeight="1">
      <c r="B28" s="3" t="s">
        <v>55</v>
      </c>
      <c r="C28" s="85"/>
      <c r="D28" s="95" t="s">
        <v>36</v>
      </c>
      <c r="E28" s="87" t="s">
        <v>56</v>
      </c>
      <c r="F28" s="10"/>
      <c r="G28" s="69"/>
      <c r="H28" s="9"/>
      <c r="I28" s="69"/>
      <c r="J28" s="9"/>
      <c r="K28" s="66"/>
    </row>
    <row r="29" spans="2:11" ht="24" customHeight="1" thickBot="1">
      <c r="B29" s="61" t="s">
        <v>57</v>
      </c>
      <c r="C29" s="86"/>
      <c r="D29" s="96"/>
      <c r="E29" s="84"/>
      <c r="F29" s="63">
        <v>2414246891.8</v>
      </c>
      <c r="G29" s="57">
        <v>4600</v>
      </c>
      <c r="H29" s="68">
        <v>524836</v>
      </c>
      <c r="I29" s="64">
        <v>111436006.7</v>
      </c>
      <c r="J29" s="65">
        <v>6014659</v>
      </c>
      <c r="K29" s="67">
        <v>18500</v>
      </c>
    </row>
    <row r="30" spans="2:10" ht="12.75">
      <c r="B30" s="11"/>
      <c r="C30" s="9"/>
      <c r="D30" s="9"/>
      <c r="E30" s="9"/>
      <c r="F30" s="9"/>
      <c r="G30" s="9"/>
      <c r="H30" s="9"/>
      <c r="I30" s="9"/>
      <c r="J30" s="9"/>
    </row>
    <row r="31" spans="2:10" ht="12.75">
      <c r="B31" s="12" t="s">
        <v>37</v>
      </c>
      <c r="C31" s="9"/>
      <c r="D31" s="9"/>
      <c r="E31" s="9"/>
      <c r="F31" s="9"/>
      <c r="G31" s="9"/>
      <c r="H31" s="9"/>
      <c r="I31" s="9"/>
      <c r="J31" s="9"/>
    </row>
    <row r="32" spans="2:10" ht="12.75">
      <c r="B32" s="12" t="s">
        <v>39</v>
      </c>
      <c r="C32" s="9"/>
      <c r="D32" s="9"/>
      <c r="E32" s="9"/>
      <c r="F32" s="9"/>
      <c r="G32" s="9"/>
      <c r="H32" s="9"/>
      <c r="I32" s="13"/>
      <c r="J32" s="9"/>
    </row>
    <row r="33" spans="2:10" ht="12.75">
      <c r="B33" s="12" t="s">
        <v>40</v>
      </c>
      <c r="C33" s="9"/>
      <c r="D33" s="9"/>
      <c r="E33" s="9"/>
      <c r="F33" s="9"/>
      <c r="G33" s="9"/>
      <c r="H33" s="9"/>
      <c r="I33" s="9"/>
      <c r="J33" s="9"/>
    </row>
    <row r="36" spans="3:8" ht="12.75">
      <c r="C36" s="6" t="s">
        <v>38</v>
      </c>
      <c r="D36" s="14"/>
      <c r="H36" s="6"/>
    </row>
  </sheetData>
  <sheetProtection/>
  <mergeCells count="28">
    <mergeCell ref="B2:B3"/>
    <mergeCell ref="C2:C3"/>
    <mergeCell ref="D2:D3"/>
    <mergeCell ref="E2:E3"/>
    <mergeCell ref="E20:E21"/>
    <mergeCell ref="E24:E25"/>
    <mergeCell ref="E18:E19"/>
    <mergeCell ref="C20:C25"/>
    <mergeCell ref="H2:H3"/>
    <mergeCell ref="I2:I3"/>
    <mergeCell ref="D26:D27"/>
    <mergeCell ref="D28:D29"/>
    <mergeCell ref="J2:J3"/>
    <mergeCell ref="C4:C5"/>
    <mergeCell ref="E4:E5"/>
    <mergeCell ref="C6:C11"/>
    <mergeCell ref="E6:E7"/>
    <mergeCell ref="E10:E11"/>
    <mergeCell ref="F2:F3"/>
    <mergeCell ref="G2:G3"/>
    <mergeCell ref="K2:K3"/>
    <mergeCell ref="C26:C27"/>
    <mergeCell ref="E26:E27"/>
    <mergeCell ref="C28:C29"/>
    <mergeCell ref="E28:E29"/>
    <mergeCell ref="C12:C17"/>
    <mergeCell ref="E16:E17"/>
    <mergeCell ref="C18:C19"/>
  </mergeCells>
  <printOptions/>
  <pageMargins left="0.9448818897637796" right="0.7874015748031497" top="0.984251968503937" bottom="0.35433070866141736" header="0.5118110236220472" footer="0.1968503937007874"/>
  <pageSetup horizontalDpi="600" verticalDpi="600" orientation="landscape" paperSize="9" scale="61" r:id="rId1"/>
  <colBreaks count="1" manualBreakCount="1">
    <brk id="11" max="65535" man="1"/>
  </colBreaks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</dc:creator>
  <cp:keywords/>
  <dc:description/>
  <cp:lastModifiedBy>伊藤 祐樹</cp:lastModifiedBy>
  <cp:lastPrinted>2023-12-27T08:27:40Z</cp:lastPrinted>
  <dcterms:created xsi:type="dcterms:W3CDTF">2003-08-30T05:55:30Z</dcterms:created>
  <dcterms:modified xsi:type="dcterms:W3CDTF">2023-12-27T08:29:40Z</dcterms:modified>
  <cp:category/>
  <cp:version/>
  <cp:contentType/>
  <cp:contentStatus/>
</cp:coreProperties>
</file>