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473" documentId="13_ncr:1_{1CCE74DC-7D3E-4F8B-80B3-0328D96E4E50}" xr6:coauthVersionLast="47" xr6:coauthVersionMax="47" xr10:uidLastSave="{75844464-06FD-4620-943C-449C5EC6E954}"/>
  <bookViews>
    <workbookView xWindow="-120" yWindow="-120" windowWidth="29040" windowHeight="15720" xr2:uid="{00000000-000D-0000-FFFF-FFFF00000000}"/>
  </bookViews>
  <sheets>
    <sheet name="通常" sheetId="4" r:id="rId1"/>
    <sheet name="（集計用）" sheetId="9" state="hidden" r:id="rId2"/>
    <sheet name="アドレス一覧"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9" l="1"/>
  <c r="M2" i="9"/>
  <c r="L2" i="9"/>
  <c r="K2" i="9"/>
  <c r="J2" i="9"/>
  <c r="I2" i="9"/>
  <c r="H2" i="9"/>
  <c r="G2" i="9"/>
  <c r="F2" i="9"/>
  <c r="B10" i="4"/>
  <c r="E2" i="9"/>
  <c r="D2" i="9"/>
  <c r="C2" i="9"/>
  <c r="B2" i="9"/>
  <c r="A2" i="9"/>
  <c r="E14"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A18" i="4"/>
  <c r="B18" i="4" s="1"/>
  <c r="N17" i="4"/>
  <c r="Q2" i="9" s="1"/>
  <c r="M17" i="4"/>
  <c r="P2" i="9" s="1"/>
  <c r="L17" i="4"/>
  <c r="O2" i="9" s="1"/>
  <c r="I17" i="4"/>
  <c r="F17" i="4"/>
  <c r="E17" i="4"/>
  <c r="D17" i="4"/>
  <c r="C17" i="4"/>
  <c r="O17" i="4" l="1"/>
  <c r="A19" i="4"/>
  <c r="A20" i="4" l="1"/>
  <c r="B19" i="4"/>
  <c r="B20" i="4" l="1"/>
  <c r="A21" i="4"/>
  <c r="A22" i="4" l="1"/>
  <c r="B21" i="4"/>
  <c r="B22" i="4" l="1"/>
  <c r="A23" i="4"/>
  <c r="A24" i="4" l="1"/>
  <c r="B23" i="4"/>
  <c r="B24" i="4" l="1"/>
  <c r="A25" i="4"/>
  <c r="A26" i="4" l="1"/>
  <c r="B25" i="4"/>
  <c r="B26" i="4" l="1"/>
  <c r="A27" i="4"/>
  <c r="A28" i="4" l="1"/>
  <c r="B27" i="4"/>
  <c r="A29" i="4" l="1"/>
  <c r="B28" i="4"/>
  <c r="B29" i="4" l="1"/>
  <c r="A30" i="4"/>
  <c r="B30" i="4" l="1"/>
  <c r="A31" i="4"/>
  <c r="A32" i="4" l="1"/>
  <c r="B31" i="4"/>
  <c r="B32" i="4" l="1"/>
  <c r="A33" i="4"/>
  <c r="B33" i="4" l="1"/>
  <c r="A34" i="4"/>
  <c r="B34" i="4" l="1"/>
  <c r="A35" i="4"/>
  <c r="A36" i="4" l="1"/>
  <c r="B35" i="4"/>
  <c r="B36" i="4" l="1"/>
  <c r="A37" i="4"/>
  <c r="A38" i="4" l="1"/>
  <c r="B37" i="4"/>
  <c r="B38" i="4" l="1"/>
  <c r="A39" i="4"/>
  <c r="A40" i="4" l="1"/>
  <c r="B39" i="4"/>
  <c r="B40" i="4" l="1"/>
  <c r="A41" i="4"/>
  <c r="A42" i="4" l="1"/>
  <c r="B41" i="4"/>
  <c r="B42" i="4" l="1"/>
  <c r="A43" i="4"/>
  <c r="A44" i="4" l="1"/>
  <c r="B43" i="4"/>
  <c r="A45" i="4" l="1"/>
  <c r="B44" i="4"/>
  <c r="A46" i="4" l="1"/>
  <c r="B46" i="4" s="1"/>
  <c r="B45" i="4"/>
  <c r="A48" i="4"/>
  <c r="B48" i="4" s="1"/>
  <c r="A47" i="4"/>
  <c r="B47" i="4" s="1"/>
</calcChain>
</file>

<file path=xl/sharedStrings.xml><?xml version="1.0" encoding="utf-8"?>
<sst xmlns="http://schemas.openxmlformats.org/spreadsheetml/2006/main" count="104" uniqueCount="82">
  <si>
    <t>実車回数</t>
    <rPh sb="0" eb="2">
      <t>ジッシャ</t>
    </rPh>
    <rPh sb="2" eb="4">
      <t>カイスウ</t>
    </rPh>
    <phoneticPr fontId="2"/>
  </si>
  <si>
    <t>輸送人員</t>
    <phoneticPr fontId="2"/>
  </si>
  <si>
    <t>当月合計</t>
    <rPh sb="0" eb="2">
      <t>トウゲツ</t>
    </rPh>
    <rPh sb="2" eb="4">
      <t>ゴウケイ</t>
    </rPh>
    <phoneticPr fontId="2"/>
  </si>
  <si>
    <t>日本版ライドシェアの輸送実績報告書</t>
    <rPh sb="0" eb="3">
      <t>ニホンバン</t>
    </rPh>
    <rPh sb="10" eb="12">
      <t>ユソウ</t>
    </rPh>
    <rPh sb="12" eb="14">
      <t>ジッセキ</t>
    </rPh>
    <rPh sb="14" eb="17">
      <t>ホウコクショ</t>
    </rPh>
    <phoneticPr fontId="2"/>
  </si>
  <si>
    <t>稼働車両数</t>
    <rPh sb="0" eb="2">
      <t>カドウ</t>
    </rPh>
    <rPh sb="2" eb="5">
      <t>シャリョウスウ</t>
    </rPh>
    <phoneticPr fontId="2"/>
  </si>
  <si>
    <t>稼働時間</t>
    <rPh sb="0" eb="2">
      <t>カドウ</t>
    </rPh>
    <rPh sb="2" eb="4">
      <t>ジカン</t>
    </rPh>
    <phoneticPr fontId="2"/>
  </si>
  <si>
    <t>走行キロ（A）</t>
    <rPh sb="0" eb="2">
      <t>ソウコウ</t>
    </rPh>
    <phoneticPr fontId="2"/>
  </si>
  <si>
    <t>実車キロ（B）</t>
    <rPh sb="0" eb="2">
      <t>ジッシャ</t>
    </rPh>
    <phoneticPr fontId="2"/>
  </si>
  <si>
    <t>【当月】
日車営収（C）</t>
    <rPh sb="1" eb="3">
      <t>トウゲツ</t>
    </rPh>
    <rPh sb="5" eb="6">
      <t>ニチ</t>
    </rPh>
    <rPh sb="6" eb="7">
      <t>シャ</t>
    </rPh>
    <rPh sb="7" eb="8">
      <t>エイ</t>
    </rPh>
    <rPh sb="8" eb="9">
      <t>シュウ</t>
    </rPh>
    <phoneticPr fontId="2"/>
  </si>
  <si>
    <t>【前年同月】
日車営収（D）</t>
    <rPh sb="1" eb="3">
      <t>ゼンネン</t>
    </rPh>
    <rPh sb="3" eb="5">
      <t>ドウゲツ</t>
    </rPh>
    <phoneticPr fontId="2"/>
  </si>
  <si>
    <t>マッチング率
（F／E）</t>
    <rPh sb="5" eb="6">
      <t>リツ</t>
    </rPh>
    <phoneticPr fontId="2"/>
  </si>
  <si>
    <t>備　考</t>
    <rPh sb="0" eb="1">
      <t>ビ</t>
    </rPh>
    <rPh sb="2" eb="3">
      <t>コウ</t>
    </rPh>
    <phoneticPr fontId="2"/>
  </si>
  <si>
    <t>２．着色セルには入力せず、無（白）色のセルに入力してください。またセルの追加はしないでください。</t>
    <rPh sb="2" eb="4">
      <t>チャクショク</t>
    </rPh>
    <rPh sb="8" eb="10">
      <t>ニュウリョク</t>
    </rPh>
    <rPh sb="13" eb="14">
      <t>ム</t>
    </rPh>
    <rPh sb="15" eb="16">
      <t>シロ</t>
    </rPh>
    <rPh sb="17" eb="18">
      <t>ショク</t>
    </rPh>
    <rPh sb="22" eb="24">
      <t>ニュウリョク</t>
    </rPh>
    <rPh sb="36" eb="38">
      <t>ツイカ</t>
    </rPh>
    <phoneticPr fontId="2"/>
  </si>
  <si>
    <t>事業者名：</t>
    <rPh sb="0" eb="4">
      <t>ジギョウシャメイ</t>
    </rPh>
    <phoneticPr fontId="2"/>
  </si>
  <si>
    <t>営業所名：</t>
    <rPh sb="0" eb="3">
      <t>エイギョウショ</t>
    </rPh>
    <rPh sb="3" eb="4">
      <t>メイ</t>
    </rPh>
    <phoneticPr fontId="2"/>
  </si>
  <si>
    <t>担当者名：</t>
    <rPh sb="0" eb="4">
      <t>タントウシャメイ</t>
    </rPh>
    <phoneticPr fontId="2"/>
  </si>
  <si>
    <t>電話番号：</t>
    <rPh sb="0" eb="2">
      <t>デンワ</t>
    </rPh>
    <rPh sb="2" eb="4">
      <t>バンゴウ</t>
    </rPh>
    <phoneticPr fontId="2"/>
  </si>
  <si>
    <t>メールアドレス：</t>
    <phoneticPr fontId="2"/>
  </si>
  <si>
    <t>実車率（B/A）</t>
    <rPh sb="0" eb="3">
      <t>ジッシャリツ</t>
    </rPh>
    <phoneticPr fontId="2"/>
  </si>
  <si>
    <t>年</t>
    <rPh sb="0" eb="1">
      <t>ネン</t>
    </rPh>
    <phoneticPr fontId="2"/>
  </si>
  <si>
    <t>月分</t>
    <rPh sb="0" eb="1">
      <t>ツキ</t>
    </rPh>
    <rPh sb="1" eb="2">
      <t>ブン</t>
    </rPh>
    <phoneticPr fontId="2"/>
  </si>
  <si>
    <t>■報告対象年月</t>
    <rPh sb="1" eb="3">
      <t>ホウコク</t>
    </rPh>
    <rPh sb="3" eb="5">
      <t>タイショウ</t>
    </rPh>
    <rPh sb="5" eb="7">
      <t>ネンゲツ</t>
    </rPh>
    <phoneticPr fontId="2"/>
  </si>
  <si>
    <t>【比較】
日車営収
（C／D）</t>
    <rPh sb="1" eb="3">
      <t>ヒカク</t>
    </rPh>
    <rPh sb="5" eb="6">
      <t>ニチ</t>
    </rPh>
    <rPh sb="6" eb="7">
      <t>シャ</t>
    </rPh>
    <rPh sb="7" eb="8">
      <t>エイ</t>
    </rPh>
    <rPh sb="8" eb="9">
      <t>シュウ</t>
    </rPh>
    <phoneticPr fontId="2"/>
  </si>
  <si>
    <t>日本版ライドシェア</t>
    <rPh sb="0" eb="3">
      <t>ニホンバン</t>
    </rPh>
    <phoneticPr fontId="2"/>
  </si>
  <si>
    <t>タクシー事業</t>
    <rPh sb="4" eb="6">
      <t>ジギョウ</t>
    </rPh>
    <phoneticPr fontId="2"/>
  </si>
  <si>
    <t>大阪運輸支局　輸送担当</t>
    <rPh sb="0" eb="2">
      <t>オオサカ</t>
    </rPh>
    <rPh sb="2" eb="4">
      <t>ウンユ</t>
    </rPh>
    <rPh sb="4" eb="6">
      <t>シキョク</t>
    </rPh>
    <rPh sb="7" eb="9">
      <t>ユソウ</t>
    </rPh>
    <rPh sb="9" eb="11">
      <t>タントウ</t>
    </rPh>
    <phoneticPr fontId="2"/>
  </si>
  <si>
    <t>京都運輸支局　輸送担当</t>
    <rPh sb="0" eb="2">
      <t>キョウト</t>
    </rPh>
    <rPh sb="2" eb="4">
      <t>ウンユ</t>
    </rPh>
    <rPh sb="4" eb="6">
      <t>シキョク</t>
    </rPh>
    <rPh sb="7" eb="9">
      <t>ユソウ</t>
    </rPh>
    <rPh sb="9" eb="11">
      <t>タントウ</t>
    </rPh>
    <phoneticPr fontId="2"/>
  </si>
  <si>
    <t>兵庫陸運部　輸送担当</t>
    <rPh sb="0" eb="2">
      <t>ヒョウゴ</t>
    </rPh>
    <rPh sb="2" eb="4">
      <t>リクウン</t>
    </rPh>
    <rPh sb="4" eb="5">
      <t>ブ</t>
    </rPh>
    <rPh sb="6" eb="8">
      <t>ユソウ</t>
    </rPh>
    <rPh sb="8" eb="10">
      <t>タントウ</t>
    </rPh>
    <phoneticPr fontId="2"/>
  </si>
  <si>
    <t>奈良運輸支局　輸送担当</t>
    <rPh sb="0" eb="2">
      <t>ナラ</t>
    </rPh>
    <rPh sb="2" eb="6">
      <t>ウンユシキョク</t>
    </rPh>
    <rPh sb="7" eb="9">
      <t>ユソウ</t>
    </rPh>
    <rPh sb="9" eb="11">
      <t>タントウ</t>
    </rPh>
    <phoneticPr fontId="2"/>
  </si>
  <si>
    <t>滋賀運輸支局　輸送担当</t>
    <rPh sb="0" eb="2">
      <t>シガ</t>
    </rPh>
    <rPh sb="2" eb="6">
      <t>ウンユシキョク</t>
    </rPh>
    <rPh sb="7" eb="9">
      <t>ユソウ</t>
    </rPh>
    <rPh sb="9" eb="11">
      <t>タントウ</t>
    </rPh>
    <phoneticPr fontId="2"/>
  </si>
  <si>
    <t>和歌山運輸支局　輸送担当</t>
    <rPh sb="0" eb="3">
      <t>ワカヤマ</t>
    </rPh>
    <rPh sb="3" eb="7">
      <t>ウンユシキョク</t>
    </rPh>
    <rPh sb="8" eb="10">
      <t>ユソウ</t>
    </rPh>
    <rPh sb="10" eb="12">
      <t>タントウ</t>
    </rPh>
    <phoneticPr fontId="2"/>
  </si>
  <si>
    <t>通常</t>
    <rPh sb="0" eb="2">
      <t>ツウジョウ</t>
    </rPh>
    <phoneticPr fontId="2"/>
  </si>
  <si>
    <t>災害</t>
    <rPh sb="0" eb="2">
      <t>サイガイ</t>
    </rPh>
    <phoneticPr fontId="2"/>
  </si>
  <si>
    <t>鉄道</t>
    <rPh sb="0" eb="2">
      <t>テツドウ</t>
    </rPh>
    <phoneticPr fontId="2"/>
  </si>
  <si>
    <t>　(1)令和6年3月29日付け公示「法人タクシー事業者による交通サービスを補完するための 地域の自家用車・一般ドライバーを活用した有償運送の 許可基準について」3.(5)に基づく報告</t>
    <rPh sb="86" eb="87">
      <t>モト</t>
    </rPh>
    <rPh sb="89" eb="91">
      <t>ホウコク</t>
    </rPh>
    <phoneticPr fontId="2"/>
  </si>
  <si>
    <t>　(2)令和6年8月5日付け事務連絡「雨天時・酷暑における自家用車活用事業の使用可能車両数について」5.に基づく報告</t>
    <rPh sb="53" eb="54">
      <t>モト</t>
    </rPh>
    <rPh sb="56" eb="58">
      <t>ホウコク</t>
    </rPh>
    <phoneticPr fontId="2"/>
  </si>
  <si>
    <t>　(3)令和6年9月10日付け事務連絡「災害対応時における自家用車活用事業の活用について」6.に基づく報告</t>
    <rPh sb="48" eb="49">
      <t>モト</t>
    </rPh>
    <rPh sb="51" eb="53">
      <t>ホウコク</t>
    </rPh>
    <phoneticPr fontId="2"/>
  </si>
  <si>
    <t>　(4)令和6年9月17日付け事務連絡「自家用車活用事業における大都市部以外の地域における 供給車両数・時間帯の拡充について」3.(3)に基づく報告</t>
    <rPh sb="69" eb="70">
      <t>モト</t>
    </rPh>
    <rPh sb="72" eb="74">
      <t>ホウコク</t>
    </rPh>
    <phoneticPr fontId="2"/>
  </si>
  <si>
    <t>　(5)令和6年10月11日付け事務連絡「鉄道等の公共交通機関の遅延時における自家用車活用事業の活用について」4に基づく報告</t>
    <rPh sb="57" eb="58">
      <t>モト</t>
    </rPh>
    <rPh sb="60" eb="62">
      <t>ホウコク</t>
    </rPh>
    <phoneticPr fontId="2"/>
  </si>
  <si>
    <t>３．「通常・雨天・酷暑・災害・鉄道の別」（本報告の根拠規程）について</t>
    <phoneticPr fontId="2"/>
  </si>
  <si>
    <t>taxi-hokoku-osaka@ki.mlit.go.jp</t>
    <phoneticPr fontId="2"/>
  </si>
  <si>
    <t>kkt-kyoto-yusoukansa@ki.mlit.go.jp</t>
    <phoneticPr fontId="2"/>
  </si>
  <si>
    <t>yusoubumon-t21ou@mlit.go.jp</t>
    <phoneticPr fontId="2"/>
  </si>
  <si>
    <t>kkt-shiga-k-y-k027@ki.mlit.go.jp</t>
    <phoneticPr fontId="2"/>
  </si>
  <si>
    <t>wakayama-houkoku@ki.mlit.go.jp</t>
    <phoneticPr fontId="2"/>
  </si>
  <si>
    <t>kinki-nara-yusou@mlit.go.jp</t>
    <phoneticPr fontId="2"/>
  </si>
  <si>
    <t>報告先：</t>
    <rPh sb="0" eb="2">
      <t>ホウコク</t>
    </rPh>
    <rPh sb="2" eb="3">
      <t>サキ</t>
    </rPh>
    <phoneticPr fontId="2"/>
  </si>
  <si>
    <t>○○運輸支局　輸送担当</t>
    <rPh sb="2" eb="4">
      <t>ウンユ</t>
    </rPh>
    <rPh sb="4" eb="6">
      <t>シキョク</t>
    </rPh>
    <rPh sb="7" eb="9">
      <t>ユソウ</t>
    </rPh>
    <rPh sb="9" eb="11">
      <t>タントウ</t>
    </rPh>
    <phoneticPr fontId="2"/>
  </si>
  <si>
    <t>雨天・酷暑</t>
    <rPh sb="0" eb="2">
      <t>ウテン</t>
    </rPh>
    <rPh sb="3" eb="5">
      <t>コクショ</t>
    </rPh>
    <phoneticPr fontId="2"/>
  </si>
  <si>
    <t>イベント</t>
    <phoneticPr fontId="2"/>
  </si>
  <si>
    <t>通常・雨天・酷暑・災害・鉄道・イベントの別</t>
    <rPh sb="12" eb="14">
      <t>テツドウ</t>
    </rPh>
    <phoneticPr fontId="2"/>
  </si>
  <si>
    <t>運送を実施した地域（起点となる駅の名称等）：</t>
  </si>
  <si>
    <t>運送を実施した地域（災害の名称等）：</t>
    <phoneticPr fontId="2"/>
  </si>
  <si>
    <t>運送を実施した地域（イベントの名称等）：</t>
    <phoneticPr fontId="2"/>
  </si>
  <si>
    <t xml:space="preserve"> </t>
    <phoneticPr fontId="2"/>
  </si>
  <si>
    <t>雨天</t>
    <rPh sb="0" eb="2">
      <t>ウテン</t>
    </rPh>
    <phoneticPr fontId="2"/>
  </si>
  <si>
    <t>酷暑</t>
    <rPh sb="0" eb="2">
      <t>コクショ</t>
    </rPh>
    <phoneticPr fontId="2"/>
  </si>
  <si>
    <t>　＊配車依頼(E)・承諾件数(F)については、</t>
    <rPh sb="2" eb="6">
      <t>ハイシャイライ</t>
    </rPh>
    <rPh sb="10" eb="14">
      <t>ショウダクケンスウ</t>
    </rPh>
    <phoneticPr fontId="2"/>
  </si>
  <si>
    <r>
      <t xml:space="preserve">配車依頼件数（E）
</t>
    </r>
    <r>
      <rPr>
        <sz val="8"/>
        <color theme="1"/>
        <rFont val="ＭＳ Ｐゴシック"/>
        <family val="3"/>
        <charset val="128"/>
      </rPr>
      <t>（アプリ・無線のみ）</t>
    </r>
    <rPh sb="0" eb="2">
      <t>ハイシャ</t>
    </rPh>
    <rPh sb="2" eb="4">
      <t>イライ</t>
    </rPh>
    <rPh sb="4" eb="6">
      <t>ケンスウ</t>
    </rPh>
    <rPh sb="15" eb="17">
      <t>ムセン</t>
    </rPh>
    <phoneticPr fontId="2"/>
  </si>
  <si>
    <r>
      <t xml:space="preserve">承諾件数（F）
</t>
    </r>
    <r>
      <rPr>
        <sz val="8"/>
        <color theme="1"/>
        <rFont val="ＭＳ Ｐゴシック"/>
        <family val="3"/>
        <charset val="128"/>
      </rPr>
      <t>（アプリ・無線のみ）</t>
    </r>
    <rPh sb="0" eb="2">
      <t>ショウダク</t>
    </rPh>
    <rPh sb="2" eb="4">
      <t>ケンスウ</t>
    </rPh>
    <rPh sb="13" eb="15">
      <t>ムセン</t>
    </rPh>
    <phoneticPr fontId="2"/>
  </si>
  <si>
    <t>１．対象営業所の所在地を管轄する運輸支局・陸運部へエクセルファイルのままメールで報告してください。</t>
    <rPh sb="2" eb="4">
      <t>タイショウ</t>
    </rPh>
    <rPh sb="4" eb="7">
      <t>エイギョウショ</t>
    </rPh>
    <rPh sb="8" eb="11">
      <t>ショザイチ</t>
    </rPh>
    <rPh sb="12" eb="14">
      <t>カンカツ</t>
    </rPh>
    <rPh sb="21" eb="23">
      <t>リクウン</t>
    </rPh>
    <rPh sb="23" eb="24">
      <t>ブ</t>
    </rPh>
    <phoneticPr fontId="2"/>
  </si>
  <si>
    <t>※稼働車両数は、時間枠ごとに稼働していた台数の累計（稼働ドライバー数）</t>
    <rPh sb="1" eb="3">
      <t>カドウ</t>
    </rPh>
    <rPh sb="3" eb="5">
      <t>シャリョウ</t>
    </rPh>
    <rPh sb="5" eb="6">
      <t>スウ</t>
    </rPh>
    <rPh sb="8" eb="11">
      <t>ジカンワク</t>
    </rPh>
    <rPh sb="14" eb="16">
      <t>カドウ</t>
    </rPh>
    <rPh sb="20" eb="22">
      <t>ダイスウ</t>
    </rPh>
    <rPh sb="23" eb="25">
      <t>ルイケイ</t>
    </rPh>
    <rPh sb="26" eb="28">
      <t>カドウ</t>
    </rPh>
    <rPh sb="33" eb="34">
      <t>スウ</t>
    </rPh>
    <phoneticPr fontId="2"/>
  </si>
  <si>
    <t>※稼働時間は、稼働していた時間の累計</t>
    <rPh sb="1" eb="3">
      <t>カドウ</t>
    </rPh>
    <rPh sb="3" eb="5">
      <t>ジカン</t>
    </rPh>
    <rPh sb="7" eb="9">
      <t>カドウ</t>
    </rPh>
    <rPh sb="13" eb="15">
      <t>ジカン</t>
    </rPh>
    <rPh sb="16" eb="18">
      <t>ルイケイ</t>
    </rPh>
    <phoneticPr fontId="2"/>
  </si>
  <si>
    <t>通常（拡充）</t>
    <rPh sb="0" eb="2">
      <t>ツウジョウ</t>
    </rPh>
    <rPh sb="3" eb="5">
      <t>カクジュウ</t>
    </rPh>
    <phoneticPr fontId="2"/>
  </si>
  <si>
    <t>通常(拡充)</t>
    <rPh sb="0" eb="2">
      <t>ツウジョウ</t>
    </rPh>
    <rPh sb="3" eb="5">
      <t>カクジュウ</t>
    </rPh>
    <phoneticPr fontId="2"/>
  </si>
  <si>
    <t>　   備考欄3.(4)【通常(拡充)】に基づく報告のみ記載する</t>
    <rPh sb="4" eb="7">
      <t>ビコウラン</t>
    </rPh>
    <rPh sb="13" eb="15">
      <t>ツウジョウ</t>
    </rPh>
    <rPh sb="16" eb="18">
      <t>カクジュウ</t>
    </rPh>
    <rPh sb="21" eb="22">
      <t>モト</t>
    </rPh>
    <rPh sb="24" eb="26">
      <t>ホウコク</t>
    </rPh>
    <rPh sb="28" eb="30">
      <t>キサイ</t>
    </rPh>
    <phoneticPr fontId="2"/>
  </si>
  <si>
    <t>支局の求めに応じて</t>
    <rPh sb="0" eb="2">
      <t>シキョク</t>
    </rPh>
    <rPh sb="3" eb="4">
      <t>モト</t>
    </rPh>
    <rPh sb="6" eb="7">
      <t>オウ</t>
    </rPh>
    <phoneticPr fontId="2"/>
  </si>
  <si>
    <t>翌月10日まで</t>
    <rPh sb="0" eb="2">
      <t>ヨクゲツ</t>
    </rPh>
    <rPh sb="4" eb="5">
      <t>ニチ</t>
    </rPh>
    <phoneticPr fontId="2"/>
  </si>
  <si>
    <t>種別</t>
    <rPh sb="0" eb="2">
      <t>シュベツ</t>
    </rPh>
    <phoneticPr fontId="2"/>
  </si>
  <si>
    <t>報告期限</t>
    <rPh sb="0" eb="2">
      <t>ホウコク</t>
    </rPh>
    <rPh sb="2" eb="4">
      <t>キゲン</t>
    </rPh>
    <phoneticPr fontId="2"/>
  </si>
  <si>
    <t>根拠規程</t>
    <rPh sb="0" eb="2">
      <t>コンキョ</t>
    </rPh>
    <rPh sb="2" eb="4">
      <t>キテイ</t>
    </rPh>
    <phoneticPr fontId="2"/>
  </si>
  <si>
    <t>　＊輸送人員については、備考欄3.(3)【災害】(5)【鉄道】に基づく報告のみ記載する</t>
    <rPh sb="2" eb="4">
      <t>ユソウ</t>
    </rPh>
    <rPh sb="4" eb="6">
      <t>ジンイン</t>
    </rPh>
    <rPh sb="12" eb="15">
      <t>ビコウラン</t>
    </rPh>
    <rPh sb="21" eb="23">
      <t>サイガイ</t>
    </rPh>
    <rPh sb="28" eb="30">
      <t>テツドウ</t>
    </rPh>
    <rPh sb="32" eb="33">
      <t>モト</t>
    </rPh>
    <rPh sb="35" eb="37">
      <t>ホウコク</t>
    </rPh>
    <rPh sb="39" eb="41">
      <t>キサイ</t>
    </rPh>
    <phoneticPr fontId="2"/>
  </si>
  <si>
    <t>メールアドレス：</t>
  </si>
  <si>
    <t>↑所在地を管轄する運輸支局を選択してください</t>
    <rPh sb="1" eb="4">
      <t>ショザイチ</t>
    </rPh>
    <rPh sb="5" eb="7">
      <t>カンカツ</t>
    </rPh>
    <rPh sb="9" eb="11">
      <t>ウンユ</t>
    </rPh>
    <rPh sb="11" eb="13">
      <t>シキョク</t>
    </rPh>
    <rPh sb="14" eb="16">
      <t>センタク</t>
    </rPh>
    <phoneticPr fontId="2"/>
  </si>
  <si>
    <t>輸送人員</t>
  </si>
  <si>
    <t>※イベントは別様式</t>
    <rPh sb="6" eb="7">
      <t>ベツ</t>
    </rPh>
    <rPh sb="7" eb="9">
      <t>ヨウシキ</t>
    </rPh>
    <phoneticPr fontId="2"/>
  </si>
  <si>
    <t>営業区域：</t>
    <rPh sb="0" eb="2">
      <t>エイギョウ</t>
    </rPh>
    <rPh sb="2" eb="4">
      <t>クイキ</t>
    </rPh>
    <phoneticPr fontId="2"/>
  </si>
  <si>
    <t>配車依頼件数（E）</t>
    <rPh sb="0" eb="2">
      <t>ハイシャ</t>
    </rPh>
    <rPh sb="2" eb="4">
      <t>イライ</t>
    </rPh>
    <rPh sb="4" eb="6">
      <t>ケンスウ</t>
    </rPh>
    <phoneticPr fontId="2"/>
  </si>
  <si>
    <t>承諾件数（F）</t>
    <rPh sb="0" eb="2">
      <t>ショウダク</t>
    </rPh>
    <rPh sb="2" eb="4">
      <t>ケンスウ</t>
    </rPh>
    <phoneticPr fontId="2"/>
  </si>
  <si>
    <t>　＊稼働時間については、備考欄3.(3)【災害】(5)【鉄道】に基づく報告は記載不要</t>
    <rPh sb="2" eb="4">
      <t>カドウ</t>
    </rPh>
    <rPh sb="4" eb="6">
      <t>ジカン</t>
    </rPh>
    <rPh sb="12" eb="14">
      <t>ビコウ</t>
    </rPh>
    <rPh sb="14" eb="15">
      <t>ラン</t>
    </rPh>
    <rPh sb="21" eb="23">
      <t>サイガイ</t>
    </rPh>
    <rPh sb="28" eb="30">
      <t>テツドウ</t>
    </rPh>
    <rPh sb="32" eb="33">
      <t>モト</t>
    </rPh>
    <rPh sb="35" eb="37">
      <t>ホウコク</t>
    </rPh>
    <rPh sb="38" eb="40">
      <t>キサイ</t>
    </rPh>
    <rPh sb="40" eb="42">
      <t>フヨウ</t>
    </rPh>
    <phoneticPr fontId="2"/>
  </si>
  <si>
    <t>通常</t>
  </si>
  <si>
    <t>なお、通常・雨天・酷暑・通常（拡充）・災害・鉄道それぞれの運行が発生した場合は、それぞれファイルを分けて報告してください。</t>
    <rPh sb="22" eb="24">
      <t>テツドウ</t>
    </rPh>
    <rPh sb="29" eb="31">
      <t>ウンコウ</t>
    </rPh>
    <rPh sb="32" eb="34">
      <t>ハッセイ</t>
    </rPh>
    <rPh sb="36" eb="38">
      <t>バアイ</t>
    </rPh>
    <rPh sb="49" eb="50">
      <t>ワ</t>
    </rPh>
    <rPh sb="52" eb="54">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</si>
</sst>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aaa"/>
    <numFmt numFmtId="178" formatCode="#,##0_ "/>
  </numFmts>
  <fonts count="18"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b/>
      <sz val="14"/>
      <color theme="1"/>
      <name val="ＭＳ Ｐゴシック"/>
      <family val="3"/>
      <charset val="128"/>
    </font>
    <font>
      <sz val="12"/>
      <name val="ＭＳ Ｐゴシック"/>
      <family val="3"/>
      <charset val="128"/>
    </font>
    <font>
      <sz val="14"/>
      <color theme="1"/>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b/>
      <sz val="11"/>
      <color theme="1"/>
      <name val="ＭＳ Ｐゴシック"/>
      <family val="3"/>
      <charset val="128"/>
    </font>
    <font>
      <u/>
      <sz val="11"/>
      <color theme="10"/>
      <name val="ＭＳ Ｐゴシック"/>
      <family val="3"/>
      <charset val="128"/>
    </font>
    <font>
      <u/>
      <sz val="11"/>
      <color theme="10"/>
      <name val="ＭＳ Ｐゴシック"/>
      <family val="2"/>
      <charset val="128"/>
      <scheme val="minor"/>
    </font>
    <font>
      <sz val="8"/>
      <color theme="1"/>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6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double">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double">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right style="thin">
        <color auto="1"/>
      </right>
      <top/>
      <bottom style="thin">
        <color auto="1"/>
      </bottom>
      <diagonal/>
    </border>
    <border>
      <left style="double">
        <color auto="1"/>
      </left>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style="thin">
        <color auto="1"/>
      </top>
      <bottom style="thin">
        <color auto="1"/>
      </bottom>
      <diagonal/>
    </border>
    <border>
      <left style="dotted">
        <color auto="1"/>
      </left>
      <right style="double">
        <color auto="1"/>
      </right>
      <top style="double">
        <color auto="1"/>
      </top>
      <bottom style="thin">
        <color auto="1"/>
      </bottom>
      <diagonal/>
    </border>
    <border>
      <left style="dotted">
        <color auto="1"/>
      </left>
      <right style="double">
        <color auto="1"/>
      </right>
      <top/>
      <bottom style="thin">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style="double">
        <color auto="1"/>
      </top>
      <bottom style="double">
        <color auto="1"/>
      </bottom>
      <diagonal/>
    </border>
    <border>
      <left style="thin">
        <color auto="1"/>
      </left>
      <right style="medium">
        <color auto="1"/>
      </right>
      <top style="double">
        <color auto="1"/>
      </top>
      <bottom style="double">
        <color auto="1"/>
      </bottom>
      <diagonal/>
    </border>
    <border>
      <left style="thin">
        <color auto="1"/>
      </left>
      <right style="medium">
        <color auto="1"/>
      </right>
      <top style="double">
        <color auto="1"/>
      </top>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dotted">
        <color auto="1"/>
      </left>
      <right style="double">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right/>
      <top/>
      <bottom style="medium">
        <color auto="1"/>
      </bottom>
      <diagonal/>
    </border>
    <border>
      <left style="medium">
        <color auto="1"/>
      </left>
      <right/>
      <top/>
      <bottom style="double">
        <color auto="1"/>
      </bottom>
      <diagonal/>
    </border>
    <border>
      <left style="double">
        <color auto="1"/>
      </left>
      <right/>
      <top style="medium">
        <color auto="1"/>
      </top>
      <bottom style="double">
        <color auto="1"/>
      </bottom>
      <diagonal/>
    </border>
    <border>
      <left/>
      <right/>
      <top style="medium">
        <color auto="1"/>
      </top>
      <bottom style="double">
        <color auto="1"/>
      </bottom>
      <diagonal/>
    </border>
    <border>
      <left/>
      <right style="double">
        <color auto="1"/>
      </right>
      <top style="medium">
        <color auto="1"/>
      </top>
      <bottom style="double">
        <color auto="1"/>
      </bottom>
      <diagonal/>
    </border>
    <border>
      <left/>
      <right style="medium">
        <color auto="1"/>
      </right>
      <top style="medium">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medium">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style="double">
        <color auto="1"/>
      </right>
      <top style="double">
        <color auto="1"/>
      </top>
      <bottom style="double">
        <color auto="1"/>
      </bottom>
      <diagonal/>
    </border>
  </borders>
  <cellStyleXfs count="4">
    <xf numFmtId="0" fontId="0" fillId="0" borderId="0">
      <alignment vertical="center"/>
    </xf>
    <xf numFmtId="0" fontId="14" fillId="0" borderId="0" applyNumberFormat="0" applyFill="0" applyBorder="0" applyAlignment="0" applyProtection="0">
      <alignment vertical="center"/>
    </xf>
    <xf numFmtId="0" fontId="1" fillId="0" borderId="0">
      <alignment vertical="center"/>
    </xf>
    <xf numFmtId="0" fontId="15" fillId="0" borderId="0" applyNumberForma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distributed" vertical="center"/>
    </xf>
    <xf numFmtId="0" fontId="5" fillId="3" borderId="11" xfId="0" applyFont="1" applyFill="1" applyBorder="1">
      <alignment vertical="center"/>
    </xf>
    <xf numFmtId="0" fontId="5" fillId="3" borderId="8" xfId="0" applyFont="1" applyFill="1" applyBorder="1">
      <alignment vertical="center"/>
    </xf>
    <xf numFmtId="0" fontId="6" fillId="0" borderId="0" xfId="0" applyFont="1" applyAlignment="1">
      <alignment horizontal="left" vertical="center"/>
    </xf>
    <xf numFmtId="0" fontId="5" fillId="0" borderId="12" xfId="0" applyFont="1" applyBorder="1" applyProtection="1">
      <alignment vertical="center"/>
      <protection locked="0"/>
    </xf>
    <xf numFmtId="0" fontId="5" fillId="0" borderId="2" xfId="0" applyFont="1" applyBorder="1" applyProtection="1">
      <alignment vertical="center"/>
      <protection locked="0"/>
    </xf>
    <xf numFmtId="0" fontId="7" fillId="0" borderId="0" xfId="0" applyFont="1" applyAlignment="1">
      <alignment horizontal="left" vertical="center"/>
    </xf>
    <xf numFmtId="0" fontId="9" fillId="0" borderId="0" xfId="0" applyFont="1" applyAlignment="1">
      <alignment horizontal="distributed" vertical="center"/>
    </xf>
    <xf numFmtId="0" fontId="9" fillId="0" borderId="0" xfId="0" applyFont="1">
      <alignment vertical="center"/>
    </xf>
    <xf numFmtId="177" fontId="5" fillId="3" borderId="17" xfId="0" applyNumberFormat="1" applyFont="1" applyFill="1" applyBorder="1" applyAlignment="1">
      <alignment horizontal="center" vertical="center"/>
    </xf>
    <xf numFmtId="177" fontId="5" fillId="3" borderId="18" xfId="0" applyNumberFormat="1" applyFont="1" applyFill="1" applyBorder="1" applyAlignment="1">
      <alignment horizontal="center" vertical="center"/>
    </xf>
    <xf numFmtId="10" fontId="5" fillId="3" borderId="8" xfId="0" applyNumberFormat="1" applyFont="1" applyFill="1" applyBorder="1">
      <alignment vertical="center"/>
    </xf>
    <xf numFmtId="0" fontId="7" fillId="0" borderId="19" xfId="0" applyFont="1" applyBorder="1" applyAlignment="1" applyProtection="1">
      <alignment horizontal="distributed" vertical="center"/>
      <protection locked="0"/>
    </xf>
    <xf numFmtId="0" fontId="7" fillId="0" borderId="21" xfId="0" applyFont="1" applyBorder="1" applyAlignment="1" applyProtection="1">
      <alignment horizontal="center" vertical="center"/>
      <protection locked="0"/>
    </xf>
    <xf numFmtId="10" fontId="5" fillId="3" borderId="25" xfId="0" applyNumberFormat="1" applyFont="1" applyFill="1" applyBorder="1">
      <alignment vertical="center"/>
    </xf>
    <xf numFmtId="176" fontId="8" fillId="3" borderId="23" xfId="0" applyNumberFormat="1" applyFont="1" applyFill="1" applyBorder="1" applyAlignment="1">
      <alignment horizontal="center" vertical="center"/>
    </xf>
    <xf numFmtId="10" fontId="5" fillId="3" borderId="26" xfId="0" applyNumberFormat="1" applyFont="1" applyFill="1" applyBorder="1">
      <alignment vertical="center"/>
    </xf>
    <xf numFmtId="176" fontId="6" fillId="3" borderId="27" xfId="0" applyNumberFormat="1" applyFont="1" applyFill="1" applyBorder="1" applyAlignment="1">
      <alignment horizontal="center" vertical="center"/>
    </xf>
    <xf numFmtId="10" fontId="5" fillId="3" borderId="28" xfId="0" applyNumberFormat="1" applyFont="1" applyFill="1" applyBorder="1">
      <alignment vertical="center"/>
    </xf>
    <xf numFmtId="176" fontId="6" fillId="3" borderId="29" xfId="0" applyNumberFormat="1" applyFont="1" applyFill="1" applyBorder="1" applyAlignment="1">
      <alignment horizontal="center" vertical="center"/>
    </xf>
    <xf numFmtId="177" fontId="5" fillId="3" borderId="30" xfId="0" applyNumberFormat="1" applyFont="1" applyFill="1" applyBorder="1" applyAlignment="1">
      <alignment horizontal="center" vertical="center"/>
    </xf>
    <xf numFmtId="0" fontId="5" fillId="0" borderId="31" xfId="0" applyFont="1" applyBorder="1" applyProtection="1">
      <alignment vertical="center"/>
      <protection locked="0"/>
    </xf>
    <xf numFmtId="10" fontId="5" fillId="3" borderId="33" xfId="0" applyNumberFormat="1" applyFont="1" applyFill="1" applyBorder="1">
      <alignment vertical="center"/>
    </xf>
    <xf numFmtId="0" fontId="7" fillId="0" borderId="0" xfId="0" applyFont="1" applyAlignment="1">
      <alignment vertical="center"/>
    </xf>
    <xf numFmtId="0" fontId="5" fillId="3" borderId="10" xfId="0" applyFont="1" applyFill="1" applyBorder="1">
      <alignment vertical="center"/>
    </xf>
    <xf numFmtId="0" fontId="7" fillId="0" borderId="34" xfId="0" applyFont="1" applyBorder="1" applyAlignment="1" applyProtection="1">
      <alignment horizontal="distributed" vertical="center" justifyLastLine="1" shrinkToFit="1"/>
      <protection locked="0"/>
    </xf>
    <xf numFmtId="0" fontId="10" fillId="0" borderId="0" xfId="0" applyFont="1">
      <alignment vertical="center"/>
    </xf>
    <xf numFmtId="0" fontId="12" fillId="0" borderId="0" xfId="0" applyFont="1">
      <alignment vertical="center"/>
    </xf>
    <xf numFmtId="0" fontId="8" fillId="0" borderId="0" xfId="0" applyFont="1" applyBorder="1" applyAlignment="1">
      <alignment horizontal="left" vertical="center"/>
    </xf>
    <xf numFmtId="177" fontId="8" fillId="0" borderId="0" xfId="0" applyNumberFormat="1"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vertical="center"/>
    </xf>
    <xf numFmtId="0" fontId="8" fillId="0" borderId="0" xfId="0" applyFont="1" applyAlignment="1" applyProtection="1">
      <alignment vertical="center"/>
    </xf>
    <xf numFmtId="0" fontId="8" fillId="0" borderId="0" xfId="0" applyFont="1" applyProtection="1">
      <alignment vertical="center"/>
    </xf>
    <xf numFmtId="0" fontId="8" fillId="0" borderId="0" xfId="0" applyFont="1" applyAlignment="1">
      <alignment horizontal="left" vertical="center" wrapText="1"/>
    </xf>
    <xf numFmtId="0" fontId="4" fillId="3" borderId="13" xfId="0" applyFont="1" applyFill="1" applyBorder="1" applyAlignment="1">
      <alignment horizontal="distributed" vertical="center"/>
    </xf>
    <xf numFmtId="0" fontId="4" fillId="3" borderId="6" xfId="0" applyFont="1" applyFill="1" applyBorder="1" applyAlignment="1">
      <alignment horizontal="distributed" vertical="center"/>
    </xf>
    <xf numFmtId="0" fontId="4" fillId="3" borderId="14" xfId="0" applyFont="1" applyFill="1" applyBorder="1" applyAlignment="1">
      <alignment horizontal="distributed" vertical="center"/>
    </xf>
    <xf numFmtId="0" fontId="7" fillId="3" borderId="20" xfId="0" applyFont="1" applyFill="1" applyBorder="1" applyAlignment="1">
      <alignment horizontal="distributed" vertical="center"/>
    </xf>
    <xf numFmtId="0" fontId="7" fillId="3" borderId="22" xfId="0" applyFont="1" applyFill="1" applyBorder="1" applyAlignment="1">
      <alignment horizontal="center" vertical="center"/>
    </xf>
    <xf numFmtId="0" fontId="13" fillId="0" borderId="0" xfId="0" applyFont="1" applyAlignment="1">
      <alignment vertical="center"/>
    </xf>
    <xf numFmtId="0" fontId="12" fillId="0" borderId="0" xfId="0" applyFont="1" applyAlignment="1">
      <alignment horizontal="left" vertical="center"/>
    </xf>
    <xf numFmtId="0" fontId="3" fillId="0" borderId="0" xfId="0" applyFont="1" applyAlignment="1">
      <alignment horizontal="left" vertical="center"/>
    </xf>
    <xf numFmtId="177" fontId="12" fillId="0" borderId="0" xfId="0" applyNumberFormat="1" applyFont="1" applyBorder="1" applyAlignment="1">
      <alignment horizontal="center" vertical="center"/>
    </xf>
    <xf numFmtId="0" fontId="10" fillId="0" borderId="0" xfId="0" applyFont="1" applyAlignment="1">
      <alignment horizontal="left" vertical="center"/>
    </xf>
    <xf numFmtId="0" fontId="14" fillId="0" borderId="0" xfId="1">
      <alignment vertical="center"/>
    </xf>
    <xf numFmtId="0" fontId="14" fillId="0" borderId="0" xfId="1" applyAlignment="1" applyProtection="1">
      <alignment horizontal="left" vertical="center"/>
      <protection locked="0"/>
    </xf>
    <xf numFmtId="0" fontId="5" fillId="4" borderId="1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0" xfId="0" applyFont="1" applyFill="1">
      <alignment vertical="center"/>
    </xf>
    <xf numFmtId="0" fontId="0" fillId="5" borderId="0" xfId="0" applyFill="1">
      <alignment vertical="center"/>
    </xf>
    <xf numFmtId="0" fontId="10" fillId="5" borderId="0" xfId="0" applyFont="1" applyFill="1" applyAlignment="1">
      <alignment horizontal="left" vertical="center"/>
    </xf>
    <xf numFmtId="0" fontId="5" fillId="5" borderId="9" xfId="0" applyFont="1" applyFill="1" applyBorder="1" applyAlignment="1">
      <alignment horizontal="center" vertical="center" wrapText="1"/>
    </xf>
    <xf numFmtId="0" fontId="3" fillId="5" borderId="0" xfId="0" applyFont="1" applyFill="1">
      <alignment vertical="center"/>
    </xf>
    <xf numFmtId="178" fontId="5" fillId="0" borderId="8" xfId="0" applyNumberFormat="1" applyFont="1" applyBorder="1" applyProtection="1">
      <alignment vertical="center"/>
      <protection locked="0"/>
    </xf>
    <xf numFmtId="178" fontId="5" fillId="0" borderId="10" xfId="0" applyNumberFormat="1" applyFont="1" applyBorder="1" applyProtection="1">
      <alignment vertical="center"/>
      <protection locked="0"/>
    </xf>
    <xf numFmtId="0" fontId="0" fillId="0" borderId="0" xfId="0" applyBorder="1">
      <alignment vertical="center"/>
    </xf>
    <xf numFmtId="0" fontId="5" fillId="2" borderId="50" xfId="0" applyFont="1" applyFill="1" applyBorder="1" applyProtection="1">
      <alignment vertical="center"/>
      <protection locked="0"/>
    </xf>
    <xf numFmtId="0" fontId="5" fillId="2" borderId="51" xfId="0" applyFont="1" applyFill="1" applyBorder="1" applyProtection="1">
      <alignment vertical="center"/>
      <protection locked="0"/>
    </xf>
    <xf numFmtId="0" fontId="5" fillId="2" borderId="52" xfId="0" applyFont="1" applyFill="1" applyBorder="1" applyProtection="1">
      <alignment vertical="center"/>
      <protection locked="0"/>
    </xf>
    <xf numFmtId="0" fontId="5" fillId="2" borderId="53" xfId="0" applyFont="1" applyFill="1" applyBorder="1">
      <alignment vertical="center"/>
    </xf>
    <xf numFmtId="0" fontId="5" fillId="2" borderId="54" xfId="0" applyFont="1" applyFill="1" applyBorder="1">
      <alignment vertical="center"/>
    </xf>
    <xf numFmtId="0" fontId="5" fillId="2" borderId="55" xfId="0" applyFont="1" applyFill="1" applyBorder="1">
      <alignment vertical="center"/>
    </xf>
    <xf numFmtId="0" fontId="5" fillId="2" borderId="1" xfId="0" applyFont="1" applyFill="1" applyBorder="1">
      <alignment vertical="center"/>
    </xf>
    <xf numFmtId="0" fontId="5" fillId="2" borderId="56" xfId="0" applyFont="1" applyFill="1" applyBorder="1">
      <alignment vertical="center"/>
    </xf>
    <xf numFmtId="0" fontId="5" fillId="2" borderId="32" xfId="0" applyFont="1" applyFill="1" applyBorder="1">
      <alignment vertical="center"/>
    </xf>
    <xf numFmtId="0" fontId="5" fillId="2" borderId="5" xfId="0" applyFont="1" applyFill="1" applyBorder="1" applyProtection="1">
      <alignment vertical="center"/>
      <protection locked="0"/>
    </xf>
    <xf numFmtId="0" fontId="5" fillId="2" borderId="1" xfId="0" applyFont="1" applyFill="1" applyBorder="1" applyProtection="1">
      <alignment vertical="center"/>
      <protection locked="0"/>
    </xf>
    <xf numFmtId="0" fontId="5" fillId="2" borderId="32" xfId="0" applyFont="1" applyFill="1" applyBorder="1" applyProtection="1">
      <alignment vertical="center"/>
      <protection locked="0"/>
    </xf>
    <xf numFmtId="0" fontId="12" fillId="0" borderId="57" xfId="0" applyFont="1" applyBorder="1" applyAlignment="1">
      <alignment horizontal="center" vertical="center"/>
    </xf>
    <xf numFmtId="0" fontId="3" fillId="0" borderId="0" xfId="0" applyFont="1" applyBorder="1">
      <alignment vertical="center"/>
    </xf>
    <xf numFmtId="0" fontId="0" fillId="0" borderId="58" xfId="0" applyBorder="1">
      <alignment vertical="center"/>
    </xf>
    <xf numFmtId="0" fontId="12" fillId="0" borderId="57" xfId="0" applyFont="1" applyFill="1" applyBorder="1" applyAlignment="1">
      <alignment horizontal="center" vertical="center"/>
    </xf>
    <xf numFmtId="0" fontId="12" fillId="0" borderId="7" xfId="0" applyFont="1" applyBorder="1" applyAlignment="1">
      <alignment horizontal="center" vertical="center"/>
    </xf>
    <xf numFmtId="0" fontId="3" fillId="0" borderId="59" xfId="0" applyFont="1" applyBorder="1">
      <alignment vertical="center"/>
    </xf>
    <xf numFmtId="0" fontId="0" fillId="0" borderId="59" xfId="0" applyBorder="1">
      <alignment vertical="center"/>
    </xf>
    <xf numFmtId="0" fontId="0" fillId="0" borderId="12" xfId="0" applyBorder="1">
      <alignment vertical="center"/>
    </xf>
    <xf numFmtId="0" fontId="12" fillId="0" borderId="3" xfId="0" applyFont="1" applyBorder="1" applyAlignment="1">
      <alignment horizontal="center" vertical="center"/>
    </xf>
    <xf numFmtId="0" fontId="10" fillId="0" borderId="4" xfId="0" applyFont="1" applyBorder="1" applyAlignment="1">
      <alignment horizontal="center" vertical="center"/>
    </xf>
    <xf numFmtId="0" fontId="3" fillId="0" borderId="4" xfId="0" applyFont="1" applyBorder="1">
      <alignment vertical="center"/>
    </xf>
    <xf numFmtId="0" fontId="0" fillId="0" borderId="4" xfId="0" applyBorder="1">
      <alignment vertical="center"/>
    </xf>
    <xf numFmtId="0" fontId="0" fillId="0" borderId="2" xfId="0" applyBorder="1">
      <alignment vertical="center"/>
    </xf>
    <xf numFmtId="0" fontId="5" fillId="0" borderId="1"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Border="1" applyAlignment="1">
      <alignment vertical="center"/>
    </xf>
    <xf numFmtId="0" fontId="17" fillId="0" borderId="59" xfId="0" applyFont="1" applyBorder="1" applyAlignment="1">
      <alignment horizontal="left" vertical="center"/>
    </xf>
    <xf numFmtId="0" fontId="4" fillId="0" borderId="60" xfId="0" applyFont="1" applyBorder="1" applyAlignment="1">
      <alignment horizontal="center" vertical="center"/>
    </xf>
    <xf numFmtId="0" fontId="4" fillId="0" borderId="5" xfId="0" applyFont="1" applyBorder="1" applyAlignment="1">
      <alignment horizontal="center" vertical="center"/>
    </xf>
    <xf numFmtId="10" fontId="0" fillId="0" borderId="0" xfId="0" applyNumberFormat="1">
      <alignment vertical="center"/>
    </xf>
    <xf numFmtId="0" fontId="10" fillId="5" borderId="0" xfId="0" applyFont="1" applyFill="1">
      <alignment vertical="center"/>
    </xf>
    <xf numFmtId="0" fontId="5" fillId="0" borderId="5" xfId="0" applyFont="1" applyFill="1" applyBorder="1" applyProtection="1">
      <alignment vertical="center"/>
      <protection locked="0"/>
    </xf>
    <xf numFmtId="0" fontId="5" fillId="0" borderId="1" xfId="0" applyFont="1" applyFill="1" applyBorder="1" applyProtection="1">
      <alignment vertical="center"/>
      <protection locked="0"/>
    </xf>
    <xf numFmtId="0" fontId="5" fillId="0" borderId="32" xfId="0" applyFont="1" applyFill="1" applyBorder="1" applyProtection="1">
      <alignment vertical="center"/>
      <protection locked="0"/>
    </xf>
    <xf numFmtId="177" fontId="8" fillId="0" borderId="0" xfId="0" applyNumberFormat="1" applyFont="1" applyBorder="1" applyAlignment="1" applyProtection="1">
      <alignment horizontal="left" vertical="center"/>
      <protection locked="0"/>
    </xf>
    <xf numFmtId="0" fontId="6" fillId="0" borderId="44" xfId="0" applyFont="1" applyBorder="1" applyAlignment="1" applyProtection="1">
      <alignment horizontal="left" vertical="center" shrinkToFit="1"/>
      <protection locked="0"/>
    </xf>
    <xf numFmtId="0" fontId="6" fillId="0" borderId="45" xfId="0" applyFont="1" applyBorder="1" applyAlignment="1" applyProtection="1">
      <alignment horizontal="left" vertical="center" shrinkToFit="1"/>
      <protection locked="0"/>
    </xf>
    <xf numFmtId="0" fontId="6" fillId="0" borderId="46"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16" xfId="0" applyFont="1" applyBorder="1" applyAlignment="1" applyProtection="1">
      <alignment horizontal="left" vertical="center" shrinkToFit="1"/>
      <protection locked="0"/>
    </xf>
    <xf numFmtId="0" fontId="6" fillId="0" borderId="47" xfId="0" applyFont="1" applyBorder="1" applyAlignment="1" applyProtection="1">
      <alignment horizontal="left" vertical="center" shrinkToFit="1"/>
      <protection locked="0"/>
    </xf>
    <xf numFmtId="0" fontId="6" fillId="0" borderId="48" xfId="0" applyFont="1" applyBorder="1" applyAlignment="1" applyProtection="1">
      <alignment horizontal="left" vertical="center" shrinkToFit="1"/>
      <protection locked="0"/>
    </xf>
    <xf numFmtId="0" fontId="6" fillId="0" borderId="49" xfId="0" applyFont="1" applyBorder="1" applyAlignment="1" applyProtection="1">
      <alignment horizontal="left" vertical="center" shrinkToFit="1"/>
      <protection locked="0"/>
    </xf>
    <xf numFmtId="0" fontId="3" fillId="4" borderId="24" xfId="0" applyFont="1" applyFill="1" applyBorder="1" applyAlignment="1">
      <alignment horizontal="center" vertical="center"/>
    </xf>
    <xf numFmtId="0" fontId="3" fillId="4" borderId="61" xfId="0" applyFont="1" applyFill="1" applyBorder="1" applyAlignment="1">
      <alignment horizontal="center" vertical="center"/>
    </xf>
    <xf numFmtId="0" fontId="11" fillId="3" borderId="34" xfId="0" applyFont="1" applyFill="1" applyBorder="1" applyAlignment="1">
      <alignment horizontal="center" vertical="center" shrinkToFit="1"/>
    </xf>
    <xf numFmtId="0" fontId="11" fillId="3" borderId="35" xfId="0" applyFont="1" applyFill="1" applyBorder="1" applyAlignment="1">
      <alignment horizontal="center" vertical="center" shrinkToFit="1"/>
    </xf>
    <xf numFmtId="0" fontId="11" fillId="3" borderId="36" xfId="0" applyFont="1" applyFill="1" applyBorder="1" applyAlignment="1">
      <alignment horizontal="center" vertical="center" shrinkToFit="1"/>
    </xf>
    <xf numFmtId="0" fontId="7" fillId="0" borderId="37" xfId="0" applyFont="1" applyBorder="1" applyAlignment="1" applyProtection="1">
      <alignment horizontal="right" vertical="center" justifyLastLine="1"/>
      <protection locked="0"/>
    </xf>
    <xf numFmtId="0" fontId="7" fillId="0" borderId="38" xfId="0" applyFont="1" applyBorder="1" applyAlignment="1" applyProtection="1">
      <alignment horizontal="right" vertical="center" justifyLastLine="1"/>
      <protection locked="0"/>
    </xf>
    <xf numFmtId="0" fontId="0" fillId="0" borderId="38" xfId="0"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15"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41" xfId="0" applyFont="1" applyFill="1" applyBorder="1" applyAlignment="1">
      <alignment horizontal="center" vertical="center"/>
    </xf>
    <xf numFmtId="0" fontId="7" fillId="4" borderId="42" xfId="0" applyFont="1" applyFill="1" applyBorder="1" applyAlignment="1">
      <alignment horizontal="center" vertical="center"/>
    </xf>
    <xf numFmtId="0" fontId="7" fillId="4" borderId="43" xfId="0" applyFont="1" applyFill="1" applyBorder="1" applyAlignment="1">
      <alignment horizontal="center" vertical="center"/>
    </xf>
  </cellXfs>
  <cellStyles count="4">
    <cellStyle name="ハイパーリンク" xfId="1" builtinId="8"/>
    <cellStyle name="ハイパーリンク 2" xfId="3" xr:uid="{023851EE-69F6-47B9-863B-0F91ACDF7730}"/>
    <cellStyle name="標準" xfId="0" builtinId="0"/>
    <cellStyle name="標準 2" xfId="2" xr:uid="{F30229AC-8B09-4D66-AA9C-8E785DE3C4FF}"/>
  </cellStyles>
  <dxfs count="11">
    <dxf>
      <fill>
        <patternFill>
          <bgColor theme="0" tint="-0.14996795556505021"/>
        </patternFill>
      </fill>
    </dxf>
    <dxf>
      <fill>
        <patternFill>
          <bgColor theme="0" tint="-0.14996795556505021"/>
        </patternFill>
      </fill>
    </dxf>
    <dxf>
      <fill>
        <patternFill patternType="none">
          <bgColor auto="1"/>
        </patternFill>
      </fill>
    </dxf>
    <dxf>
      <font>
        <strike val="0"/>
      </font>
      <fill>
        <patternFill patternType="none">
          <bgColor auto="1"/>
        </patternFill>
      </fill>
      <border>
        <vertical/>
        <horizontal/>
      </border>
    </dxf>
    <dxf>
      <font>
        <strike val="0"/>
      </font>
      <fill>
        <patternFill patternType="none">
          <bgColor auto="1"/>
        </patternFill>
      </fill>
      <border>
        <vertical/>
        <horizontal/>
      </border>
    </dxf>
    <dxf>
      <font>
        <color theme="0"/>
      </font>
      <fill>
        <patternFill>
          <bgColor theme="9"/>
        </patternFill>
      </fill>
    </dxf>
    <dxf>
      <font>
        <color theme="0"/>
      </font>
      <fill>
        <patternFill>
          <bgColor theme="4"/>
        </patternFill>
      </fill>
    </dxf>
    <dxf>
      <font>
        <color theme="0"/>
      </font>
      <fill>
        <patternFill>
          <bgColor theme="1"/>
        </patternFill>
      </fill>
    </dxf>
    <dxf>
      <font>
        <color theme="0"/>
      </font>
      <fill>
        <patternFill>
          <bgColor theme="6"/>
        </patternFill>
      </fill>
    </dxf>
    <dxf>
      <font>
        <strike val="0"/>
      </font>
      <border>
        <left style="thin">
          <color auto="1"/>
        </left>
        <right style="thin">
          <color auto="1"/>
        </right>
        <top style="thin">
          <color auto="1"/>
        </top>
        <bottom style="thin">
          <color auto="1"/>
        </bottom>
        <vertical/>
        <horizontal/>
      </border>
    </dxf>
    <dxf>
      <font>
        <strike val="0"/>
      </font>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mailto:taxi-hokoku-osaka@ki.mlit.go.jp" TargetMode="External" Type="http://schemas.openxmlformats.org/officeDocument/2006/relationships/hyperlink"/><Relationship Id="rId2" Target="mailto:kkt-kyoto-yusoukansa@ki.mlit.go.jp" TargetMode="External" Type="http://schemas.openxmlformats.org/officeDocument/2006/relationships/hyperlink"/><Relationship Id="rId3" Target="mailto:yusoubumon-t21ou@mlit.go.jp" TargetMode="External" Type="http://schemas.openxmlformats.org/officeDocument/2006/relationships/hyperlink"/><Relationship Id="rId4" Target="mailto:kkt-shiga-k-y-k027@ki.mlit.go.jp" TargetMode="External" Type="http://schemas.openxmlformats.org/officeDocument/2006/relationships/hyperlink"/><Relationship Id="rId5" Target="mailto:wakayama-houkoku@ki.mlit.go.jp" TargetMode="External" Type="http://schemas.openxmlformats.org/officeDocument/2006/relationships/hyperlink"/><Relationship Id="rId6" Target="mailto:kinki-nara-yusou@mlit.go.jp" TargetMode="External" Type="http://schemas.openxmlformats.org/officeDocument/2006/relationships/hyperlink"/><Relationship Id="rId7"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6C83-3016-4E73-BF6D-3AA38A7EEF0D}">
  <sheetPr>
    <pageSetUpPr fitToPage="1"/>
  </sheetPr>
  <dimension ref="A1:Q72"/>
  <sheetViews>
    <sheetView tabSelected="1" zoomScaleNormal="100" workbookViewId="0">
      <pane xSplit="2" ySplit="17" topLeftCell="C18" activePane="bottomRight" state="frozen"/>
      <selection activeCell="N16" sqref="M16:N16"/>
      <selection pane="topRight" activeCell="N16" sqref="M16:N16"/>
      <selection pane="bottomLeft" activeCell="N16" sqref="M16:N16"/>
      <selection pane="bottomRight"/>
    </sheetView>
  </sheetViews>
  <sheetFormatPr defaultRowHeight="13.5" x14ac:dyDescent="0.15"/>
  <cols>
    <col min="1" max="2" width="14.125" style="3" customWidth="1"/>
    <col min="3" max="6" width="14.125" customWidth="1"/>
    <col min="7" max="7" width="16" bestFit="1" customWidth="1"/>
    <col min="8" max="15" width="14.125" customWidth="1"/>
  </cols>
  <sheetData>
    <row r="1" spans="1:17" ht="17.25" x14ac:dyDescent="0.15">
      <c r="A1" s="29" t="s">
        <v>3</v>
      </c>
      <c r="B1" s="29"/>
      <c r="C1" s="29"/>
      <c r="F1" s="34" t="s">
        <v>11</v>
      </c>
      <c r="G1" s="1"/>
      <c r="H1" s="1"/>
      <c r="I1" s="47"/>
      <c r="J1" s="29"/>
    </row>
    <row r="2" spans="1:17" ht="15" thickBot="1" x14ac:dyDescent="0.2">
      <c r="A2" s="9"/>
      <c r="B2" s="9"/>
      <c r="C2" s="9"/>
      <c r="D2" s="9"/>
      <c r="E2" s="9"/>
      <c r="F2" s="48" t="s">
        <v>60</v>
      </c>
      <c r="G2" s="49"/>
      <c r="H2" s="49"/>
      <c r="I2" s="49"/>
      <c r="J2" s="9"/>
      <c r="K2" s="9"/>
      <c r="L2" s="9"/>
      <c r="M2" s="9"/>
      <c r="N2" s="9"/>
      <c r="O2" s="9"/>
    </row>
    <row r="3" spans="1:17" ht="15" thickTop="1" x14ac:dyDescent="0.15">
      <c r="A3" s="42" t="s">
        <v>13</v>
      </c>
      <c r="B3" s="103"/>
      <c r="C3" s="104"/>
      <c r="D3" s="105"/>
      <c r="F3" s="48" t="s">
        <v>12</v>
      </c>
      <c r="G3" s="50"/>
      <c r="H3" s="1"/>
      <c r="I3" s="1"/>
      <c r="L3" s="1"/>
      <c r="M3" s="1"/>
    </row>
    <row r="4" spans="1:17" ht="14.25" x14ac:dyDescent="0.15">
      <c r="A4" s="43" t="s">
        <v>76</v>
      </c>
      <c r="B4" s="106"/>
      <c r="C4" s="107"/>
      <c r="D4" s="108"/>
      <c r="F4" s="48" t="s">
        <v>39</v>
      </c>
      <c r="H4" s="33"/>
      <c r="I4" s="1"/>
      <c r="L4" s="1"/>
      <c r="M4" s="1"/>
    </row>
    <row r="5" spans="1:17" ht="14.25" x14ac:dyDescent="0.15">
      <c r="A5" s="43" t="s">
        <v>15</v>
      </c>
      <c r="B5" s="106"/>
      <c r="C5" s="107"/>
      <c r="D5" s="108"/>
      <c r="F5" s="86" t="s">
        <v>68</v>
      </c>
      <c r="G5" s="91" t="s">
        <v>69</v>
      </c>
      <c r="H5" s="87" t="s">
        <v>70</v>
      </c>
      <c r="I5" s="88"/>
      <c r="J5" s="89"/>
      <c r="K5" s="89"/>
      <c r="L5" s="88"/>
      <c r="M5" s="88"/>
      <c r="N5" s="89"/>
      <c r="O5" s="89"/>
      <c r="P5" s="89"/>
      <c r="Q5" s="90"/>
    </row>
    <row r="6" spans="1:17" ht="14.25" x14ac:dyDescent="0.15">
      <c r="A6" s="43" t="s">
        <v>16</v>
      </c>
      <c r="B6" s="106"/>
      <c r="C6" s="107"/>
      <c r="D6" s="108"/>
      <c r="F6" s="78" t="s">
        <v>31</v>
      </c>
      <c r="G6" s="95" t="s">
        <v>66</v>
      </c>
      <c r="H6" s="92" t="s">
        <v>34</v>
      </c>
      <c r="I6" s="79"/>
      <c r="J6" s="65"/>
      <c r="K6" s="65"/>
      <c r="L6" s="79"/>
      <c r="M6" s="79"/>
      <c r="N6" s="65"/>
      <c r="O6" s="65"/>
      <c r="P6" s="65"/>
      <c r="Q6" s="80"/>
    </row>
    <row r="7" spans="1:17" ht="15" thickBot="1" x14ac:dyDescent="0.2">
      <c r="A7" s="44" t="s">
        <v>17</v>
      </c>
      <c r="B7" s="109"/>
      <c r="C7" s="110"/>
      <c r="D7" s="111"/>
      <c r="F7" s="78" t="s">
        <v>48</v>
      </c>
      <c r="G7" s="95" t="s">
        <v>67</v>
      </c>
      <c r="H7" s="93" t="s">
        <v>35</v>
      </c>
      <c r="I7" s="79"/>
      <c r="J7" s="65"/>
      <c r="K7" s="65"/>
      <c r="L7" s="79"/>
      <c r="M7" s="79"/>
      <c r="N7" s="65"/>
      <c r="O7" s="65"/>
      <c r="P7" s="65"/>
      <c r="Q7" s="80"/>
    </row>
    <row r="8" spans="1:17" ht="14.25" thickTop="1" x14ac:dyDescent="0.15">
      <c r="A8" s="6"/>
      <c r="B8" s="6"/>
      <c r="C8" s="1"/>
      <c r="F8" s="81" t="s">
        <v>32</v>
      </c>
      <c r="G8" s="95" t="s">
        <v>67</v>
      </c>
      <c r="H8" s="92" t="s">
        <v>36</v>
      </c>
      <c r="I8" s="79"/>
      <c r="J8" s="65"/>
      <c r="K8" s="65"/>
      <c r="L8" s="79"/>
      <c r="M8" s="79"/>
      <c r="N8" s="65"/>
      <c r="O8" s="65"/>
      <c r="P8" s="65"/>
      <c r="Q8" s="80"/>
    </row>
    <row r="9" spans="1:17" ht="14.25" x14ac:dyDescent="0.15">
      <c r="A9" s="39" t="s">
        <v>46</v>
      </c>
      <c r="B9" s="102" t="s">
        <v>47</v>
      </c>
      <c r="C9" s="102"/>
      <c r="D9" s="102"/>
      <c r="F9" s="78" t="s">
        <v>63</v>
      </c>
      <c r="G9" s="95" t="s">
        <v>67</v>
      </c>
      <c r="H9" s="92" t="s">
        <v>37</v>
      </c>
      <c r="I9" s="79"/>
      <c r="J9" s="65"/>
      <c r="K9" s="79"/>
      <c r="L9" s="79"/>
      <c r="M9" s="65"/>
      <c r="N9" s="65"/>
      <c r="O9" s="65"/>
      <c r="P9" s="65"/>
      <c r="Q9" s="80"/>
    </row>
    <row r="10" spans="1:17" ht="14.25" x14ac:dyDescent="0.15">
      <c r="A10" s="41"/>
      <c r="B10" s="53" t="str">
        <f>HYPERLINK("mailto:"&amp;VLOOKUP($B$9,アドレス一覧!$A$1:$B$7,2,FALSE)&amp;"?subject=日本版ライドシェアの輸送実績報告書"&amp;"("&amp;$B$3&amp;")",VLOOKUP($B$9,アドレス一覧!$A$1:$B$7,2,FALSE))</f>
        <v>↑所在地を管轄する運輸支局を選択してください</v>
      </c>
      <c r="C10" s="37"/>
      <c r="D10" s="37"/>
      <c r="F10" s="82" t="s">
        <v>33</v>
      </c>
      <c r="G10" s="96" t="s">
        <v>67</v>
      </c>
      <c r="H10" s="94" t="s">
        <v>38</v>
      </c>
      <c r="I10" s="83"/>
      <c r="J10" s="84"/>
      <c r="K10" s="83"/>
      <c r="L10" s="83"/>
      <c r="M10" s="84"/>
      <c r="N10" s="84"/>
      <c r="O10" s="84"/>
      <c r="P10" s="84"/>
      <c r="Q10" s="85"/>
    </row>
    <row r="11" spans="1:17" x14ac:dyDescent="0.15">
      <c r="A11" s="6"/>
      <c r="B11" s="6"/>
      <c r="C11" s="1"/>
      <c r="F11" s="48" t="s">
        <v>81</v>
      </c>
      <c r="G11" s="51"/>
      <c r="H11" s="32"/>
      <c r="I11" s="1"/>
      <c r="K11" s="1"/>
      <c r="L11" s="1"/>
      <c r="N11" s="1" t="s">
        <v>75</v>
      </c>
    </row>
    <row r="12" spans="1:17" ht="18" thickBot="1" x14ac:dyDescent="0.2">
      <c r="A12" s="12" t="s">
        <v>21</v>
      </c>
      <c r="B12" s="13"/>
      <c r="C12" s="14"/>
      <c r="F12" s="58" t="s">
        <v>79</v>
      </c>
      <c r="G12" s="59"/>
      <c r="H12" s="98"/>
      <c r="I12" s="62"/>
      <c r="K12" s="1"/>
      <c r="L12" s="1"/>
      <c r="M12" s="58" t="s">
        <v>57</v>
      </c>
      <c r="N12" s="59"/>
      <c r="O12" s="59"/>
    </row>
    <row r="13" spans="1:17" ht="18" thickBot="1" x14ac:dyDescent="0.2">
      <c r="A13" s="18">
        <v>2024</v>
      </c>
      <c r="B13" s="45" t="s">
        <v>19</v>
      </c>
      <c r="C13" s="19">
        <v>12</v>
      </c>
      <c r="D13" s="46" t="s">
        <v>20</v>
      </c>
      <c r="F13" s="58" t="s">
        <v>71</v>
      </c>
      <c r="G13" s="59"/>
      <c r="H13" s="62"/>
      <c r="I13" s="62"/>
      <c r="K13" s="1"/>
      <c r="L13" s="1"/>
      <c r="M13" s="60" t="s">
        <v>65</v>
      </c>
      <c r="N13" s="59"/>
      <c r="O13" s="59"/>
    </row>
    <row r="14" spans="1:17" ht="18" customHeight="1" thickBot="1" x14ac:dyDescent="0.2">
      <c r="A14" s="114" t="s">
        <v>50</v>
      </c>
      <c r="B14" s="115"/>
      <c r="C14" s="116"/>
      <c r="D14" s="31" t="s">
        <v>80</v>
      </c>
      <c r="E14" s="117" t="str">
        <f>VLOOKUP(D14,アドレス一覧!$C$1:$D$8,2,0)</f>
        <v xml:space="preserve"> </v>
      </c>
      <c r="F14" s="118"/>
      <c r="G14" s="118"/>
      <c r="H14" s="118"/>
      <c r="I14" s="119"/>
      <c r="J14" s="119"/>
      <c r="K14" s="119"/>
      <c r="L14" s="119"/>
    </row>
    <row r="15" spans="1:17" ht="18" thickBot="1" x14ac:dyDescent="0.2">
      <c r="A15" s="120"/>
      <c r="B15" s="121"/>
      <c r="C15" s="124" t="s">
        <v>23</v>
      </c>
      <c r="D15" s="125"/>
      <c r="E15" s="125"/>
      <c r="F15" s="126"/>
      <c r="G15" s="124" t="s">
        <v>24</v>
      </c>
      <c r="H15" s="125"/>
      <c r="I15" s="125"/>
      <c r="J15" s="125"/>
      <c r="K15" s="125"/>
      <c r="L15" s="125"/>
      <c r="M15" s="125"/>
      <c r="N15" s="125"/>
      <c r="O15" s="127"/>
    </row>
    <row r="16" spans="1:17" s="2" customFormat="1" ht="37.5" thickTop="1" thickBot="1" x14ac:dyDescent="0.2">
      <c r="A16" s="122"/>
      <c r="B16" s="123"/>
      <c r="C16" s="54" t="s">
        <v>4</v>
      </c>
      <c r="D16" s="55" t="s">
        <v>5</v>
      </c>
      <c r="E16" s="56" t="s">
        <v>0</v>
      </c>
      <c r="F16" s="61" t="s">
        <v>1</v>
      </c>
      <c r="G16" s="54" t="s">
        <v>6</v>
      </c>
      <c r="H16" s="55" t="s">
        <v>7</v>
      </c>
      <c r="I16" s="55" t="s">
        <v>18</v>
      </c>
      <c r="J16" s="55" t="s">
        <v>8</v>
      </c>
      <c r="K16" s="55" t="s">
        <v>9</v>
      </c>
      <c r="L16" s="55" t="s">
        <v>22</v>
      </c>
      <c r="M16" s="56" t="s">
        <v>77</v>
      </c>
      <c r="N16" s="56" t="s">
        <v>78</v>
      </c>
      <c r="O16" s="57" t="s">
        <v>10</v>
      </c>
    </row>
    <row r="17" spans="1:15" ht="15" thickTop="1" thickBot="1" x14ac:dyDescent="0.2">
      <c r="A17" s="112" t="s">
        <v>2</v>
      </c>
      <c r="B17" s="113"/>
      <c r="C17" s="30">
        <f>SUM(C18:C48)</f>
        <v>0</v>
      </c>
      <c r="D17" s="7">
        <f t="shared" ref="D17:F17" si="0">SUM(D18:D48)</f>
        <v>0</v>
      </c>
      <c r="E17" s="7">
        <f>SUM(E18:E48)</f>
        <v>0</v>
      </c>
      <c r="F17" s="7">
        <f t="shared" si="0"/>
        <v>0</v>
      </c>
      <c r="G17" s="64"/>
      <c r="H17" s="63"/>
      <c r="I17" s="17" t="e">
        <f>H17/G17</f>
        <v>#DIV/0!</v>
      </c>
      <c r="J17" s="63"/>
      <c r="K17" s="63"/>
      <c r="L17" s="17" t="e">
        <f>J17/K17</f>
        <v>#DIV/0!</v>
      </c>
      <c r="M17" s="8">
        <f>SUM(M18:M48)</f>
        <v>0</v>
      </c>
      <c r="N17" s="8">
        <f>SUM(N18:N48)</f>
        <v>0</v>
      </c>
      <c r="O17" s="20" t="e">
        <f>N17/M17</f>
        <v>#DIV/0!</v>
      </c>
    </row>
    <row r="18" spans="1:15" ht="18.600000000000001" customHeight="1" thickTop="1" x14ac:dyDescent="0.15">
      <c r="A18" s="21">
        <f>DATE(A13,C13,1)</f>
        <v>45627</v>
      </c>
      <c r="B18" s="15">
        <f>A18</f>
        <v>45627</v>
      </c>
      <c r="C18" s="10"/>
      <c r="D18" s="99"/>
      <c r="E18" s="99"/>
      <c r="F18" s="66"/>
      <c r="G18" s="69"/>
      <c r="H18" s="70"/>
      <c r="I18" s="70"/>
      <c r="J18" s="70"/>
      <c r="K18" s="70"/>
      <c r="L18" s="70"/>
      <c r="M18" s="75"/>
      <c r="N18" s="75"/>
      <c r="O18" s="22" t="e">
        <f t="shared" ref="O18:O48" si="1">N18/M18</f>
        <v>#DIV/0!</v>
      </c>
    </row>
    <row r="19" spans="1:15" ht="18.600000000000001" customHeight="1" x14ac:dyDescent="0.15">
      <c r="A19" s="23">
        <f>A18+1</f>
        <v>45628</v>
      </c>
      <c r="B19" s="16">
        <f t="shared" ref="B19:B48" si="2">A19</f>
        <v>45628</v>
      </c>
      <c r="C19" s="11"/>
      <c r="D19" s="100"/>
      <c r="E19" s="100"/>
      <c r="F19" s="67"/>
      <c r="G19" s="71"/>
      <c r="H19" s="72"/>
      <c r="I19" s="72"/>
      <c r="J19" s="72"/>
      <c r="K19" s="72"/>
      <c r="L19" s="72"/>
      <c r="M19" s="76"/>
      <c r="N19" s="76"/>
      <c r="O19" s="24" t="e">
        <f t="shared" si="1"/>
        <v>#DIV/0!</v>
      </c>
    </row>
    <row r="20" spans="1:15" ht="18.600000000000001" customHeight="1" x14ac:dyDescent="0.15">
      <c r="A20" s="23">
        <f t="shared" ref="A20:A45" si="3">A19+1</f>
        <v>45629</v>
      </c>
      <c r="B20" s="16">
        <f t="shared" si="2"/>
        <v>45629</v>
      </c>
      <c r="C20" s="11"/>
      <c r="D20" s="100"/>
      <c r="E20" s="100"/>
      <c r="F20" s="67"/>
      <c r="G20" s="71"/>
      <c r="H20" s="72"/>
      <c r="I20" s="72"/>
      <c r="J20" s="72"/>
      <c r="K20" s="72"/>
      <c r="L20" s="72"/>
      <c r="M20" s="76"/>
      <c r="N20" s="76"/>
      <c r="O20" s="24" t="e">
        <f t="shared" si="1"/>
        <v>#DIV/0!</v>
      </c>
    </row>
    <row r="21" spans="1:15" ht="18.600000000000001" customHeight="1" x14ac:dyDescent="0.15">
      <c r="A21" s="23">
        <f t="shared" si="3"/>
        <v>45630</v>
      </c>
      <c r="B21" s="16">
        <f t="shared" si="2"/>
        <v>45630</v>
      </c>
      <c r="C21" s="11"/>
      <c r="D21" s="100"/>
      <c r="E21" s="100"/>
      <c r="F21" s="67"/>
      <c r="G21" s="71"/>
      <c r="H21" s="72"/>
      <c r="I21" s="72"/>
      <c r="J21" s="72"/>
      <c r="K21" s="72"/>
      <c r="L21" s="72"/>
      <c r="M21" s="76"/>
      <c r="N21" s="76"/>
      <c r="O21" s="24" t="e">
        <f t="shared" si="1"/>
        <v>#DIV/0!</v>
      </c>
    </row>
    <row r="22" spans="1:15" ht="18.600000000000001" customHeight="1" x14ac:dyDescent="0.15">
      <c r="A22" s="23">
        <f t="shared" si="3"/>
        <v>45631</v>
      </c>
      <c r="B22" s="16">
        <f t="shared" si="2"/>
        <v>45631</v>
      </c>
      <c r="C22" s="11"/>
      <c r="D22" s="100"/>
      <c r="E22" s="100"/>
      <c r="F22" s="67"/>
      <c r="G22" s="71"/>
      <c r="H22" s="72"/>
      <c r="I22" s="72"/>
      <c r="J22" s="72"/>
      <c r="K22" s="72"/>
      <c r="L22" s="72"/>
      <c r="M22" s="76"/>
      <c r="N22" s="76"/>
      <c r="O22" s="24" t="e">
        <f t="shared" si="1"/>
        <v>#DIV/0!</v>
      </c>
    </row>
    <row r="23" spans="1:15" ht="18.600000000000001" customHeight="1" x14ac:dyDescent="0.15">
      <c r="A23" s="23">
        <f t="shared" si="3"/>
        <v>45632</v>
      </c>
      <c r="B23" s="16">
        <f t="shared" si="2"/>
        <v>45632</v>
      </c>
      <c r="C23" s="11"/>
      <c r="D23" s="100"/>
      <c r="E23" s="100"/>
      <c r="F23" s="67"/>
      <c r="G23" s="71"/>
      <c r="H23" s="72"/>
      <c r="I23" s="72"/>
      <c r="J23" s="72"/>
      <c r="K23" s="72"/>
      <c r="L23" s="72"/>
      <c r="M23" s="76"/>
      <c r="N23" s="76"/>
      <c r="O23" s="24" t="e">
        <f t="shared" si="1"/>
        <v>#DIV/0!</v>
      </c>
    </row>
    <row r="24" spans="1:15" ht="18.600000000000001" customHeight="1" x14ac:dyDescent="0.15">
      <c r="A24" s="23">
        <f t="shared" si="3"/>
        <v>45633</v>
      </c>
      <c r="B24" s="16">
        <f t="shared" si="2"/>
        <v>45633</v>
      </c>
      <c r="C24" s="11"/>
      <c r="D24" s="100"/>
      <c r="E24" s="100"/>
      <c r="F24" s="67"/>
      <c r="G24" s="71"/>
      <c r="H24" s="72"/>
      <c r="I24" s="72"/>
      <c r="J24" s="72"/>
      <c r="K24" s="72"/>
      <c r="L24" s="72"/>
      <c r="M24" s="76"/>
      <c r="N24" s="76"/>
      <c r="O24" s="24" t="e">
        <f t="shared" si="1"/>
        <v>#DIV/0!</v>
      </c>
    </row>
    <row r="25" spans="1:15" ht="18.600000000000001" customHeight="1" x14ac:dyDescent="0.15">
      <c r="A25" s="23">
        <f t="shared" si="3"/>
        <v>45634</v>
      </c>
      <c r="B25" s="16">
        <f t="shared" si="2"/>
        <v>45634</v>
      </c>
      <c r="C25" s="11"/>
      <c r="D25" s="100"/>
      <c r="E25" s="100"/>
      <c r="F25" s="67"/>
      <c r="G25" s="71"/>
      <c r="H25" s="72"/>
      <c r="I25" s="72"/>
      <c r="J25" s="72"/>
      <c r="K25" s="72"/>
      <c r="L25" s="72"/>
      <c r="M25" s="76"/>
      <c r="N25" s="76"/>
      <c r="O25" s="24" t="e">
        <f t="shared" si="1"/>
        <v>#DIV/0!</v>
      </c>
    </row>
    <row r="26" spans="1:15" ht="18.600000000000001" customHeight="1" x14ac:dyDescent="0.15">
      <c r="A26" s="23">
        <f t="shared" si="3"/>
        <v>45635</v>
      </c>
      <c r="B26" s="16">
        <f t="shared" si="2"/>
        <v>45635</v>
      </c>
      <c r="C26" s="11"/>
      <c r="D26" s="100"/>
      <c r="E26" s="100"/>
      <c r="F26" s="67"/>
      <c r="G26" s="71"/>
      <c r="H26" s="72"/>
      <c r="I26" s="72"/>
      <c r="J26" s="72"/>
      <c r="K26" s="72"/>
      <c r="L26" s="72"/>
      <c r="M26" s="76"/>
      <c r="N26" s="76"/>
      <c r="O26" s="24" t="e">
        <f t="shared" si="1"/>
        <v>#DIV/0!</v>
      </c>
    </row>
    <row r="27" spans="1:15" ht="18.600000000000001" customHeight="1" x14ac:dyDescent="0.15">
      <c r="A27" s="23">
        <f t="shared" si="3"/>
        <v>45636</v>
      </c>
      <c r="B27" s="16">
        <f t="shared" si="2"/>
        <v>45636</v>
      </c>
      <c r="C27" s="11"/>
      <c r="D27" s="100"/>
      <c r="E27" s="100"/>
      <c r="F27" s="67"/>
      <c r="G27" s="71"/>
      <c r="H27" s="72"/>
      <c r="I27" s="72"/>
      <c r="J27" s="72"/>
      <c r="K27" s="72"/>
      <c r="L27" s="72"/>
      <c r="M27" s="76"/>
      <c r="N27" s="76"/>
      <c r="O27" s="24" t="e">
        <f t="shared" si="1"/>
        <v>#DIV/0!</v>
      </c>
    </row>
    <row r="28" spans="1:15" ht="18.600000000000001" customHeight="1" x14ac:dyDescent="0.15">
      <c r="A28" s="23">
        <f t="shared" si="3"/>
        <v>45637</v>
      </c>
      <c r="B28" s="16">
        <f t="shared" si="2"/>
        <v>45637</v>
      </c>
      <c r="C28" s="11"/>
      <c r="D28" s="100"/>
      <c r="E28" s="100"/>
      <c r="F28" s="67"/>
      <c r="G28" s="71"/>
      <c r="H28" s="72"/>
      <c r="I28" s="72"/>
      <c r="J28" s="72"/>
      <c r="K28" s="72"/>
      <c r="L28" s="72"/>
      <c r="M28" s="76"/>
      <c r="N28" s="76"/>
      <c r="O28" s="24" t="e">
        <f t="shared" si="1"/>
        <v>#DIV/0!</v>
      </c>
    </row>
    <row r="29" spans="1:15" ht="18.600000000000001" customHeight="1" x14ac:dyDescent="0.15">
      <c r="A29" s="23">
        <f t="shared" si="3"/>
        <v>45638</v>
      </c>
      <c r="B29" s="16">
        <f t="shared" si="2"/>
        <v>45638</v>
      </c>
      <c r="C29" s="11"/>
      <c r="D29" s="100"/>
      <c r="E29" s="100"/>
      <c r="F29" s="67"/>
      <c r="G29" s="71"/>
      <c r="H29" s="72"/>
      <c r="I29" s="72"/>
      <c r="J29" s="72"/>
      <c r="K29" s="72"/>
      <c r="L29" s="72"/>
      <c r="M29" s="76"/>
      <c r="N29" s="76"/>
      <c r="O29" s="24" t="e">
        <f t="shared" si="1"/>
        <v>#DIV/0!</v>
      </c>
    </row>
    <row r="30" spans="1:15" ht="18.600000000000001" customHeight="1" x14ac:dyDescent="0.15">
      <c r="A30" s="23">
        <f t="shared" si="3"/>
        <v>45639</v>
      </c>
      <c r="B30" s="16">
        <f t="shared" si="2"/>
        <v>45639</v>
      </c>
      <c r="C30" s="11"/>
      <c r="D30" s="100"/>
      <c r="E30" s="100"/>
      <c r="F30" s="67"/>
      <c r="G30" s="71"/>
      <c r="H30" s="72"/>
      <c r="I30" s="72"/>
      <c r="J30" s="72"/>
      <c r="K30" s="72"/>
      <c r="L30" s="72"/>
      <c r="M30" s="76"/>
      <c r="N30" s="76"/>
      <c r="O30" s="24" t="e">
        <f t="shared" si="1"/>
        <v>#DIV/0!</v>
      </c>
    </row>
    <row r="31" spans="1:15" ht="18.600000000000001" customHeight="1" x14ac:dyDescent="0.15">
      <c r="A31" s="23">
        <f t="shared" si="3"/>
        <v>45640</v>
      </c>
      <c r="B31" s="16">
        <f t="shared" si="2"/>
        <v>45640</v>
      </c>
      <c r="C31" s="11"/>
      <c r="D31" s="100"/>
      <c r="E31" s="100"/>
      <c r="F31" s="67"/>
      <c r="G31" s="71"/>
      <c r="H31" s="72"/>
      <c r="I31" s="72"/>
      <c r="J31" s="72"/>
      <c r="K31" s="72"/>
      <c r="L31" s="72"/>
      <c r="M31" s="76"/>
      <c r="N31" s="76"/>
      <c r="O31" s="24" t="e">
        <f t="shared" si="1"/>
        <v>#DIV/0!</v>
      </c>
    </row>
    <row r="32" spans="1:15" ht="18.600000000000001" customHeight="1" x14ac:dyDescent="0.15">
      <c r="A32" s="23">
        <f t="shared" si="3"/>
        <v>45641</v>
      </c>
      <c r="B32" s="16">
        <f t="shared" si="2"/>
        <v>45641</v>
      </c>
      <c r="C32" s="11"/>
      <c r="D32" s="100"/>
      <c r="E32" s="100"/>
      <c r="F32" s="67"/>
      <c r="G32" s="71"/>
      <c r="H32" s="72"/>
      <c r="I32" s="72"/>
      <c r="J32" s="72"/>
      <c r="K32" s="72"/>
      <c r="L32" s="72"/>
      <c r="M32" s="76"/>
      <c r="N32" s="76"/>
      <c r="O32" s="24" t="e">
        <f t="shared" si="1"/>
        <v>#DIV/0!</v>
      </c>
    </row>
    <row r="33" spans="1:15" ht="18.600000000000001" customHeight="1" x14ac:dyDescent="0.15">
      <c r="A33" s="23">
        <f t="shared" si="3"/>
        <v>45642</v>
      </c>
      <c r="B33" s="16">
        <f t="shared" si="2"/>
        <v>45642</v>
      </c>
      <c r="C33" s="11"/>
      <c r="D33" s="100"/>
      <c r="E33" s="100"/>
      <c r="F33" s="67"/>
      <c r="G33" s="71"/>
      <c r="H33" s="72"/>
      <c r="I33" s="72"/>
      <c r="J33" s="72"/>
      <c r="K33" s="72"/>
      <c r="L33" s="72"/>
      <c r="M33" s="76"/>
      <c r="N33" s="76"/>
      <c r="O33" s="24" t="e">
        <f t="shared" si="1"/>
        <v>#DIV/0!</v>
      </c>
    </row>
    <row r="34" spans="1:15" ht="18.600000000000001" customHeight="1" x14ac:dyDescent="0.15">
      <c r="A34" s="23">
        <f t="shared" si="3"/>
        <v>45643</v>
      </c>
      <c r="B34" s="16">
        <f t="shared" si="2"/>
        <v>45643</v>
      </c>
      <c r="C34" s="11"/>
      <c r="D34" s="100"/>
      <c r="E34" s="100"/>
      <c r="F34" s="67"/>
      <c r="G34" s="71"/>
      <c r="H34" s="72"/>
      <c r="I34" s="72"/>
      <c r="J34" s="72"/>
      <c r="K34" s="72"/>
      <c r="L34" s="72"/>
      <c r="M34" s="76"/>
      <c r="N34" s="76"/>
      <c r="O34" s="24" t="e">
        <f t="shared" si="1"/>
        <v>#DIV/0!</v>
      </c>
    </row>
    <row r="35" spans="1:15" ht="18.600000000000001" customHeight="1" x14ac:dyDescent="0.15">
      <c r="A35" s="23">
        <f t="shared" si="3"/>
        <v>45644</v>
      </c>
      <c r="B35" s="16">
        <f t="shared" si="2"/>
        <v>45644</v>
      </c>
      <c r="C35" s="11"/>
      <c r="D35" s="100"/>
      <c r="E35" s="100"/>
      <c r="F35" s="67"/>
      <c r="G35" s="71"/>
      <c r="H35" s="72"/>
      <c r="I35" s="72"/>
      <c r="J35" s="72"/>
      <c r="K35" s="72"/>
      <c r="L35" s="72"/>
      <c r="M35" s="76"/>
      <c r="N35" s="76"/>
      <c r="O35" s="24" t="e">
        <f t="shared" si="1"/>
        <v>#DIV/0!</v>
      </c>
    </row>
    <row r="36" spans="1:15" ht="18.600000000000001" customHeight="1" x14ac:dyDescent="0.15">
      <c r="A36" s="23">
        <f t="shared" si="3"/>
        <v>45645</v>
      </c>
      <c r="B36" s="16">
        <f t="shared" si="2"/>
        <v>45645</v>
      </c>
      <c r="C36" s="11"/>
      <c r="D36" s="100"/>
      <c r="E36" s="100"/>
      <c r="F36" s="67"/>
      <c r="G36" s="71"/>
      <c r="H36" s="72"/>
      <c r="I36" s="72"/>
      <c r="J36" s="72"/>
      <c r="K36" s="72"/>
      <c r="L36" s="72"/>
      <c r="M36" s="76"/>
      <c r="N36" s="76"/>
      <c r="O36" s="24" t="e">
        <f t="shared" si="1"/>
        <v>#DIV/0!</v>
      </c>
    </row>
    <row r="37" spans="1:15" ht="18.600000000000001" customHeight="1" x14ac:dyDescent="0.15">
      <c r="A37" s="23">
        <f>A36+1</f>
        <v>45646</v>
      </c>
      <c r="B37" s="16">
        <f t="shared" si="2"/>
        <v>45646</v>
      </c>
      <c r="C37" s="11"/>
      <c r="D37" s="100"/>
      <c r="E37" s="100"/>
      <c r="F37" s="67"/>
      <c r="G37" s="71"/>
      <c r="H37" s="72"/>
      <c r="I37" s="72"/>
      <c r="J37" s="72"/>
      <c r="K37" s="72"/>
      <c r="L37" s="72"/>
      <c r="M37" s="76"/>
      <c r="N37" s="76"/>
      <c r="O37" s="24" t="e">
        <f t="shared" si="1"/>
        <v>#DIV/0!</v>
      </c>
    </row>
    <row r="38" spans="1:15" ht="18.600000000000001" customHeight="1" x14ac:dyDescent="0.15">
      <c r="A38" s="23">
        <f t="shared" si="3"/>
        <v>45647</v>
      </c>
      <c r="B38" s="16">
        <f t="shared" si="2"/>
        <v>45647</v>
      </c>
      <c r="C38" s="11"/>
      <c r="D38" s="100"/>
      <c r="E38" s="100"/>
      <c r="F38" s="67"/>
      <c r="G38" s="71"/>
      <c r="H38" s="72"/>
      <c r="I38" s="72"/>
      <c r="J38" s="72"/>
      <c r="K38" s="72"/>
      <c r="L38" s="72"/>
      <c r="M38" s="76"/>
      <c r="N38" s="76"/>
      <c r="O38" s="24" t="e">
        <f t="shared" si="1"/>
        <v>#DIV/0!</v>
      </c>
    </row>
    <row r="39" spans="1:15" ht="18.600000000000001" customHeight="1" x14ac:dyDescent="0.15">
      <c r="A39" s="23">
        <f t="shared" si="3"/>
        <v>45648</v>
      </c>
      <c r="B39" s="16">
        <f t="shared" si="2"/>
        <v>45648</v>
      </c>
      <c r="C39" s="11"/>
      <c r="D39" s="100"/>
      <c r="E39" s="100"/>
      <c r="F39" s="67"/>
      <c r="G39" s="71"/>
      <c r="H39" s="72"/>
      <c r="I39" s="72"/>
      <c r="J39" s="72"/>
      <c r="K39" s="72"/>
      <c r="L39" s="72"/>
      <c r="M39" s="76"/>
      <c r="N39" s="76"/>
      <c r="O39" s="24" t="e">
        <f t="shared" si="1"/>
        <v>#DIV/0!</v>
      </c>
    </row>
    <row r="40" spans="1:15" ht="18.600000000000001" customHeight="1" x14ac:dyDescent="0.15">
      <c r="A40" s="23">
        <f t="shared" si="3"/>
        <v>45649</v>
      </c>
      <c r="B40" s="16">
        <f>A40</f>
        <v>45649</v>
      </c>
      <c r="C40" s="11"/>
      <c r="D40" s="100"/>
      <c r="E40" s="100"/>
      <c r="F40" s="67"/>
      <c r="G40" s="71"/>
      <c r="H40" s="72"/>
      <c r="I40" s="72"/>
      <c r="J40" s="72"/>
      <c r="K40" s="72"/>
      <c r="L40" s="72"/>
      <c r="M40" s="76"/>
      <c r="N40" s="76"/>
      <c r="O40" s="24" t="e">
        <f t="shared" si="1"/>
        <v>#DIV/0!</v>
      </c>
    </row>
    <row r="41" spans="1:15" ht="18.600000000000001" customHeight="1" x14ac:dyDescent="0.15">
      <c r="A41" s="23">
        <f t="shared" si="3"/>
        <v>45650</v>
      </c>
      <c r="B41" s="16">
        <f t="shared" si="2"/>
        <v>45650</v>
      </c>
      <c r="C41" s="11"/>
      <c r="D41" s="100"/>
      <c r="E41" s="100"/>
      <c r="F41" s="67"/>
      <c r="G41" s="71"/>
      <c r="H41" s="72"/>
      <c r="I41" s="72"/>
      <c r="J41" s="72"/>
      <c r="K41" s="72"/>
      <c r="L41" s="72"/>
      <c r="M41" s="76"/>
      <c r="N41" s="76"/>
      <c r="O41" s="24" t="e">
        <f t="shared" si="1"/>
        <v>#DIV/0!</v>
      </c>
    </row>
    <row r="42" spans="1:15" ht="18.600000000000001" customHeight="1" x14ac:dyDescent="0.15">
      <c r="A42" s="23">
        <f t="shared" si="3"/>
        <v>45651</v>
      </c>
      <c r="B42" s="16">
        <f t="shared" si="2"/>
        <v>45651</v>
      </c>
      <c r="C42" s="11"/>
      <c r="D42" s="100"/>
      <c r="E42" s="100"/>
      <c r="F42" s="67"/>
      <c r="G42" s="71"/>
      <c r="H42" s="72"/>
      <c r="I42" s="72"/>
      <c r="J42" s="72"/>
      <c r="K42" s="72"/>
      <c r="L42" s="72"/>
      <c r="M42" s="76"/>
      <c r="N42" s="76"/>
      <c r="O42" s="24" t="e">
        <f t="shared" si="1"/>
        <v>#DIV/0!</v>
      </c>
    </row>
    <row r="43" spans="1:15" ht="18.600000000000001" customHeight="1" x14ac:dyDescent="0.15">
      <c r="A43" s="23">
        <f t="shared" si="3"/>
        <v>45652</v>
      </c>
      <c r="B43" s="16">
        <f t="shared" si="2"/>
        <v>45652</v>
      </c>
      <c r="C43" s="11"/>
      <c r="D43" s="100"/>
      <c r="E43" s="100"/>
      <c r="F43" s="67"/>
      <c r="G43" s="71"/>
      <c r="H43" s="72"/>
      <c r="I43" s="72"/>
      <c r="J43" s="72"/>
      <c r="K43" s="72"/>
      <c r="L43" s="72"/>
      <c r="M43" s="76"/>
      <c r="N43" s="76"/>
      <c r="O43" s="24" t="e">
        <f t="shared" si="1"/>
        <v>#DIV/0!</v>
      </c>
    </row>
    <row r="44" spans="1:15" ht="18.600000000000001" customHeight="1" x14ac:dyDescent="0.15">
      <c r="A44" s="23">
        <f t="shared" si="3"/>
        <v>45653</v>
      </c>
      <c r="B44" s="16">
        <f t="shared" si="2"/>
        <v>45653</v>
      </c>
      <c r="C44" s="11"/>
      <c r="D44" s="100"/>
      <c r="E44" s="100"/>
      <c r="F44" s="67"/>
      <c r="G44" s="71"/>
      <c r="H44" s="72"/>
      <c r="I44" s="72"/>
      <c r="J44" s="72"/>
      <c r="K44" s="72"/>
      <c r="L44" s="72"/>
      <c r="M44" s="76"/>
      <c r="N44" s="76"/>
      <c r="O44" s="24" t="e">
        <f t="shared" si="1"/>
        <v>#DIV/0!</v>
      </c>
    </row>
    <row r="45" spans="1:15" ht="18.600000000000001" customHeight="1" x14ac:dyDescent="0.15">
      <c r="A45" s="23">
        <f t="shared" si="3"/>
        <v>45654</v>
      </c>
      <c r="B45" s="16">
        <f t="shared" si="2"/>
        <v>45654</v>
      </c>
      <c r="C45" s="11"/>
      <c r="D45" s="100"/>
      <c r="E45" s="100"/>
      <c r="F45" s="67"/>
      <c r="G45" s="71"/>
      <c r="H45" s="72"/>
      <c r="I45" s="72"/>
      <c r="J45" s="72"/>
      <c r="K45" s="72"/>
      <c r="L45" s="72"/>
      <c r="M45" s="76"/>
      <c r="N45" s="76"/>
      <c r="O45" s="24" t="e">
        <f t="shared" si="1"/>
        <v>#DIV/0!</v>
      </c>
    </row>
    <row r="46" spans="1:15" ht="18.600000000000001" customHeight="1" x14ac:dyDescent="0.15">
      <c r="A46" s="23">
        <f>IF(DAY(A45+1)&lt;4,"",A45+1)</f>
        <v>45655</v>
      </c>
      <c r="B46" s="16">
        <f t="shared" si="2"/>
        <v>45655</v>
      </c>
      <c r="C46" s="11"/>
      <c r="D46" s="100"/>
      <c r="E46" s="100"/>
      <c r="F46" s="67"/>
      <c r="G46" s="71"/>
      <c r="H46" s="72"/>
      <c r="I46" s="72"/>
      <c r="J46" s="72"/>
      <c r="K46" s="72"/>
      <c r="L46" s="72"/>
      <c r="M46" s="76"/>
      <c r="N46" s="76"/>
      <c r="O46" s="24" t="e">
        <f t="shared" si="1"/>
        <v>#DIV/0!</v>
      </c>
    </row>
    <row r="47" spans="1:15" ht="18.600000000000001" customHeight="1" x14ac:dyDescent="0.15">
      <c r="A47" s="23">
        <f>IF(DAY(A45+2)&lt;4,"",A45+2)</f>
        <v>45656</v>
      </c>
      <c r="B47" s="16">
        <f t="shared" si="2"/>
        <v>45656</v>
      </c>
      <c r="C47" s="11"/>
      <c r="D47" s="100"/>
      <c r="E47" s="100"/>
      <c r="F47" s="67"/>
      <c r="G47" s="71"/>
      <c r="H47" s="72"/>
      <c r="I47" s="72"/>
      <c r="J47" s="72"/>
      <c r="K47" s="72"/>
      <c r="L47" s="72"/>
      <c r="M47" s="76"/>
      <c r="N47" s="76"/>
      <c r="O47" s="24" t="e">
        <f t="shared" si="1"/>
        <v>#DIV/0!</v>
      </c>
    </row>
    <row r="48" spans="1:15" ht="18.600000000000001" customHeight="1" thickBot="1" x14ac:dyDescent="0.2">
      <c r="A48" s="25">
        <f>IF(DAY(A45+3)&lt;4,"",A45+3)</f>
        <v>45657</v>
      </c>
      <c r="B48" s="26">
        <f t="shared" si="2"/>
        <v>45657</v>
      </c>
      <c r="C48" s="27"/>
      <c r="D48" s="101"/>
      <c r="E48" s="101"/>
      <c r="F48" s="68"/>
      <c r="G48" s="73"/>
      <c r="H48" s="74"/>
      <c r="I48" s="74"/>
      <c r="J48" s="74"/>
      <c r="K48" s="74"/>
      <c r="L48" s="74"/>
      <c r="M48" s="77"/>
      <c r="N48" s="77"/>
      <c r="O48" s="28" t="e">
        <f t="shared" si="1"/>
        <v>#DIV/0!</v>
      </c>
    </row>
    <row r="49" spans="1:11" s="33" customFormat="1" ht="14.25" x14ac:dyDescent="0.15">
      <c r="A49" s="41"/>
      <c r="B49" s="53"/>
      <c r="C49" s="32" t="s">
        <v>61</v>
      </c>
      <c r="D49" s="32"/>
      <c r="E49" s="37"/>
      <c r="F49" s="37"/>
      <c r="G49" s="37"/>
      <c r="H49" s="37"/>
      <c r="I49" s="37"/>
      <c r="J49" s="37"/>
      <c r="K49" s="32"/>
    </row>
    <row r="50" spans="1:11" s="33" customFormat="1" ht="14.25" x14ac:dyDescent="0.15">
      <c r="A50" s="36"/>
      <c r="B50" s="35"/>
      <c r="C50" s="32" t="s">
        <v>62</v>
      </c>
      <c r="D50" s="32"/>
      <c r="E50" s="37"/>
      <c r="F50" s="37"/>
      <c r="G50" s="37"/>
      <c r="H50" s="37"/>
      <c r="I50" s="37"/>
      <c r="J50" s="37"/>
      <c r="K50" s="32"/>
    </row>
    <row r="51" spans="1:11" s="33" customFormat="1" ht="14.25" x14ac:dyDescent="0.15">
      <c r="A51" s="36"/>
      <c r="D51" s="37"/>
      <c r="E51" s="37"/>
      <c r="F51" s="37"/>
      <c r="G51" s="37"/>
      <c r="H51" s="37"/>
      <c r="I51" s="37"/>
      <c r="J51" s="37"/>
      <c r="K51" s="32"/>
    </row>
    <row r="52" spans="1:11" s="33" customFormat="1" ht="14.25" x14ac:dyDescent="0.15">
      <c r="A52" s="38"/>
      <c r="D52" s="37"/>
      <c r="E52" s="37"/>
      <c r="F52" s="37"/>
      <c r="G52" s="37"/>
      <c r="H52" s="37"/>
      <c r="I52" s="37"/>
      <c r="J52" s="37"/>
      <c r="K52" s="32"/>
    </row>
    <row r="53" spans="1:11" s="33" customFormat="1" ht="14.25" x14ac:dyDescent="0.15">
      <c r="A53" s="36"/>
      <c r="D53" s="37"/>
      <c r="E53" s="37"/>
      <c r="F53" s="37"/>
      <c r="G53" s="37"/>
      <c r="H53" s="37"/>
      <c r="I53" s="37"/>
      <c r="J53" s="37"/>
      <c r="K53" s="32"/>
    </row>
    <row r="54" spans="1:11" s="33" customFormat="1" ht="14.25" x14ac:dyDescent="0.15">
      <c r="A54" s="36"/>
      <c r="D54" s="37"/>
      <c r="E54" s="37"/>
      <c r="F54" s="37"/>
      <c r="G54" s="37"/>
      <c r="H54" s="37"/>
      <c r="I54" s="37"/>
      <c r="J54" s="37"/>
      <c r="K54" s="32"/>
    </row>
    <row r="55" spans="1:11" s="33" customFormat="1" ht="14.25" x14ac:dyDescent="0.15">
      <c r="A55" s="36"/>
      <c r="D55" s="37"/>
      <c r="E55" s="37"/>
      <c r="F55" s="37"/>
      <c r="G55" s="37"/>
      <c r="H55" s="37"/>
      <c r="I55" s="37"/>
      <c r="J55" s="37"/>
      <c r="K55" s="32"/>
    </row>
    <row r="56" spans="1:11" s="33" customFormat="1" ht="14.25" x14ac:dyDescent="0.15">
      <c r="D56" s="37"/>
      <c r="E56" s="37"/>
      <c r="F56" s="37"/>
      <c r="G56" s="37"/>
      <c r="H56" s="37"/>
      <c r="I56" s="37"/>
      <c r="J56" s="37"/>
      <c r="K56" s="32"/>
    </row>
    <row r="57" spans="1:11" ht="14.25" x14ac:dyDescent="0.15">
      <c r="A57" s="36"/>
    </row>
    <row r="58" spans="1:11" ht="14.25" x14ac:dyDescent="0.15">
      <c r="A58" s="36"/>
    </row>
    <row r="59" spans="1:11" s="33" customFormat="1" ht="14.25" x14ac:dyDescent="0.15">
      <c r="A59" s="36"/>
      <c r="C59" s="37"/>
      <c r="D59" s="37"/>
      <c r="E59" s="37"/>
      <c r="F59" s="37"/>
      <c r="G59" s="37"/>
      <c r="H59" s="37"/>
      <c r="I59" s="37"/>
      <c r="J59" s="37"/>
      <c r="K59" s="32"/>
    </row>
    <row r="60" spans="1:11" s="33" customFormat="1" ht="14.25" x14ac:dyDescent="0.15">
      <c r="A60" s="36"/>
      <c r="C60" s="37"/>
      <c r="D60" s="37"/>
      <c r="E60" s="37"/>
      <c r="F60" s="37"/>
      <c r="G60" s="37"/>
      <c r="H60" s="37"/>
      <c r="I60" s="37"/>
      <c r="J60" s="37"/>
      <c r="K60" s="32"/>
    </row>
    <row r="61" spans="1:11" s="33" customFormat="1" ht="14.25" x14ac:dyDescent="0.15">
      <c r="A61" s="36"/>
      <c r="C61" s="37"/>
      <c r="D61" s="37"/>
      <c r="E61" s="37"/>
      <c r="F61" s="37"/>
      <c r="G61" s="37"/>
      <c r="H61" s="37"/>
      <c r="I61" s="37"/>
      <c r="J61" s="37"/>
      <c r="K61" s="32"/>
    </row>
    <row r="62" spans="1:11" s="33" customFormat="1" ht="14.25" x14ac:dyDescent="0.15">
      <c r="A62" s="36"/>
      <c r="C62" s="37"/>
      <c r="D62" s="37"/>
      <c r="E62" s="37"/>
      <c r="F62" s="37"/>
      <c r="G62" s="37"/>
      <c r="H62" s="37"/>
      <c r="I62" s="37"/>
      <c r="J62" s="37"/>
      <c r="K62" s="32"/>
    </row>
    <row r="63" spans="1:11" s="33" customFormat="1" ht="14.25" x14ac:dyDescent="0.15">
      <c r="B63" s="35"/>
      <c r="C63" s="37"/>
      <c r="D63" s="37"/>
      <c r="E63" s="37"/>
      <c r="F63" s="37"/>
      <c r="G63" s="37"/>
      <c r="H63" s="37"/>
      <c r="I63" s="37"/>
      <c r="J63" s="37"/>
      <c r="K63" s="32"/>
    </row>
    <row r="64" spans="1:11" s="33" customFormat="1" ht="14.25" x14ac:dyDescent="0.15">
      <c r="C64" s="40"/>
      <c r="D64" s="40"/>
      <c r="E64" s="40"/>
      <c r="F64" s="40"/>
      <c r="G64" s="40"/>
      <c r="H64" s="37"/>
      <c r="I64" s="37"/>
      <c r="J64" s="37"/>
      <c r="K64" s="32"/>
    </row>
    <row r="65" spans="1:10" s="33" customFormat="1" ht="14.25" x14ac:dyDescent="0.15">
      <c r="C65" s="37"/>
      <c r="D65" s="37"/>
      <c r="E65" s="37"/>
      <c r="F65" s="37"/>
      <c r="G65" s="37"/>
      <c r="H65" s="37"/>
      <c r="I65" s="37"/>
      <c r="J65" s="37"/>
    </row>
    <row r="66" spans="1:10" x14ac:dyDescent="0.15">
      <c r="A66" s="4"/>
      <c r="B66" s="4"/>
    </row>
    <row r="67" spans="1:10" x14ac:dyDescent="0.15">
      <c r="A67" s="5"/>
      <c r="B67" s="5"/>
    </row>
    <row r="68" spans="1:10" x14ac:dyDescent="0.15">
      <c r="A68" s="5"/>
      <c r="B68" s="5"/>
    </row>
    <row r="69" spans="1:10" x14ac:dyDescent="0.15">
      <c r="A69" s="5"/>
      <c r="B69" s="5"/>
    </row>
    <row r="70" spans="1:10" x14ac:dyDescent="0.15">
      <c r="A70" s="5"/>
      <c r="B70" s="5"/>
    </row>
    <row r="71" spans="1:10" x14ac:dyDescent="0.15">
      <c r="A71" s="5"/>
      <c r="B71" s="5"/>
    </row>
    <row r="72" spans="1:10" x14ac:dyDescent="0.15">
      <c r="A72" s="5"/>
      <c r="B72" s="5"/>
    </row>
  </sheetData>
  <mergeCells count="13">
    <mergeCell ref="A17:B17"/>
    <mergeCell ref="A14:C14"/>
    <mergeCell ref="E14:H14"/>
    <mergeCell ref="I14:L14"/>
    <mergeCell ref="A15:B16"/>
    <mergeCell ref="C15:F15"/>
    <mergeCell ref="G15:O15"/>
    <mergeCell ref="B9:D9"/>
    <mergeCell ref="B3:D3"/>
    <mergeCell ref="B4:D4"/>
    <mergeCell ref="B5:D5"/>
    <mergeCell ref="B6:D6"/>
    <mergeCell ref="B7:D7"/>
  </mergeCells>
  <phoneticPr fontId="2"/>
  <conditionalFormatting sqref="E14:L14">
    <cfRule type="expression" dxfId="10" priority="8">
      <formula>$D$14="災害"</formula>
    </cfRule>
    <cfRule type="expression" dxfId="9" priority="13">
      <formula>$D$14="鉄道"</formula>
    </cfRule>
  </conditionalFormatting>
  <conditionalFormatting sqref="D14">
    <cfRule type="cellIs" dxfId="8" priority="14" operator="equal">
      <formula>"災害"</formula>
    </cfRule>
    <cfRule type="cellIs" dxfId="7" priority="15" operator="equal">
      <formula>"鉄道"</formula>
    </cfRule>
    <cfRule type="cellIs" dxfId="6" priority="16" operator="equal">
      <formula>"雨天"</formula>
    </cfRule>
    <cfRule type="cellIs" dxfId="5" priority="17" operator="equal">
      <formula>"酷暑"</formula>
    </cfRule>
  </conditionalFormatting>
  <conditionalFormatting sqref="F18:F48">
    <cfRule type="expression" dxfId="4" priority="7">
      <formula>$D$14="災害"</formula>
    </cfRule>
    <cfRule type="expression" dxfId="3" priority="9">
      <formula>$D$14="鉄道"</formula>
    </cfRule>
  </conditionalFormatting>
  <conditionalFormatting sqref="M18:N48">
    <cfRule type="expression" dxfId="2" priority="12">
      <formula>$D$14="通常(拡充)"</formula>
    </cfRule>
  </conditionalFormatting>
  <conditionalFormatting sqref="D18:D48">
    <cfRule type="expression" dxfId="1" priority="1">
      <formula>$D$14="災害"</formula>
    </cfRule>
    <cfRule type="expression" dxfId="0" priority="2">
      <formula>$D$14="鉄道"</formula>
    </cfRule>
  </conditionalFormatting>
  <dataValidations count="3">
    <dataValidation type="whole" imeMode="disabled" operator="greaterThanOrEqual" allowBlank="1" showInputMessage="1" showErrorMessage="1" sqref="C18:F48 G17:H17 J17:K17 M18:N48" xr:uid="{13E74422-7FF5-456A-A50F-D78493AE20E2}">
      <formula1>0</formula1>
    </dataValidation>
    <dataValidation imeMode="disabled" allowBlank="1" showInputMessage="1" showErrorMessage="1" sqref="B7:D7" xr:uid="{DAF46CCB-E9E6-4912-8FB3-D25EF82F7D12}"/>
    <dataValidation type="list" allowBlank="1" showInputMessage="1" showErrorMessage="1" sqref="D14" xr:uid="{77DBA001-1AFC-4FAE-AF99-FDF8A3DA871E}">
      <formula1>"通常,雨天,酷暑,通常(拡充),災害,鉄道"</formula1>
    </dataValidation>
  </dataValidations>
  <pageMargins left="0.70866141732283472" right="0.70866141732283472" top="0.74803149606299213" bottom="0.74803149606299213" header="0.31496062992125984" footer="0.31496062992125984"/>
  <pageSetup paperSize="9" scale="5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2722237-BB5A-4DD3-879A-270AD03FF5CD}">
          <x14:formula1>
            <xm:f>アドレス一覧!$A$1:$A$7</xm:f>
          </x14:formula1>
          <xm:sqref>B9:D9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2C2AA-4ACA-49AE-9E8A-0B3C071E5687}">
  <dimension ref="A1:Q2"/>
  <sheetViews>
    <sheetView workbookViewId="0">
      <selection activeCell="P2" sqref="P2"/>
    </sheetView>
  </sheetViews>
  <sheetFormatPr defaultRowHeight="13.5" x14ac:dyDescent="0.15"/>
  <cols>
    <col min="1" max="4" width="10" bestFit="1" customWidth="1"/>
    <col min="5" max="5" width="14.25" bestFit="1" customWidth="1"/>
  </cols>
  <sheetData>
    <row r="1" spans="1:17" x14ac:dyDescent="0.15">
      <c r="A1" t="s">
        <v>13</v>
      </c>
      <c r="B1" t="s">
        <v>14</v>
      </c>
      <c r="C1" t="s">
        <v>15</v>
      </c>
      <c r="D1" t="s">
        <v>16</v>
      </c>
      <c r="E1" t="s">
        <v>72</v>
      </c>
      <c r="F1" t="s">
        <v>4</v>
      </c>
      <c r="G1" t="s">
        <v>5</v>
      </c>
      <c r="H1" t="s">
        <v>0</v>
      </c>
      <c r="I1" t="s">
        <v>74</v>
      </c>
      <c r="J1" t="s">
        <v>6</v>
      </c>
      <c r="K1" t="s">
        <v>7</v>
      </c>
      <c r="L1" t="s">
        <v>18</v>
      </c>
      <c r="M1" t="s">
        <v>8</v>
      </c>
      <c r="N1" t="s">
        <v>9</v>
      </c>
      <c r="O1" t="s">
        <v>22</v>
      </c>
      <c r="P1" t="s">
        <v>58</v>
      </c>
      <c r="Q1" t="s">
        <v>59</v>
      </c>
    </row>
    <row r="2" spans="1:17" x14ac:dyDescent="0.15">
      <c r="A2">
        <f>通常!B3</f>
        <v>0</v>
      </c>
      <c r="B2">
        <f>通常!B4</f>
        <v>0</v>
      </c>
      <c r="C2">
        <f>通常!B5</f>
        <v>0</v>
      </c>
      <c r="D2">
        <f>通常!B6</f>
        <v>0</v>
      </c>
      <c r="E2">
        <f>通常!B7</f>
        <v>0</v>
      </c>
      <c r="F2">
        <f>通常!C17</f>
        <v>0</v>
      </c>
      <c r="G2">
        <f>通常!D17</f>
        <v>0</v>
      </c>
      <c r="H2">
        <f>通常!E17</f>
        <v>0</v>
      </c>
      <c r="I2">
        <f>通常!F17</f>
        <v>0</v>
      </c>
      <c r="J2">
        <f>通常!G17</f>
        <v>0</v>
      </c>
      <c r="K2">
        <f>通常!H17</f>
        <v>0</v>
      </c>
      <c r="L2" s="97" t="e">
        <f>通常!I17</f>
        <v>#DIV/0!</v>
      </c>
      <c r="M2">
        <f>通常!J17</f>
        <v>0</v>
      </c>
      <c r="N2">
        <f>通常!K17</f>
        <v>0</v>
      </c>
      <c r="O2" s="97" t="e">
        <f>通常!L17</f>
        <v>#DIV/0!</v>
      </c>
      <c r="P2">
        <f>通常!M17</f>
        <v>0</v>
      </c>
      <c r="Q2">
        <f>通常!N17</f>
        <v>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92D3B-007F-4AB0-8EF8-840F61752BB1}">
  <dimension ref="A1:D7"/>
  <sheetViews>
    <sheetView workbookViewId="0">
      <selection activeCell="D11" sqref="D11"/>
    </sheetView>
  </sheetViews>
  <sheetFormatPr defaultRowHeight="13.5" x14ac:dyDescent="0.15"/>
  <cols>
    <col min="1" max="1" width="24.875" bestFit="1" customWidth="1"/>
    <col min="2" max="2" width="41.125" customWidth="1"/>
    <col min="3" max="3" width="29.625" customWidth="1"/>
  </cols>
  <sheetData>
    <row r="1" spans="1:4" x14ac:dyDescent="0.15">
      <c r="A1" s="1" t="s">
        <v>25</v>
      </c>
      <c r="B1" s="52" t="s">
        <v>40</v>
      </c>
      <c r="C1" s="1" t="s">
        <v>33</v>
      </c>
      <c r="D1" t="s">
        <v>51</v>
      </c>
    </row>
    <row r="2" spans="1:4" x14ac:dyDescent="0.15">
      <c r="A2" s="1" t="s">
        <v>26</v>
      </c>
      <c r="B2" s="52" t="s">
        <v>41</v>
      </c>
      <c r="C2" s="1" t="s">
        <v>32</v>
      </c>
      <c r="D2" s="1" t="s">
        <v>52</v>
      </c>
    </row>
    <row r="3" spans="1:4" x14ac:dyDescent="0.15">
      <c r="A3" s="1" t="s">
        <v>27</v>
      </c>
      <c r="B3" s="52" t="s">
        <v>42</v>
      </c>
      <c r="C3" s="1" t="s">
        <v>49</v>
      </c>
      <c r="D3" s="1" t="s">
        <v>53</v>
      </c>
    </row>
    <row r="4" spans="1:4" x14ac:dyDescent="0.15">
      <c r="A4" s="1" t="s">
        <v>28</v>
      </c>
      <c r="B4" s="52" t="s">
        <v>45</v>
      </c>
      <c r="C4" s="1" t="s">
        <v>31</v>
      </c>
      <c r="D4" s="1" t="s">
        <v>54</v>
      </c>
    </row>
    <row r="5" spans="1:4" x14ac:dyDescent="0.15">
      <c r="A5" s="1" t="s">
        <v>29</v>
      </c>
      <c r="B5" s="52" t="s">
        <v>43</v>
      </c>
      <c r="C5" s="1" t="s">
        <v>64</v>
      </c>
      <c r="D5" s="1" t="s">
        <v>54</v>
      </c>
    </row>
    <row r="6" spans="1:4" x14ac:dyDescent="0.15">
      <c r="A6" s="1" t="s">
        <v>30</v>
      </c>
      <c r="B6" s="52" t="s">
        <v>44</v>
      </c>
      <c r="C6" s="1" t="s">
        <v>55</v>
      </c>
      <c r="D6" s="1" t="s">
        <v>54</v>
      </c>
    </row>
    <row r="7" spans="1:4" x14ac:dyDescent="0.15">
      <c r="A7" s="1" t="s">
        <v>47</v>
      </c>
      <c r="B7" s="1" t="s">
        <v>73</v>
      </c>
      <c r="C7" s="1" t="s">
        <v>56</v>
      </c>
      <c r="D7" s="1" t="s">
        <v>54</v>
      </c>
    </row>
  </sheetData>
  <phoneticPr fontId="2"/>
  <hyperlinks>
    <hyperlink ref="B1" r:id="rId1" xr:uid="{25FA4513-6A9A-42D4-AF32-2D13FE408F52}"/>
    <hyperlink ref="B2" r:id="rId2" xr:uid="{C2978D29-8857-4E88-B46E-B857E8AD875D}"/>
    <hyperlink ref="B3" r:id="rId3" xr:uid="{80F571A7-F1D8-45FB-A04B-B8A360D0B098}"/>
    <hyperlink ref="B5" r:id="rId4" xr:uid="{40D256B0-BA8E-4C1A-9D43-F35444B97A3E}"/>
    <hyperlink ref="B6" r:id="rId5" xr:uid="{B1532E03-B4BF-462D-820E-A32A5B9465E5}"/>
    <hyperlink ref="B4" r:id="rId6" xr:uid="{E040A167-36CF-4E6F-9111-E64CCEE140C5}"/>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通常</vt:lpstr>
      <vt:lpstr>（集計用）</vt:lpstr>
      <vt:lpstr>アドレス一覧</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