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51.55.124\nas2017\05_自動車交通部\02_旅客第二課\調査運賃係\7.公示・通達・法改正関係\Ｚ通達関係\20210225  e-gov周知・未加入事業者報告督促\HP\アップファイル\"/>
    </mc:Choice>
  </mc:AlternateContent>
  <bookViews>
    <workbookView xWindow="240" yWindow="60" windowWidth="11715" windowHeight="8445"/>
  </bookViews>
  <sheets>
    <sheet name="一般乗用（ﾀｸｼｰ）" sheetId="6" r:id="rId1"/>
    <sheet name="一般乗用(その他ﾊｲﾔｰ）" sheetId="14" r:id="rId2"/>
    <sheet name="一般乗用(都市型ﾊｲﾔｰ）" sheetId="15" r:id="rId3"/>
    <sheet name="記載例" sheetId="16" r:id="rId4"/>
    <sheet name="集計用" sheetId="10" r:id="rId5"/>
    <sheet name="リスト" sheetId="11" r:id="rId6"/>
  </sheets>
  <definedNames>
    <definedName name="_xlnm.Print_Area" localSheetId="0">'一般乗用（ﾀｸｼｰ）'!$A$1:$O$64</definedName>
    <definedName name="_xlnm.Print_Area" localSheetId="3">記載例!$A$1:$O$64</definedName>
  </definedNames>
  <calcPr calcId="152511"/>
</workbook>
</file>

<file path=xl/calcChain.xml><?xml version="1.0" encoding="utf-8"?>
<calcChain xmlns="http://schemas.openxmlformats.org/spreadsheetml/2006/main">
  <c r="P25" i="6" l="1"/>
  <c r="K30" i="6"/>
  <c r="I30" i="6"/>
  <c r="I30" i="16"/>
  <c r="Q47" i="16"/>
  <c r="P47" i="16"/>
  <c r="K45" i="16"/>
  <c r="I45" i="16"/>
  <c r="Q40" i="16"/>
  <c r="M40" i="16"/>
  <c r="K40" i="16"/>
  <c r="I40" i="16"/>
  <c r="P40" i="16" s="1"/>
  <c r="Q38" i="16"/>
  <c r="P38" i="16"/>
  <c r="M36" i="16"/>
  <c r="K36" i="16"/>
  <c r="I36" i="16"/>
  <c r="Q35" i="16"/>
  <c r="P35" i="16"/>
  <c r="M33" i="16"/>
  <c r="K33" i="16"/>
  <c r="I33" i="16"/>
  <c r="Q32" i="16"/>
  <c r="P32" i="16"/>
  <c r="Q25" i="16"/>
  <c r="P25" i="16"/>
  <c r="K10" i="16"/>
  <c r="Q25" i="6" l="1"/>
  <c r="Q47" i="15" l="1"/>
  <c r="P47" i="15"/>
  <c r="Q40" i="15"/>
  <c r="P40" i="15"/>
  <c r="Q38" i="15"/>
  <c r="P38" i="15"/>
  <c r="Q35" i="15"/>
  <c r="P35" i="15"/>
  <c r="Q32" i="15"/>
  <c r="P32" i="15"/>
  <c r="P25" i="15"/>
  <c r="Q47" i="14"/>
  <c r="P47" i="14"/>
  <c r="Q40" i="14"/>
  <c r="P40" i="14"/>
  <c r="Q38" i="14"/>
  <c r="P38" i="14"/>
  <c r="Q35" i="14"/>
  <c r="P35" i="14"/>
  <c r="Q32" i="14"/>
  <c r="P32" i="14"/>
  <c r="P25" i="14"/>
  <c r="Q40" i="6"/>
  <c r="Q47" i="6"/>
  <c r="Q38" i="6"/>
  <c r="Q35" i="6"/>
  <c r="Q32" i="6"/>
  <c r="A4" i="10"/>
  <c r="S12" i="10"/>
  <c r="R12" i="10"/>
  <c r="Q12" i="10"/>
  <c r="P12" i="10"/>
  <c r="O12" i="10"/>
  <c r="N12" i="10"/>
  <c r="M12" i="10"/>
  <c r="L12" i="10"/>
  <c r="K12" i="10"/>
  <c r="J12" i="10"/>
  <c r="I12" i="10"/>
  <c r="H12" i="10"/>
  <c r="G12" i="10"/>
  <c r="F12" i="10"/>
  <c r="E12" i="10"/>
  <c r="D12" i="10"/>
  <c r="C12" i="10"/>
  <c r="B12" i="10"/>
  <c r="A12" i="10"/>
  <c r="S8" i="10"/>
  <c r="R8" i="10"/>
  <c r="Q8" i="10"/>
  <c r="P8" i="10"/>
  <c r="O8" i="10"/>
  <c r="N8" i="10"/>
  <c r="M8" i="10"/>
  <c r="L8" i="10"/>
  <c r="K8" i="10"/>
  <c r="J8" i="10"/>
  <c r="I8" i="10"/>
  <c r="H8" i="10"/>
  <c r="G8" i="10"/>
  <c r="F8" i="10"/>
  <c r="E8" i="10"/>
  <c r="D8" i="10"/>
  <c r="C8" i="10"/>
  <c r="B8" i="10"/>
  <c r="A8" i="10"/>
  <c r="S4" i="10"/>
  <c r="R4" i="10"/>
  <c r="Q4" i="10"/>
  <c r="P4" i="10"/>
  <c r="N4" i="10"/>
  <c r="M4" i="10"/>
  <c r="L4" i="10"/>
  <c r="J4" i="10"/>
  <c r="I4" i="10"/>
  <c r="G4" i="10"/>
  <c r="F4" i="10"/>
  <c r="E4" i="10"/>
  <c r="D4" i="10"/>
  <c r="C4" i="10"/>
  <c r="B4" i="10"/>
  <c r="P32" i="6"/>
  <c r="P35" i="6"/>
  <c r="P47" i="6"/>
  <c r="P38" i="6" l="1"/>
  <c r="K45" i="15" l="1"/>
  <c r="I45" i="15"/>
  <c r="M40" i="15"/>
  <c r="K40" i="15"/>
  <c r="I40" i="15"/>
  <c r="M36" i="15"/>
  <c r="K36" i="15"/>
  <c r="I36" i="15"/>
  <c r="M33" i="15"/>
  <c r="K33" i="15"/>
  <c r="I33" i="15"/>
  <c r="K30" i="15"/>
  <c r="I30" i="15"/>
  <c r="K10" i="15"/>
  <c r="K45" i="14"/>
  <c r="I45" i="14"/>
  <c r="M40" i="14"/>
  <c r="K40" i="14"/>
  <c r="I40" i="14"/>
  <c r="M36" i="14"/>
  <c r="K36" i="14"/>
  <c r="I36" i="14"/>
  <c r="M33" i="14"/>
  <c r="K33" i="14"/>
  <c r="I33" i="14"/>
  <c r="K30" i="14"/>
  <c r="I30" i="14"/>
  <c r="K10" i="14"/>
  <c r="K36" i="6"/>
  <c r="K4" i="10" s="1"/>
  <c r="M36" i="6"/>
  <c r="C4" i="11"/>
  <c r="C3" i="11"/>
  <c r="C2" i="11"/>
  <c r="K45" i="6"/>
  <c r="I45" i="6"/>
  <c r="S11" i="10" l="1"/>
  <c r="R11" i="10"/>
  <c r="Q11" i="10"/>
  <c r="P11" i="10"/>
  <c r="O11" i="10"/>
  <c r="N11" i="10"/>
  <c r="M11" i="10"/>
  <c r="L11" i="10"/>
  <c r="K11" i="10"/>
  <c r="J11" i="10"/>
  <c r="I11" i="10"/>
  <c r="H11" i="10"/>
  <c r="G11" i="10"/>
  <c r="F11" i="10"/>
  <c r="E11" i="10"/>
  <c r="D11" i="10"/>
  <c r="C11" i="10"/>
  <c r="B11" i="10"/>
  <c r="A11" i="10"/>
  <c r="S7" i="10"/>
  <c r="R7" i="10"/>
  <c r="Q7" i="10"/>
  <c r="P7" i="10"/>
  <c r="O7" i="10"/>
  <c r="N7" i="10"/>
  <c r="M7" i="10"/>
  <c r="L7" i="10"/>
  <c r="K7" i="10"/>
  <c r="J7" i="10"/>
  <c r="I7" i="10"/>
  <c r="H7" i="10"/>
  <c r="G7" i="10"/>
  <c r="F7" i="10"/>
  <c r="E7" i="10"/>
  <c r="D7" i="10"/>
  <c r="C7" i="10"/>
  <c r="B7" i="10"/>
  <c r="A7" i="10"/>
  <c r="K10" i="6"/>
  <c r="S3" i="10"/>
  <c r="R3" i="10"/>
  <c r="Q3" i="10"/>
  <c r="P3" i="10"/>
  <c r="N3" i="10"/>
  <c r="M3" i="10"/>
  <c r="L3" i="10"/>
  <c r="J3" i="10"/>
  <c r="I3" i="10"/>
  <c r="G3" i="10"/>
  <c r="F3" i="10"/>
  <c r="E3" i="10"/>
  <c r="D3" i="10"/>
  <c r="C3" i="10"/>
  <c r="B3" i="10"/>
  <c r="A3" i="10"/>
  <c r="M40" i="6"/>
  <c r="K40" i="6"/>
  <c r="O4" i="10" s="1"/>
  <c r="I40" i="6"/>
  <c r="P40" i="6" s="1"/>
  <c r="I36" i="6"/>
  <c r="K3" i="10" s="1"/>
  <c r="M33" i="6"/>
  <c r="K33" i="6"/>
  <c r="H4" i="10" s="1"/>
  <c r="I33" i="6"/>
  <c r="H3" i="10" s="1"/>
  <c r="O3" i="10" l="1"/>
</calcChain>
</file>

<file path=xl/comments1.xml><?xml version="1.0" encoding="utf-8"?>
<comments xmlns="http://schemas.openxmlformats.org/spreadsheetml/2006/main">
  <authors>
    <author>なし</author>
  </authors>
  <commentList>
    <comment ref="L6" authorId="0" shapeId="0">
      <text>
        <r>
          <rPr>
            <b/>
            <sz val="9"/>
            <color indexed="10"/>
            <rFont val="ＭＳ Ｐゴシック"/>
            <family val="3"/>
            <charset val="128"/>
          </rPr>
          <t>●記入にあたっての注意点●
事業内容（タクシー、その他ﾊｲﾔｰ、都市型ﾊｲﾔｰ）に応じたシートを利用してください。</t>
        </r>
        <r>
          <rPr>
            <b/>
            <sz val="9"/>
            <color indexed="81"/>
            <rFont val="ＭＳ Ｐゴシック"/>
            <family val="3"/>
            <charset val="128"/>
          </rPr>
          <t xml:space="preserve">
各項目、実績が無い場合も「０」と記載してください。
黄色→　必須入力項目　のため、全て入力してください
緑色→　複数の営業区域、他府県に営業区域がある場合に記載</t>
        </r>
      </text>
    </comment>
  </commentList>
</comments>
</file>

<file path=xl/comments2.xml><?xml version="1.0" encoding="utf-8"?>
<comments xmlns="http://schemas.openxmlformats.org/spreadsheetml/2006/main">
  <authors>
    <author>なし</author>
  </authors>
  <commentList>
    <comment ref="L6" authorId="0" shapeId="0">
      <text>
        <r>
          <rPr>
            <b/>
            <sz val="9"/>
            <color indexed="10"/>
            <rFont val="ＭＳ Ｐゴシック"/>
            <family val="3"/>
            <charset val="128"/>
          </rPr>
          <t>●記入にあたっての注意点●
事業内容（タクシー、その他ﾊｲﾔｰ、都市型ﾊｲﾔｰ）に応じたシートを利用してください。</t>
        </r>
        <r>
          <rPr>
            <b/>
            <sz val="9"/>
            <color indexed="81"/>
            <rFont val="ＭＳ Ｐゴシック"/>
            <family val="3"/>
            <charset val="128"/>
          </rPr>
          <t xml:space="preserve">
各項目、実績が無い場合も「０」と記載してください。
黄色→　必須入力項目　のため、全て消えるまで入力してください
緑色→　複数の営業区域、他府県に営業区域がある場合に記載</t>
        </r>
      </text>
    </comment>
  </commentList>
</comments>
</file>

<file path=xl/sharedStrings.xml><?xml version="1.0" encoding="utf-8"?>
<sst xmlns="http://schemas.openxmlformats.org/spreadsheetml/2006/main" count="368" uniqueCount="140">
  <si>
    <t>事業者番号</t>
    <rPh sb="0" eb="3">
      <t>ジギョウシャ</t>
    </rPh>
    <rPh sb="3" eb="5">
      <t>バンゴウ</t>
    </rPh>
    <phoneticPr fontId="2"/>
  </si>
  <si>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2"/>
  </si>
  <si>
    <t>管轄区域内</t>
    <rPh sb="0" eb="2">
      <t>カンカツ</t>
    </rPh>
    <rPh sb="2" eb="5">
      <t>クイキナイ</t>
    </rPh>
    <phoneticPr fontId="2"/>
  </si>
  <si>
    <t>全国</t>
    <rPh sb="0" eb="2">
      <t>ゼンコク</t>
    </rPh>
    <phoneticPr fontId="2"/>
  </si>
  <si>
    <t>備　考</t>
    <rPh sb="0" eb="1">
      <t>ソナエ</t>
    </rPh>
    <rPh sb="2" eb="3">
      <t>コウ</t>
    </rPh>
    <phoneticPr fontId="2"/>
  </si>
  <si>
    <t>　交通事故とは、道路交通法（昭和23年法律第105号）第72条第１項の交通事故をいう。</t>
    <rPh sb="1" eb="3">
      <t>コウツウ</t>
    </rPh>
    <rPh sb="3" eb="5">
      <t>ジコ</t>
    </rPh>
    <rPh sb="8" eb="10">
      <t>ドウロ</t>
    </rPh>
    <rPh sb="10" eb="13">
      <t>コウツウホウ</t>
    </rPh>
    <rPh sb="14" eb="16">
      <t>ショウワ</t>
    </rPh>
    <rPh sb="18" eb="19">
      <t>ネン</t>
    </rPh>
    <rPh sb="19" eb="21">
      <t>ホウリツ</t>
    </rPh>
    <rPh sb="21" eb="22">
      <t>ダイ</t>
    </rPh>
    <rPh sb="25" eb="26">
      <t>ゴウ</t>
    </rPh>
    <rPh sb="27" eb="28">
      <t>ダイ</t>
    </rPh>
    <rPh sb="30" eb="31">
      <t>ジョウ</t>
    </rPh>
    <rPh sb="31" eb="32">
      <t>ダイ</t>
    </rPh>
    <rPh sb="33" eb="34">
      <t>コウ</t>
    </rPh>
    <rPh sb="35" eb="37">
      <t>コウツウ</t>
    </rPh>
    <rPh sb="37" eb="39">
      <t>ジコ</t>
    </rPh>
    <phoneticPr fontId="2"/>
  </si>
  <si>
    <t>　重大事故とは、自動車事故報告規則（昭和26年運輸省令第104号）第２条の事故をいう。</t>
    <rPh sb="1" eb="3">
      <t>ジュウダイ</t>
    </rPh>
    <rPh sb="3" eb="5">
      <t>ジコ</t>
    </rPh>
    <rPh sb="8" eb="11">
      <t>ジドウシャ</t>
    </rPh>
    <rPh sb="11" eb="13">
      <t>ジコ</t>
    </rPh>
    <rPh sb="13" eb="15">
      <t>ホウコク</t>
    </rPh>
    <rPh sb="15" eb="17">
      <t>キソク</t>
    </rPh>
    <rPh sb="18" eb="20">
      <t>ショウワ</t>
    </rPh>
    <rPh sb="22" eb="23">
      <t>ネン</t>
    </rPh>
    <rPh sb="23" eb="26">
      <t>ウンユショウ</t>
    </rPh>
    <rPh sb="26" eb="27">
      <t>レイ</t>
    </rPh>
    <rPh sb="27" eb="28">
      <t>ダイ</t>
    </rPh>
    <rPh sb="31" eb="32">
      <t>ゴウ</t>
    </rPh>
    <rPh sb="33" eb="34">
      <t>ダイ</t>
    </rPh>
    <rPh sb="35" eb="36">
      <t>ジョウ</t>
    </rPh>
    <rPh sb="37" eb="39">
      <t>ジコ</t>
    </rPh>
    <phoneticPr fontId="2"/>
  </si>
  <si>
    <t>１</t>
    <phoneticPr fontId="2"/>
  </si>
  <si>
    <t>住　　　所</t>
    <rPh sb="0" eb="1">
      <t>ジュウ</t>
    </rPh>
    <rPh sb="4" eb="5">
      <t>ショ</t>
    </rPh>
    <phoneticPr fontId="2"/>
  </si>
  <si>
    <t>事業者名</t>
    <rPh sb="0" eb="3">
      <t>ジギョウシャ</t>
    </rPh>
    <rPh sb="3" eb="4">
      <t>メイ</t>
    </rPh>
    <phoneticPr fontId="2"/>
  </si>
  <si>
    <t>電話番号</t>
    <rPh sb="0" eb="2">
      <t>デンワ</t>
    </rPh>
    <rPh sb="2" eb="4">
      <t>バンゴウ</t>
    </rPh>
    <phoneticPr fontId="2"/>
  </si>
  <si>
    <r>
      <t>第４号様式　</t>
    </r>
    <r>
      <rPr>
        <sz val="11"/>
        <rFont val="ＭＳ Ｐ明朝"/>
        <family val="1"/>
        <charset val="128"/>
      </rPr>
      <t>（第２条関係）　（日本工業規格Ａ列４番）　第１表</t>
    </r>
    <rPh sb="0" eb="1">
      <t>ダイ</t>
    </rPh>
    <rPh sb="2" eb="3">
      <t>ゴウ</t>
    </rPh>
    <rPh sb="3" eb="5">
      <t>ヨウシキ</t>
    </rPh>
    <rPh sb="7" eb="8">
      <t>ダイ</t>
    </rPh>
    <rPh sb="9" eb="10">
      <t>ジョウ</t>
    </rPh>
    <rPh sb="10" eb="12">
      <t>カンケイ</t>
    </rPh>
    <rPh sb="15" eb="17">
      <t>ニホン</t>
    </rPh>
    <rPh sb="17" eb="19">
      <t>コウギョウ</t>
    </rPh>
    <rPh sb="19" eb="21">
      <t>キカク</t>
    </rPh>
    <rPh sb="22" eb="23">
      <t>レツ</t>
    </rPh>
    <rPh sb="24" eb="25">
      <t>バン</t>
    </rPh>
    <rPh sb="27" eb="28">
      <t>ダイ</t>
    </rPh>
    <rPh sb="29" eb="30">
      <t>ヒョウ</t>
    </rPh>
    <phoneticPr fontId="2"/>
  </si>
  <si>
    <t>乗用</t>
    <rPh sb="0" eb="2">
      <t>ジョウヨウ</t>
    </rPh>
    <phoneticPr fontId="2"/>
  </si>
  <si>
    <t>代表者名</t>
    <rPh sb="0" eb="3">
      <t>ダイヒョウシャ</t>
    </rPh>
    <rPh sb="3" eb="4">
      <t>メイ</t>
    </rPh>
    <phoneticPr fontId="2"/>
  </si>
  <si>
    <t>事業用自動車数　（両）</t>
    <rPh sb="0" eb="2">
      <t>ジギョウ</t>
    </rPh>
    <rPh sb="2" eb="3">
      <t>ヨウ</t>
    </rPh>
    <rPh sb="3" eb="6">
      <t>ジドウシャ</t>
    </rPh>
    <rPh sb="6" eb="7">
      <t>スウ</t>
    </rPh>
    <rPh sb="9" eb="10">
      <t>リョウ</t>
    </rPh>
    <phoneticPr fontId="2"/>
  </si>
  <si>
    <t>事業用自動車</t>
    <rPh sb="0" eb="2">
      <t>ジギョウ</t>
    </rPh>
    <rPh sb="2" eb="3">
      <t>ヨウ</t>
    </rPh>
    <rPh sb="3" eb="6">
      <t>ジドウシャ</t>
    </rPh>
    <phoneticPr fontId="2"/>
  </si>
  <si>
    <t>延実在車両数　（日車）</t>
    <rPh sb="0" eb="1">
      <t>ノ</t>
    </rPh>
    <rPh sb="1" eb="3">
      <t>ジツザイ</t>
    </rPh>
    <rPh sb="3" eb="6">
      <t>シャリョウスウ</t>
    </rPh>
    <rPh sb="8" eb="9">
      <t>ヒ</t>
    </rPh>
    <rPh sb="9" eb="10">
      <t>クルマ</t>
    </rPh>
    <phoneticPr fontId="2"/>
  </si>
  <si>
    <t>延実働車両数　（日車）</t>
    <rPh sb="0" eb="1">
      <t>ノ</t>
    </rPh>
    <rPh sb="1" eb="3">
      <t>ジツドウ</t>
    </rPh>
    <rPh sb="3" eb="6">
      <t>シャリョウスウ</t>
    </rPh>
    <rPh sb="8" eb="9">
      <t>ヒ</t>
    </rPh>
    <rPh sb="9" eb="10">
      <t>クルマ</t>
    </rPh>
    <phoneticPr fontId="2"/>
  </si>
  <si>
    <t>実働率　（％）</t>
    <rPh sb="0" eb="3">
      <t>ジツドウリツ</t>
    </rPh>
    <phoneticPr fontId="2"/>
  </si>
  <si>
    <t>走行キロ　（キロメートル）</t>
    <rPh sb="0" eb="2">
      <t>ソウコウ</t>
    </rPh>
    <phoneticPr fontId="2"/>
  </si>
  <si>
    <t>うち実車キロ　（キロメートル）</t>
    <rPh sb="2" eb="4">
      <t>ジッシャ</t>
    </rPh>
    <phoneticPr fontId="2"/>
  </si>
  <si>
    <t>運送回数　（回）</t>
    <rPh sb="0" eb="2">
      <t>ウンソウ</t>
    </rPh>
    <rPh sb="2" eb="4">
      <t>カイスウ</t>
    </rPh>
    <rPh sb="6" eb="7">
      <t>カイ</t>
    </rPh>
    <phoneticPr fontId="2"/>
  </si>
  <si>
    <t>輸送人員　（人）</t>
    <rPh sb="0" eb="2">
      <t>ユソウ</t>
    </rPh>
    <rPh sb="2" eb="4">
      <t>ジンイン</t>
    </rPh>
    <rPh sb="6" eb="7">
      <t>ニン</t>
    </rPh>
    <phoneticPr fontId="2"/>
  </si>
  <si>
    <t>営業収入　（千円）</t>
    <rPh sb="0" eb="2">
      <t>エイギョウ</t>
    </rPh>
    <rPh sb="2" eb="4">
      <t>シュウニュウ</t>
    </rPh>
    <rPh sb="6" eb="8">
      <t>センエン</t>
    </rPh>
    <phoneticPr fontId="2"/>
  </si>
  <si>
    <t>実働車１日１車あたり営業収入　（円）</t>
    <rPh sb="0" eb="2">
      <t>ジツドウ</t>
    </rPh>
    <rPh sb="2" eb="3">
      <t>クルマ</t>
    </rPh>
    <rPh sb="4" eb="5">
      <t>ニチ</t>
    </rPh>
    <rPh sb="6" eb="7">
      <t>クルマ</t>
    </rPh>
    <rPh sb="10" eb="12">
      <t>エイギョウ</t>
    </rPh>
    <rPh sb="12" eb="14">
      <t>シュウニュウ</t>
    </rPh>
    <rPh sb="16" eb="17">
      <t>エン</t>
    </rPh>
    <phoneticPr fontId="2"/>
  </si>
  <si>
    <t>事故件数（前年４月１日から本年３月３１日まで）</t>
    <rPh sb="0" eb="2">
      <t>ジコ</t>
    </rPh>
    <rPh sb="2" eb="4">
      <t>ケンスウ</t>
    </rPh>
    <rPh sb="5" eb="7">
      <t>ゼンネン</t>
    </rPh>
    <rPh sb="8" eb="9">
      <t>ツキ</t>
    </rPh>
    <rPh sb="10" eb="11">
      <t>ヒ</t>
    </rPh>
    <rPh sb="13" eb="15">
      <t>ホンネン</t>
    </rPh>
    <rPh sb="16" eb="17">
      <t>ツキ</t>
    </rPh>
    <rPh sb="19" eb="20">
      <t>ヒ</t>
    </rPh>
    <phoneticPr fontId="2"/>
  </si>
  <si>
    <t>交通事故件数</t>
    <rPh sb="0" eb="2">
      <t>コウツウ</t>
    </rPh>
    <rPh sb="2" eb="4">
      <t>ジコ</t>
    </rPh>
    <rPh sb="4" eb="6">
      <t>ケンスウ</t>
    </rPh>
    <phoneticPr fontId="2"/>
  </si>
  <si>
    <t>重大事故件数</t>
    <rPh sb="0" eb="2">
      <t>ジュウダイ</t>
    </rPh>
    <rPh sb="2" eb="4">
      <t>ジコ</t>
    </rPh>
    <rPh sb="4" eb="6">
      <t>ケンスウ</t>
    </rPh>
    <phoneticPr fontId="2"/>
  </si>
  <si>
    <t>死者数</t>
    <rPh sb="0" eb="3">
      <t>シシャスウ</t>
    </rPh>
    <phoneticPr fontId="2"/>
  </si>
  <si>
    <t>負傷者数</t>
    <rPh sb="0" eb="3">
      <t>フショウシャ</t>
    </rPh>
    <rPh sb="3" eb="4">
      <t>スウ</t>
    </rPh>
    <phoneticPr fontId="2"/>
  </si>
  <si>
    <t>　管轄区域内の欄については、運輸監理部又は運輸支局の管轄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rPh sb="1" eb="3">
      <t>カンカツ</t>
    </rPh>
    <rPh sb="3" eb="6">
      <t>クイキナイ</t>
    </rPh>
    <rPh sb="7" eb="8">
      <t>ラン</t>
    </rPh>
    <rPh sb="14" eb="16">
      <t>ウンユ</t>
    </rPh>
    <rPh sb="16" eb="18">
      <t>カンリ</t>
    </rPh>
    <rPh sb="18" eb="19">
      <t>ブ</t>
    </rPh>
    <rPh sb="19" eb="20">
      <t>マタ</t>
    </rPh>
    <rPh sb="21" eb="23">
      <t>ウンユ</t>
    </rPh>
    <rPh sb="23" eb="25">
      <t>シキョク</t>
    </rPh>
    <rPh sb="26" eb="28">
      <t>カンカツ</t>
    </rPh>
    <rPh sb="32" eb="34">
      <t>トウガイ</t>
    </rPh>
    <rPh sb="34" eb="36">
      <t>ウンユ</t>
    </rPh>
    <rPh sb="36" eb="38">
      <t>カンリ</t>
    </rPh>
    <rPh sb="38" eb="39">
      <t>ブ</t>
    </rPh>
    <rPh sb="39" eb="40">
      <t>マタ</t>
    </rPh>
    <rPh sb="41" eb="43">
      <t>ウンユ</t>
    </rPh>
    <rPh sb="43" eb="45">
      <t>シキョク</t>
    </rPh>
    <rPh sb="46" eb="48">
      <t>カンカツ</t>
    </rPh>
    <rPh sb="48" eb="51">
      <t>クイキナイ</t>
    </rPh>
    <rPh sb="52" eb="54">
      <t>トウガイ</t>
    </rPh>
    <rPh sb="54" eb="56">
      <t>ジギョウ</t>
    </rPh>
    <rPh sb="61" eb="63">
      <t>キョカ</t>
    </rPh>
    <rPh sb="64" eb="66">
      <t>ニンカ</t>
    </rPh>
    <rPh sb="68" eb="69">
      <t>ウ</t>
    </rPh>
    <rPh sb="71" eb="73">
      <t>エイギョウ</t>
    </rPh>
    <rPh sb="73" eb="75">
      <t>クイキ</t>
    </rPh>
    <rPh sb="75" eb="76">
      <t>ベツ</t>
    </rPh>
    <rPh sb="77" eb="79">
      <t>キサイ</t>
    </rPh>
    <rPh sb="87" eb="89">
      <t>ユソウ</t>
    </rPh>
    <rPh sb="89" eb="91">
      <t>ジッセキ</t>
    </rPh>
    <rPh sb="91" eb="92">
      <t>オヨ</t>
    </rPh>
    <rPh sb="93" eb="95">
      <t>ジコ</t>
    </rPh>
    <rPh sb="95" eb="97">
      <t>ケンスウ</t>
    </rPh>
    <rPh sb="103" eb="105">
      <t>トウガイ</t>
    </rPh>
    <rPh sb="105" eb="107">
      <t>エイギョウ</t>
    </rPh>
    <rPh sb="107" eb="109">
      <t>クイキ</t>
    </rPh>
    <rPh sb="116" eb="119">
      <t>エイギョウショ</t>
    </rPh>
    <rPh sb="120" eb="122">
      <t>ハイチ</t>
    </rPh>
    <rPh sb="127" eb="130">
      <t>ジギョウヨウ</t>
    </rPh>
    <rPh sb="130" eb="133">
      <t>ジドウシャ</t>
    </rPh>
    <rPh sb="137" eb="139">
      <t>キサイ</t>
    </rPh>
    <phoneticPr fontId="2"/>
  </si>
  <si>
    <t>３</t>
  </si>
  <si>
    <t>　全国の欄にあっては許可（認可）を受けた全ての営業区域における当該事業について記載すること。</t>
    <rPh sb="1" eb="3">
      <t>ゼンコク</t>
    </rPh>
    <rPh sb="4" eb="5">
      <t>ラン</t>
    </rPh>
    <rPh sb="10" eb="12">
      <t>キョカ</t>
    </rPh>
    <rPh sb="13" eb="15">
      <t>ニンカ</t>
    </rPh>
    <rPh sb="17" eb="18">
      <t>ウ</t>
    </rPh>
    <rPh sb="20" eb="21">
      <t>スベ</t>
    </rPh>
    <rPh sb="23" eb="25">
      <t>エイギョウ</t>
    </rPh>
    <rPh sb="25" eb="27">
      <t>クイキ</t>
    </rPh>
    <rPh sb="31" eb="33">
      <t>トウガイ</t>
    </rPh>
    <rPh sb="33" eb="35">
      <t>ジギョウ</t>
    </rPh>
    <rPh sb="39" eb="41">
      <t>キサイ</t>
    </rPh>
    <phoneticPr fontId="2"/>
  </si>
  <si>
    <t>４</t>
  </si>
  <si>
    <t>　従業員数は、兼営事業がある場合は主として当該事業に従事している人数及び共通部門に従事している従業員については当該事業分として適正な基準により配分した人数とする。</t>
    <rPh sb="1" eb="4">
      <t>ジュウギョウイン</t>
    </rPh>
    <rPh sb="4" eb="5">
      <t>スウ</t>
    </rPh>
    <rPh sb="7" eb="9">
      <t>ケンエイ</t>
    </rPh>
    <rPh sb="9" eb="11">
      <t>ジギョウ</t>
    </rPh>
    <rPh sb="14" eb="16">
      <t>バアイ</t>
    </rPh>
    <rPh sb="17" eb="18">
      <t>シュ</t>
    </rPh>
    <rPh sb="21" eb="23">
      <t>トウガイ</t>
    </rPh>
    <rPh sb="23" eb="25">
      <t>ジギョウ</t>
    </rPh>
    <rPh sb="26" eb="28">
      <t>ジュウジ</t>
    </rPh>
    <rPh sb="32" eb="34">
      <t>ニンズウ</t>
    </rPh>
    <rPh sb="34" eb="35">
      <t>オヨ</t>
    </rPh>
    <rPh sb="36" eb="38">
      <t>キョウツウ</t>
    </rPh>
    <rPh sb="38" eb="40">
      <t>ブモン</t>
    </rPh>
    <rPh sb="41" eb="43">
      <t>ジュウジ</t>
    </rPh>
    <rPh sb="47" eb="50">
      <t>ジュウギョウイン</t>
    </rPh>
    <rPh sb="55" eb="57">
      <t>トウガイ</t>
    </rPh>
    <rPh sb="57" eb="60">
      <t>ジギョウブン</t>
    </rPh>
    <rPh sb="63" eb="65">
      <t>テキセイ</t>
    </rPh>
    <rPh sb="66" eb="68">
      <t>キジュン</t>
    </rPh>
    <rPh sb="71" eb="73">
      <t>ハイブン</t>
    </rPh>
    <rPh sb="75" eb="77">
      <t>ニンズウ</t>
    </rPh>
    <phoneticPr fontId="2"/>
  </si>
  <si>
    <t>５</t>
  </si>
  <si>
    <t>　従業員数の欄の（　　　　）には、運転者数を記載すること。</t>
    <rPh sb="1" eb="3">
      <t>ジュウギョウ</t>
    </rPh>
    <rPh sb="3" eb="4">
      <t>イン</t>
    </rPh>
    <rPh sb="4" eb="5">
      <t>スウ</t>
    </rPh>
    <rPh sb="6" eb="7">
      <t>ラン</t>
    </rPh>
    <rPh sb="17" eb="20">
      <t>ウンテンシャ</t>
    </rPh>
    <rPh sb="20" eb="21">
      <t>スウ</t>
    </rPh>
    <rPh sb="22" eb="24">
      <t>キサイ</t>
    </rPh>
    <phoneticPr fontId="2"/>
  </si>
  <si>
    <t>６</t>
  </si>
  <si>
    <t>７</t>
  </si>
  <si>
    <t>８</t>
  </si>
  <si>
    <t>　実働率、実車率及び実働車１日１車あたり営業収入は、次の算式により算出する。</t>
    <rPh sb="1" eb="4">
      <t>ジツドウリツ</t>
    </rPh>
    <rPh sb="5" eb="7">
      <t>ジッシャ</t>
    </rPh>
    <rPh sb="7" eb="8">
      <t>リツ</t>
    </rPh>
    <rPh sb="8" eb="9">
      <t>オヨ</t>
    </rPh>
    <rPh sb="10" eb="12">
      <t>ジツドウ</t>
    </rPh>
    <rPh sb="12" eb="13">
      <t>クルマ</t>
    </rPh>
    <rPh sb="14" eb="15">
      <t>ヒ</t>
    </rPh>
    <rPh sb="16" eb="17">
      <t>クルマ</t>
    </rPh>
    <rPh sb="20" eb="22">
      <t>エイギョウ</t>
    </rPh>
    <rPh sb="22" eb="24">
      <t>シュウニュウ</t>
    </rPh>
    <rPh sb="26" eb="27">
      <t>ツギ</t>
    </rPh>
    <rPh sb="28" eb="30">
      <t>サンシキ</t>
    </rPh>
    <rPh sb="33" eb="35">
      <t>サンシュツ</t>
    </rPh>
    <phoneticPr fontId="2"/>
  </si>
  <si>
    <t>延実働車両数</t>
    <rPh sb="0" eb="1">
      <t>ノ</t>
    </rPh>
    <rPh sb="1" eb="3">
      <t>ジツドウ</t>
    </rPh>
    <rPh sb="3" eb="6">
      <t>シャリョウスウ</t>
    </rPh>
    <phoneticPr fontId="2"/>
  </si>
  <si>
    <t>延実在車両数</t>
    <rPh sb="0" eb="1">
      <t>ノ</t>
    </rPh>
    <rPh sb="1" eb="3">
      <t>ジツザイ</t>
    </rPh>
    <rPh sb="3" eb="6">
      <t>シャリョウスウ</t>
    </rPh>
    <phoneticPr fontId="2"/>
  </si>
  <si>
    <t>（２）　　実車率　＝　</t>
    <rPh sb="6" eb="7">
      <t>クルマ</t>
    </rPh>
    <phoneticPr fontId="2"/>
  </si>
  <si>
    <t>実車キロ</t>
    <rPh sb="0" eb="2">
      <t>ジッシャ</t>
    </rPh>
    <phoneticPr fontId="2"/>
  </si>
  <si>
    <t>走行キロ</t>
    <rPh sb="0" eb="2">
      <t>ソウコウ</t>
    </rPh>
    <phoneticPr fontId="2"/>
  </si>
  <si>
    <t>営業収入</t>
    <rPh sb="0" eb="2">
      <t>エイギョウ</t>
    </rPh>
    <rPh sb="2" eb="4">
      <t>シュウニュウ</t>
    </rPh>
    <phoneticPr fontId="2"/>
  </si>
  <si>
    <t>タクシー</t>
    <phoneticPr fontId="2"/>
  </si>
  <si>
    <t>あて</t>
    <phoneticPr fontId="2"/>
  </si>
  <si>
    <t>２</t>
    <phoneticPr fontId="2"/>
  </si>
  <si>
    <t>（１）　　実働率　＝　</t>
    <phoneticPr fontId="2"/>
  </si>
  <si>
    <t>　×　100</t>
    <phoneticPr fontId="2"/>
  </si>
  <si>
    <t>　×　100</t>
    <phoneticPr fontId="2"/>
  </si>
  <si>
    <t>（３）　　実働車１日１車あたり営業収入　＝　</t>
    <phoneticPr fontId="2"/>
  </si>
  <si>
    <t>営業区域</t>
    <rPh sb="0" eb="2">
      <t>エイギョウ</t>
    </rPh>
    <rPh sb="2" eb="4">
      <t>クイキ</t>
    </rPh>
    <phoneticPr fontId="2"/>
  </si>
  <si>
    <t>都市型ハイヤー</t>
    <rPh sb="0" eb="3">
      <t>トシガタ</t>
    </rPh>
    <phoneticPr fontId="2"/>
  </si>
  <si>
    <t>　この報告書は、地方運輸局長の指定する地域にあっては、都市型ハイヤー、その他ハイヤー、タクシーごとに別葉として作成すること。</t>
    <rPh sb="3" eb="6">
      <t>ホウコクショ</t>
    </rPh>
    <rPh sb="8" eb="10">
      <t>チホウ</t>
    </rPh>
    <rPh sb="10" eb="13">
      <t>ウンユキョク</t>
    </rPh>
    <rPh sb="13" eb="14">
      <t>チョウ</t>
    </rPh>
    <rPh sb="15" eb="17">
      <t>シテイ</t>
    </rPh>
    <rPh sb="19" eb="21">
      <t>チイキ</t>
    </rPh>
    <rPh sb="27" eb="30">
      <t>トシガタ</t>
    </rPh>
    <rPh sb="37" eb="38">
      <t>タ</t>
    </rPh>
    <rPh sb="50" eb="51">
      <t>ベツ</t>
    </rPh>
    <rPh sb="51" eb="52">
      <t>ハ</t>
    </rPh>
    <rPh sb="55" eb="56">
      <t>サク</t>
    </rPh>
    <phoneticPr fontId="2"/>
  </si>
  <si>
    <t>実車率　（％）</t>
    <rPh sb="0" eb="1">
      <t>ミ</t>
    </rPh>
    <rPh sb="1" eb="2">
      <t>クルマ</t>
    </rPh>
    <rPh sb="2" eb="3">
      <t>リツ</t>
    </rPh>
    <phoneticPr fontId="2"/>
  </si>
  <si>
    <t>事業者名</t>
  </si>
  <si>
    <t>事業概要</t>
    <rPh sb="0" eb="2">
      <t>ジギョウ</t>
    </rPh>
    <rPh sb="2" eb="4">
      <t>ガイヨウ</t>
    </rPh>
    <phoneticPr fontId="2"/>
  </si>
  <si>
    <t>近畿運輸局長</t>
    <rPh sb="0" eb="2">
      <t>キンキ</t>
    </rPh>
    <rPh sb="2" eb="4">
      <t>ウンユ</t>
    </rPh>
    <rPh sb="4" eb="6">
      <t>キョクチョウ</t>
    </rPh>
    <phoneticPr fontId="2"/>
  </si>
  <si>
    <t>大阪運輸支局</t>
  </si>
  <si>
    <t>京都運輸支局</t>
  </si>
  <si>
    <t>奈良運輸支局</t>
  </si>
  <si>
    <t>滋賀運輸支局</t>
  </si>
  <si>
    <t>和歌山運輸支局</t>
  </si>
  <si>
    <t>支局</t>
    <rPh sb="0" eb="2">
      <t>シキョク</t>
    </rPh>
    <phoneticPr fontId="2"/>
  </si>
  <si>
    <t>　　　　年度）</t>
    <rPh sb="4" eb="6">
      <t>ネンド</t>
    </rPh>
    <phoneticPr fontId="2"/>
  </si>
  <si>
    <t>一般乗用旅客自動車運送事業輸送実績報告書（</t>
    <phoneticPr fontId="2"/>
  </si>
  <si>
    <t>（役職名及び氏名）</t>
    <phoneticPr fontId="2"/>
  </si>
  <si>
    <t>FAX番号</t>
    <rPh sb="3" eb="5">
      <t>バンゴウ</t>
    </rPh>
    <phoneticPr fontId="2"/>
  </si>
  <si>
    <t>メールアドレス</t>
    <phoneticPr fontId="2"/>
  </si>
  <si>
    <t>交通圏</t>
    <phoneticPr fontId="2"/>
  </si>
  <si>
    <t>事業用自動車数（両）</t>
    <phoneticPr fontId="2"/>
  </si>
  <si>
    <t>従業員数</t>
    <phoneticPr fontId="2"/>
  </si>
  <si>
    <t>うち運転者数</t>
    <phoneticPr fontId="2"/>
  </si>
  <si>
    <t>延実在車両数（日車）</t>
    <phoneticPr fontId="2"/>
  </si>
  <si>
    <t>延実働車両数（日車）</t>
    <phoneticPr fontId="2"/>
  </si>
  <si>
    <t>実働率（％）</t>
    <phoneticPr fontId="2"/>
  </si>
  <si>
    <t>走行キロ（キロメートル）</t>
    <phoneticPr fontId="2"/>
  </si>
  <si>
    <t>うち実車キロ（キロメートル）</t>
    <phoneticPr fontId="2"/>
  </si>
  <si>
    <t>実車率（％）</t>
    <phoneticPr fontId="2"/>
  </si>
  <si>
    <t>運送回数（回）</t>
    <phoneticPr fontId="2"/>
  </si>
  <si>
    <t>輸送人員（人）</t>
    <phoneticPr fontId="2"/>
  </si>
  <si>
    <t>営業収入（千円）</t>
    <phoneticPr fontId="2"/>
  </si>
  <si>
    <t>実働１日１車あたり営業収入（円）</t>
    <phoneticPr fontId="2"/>
  </si>
  <si>
    <t>交通事故件数</t>
    <phoneticPr fontId="2"/>
  </si>
  <si>
    <t>重大事故件数</t>
    <phoneticPr fontId="2"/>
  </si>
  <si>
    <t>死者数</t>
    <phoneticPr fontId="2"/>
  </si>
  <si>
    <t>負傷者数</t>
    <phoneticPr fontId="2"/>
  </si>
  <si>
    <t>大阪市域交通圏</t>
  </si>
  <si>
    <t>北摂交通圏</t>
  </si>
  <si>
    <t>河北交通圏</t>
  </si>
  <si>
    <t>河南交通圏</t>
  </si>
  <si>
    <t>河南Ｂ交通圏</t>
  </si>
  <si>
    <t>泉州交通圏</t>
  </si>
  <si>
    <t>豊能郡</t>
  </si>
  <si>
    <t>京都市域交通圏</t>
  </si>
  <si>
    <t>中部交通圏</t>
  </si>
  <si>
    <t>中丹交通圏</t>
  </si>
  <si>
    <t>丹後交通圏</t>
  </si>
  <si>
    <t>神戸市域交通圏</t>
  </si>
  <si>
    <t>姫路・西播磨交通圏</t>
  </si>
  <si>
    <t>東播磨交通圏</t>
  </si>
  <si>
    <t>丹波交通圏</t>
  </si>
  <si>
    <t>但馬交通圏</t>
  </si>
  <si>
    <t>淡路島交通圏</t>
  </si>
  <si>
    <t>奈良市域交通圏</t>
  </si>
  <si>
    <t>生駒交通圏</t>
  </si>
  <si>
    <t>西大和交通圏</t>
  </si>
  <si>
    <t>山の辺交通圏</t>
  </si>
  <si>
    <t>金剛交通圏</t>
  </si>
  <si>
    <t>大台交通圏</t>
  </si>
  <si>
    <t>大津市域交通圏</t>
  </si>
  <si>
    <t>湖南交通圏</t>
  </si>
  <si>
    <t>湖東交通圏</t>
  </si>
  <si>
    <t>湖西交通圏</t>
  </si>
  <si>
    <t>湖北交通圏</t>
  </si>
  <si>
    <t>甲賀交通圏</t>
  </si>
  <si>
    <t>和歌山市域交通圏</t>
  </si>
  <si>
    <t>橋本交通圏</t>
  </si>
  <si>
    <t>中紀交通圏</t>
  </si>
  <si>
    <t>紀南交通圏</t>
  </si>
  <si>
    <t>（　</t>
    <phoneticPr fontId="2"/>
  </si>
  <si>
    <t>神戸運輸監理部</t>
    <rPh sb="0" eb="2">
      <t>コウベ</t>
    </rPh>
    <rPh sb="2" eb="4">
      <t>ウンユ</t>
    </rPh>
    <rPh sb="4" eb="6">
      <t>カンリ</t>
    </rPh>
    <rPh sb="6" eb="7">
      <t>ブ</t>
    </rPh>
    <phoneticPr fontId="2"/>
  </si>
  <si>
    <t>現在　）</t>
    <rPh sb="0" eb="2">
      <t>ゲンザイ</t>
    </rPh>
    <phoneticPr fontId="2"/>
  </si>
  <si>
    <t>都市型ハイヤー</t>
    <phoneticPr fontId="2"/>
  </si>
  <si>
    <t>その他ハイヤー</t>
    <rPh sb="2" eb="3">
      <t>ホカ</t>
    </rPh>
    <phoneticPr fontId="2"/>
  </si>
  <si>
    <t>タクシー</t>
    <phoneticPr fontId="2"/>
  </si>
  <si>
    <t>区分</t>
    <rPh sb="0" eb="2">
      <t>クブン</t>
    </rPh>
    <phoneticPr fontId="2"/>
  </si>
  <si>
    <t>年度）</t>
    <phoneticPr fontId="2"/>
  </si>
  <si>
    <t>その他ハイヤー</t>
    <rPh sb="2" eb="3">
      <t>タ</t>
    </rPh>
    <phoneticPr fontId="2"/>
  </si>
  <si>
    <t>従業員数（うち運転者数）</t>
    <rPh sb="0" eb="3">
      <t>ジュウギョウイン</t>
    </rPh>
    <rPh sb="3" eb="4">
      <t>スウ</t>
    </rPh>
    <phoneticPr fontId="2"/>
  </si>
  <si>
    <t>大阪府大阪市中央区大手前1-4-76</t>
    <rPh sb="0" eb="3">
      <t>オオサカフ</t>
    </rPh>
    <rPh sb="3" eb="6">
      <t>オオサカシ</t>
    </rPh>
    <rPh sb="6" eb="9">
      <t>チュウオウク</t>
    </rPh>
    <rPh sb="9" eb="12">
      <t>オオテマエ</t>
    </rPh>
    <phoneticPr fontId="2"/>
  </si>
  <si>
    <t>近畿運輸タクシー　株式会社</t>
    <rPh sb="0" eb="2">
      <t>キンキ</t>
    </rPh>
    <rPh sb="2" eb="4">
      <t>ウンユ</t>
    </rPh>
    <rPh sb="9" eb="13">
      <t>カブシキガイシャ</t>
    </rPh>
    <phoneticPr fontId="2"/>
  </si>
  <si>
    <t>代表取締役　運輸　太郎</t>
    <rPh sb="0" eb="2">
      <t>ダイヒョウ</t>
    </rPh>
    <rPh sb="2" eb="5">
      <t>トリシマリヤク</t>
    </rPh>
    <rPh sb="6" eb="8">
      <t>ウンユ</t>
    </rPh>
    <rPh sb="9" eb="11">
      <t>タロウ</t>
    </rPh>
    <phoneticPr fontId="2"/>
  </si>
  <si>
    <t>06-6949-6446</t>
    <phoneticPr fontId="2"/>
  </si>
  <si>
    <t>06-6949-6531</t>
    <phoneticPr fontId="2"/>
  </si>
  <si>
    <t>*****************@mlit.go.jp</t>
    <phoneticPr fontId="2"/>
  </si>
  <si>
    <t>従業員数   （うち運転者数）</t>
    <rPh sb="0" eb="3">
      <t>ジュウギョウイン</t>
    </rPh>
    <rPh sb="3" eb="4">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</si>
</sst>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
    <numFmt numFmtId="179" formatCode="[$-411]ggge&quot;年&quot;m&quot;月&quot;d&quot;日&quot;;@"/>
    <numFmt numFmtId="180" formatCode="[$-411]ggge"/>
    <numFmt numFmtId="181" formatCode="\(0\);\(0\);&quot;（　　　　）&quot;;"/>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3"/>
      <name val="ＭＳ Ｐ明朝"/>
      <family val="1"/>
      <charset val="128"/>
    </font>
    <font>
      <b/>
      <sz val="9"/>
      <color indexed="81"/>
      <name val="ＭＳ Ｐゴシック"/>
      <family val="3"/>
      <charset val="128"/>
    </font>
    <font>
      <sz val="11"/>
      <color rgb="FFFF0000"/>
      <name val="ＭＳ Ｐ明朝"/>
      <family val="1"/>
      <charset val="128"/>
    </font>
    <font>
      <b/>
      <sz val="9"/>
      <color indexed="10"/>
      <name val="ＭＳ Ｐゴシック"/>
      <family val="3"/>
      <charset val="128"/>
    </font>
    <font>
      <sz val="11"/>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0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49" fontId="4" fillId="0" borderId="0" xfId="0" applyNumberFormat="1" applyFont="1" applyAlignment="1">
      <alignment vertical="top"/>
    </xf>
    <xf numFmtId="49" fontId="4" fillId="0" borderId="0" xfId="0" applyNumberFormat="1" applyFont="1">
      <alignment vertical="center"/>
    </xf>
    <xf numFmtId="0" fontId="4" fillId="0" borderId="0" xfId="0" applyFont="1" applyAlignment="1">
      <alignment vertical="top"/>
    </xf>
    <xf numFmtId="0" fontId="4"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vertical="center"/>
    </xf>
    <xf numFmtId="0" fontId="1" fillId="0" borderId="12" xfId="2" applyFill="1" applyBorder="1" applyAlignment="1">
      <alignment horizontal="center" vertical="center" shrinkToFit="1"/>
    </xf>
    <xf numFmtId="38" fontId="1" fillId="0" borderId="12" xfId="1" applyFont="1" applyFill="1" applyBorder="1" applyAlignment="1">
      <alignment horizontal="center" vertical="center" shrinkToFit="1"/>
    </xf>
    <xf numFmtId="176" fontId="1" fillId="0" borderId="12" xfId="2" applyNumberFormat="1" applyFill="1" applyBorder="1" applyAlignment="1">
      <alignment horizontal="center" vertical="center" shrinkToFit="1"/>
    </xf>
    <xf numFmtId="10" fontId="1" fillId="0" borderId="12" xfId="2" applyNumberFormat="1" applyFill="1" applyBorder="1" applyAlignment="1">
      <alignment horizontal="center" vertical="center" shrinkToFit="1"/>
    </xf>
    <xf numFmtId="3" fontId="1" fillId="0" borderId="12" xfId="2" applyNumberFormat="1" applyFill="1" applyBorder="1" applyAlignment="1" applyProtection="1">
      <alignment horizontal="center" vertical="center" shrinkToFit="1"/>
    </xf>
    <xf numFmtId="0" fontId="1" fillId="0" borderId="12" xfId="2" applyNumberFormat="1" applyFill="1" applyBorder="1" applyAlignment="1">
      <alignment horizontal="center" vertical="center" shrinkToFit="1"/>
    </xf>
    <xf numFmtId="0" fontId="1" fillId="0" borderId="0" xfId="2" applyFont="1" applyFill="1" applyAlignment="1">
      <alignment shrinkToFit="1"/>
    </xf>
    <xf numFmtId="0" fontId="1" fillId="0" borderId="0" xfId="2" applyFill="1" applyAlignment="1">
      <alignment shrinkToFit="1"/>
    </xf>
    <xf numFmtId="0" fontId="0" fillId="0" borderId="0" xfId="0" applyAlignment="1">
      <alignment horizontal="center" vertical="center"/>
    </xf>
    <xf numFmtId="0" fontId="3" fillId="0" borderId="0" xfId="0" applyFont="1" applyAlignment="1">
      <alignment vertical="center"/>
    </xf>
    <xf numFmtId="57" fontId="0" fillId="0" borderId="0" xfId="0" applyNumberFormat="1">
      <alignment vertical="center"/>
    </xf>
    <xf numFmtId="180" fontId="6" fillId="0" borderId="0" xfId="0" applyNumberFormat="1" applyFont="1" applyAlignment="1">
      <alignment vertical="center" shrinkToFit="1"/>
    </xf>
    <xf numFmtId="0" fontId="0" fillId="0" borderId="12" xfId="2" applyFont="1" applyFill="1" applyBorder="1" applyAlignment="1">
      <alignment horizontal="center" vertical="center" shrinkToFit="1"/>
    </xf>
    <xf numFmtId="0" fontId="3" fillId="0" borderId="0" xfId="0" applyFont="1" applyBorder="1" applyAlignment="1">
      <alignment vertical="center" shrinkToFit="1"/>
    </xf>
    <xf numFmtId="179" fontId="0" fillId="0" borderId="0" xfId="0" applyNumberFormat="1">
      <alignment vertical="center"/>
    </xf>
    <xf numFmtId="0" fontId="6" fillId="0" borderId="0" xfId="0" applyFont="1" applyAlignment="1">
      <alignment horizontal="left" vertical="center"/>
    </xf>
    <xf numFmtId="0" fontId="3" fillId="0" borderId="12"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3" fillId="0" borderId="0" xfId="0" applyFont="1" applyFill="1" applyAlignment="1">
      <alignment vertical="center" shrinkToFit="1"/>
    </xf>
    <xf numFmtId="0" fontId="3" fillId="0" borderId="13" xfId="0" applyFont="1" applyFill="1" applyBorder="1" applyAlignment="1">
      <alignment vertical="center"/>
    </xf>
    <xf numFmtId="178" fontId="3" fillId="0" borderId="14" xfId="0" applyNumberFormat="1" applyFont="1" applyFill="1" applyBorder="1" applyAlignment="1">
      <alignment horizontal="center" vertical="center"/>
    </xf>
    <xf numFmtId="0" fontId="3" fillId="0" borderId="13" xfId="0" applyFont="1" applyFill="1" applyBorder="1" applyAlignment="1">
      <alignment horizontal="right" vertical="center"/>
    </xf>
    <xf numFmtId="0" fontId="0" fillId="0" borderId="0" xfId="0" applyAlignment="1">
      <alignment vertical="center" shrinkToFit="1"/>
    </xf>
    <xf numFmtId="0" fontId="1" fillId="0" borderId="12" xfId="2" applyFill="1" applyBorder="1" applyAlignment="1">
      <alignment horizontal="distributed" vertical="center" shrinkToFit="1"/>
    </xf>
    <xf numFmtId="0" fontId="1" fillId="0" borderId="12" xfId="2" applyFont="1" applyFill="1" applyBorder="1" applyAlignment="1">
      <alignment horizontal="center" vertical="center" shrinkToFit="1"/>
    </xf>
    <xf numFmtId="0" fontId="0" fillId="0" borderId="12" xfId="0" applyBorder="1" applyAlignment="1">
      <alignment vertical="center" shrinkToFit="1"/>
    </xf>
    <xf numFmtId="3" fontId="0" fillId="0" borderId="12" xfId="0" applyNumberFormat="1" applyBorder="1" applyAlignment="1">
      <alignment vertical="center" shrinkToFit="1"/>
    </xf>
    <xf numFmtId="10" fontId="0" fillId="0" borderId="12" xfId="0" applyNumberFormat="1" applyBorder="1" applyAlignment="1">
      <alignment vertical="center" shrinkToFit="1"/>
    </xf>
    <xf numFmtId="0" fontId="3" fillId="0" borderId="0" xfId="0" applyFont="1" applyAlignment="1">
      <alignment vertical="center" shrinkToFit="1"/>
    </xf>
    <xf numFmtId="0" fontId="8" fillId="0" borderId="0" xfId="0" applyFont="1" applyAlignment="1">
      <alignment vertical="center" shrinkToFit="1"/>
    </xf>
    <xf numFmtId="176" fontId="3" fillId="0" borderId="0" xfId="0" applyNumberFormat="1" applyFont="1" applyAlignment="1">
      <alignment vertical="center" shrinkToFit="1"/>
    </xf>
    <xf numFmtId="0" fontId="4" fillId="0" borderId="0" xfId="0" applyFont="1" applyAlignment="1">
      <alignment vertical="top" shrinkToFit="1"/>
    </xf>
    <xf numFmtId="0" fontId="4" fillId="0" borderId="0" xfId="0" applyFont="1" applyAlignment="1">
      <alignment vertical="center" shrinkToFit="1"/>
    </xf>
    <xf numFmtId="0" fontId="3" fillId="0" borderId="12" xfId="0" applyFont="1" applyBorder="1" applyAlignment="1">
      <alignment horizontal="center" vertical="center"/>
    </xf>
    <xf numFmtId="0" fontId="4" fillId="0" borderId="0" xfId="0" applyFont="1" applyAlignment="1">
      <alignment vertical="top"/>
    </xf>
    <xf numFmtId="0" fontId="4" fillId="0" borderId="0" xfId="0" applyFont="1" applyAlignment="1">
      <alignment vertical="center"/>
    </xf>
    <xf numFmtId="181" fontId="10" fillId="0" borderId="14" xfId="0" applyNumberFormat="1" applyFont="1" applyFill="1" applyBorder="1" applyAlignment="1">
      <alignment horizontal="center" vertical="center"/>
    </xf>
    <xf numFmtId="0" fontId="0" fillId="0" borderId="0" xfId="0" applyFont="1">
      <alignment vertical="center"/>
    </xf>
    <xf numFmtId="0" fontId="3" fillId="0" borderId="12" xfId="0" applyFont="1" applyFill="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Fill="1" applyBorder="1" applyAlignment="1">
      <alignment horizontal="center" vertical="center" justifyLastLine="1"/>
    </xf>
    <xf numFmtId="0" fontId="3" fillId="0" borderId="2" xfId="0" applyFont="1" applyFill="1" applyBorder="1" applyAlignment="1">
      <alignment horizontal="center" vertical="center" justifyLastLine="1"/>
    </xf>
    <xf numFmtId="0" fontId="3" fillId="0" borderId="3" xfId="0" applyFont="1" applyFill="1" applyBorder="1" applyAlignment="1">
      <alignment horizontal="center" vertical="center" justifyLastLine="1"/>
    </xf>
    <xf numFmtId="0" fontId="3" fillId="0" borderId="0" xfId="0" applyFont="1" applyBorder="1" applyAlignment="1">
      <alignment horizontal="center" vertical="center" justifyLastLine="1"/>
    </xf>
    <xf numFmtId="0" fontId="3" fillId="0" borderId="12" xfId="0" applyFont="1" applyBorder="1" applyAlignment="1">
      <alignment vertical="center"/>
    </xf>
    <xf numFmtId="0" fontId="3" fillId="0" borderId="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8" xfId="0" applyFont="1" applyBorder="1" applyAlignment="1">
      <alignment horizontal="distributed" vertical="center" justifyLastLine="1"/>
    </xf>
    <xf numFmtId="179" fontId="3" fillId="0" borderId="0" xfId="0" applyNumberFormat="1" applyFont="1" applyFill="1" applyAlignment="1">
      <alignment horizontal="center" vertical="center"/>
    </xf>
    <xf numFmtId="0" fontId="6" fillId="0" borderId="0" xfId="0" applyFont="1" applyAlignment="1">
      <alignment horizontal="right" vertical="center"/>
    </xf>
    <xf numFmtId="0" fontId="3" fillId="0" borderId="0" xfId="0" applyFont="1" applyBorder="1" applyAlignment="1">
      <alignment horizontal="center" vertical="center" shrinkToFit="1"/>
    </xf>
    <xf numFmtId="0" fontId="3" fillId="0" borderId="0" xfId="0" applyFont="1" applyFill="1" applyAlignment="1">
      <alignment horizontal="left" vertical="center" shrinkToFit="1"/>
    </xf>
    <xf numFmtId="0" fontId="5" fillId="0" borderId="0" xfId="0" applyFont="1" applyFill="1" applyAlignment="1">
      <alignment horizontal="left" vertical="center" shrinkToFit="1"/>
    </xf>
    <xf numFmtId="0" fontId="3" fillId="0" borderId="12" xfId="0" applyFont="1" applyFill="1" applyBorder="1" applyAlignment="1">
      <alignment horizontal="right" vertical="center" indent="1"/>
    </xf>
    <xf numFmtId="0" fontId="3" fillId="0" borderId="1" xfId="0" applyFont="1" applyFill="1" applyBorder="1" applyAlignment="1">
      <alignment horizontal="right" vertical="center" indent="1"/>
    </xf>
    <xf numFmtId="0" fontId="3" fillId="0" borderId="3" xfId="0" applyFont="1" applyFill="1" applyBorder="1" applyAlignment="1">
      <alignment horizontal="right" vertical="center" inden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177" fontId="3" fillId="0" borderId="12" xfId="0" applyNumberFormat="1" applyFont="1" applyFill="1" applyBorder="1" applyAlignment="1">
      <alignment horizontal="right" vertical="center" indent="1"/>
    </xf>
    <xf numFmtId="176" fontId="3" fillId="0" borderId="12" xfId="0" applyNumberFormat="1" applyFont="1" applyBorder="1" applyAlignment="1">
      <alignment horizontal="right" vertical="center" indent="1"/>
    </xf>
    <xf numFmtId="0" fontId="3" fillId="0" borderId="12" xfId="0" applyFont="1" applyBorder="1" applyAlignment="1">
      <alignment horizontal="center" vertical="center"/>
    </xf>
    <xf numFmtId="177" fontId="3" fillId="0" borderId="12" xfId="0" applyNumberFormat="1" applyFont="1" applyBorder="1" applyAlignment="1">
      <alignment horizontal="right" vertical="center" indent="1"/>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center"/>
    </xf>
    <xf numFmtId="0" fontId="4" fillId="0" borderId="7" xfId="0" applyFont="1" applyBorder="1" applyAlignment="1">
      <alignment horizontal="center" vertical="center"/>
    </xf>
    <xf numFmtId="0" fontId="0" fillId="0" borderId="0" xfId="0" applyAlignment="1">
      <alignment vertical="center"/>
    </xf>
    <xf numFmtId="0" fontId="4" fillId="0" borderId="5" xfId="0" applyFont="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5" fillId="0" borderId="0" xfId="0" applyFont="1" applyFill="1" applyAlignment="1">
      <alignment horizontal="center" vertical="center" shrinkToFit="1"/>
    </xf>
    <xf numFmtId="0" fontId="3" fillId="0" borderId="0" xfId="0" applyFont="1">
      <alignment vertical="center"/>
    </xf>
  </cellXfs>
  <cellStyles count="3">
    <cellStyle name="桁区切り" xfId="1" builtinId="6"/>
    <cellStyle name="標準" xfId="0" builtinId="0"/>
    <cellStyle name="標準_輸送実績関係" xfId="2"/>
  </cellStyles>
  <dxfs count="47">
    <dxf>
      <fill>
        <patternFill>
          <bgColor rgb="FF92D050"/>
        </patternFill>
      </fill>
    </dxf>
    <dxf>
      <font>
        <color auto="1"/>
      </font>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ont>
        <color auto="1"/>
      </font>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ont>
        <color auto="1"/>
      </font>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color auto="1"/>
      </font>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70"/>
  <sheetViews>
    <sheetView tabSelected="1" zoomScaleNormal="100" workbookViewId="0"/>
  </sheetViews>
  <sheetFormatPr defaultRowHeight="13.5"/>
  <cols>
    <col min="1" max="1" width="2.625" style="2" customWidth="1"/>
    <col min="2" max="2" width="7.625" style="2" customWidth="1"/>
    <col min="3" max="3" width="2.625" style="2" customWidth="1"/>
    <col min="4" max="4" width="4.625" style="2" customWidth="1"/>
    <col min="5" max="5" width="10.625" style="2" customWidth="1"/>
    <col min="6" max="6" width="4.625" style="2" customWidth="1"/>
    <col min="7" max="7" width="5.625" style="2" customWidth="1"/>
    <col min="8" max="8" width="9.625" style="2" customWidth="1"/>
    <col min="9" max="9" width="6.625" style="2" customWidth="1"/>
    <col min="10" max="10" width="8.625" style="2" customWidth="1"/>
    <col min="11" max="11" width="5.625" style="2" customWidth="1"/>
    <col min="12" max="12" width="9.625" style="2" customWidth="1"/>
    <col min="13" max="13" width="5.625" style="2" customWidth="1"/>
    <col min="14" max="14" width="9.625" style="2" customWidth="1"/>
    <col min="15" max="15" width="2.625" style="2" customWidth="1"/>
    <col min="16" max="17" width="33.75" style="55" customWidth="1"/>
    <col min="18" max="20" width="9" style="35"/>
    <col min="21" max="16384" width="9" style="2"/>
  </cols>
  <sheetData>
    <row r="1" spans="1:17">
      <c r="A1" s="64" t="s">
        <v>11</v>
      </c>
    </row>
    <row r="2" spans="1:17" ht="9.9499999999999993" customHeight="1"/>
    <row r="3" spans="1:17" ht="13.5" customHeight="1">
      <c r="J3" s="66" t="s">
        <v>0</v>
      </c>
      <c r="K3" s="68"/>
      <c r="L3" s="79"/>
      <c r="M3" s="79"/>
      <c r="N3" s="66" t="s">
        <v>12</v>
      </c>
      <c r="O3" s="68"/>
    </row>
    <row r="4" spans="1:17" ht="9" customHeight="1"/>
    <row r="5" spans="1:17">
      <c r="B5" s="75"/>
      <c r="C5" s="76"/>
      <c r="D5" s="76"/>
      <c r="E5" s="76"/>
      <c r="F5" s="77"/>
    </row>
    <row r="6" spans="1:17">
      <c r="Q6" s="56"/>
    </row>
    <row r="7" spans="1:17">
      <c r="B7" s="23" t="s">
        <v>129</v>
      </c>
      <c r="C7" s="65" t="s">
        <v>47</v>
      </c>
      <c r="D7" s="65"/>
      <c r="E7" s="65"/>
      <c r="F7" s="86"/>
      <c r="G7" s="86"/>
      <c r="H7" s="39"/>
      <c r="I7" s="15"/>
    </row>
    <row r="8" spans="1:17">
      <c r="B8" s="22"/>
      <c r="C8" s="22"/>
      <c r="D8" s="22"/>
      <c r="E8" s="22"/>
      <c r="F8" s="78"/>
      <c r="G8" s="78"/>
      <c r="H8" s="78"/>
      <c r="I8" s="15"/>
    </row>
    <row r="10" spans="1:17" ht="15">
      <c r="A10" s="25" t="s">
        <v>67</v>
      </c>
      <c r="B10" s="85" t="s">
        <v>68</v>
      </c>
      <c r="C10" s="85"/>
      <c r="D10" s="85"/>
      <c r="E10" s="85"/>
      <c r="F10" s="85"/>
      <c r="G10" s="85"/>
      <c r="H10" s="85"/>
      <c r="I10" s="85"/>
      <c r="J10" s="85"/>
      <c r="K10" s="37" t="str">
        <f>IF(ISERROR(EDATE(D20,-3)),"",EDATE(D20,-3))</f>
        <v/>
      </c>
      <c r="L10" s="41" t="s">
        <v>130</v>
      </c>
      <c r="M10" s="25"/>
      <c r="N10" s="25"/>
      <c r="O10" s="25"/>
      <c r="Q10" s="56"/>
    </row>
    <row r="12" spans="1:17">
      <c r="B12" s="2" t="s">
        <v>60</v>
      </c>
      <c r="E12" s="24" t="s">
        <v>48</v>
      </c>
    </row>
    <row r="13" spans="1:17" ht="15" customHeight="1">
      <c r="I13" s="3" t="s">
        <v>8</v>
      </c>
      <c r="J13" s="87"/>
      <c r="K13" s="87"/>
      <c r="L13" s="87"/>
      <c r="M13" s="87"/>
      <c r="N13" s="87"/>
    </row>
    <row r="14" spans="1:17" ht="15" customHeight="1">
      <c r="I14" s="3" t="s">
        <v>9</v>
      </c>
      <c r="J14" s="87"/>
      <c r="K14" s="87"/>
      <c r="L14" s="87"/>
      <c r="M14" s="87"/>
      <c r="N14" s="87"/>
    </row>
    <row r="15" spans="1:17" ht="15" customHeight="1">
      <c r="I15" s="3" t="s">
        <v>13</v>
      </c>
      <c r="J15" s="45" t="s">
        <v>69</v>
      </c>
      <c r="K15" s="88"/>
      <c r="L15" s="88"/>
      <c r="M15" s="88"/>
      <c r="N15" s="88"/>
    </row>
    <row r="16" spans="1:17" ht="15" customHeight="1">
      <c r="I16" s="3" t="s">
        <v>10</v>
      </c>
      <c r="J16" s="87"/>
      <c r="K16" s="87"/>
      <c r="L16" s="87"/>
      <c r="M16" s="87"/>
      <c r="N16" s="87"/>
    </row>
    <row r="17" spans="2:17" ht="15" customHeight="1">
      <c r="I17" s="3" t="s">
        <v>70</v>
      </c>
      <c r="J17" s="87"/>
      <c r="K17" s="87"/>
      <c r="L17" s="87"/>
      <c r="M17" s="87"/>
      <c r="N17" s="87"/>
    </row>
    <row r="18" spans="2:17" ht="15" customHeight="1">
      <c r="I18" s="3" t="s">
        <v>71</v>
      </c>
      <c r="J18" s="87"/>
      <c r="K18" s="87"/>
      <c r="L18" s="87"/>
      <c r="M18" s="87"/>
      <c r="N18" s="87"/>
    </row>
    <row r="19" spans="2:17" ht="9.9499999999999993" customHeight="1"/>
    <row r="20" spans="2:17" ht="13.5" customHeight="1">
      <c r="B20" s="2" t="s">
        <v>59</v>
      </c>
      <c r="C20" s="2" t="s">
        <v>123</v>
      </c>
      <c r="D20" s="84"/>
      <c r="E20" s="84"/>
      <c r="F20" s="2" t="s">
        <v>125</v>
      </c>
    </row>
    <row r="21" spans="2:17" ht="5.0999999999999996" customHeight="1"/>
    <row r="22" spans="2:17">
      <c r="B22" s="69"/>
      <c r="C22" s="70"/>
      <c r="D22" s="70"/>
      <c r="E22" s="70"/>
      <c r="F22" s="70"/>
      <c r="G22" s="70"/>
      <c r="H22" s="71"/>
      <c r="I22" s="66" t="s">
        <v>2</v>
      </c>
      <c r="J22" s="67"/>
      <c r="K22" s="67"/>
      <c r="L22" s="68"/>
      <c r="M22" s="80" t="s">
        <v>3</v>
      </c>
      <c r="N22" s="81"/>
    </row>
    <row r="23" spans="2:17">
      <c r="B23" s="72"/>
      <c r="C23" s="73"/>
      <c r="D23" s="73"/>
      <c r="E23" s="73"/>
      <c r="F23" s="73"/>
      <c r="G23" s="73"/>
      <c r="H23" s="74"/>
      <c r="I23" s="65"/>
      <c r="J23" s="65"/>
      <c r="K23" s="65"/>
      <c r="L23" s="65"/>
      <c r="M23" s="82"/>
      <c r="N23" s="83"/>
      <c r="P23" s="56"/>
    </row>
    <row r="24" spans="2:17">
      <c r="B24" s="92" t="s">
        <v>14</v>
      </c>
      <c r="C24" s="93"/>
      <c r="D24" s="93"/>
      <c r="E24" s="93"/>
      <c r="F24" s="93"/>
      <c r="G24" s="93"/>
      <c r="H24" s="94"/>
      <c r="I24" s="89"/>
      <c r="J24" s="89"/>
      <c r="K24" s="89"/>
      <c r="L24" s="89"/>
      <c r="M24" s="90"/>
      <c r="N24" s="91"/>
      <c r="P24" s="56"/>
    </row>
    <row r="25" spans="2:17" ht="13.5" customHeight="1">
      <c r="B25" s="92" t="s">
        <v>139</v>
      </c>
      <c r="C25" s="93"/>
      <c r="D25" s="93"/>
      <c r="E25" s="93"/>
      <c r="F25" s="93"/>
      <c r="G25" s="93"/>
      <c r="H25" s="94"/>
      <c r="I25" s="46"/>
      <c r="J25" s="63">
        <v>0</v>
      </c>
      <c r="K25" s="48"/>
      <c r="L25" s="63">
        <v>0</v>
      </c>
      <c r="M25" s="48"/>
      <c r="N25" s="47"/>
      <c r="P25" s="56" t="str">
        <f>IF(I25-J25&lt;0,"運転者数が全従業員数より多くなっています（運転者数は内数です）","")</f>
        <v/>
      </c>
      <c r="Q25" s="56" t="str">
        <f>IF(K25-L25&lt;0,"運転者数が全従業員数より多くなっています（運転者数は内数です）","")</f>
        <v/>
      </c>
    </row>
    <row r="26" spans="2:17" ht="4.5" customHeight="1">
      <c r="P26" s="56"/>
    </row>
    <row r="27" spans="2:17" ht="13.5" customHeight="1">
      <c r="B27" s="2" t="s">
        <v>1</v>
      </c>
      <c r="P27" s="56"/>
    </row>
    <row r="28" spans="2:17" ht="5.0999999999999996" customHeight="1">
      <c r="P28" s="56"/>
    </row>
    <row r="29" spans="2:17">
      <c r="B29" s="69"/>
      <c r="C29" s="70"/>
      <c r="D29" s="70"/>
      <c r="E29" s="70"/>
      <c r="F29" s="70"/>
      <c r="G29" s="70"/>
      <c r="H29" s="71"/>
      <c r="I29" s="66" t="s">
        <v>2</v>
      </c>
      <c r="J29" s="67"/>
      <c r="K29" s="67"/>
      <c r="L29" s="68"/>
      <c r="M29" s="80" t="s">
        <v>3</v>
      </c>
      <c r="N29" s="81"/>
      <c r="P29" s="56"/>
    </row>
    <row r="30" spans="2:17">
      <c r="B30" s="72"/>
      <c r="C30" s="73"/>
      <c r="D30" s="73"/>
      <c r="E30" s="73"/>
      <c r="F30" s="73"/>
      <c r="G30" s="73"/>
      <c r="H30" s="74"/>
      <c r="I30" s="97" t="str">
        <f>IF($I$23=0,"",$I$23)</f>
        <v/>
      </c>
      <c r="J30" s="97"/>
      <c r="K30" s="97" t="str">
        <f>IF($K$23=0,"",$K$23)</f>
        <v/>
      </c>
      <c r="L30" s="97"/>
      <c r="M30" s="82"/>
      <c r="N30" s="83"/>
      <c r="P30" s="56"/>
    </row>
    <row r="31" spans="2:17">
      <c r="B31" s="69" t="s">
        <v>15</v>
      </c>
      <c r="C31" s="70"/>
      <c r="D31" s="71"/>
      <c r="E31" s="69" t="s">
        <v>16</v>
      </c>
      <c r="F31" s="70"/>
      <c r="G31" s="70"/>
      <c r="H31" s="71"/>
      <c r="I31" s="95"/>
      <c r="J31" s="95"/>
      <c r="K31" s="95"/>
      <c r="L31" s="95"/>
      <c r="M31" s="95"/>
      <c r="N31" s="95"/>
      <c r="P31" s="56"/>
    </row>
    <row r="32" spans="2:17">
      <c r="B32" s="14"/>
      <c r="C32" s="15"/>
      <c r="D32" s="16"/>
      <c r="E32" s="69" t="s">
        <v>17</v>
      </c>
      <c r="F32" s="70"/>
      <c r="G32" s="70"/>
      <c r="H32" s="71"/>
      <c r="I32" s="95"/>
      <c r="J32" s="95"/>
      <c r="K32" s="95"/>
      <c r="L32" s="95"/>
      <c r="M32" s="95"/>
      <c r="N32" s="95"/>
      <c r="P32" s="56" t="str">
        <f>IF(I32&gt;I31,"実在車両数より実働車両数が大きくなっています","")</f>
        <v/>
      </c>
      <c r="Q32" s="56" t="str">
        <f>IF(J32&gt;J31,"実在車両数より実働車両数が大きくなっています","")</f>
        <v/>
      </c>
    </row>
    <row r="33" spans="2:17">
      <c r="B33" s="10"/>
      <c r="C33" s="11"/>
      <c r="D33" s="12"/>
      <c r="E33" s="92" t="s">
        <v>18</v>
      </c>
      <c r="F33" s="93"/>
      <c r="G33" s="93"/>
      <c r="H33" s="94"/>
      <c r="I33" s="96" t="str">
        <f>IF(ISERROR(I32/I31),"",I32/I31)</f>
        <v/>
      </c>
      <c r="J33" s="96"/>
      <c r="K33" s="96" t="str">
        <f>IF(ISERROR(K32/K31),"",K32/K31)</f>
        <v/>
      </c>
      <c r="L33" s="96"/>
      <c r="M33" s="96" t="str">
        <f>IF(ISERROR(M32/M31),"",M32/M31)</f>
        <v/>
      </c>
      <c r="N33" s="96"/>
      <c r="P33" s="56"/>
    </row>
    <row r="34" spans="2:17">
      <c r="B34" s="8" t="s">
        <v>19</v>
      </c>
      <c r="C34" s="9"/>
      <c r="D34" s="9"/>
      <c r="E34" s="9"/>
      <c r="F34" s="9"/>
      <c r="G34" s="9"/>
      <c r="H34" s="13"/>
      <c r="I34" s="95"/>
      <c r="J34" s="95"/>
      <c r="K34" s="95"/>
      <c r="L34" s="95"/>
      <c r="M34" s="95"/>
      <c r="N34" s="95"/>
      <c r="P34" s="56"/>
    </row>
    <row r="35" spans="2:17">
      <c r="B35" s="14"/>
      <c r="C35" s="15"/>
      <c r="D35" s="15"/>
      <c r="E35" s="92" t="s">
        <v>20</v>
      </c>
      <c r="F35" s="93"/>
      <c r="G35" s="93"/>
      <c r="H35" s="94"/>
      <c r="I35" s="95"/>
      <c r="J35" s="95"/>
      <c r="K35" s="95"/>
      <c r="L35" s="95"/>
      <c r="M35" s="95"/>
      <c r="N35" s="95"/>
      <c r="P35" s="56" t="str">
        <f>IF(I35&gt;I34,"走行キロより実車キロが大きくなっています","")</f>
        <v/>
      </c>
      <c r="Q35" s="56" t="str">
        <f>IF(J35&gt;J34,"走行キロより実車キロが大きくなっています","")</f>
        <v/>
      </c>
    </row>
    <row r="36" spans="2:17">
      <c r="B36" s="10"/>
      <c r="C36" s="11"/>
      <c r="D36" s="11"/>
      <c r="E36" s="92" t="s">
        <v>57</v>
      </c>
      <c r="F36" s="93"/>
      <c r="G36" s="93"/>
      <c r="H36" s="94"/>
      <c r="I36" s="96" t="str">
        <f>IF(ISERROR(I35/I34),"",I35/I34)</f>
        <v/>
      </c>
      <c r="J36" s="96"/>
      <c r="K36" s="96" t="str">
        <f t="shared" ref="K36" si="0">IF(ISERROR(K35/K34),"",K35/K34)</f>
        <v/>
      </c>
      <c r="L36" s="96"/>
      <c r="M36" s="96" t="str">
        <f t="shared" ref="M36" si="1">IF(ISERROR(M35/M34),"",M35/M34)</f>
        <v/>
      </c>
      <c r="N36" s="96"/>
      <c r="P36" s="56"/>
    </row>
    <row r="37" spans="2:17">
      <c r="B37" s="5" t="s">
        <v>21</v>
      </c>
      <c r="C37" s="6"/>
      <c r="D37" s="6"/>
      <c r="E37" s="6"/>
      <c r="F37" s="6"/>
      <c r="G37" s="6"/>
      <c r="H37" s="7"/>
      <c r="I37" s="95"/>
      <c r="J37" s="95"/>
      <c r="K37" s="95"/>
      <c r="L37" s="95"/>
      <c r="M37" s="95"/>
      <c r="N37" s="95"/>
      <c r="P37" s="56"/>
    </row>
    <row r="38" spans="2:17">
      <c r="B38" s="5" t="s">
        <v>22</v>
      </c>
      <c r="C38" s="6"/>
      <c r="D38" s="6"/>
      <c r="E38" s="6"/>
      <c r="F38" s="6"/>
      <c r="G38" s="6"/>
      <c r="H38" s="7"/>
      <c r="I38" s="95"/>
      <c r="J38" s="95"/>
      <c r="K38" s="95"/>
      <c r="L38" s="95"/>
      <c r="M38" s="95"/>
      <c r="N38" s="95"/>
      <c r="P38" s="56" t="str">
        <f>IF(I38="","",IF((I38/I37)&gt;10,"1回あたりの輸送人員(運送回数÷輸送人員)が10人を超えています",""))</f>
        <v/>
      </c>
      <c r="Q38" s="56" t="str">
        <f>IF(J38="","",IF((J38/J37)&gt;10,"1回あたりの輸送人員(運送回数÷輸送人員)が10人を超えています",""))</f>
        <v/>
      </c>
    </row>
    <row r="39" spans="2:17">
      <c r="B39" s="8" t="s">
        <v>23</v>
      </c>
      <c r="C39" s="9"/>
      <c r="D39" s="9"/>
      <c r="E39" s="9"/>
      <c r="F39" s="9"/>
      <c r="G39" s="9"/>
      <c r="H39" s="13"/>
      <c r="I39" s="95"/>
      <c r="J39" s="95"/>
      <c r="K39" s="95"/>
      <c r="L39" s="95"/>
      <c r="M39" s="95"/>
      <c r="N39" s="95"/>
      <c r="P39" s="56"/>
    </row>
    <row r="40" spans="2:17">
      <c r="B40" s="10"/>
      <c r="C40" s="11"/>
      <c r="D40" s="5" t="s">
        <v>24</v>
      </c>
      <c r="E40" s="6"/>
      <c r="F40" s="6"/>
      <c r="G40" s="6"/>
      <c r="H40" s="7"/>
      <c r="I40" s="98" t="str">
        <f>IF(ISERROR(I39*1000/I32),"",I39*1000/I32)</f>
        <v/>
      </c>
      <c r="J40" s="98"/>
      <c r="K40" s="98" t="str">
        <f>IF(ISERROR(K39*1000/K32),"",K39*1000/K32)</f>
        <v/>
      </c>
      <c r="L40" s="98"/>
      <c r="M40" s="98" t="str">
        <f>IF(ISERROR(M39*1000/M32),"",M39*1000/M32)</f>
        <v/>
      </c>
      <c r="N40" s="98"/>
      <c r="P40" s="56" t="str">
        <f>IF(I40="","",IF(I40&lt;50000,"","1日1車あたり営業収入が高額ですので、延実働車両数と営業収入の値をご確認ください"))</f>
        <v/>
      </c>
      <c r="Q40" s="56" t="str">
        <f>IF(J40="","",IF(J40&lt;50000,"","1日1車あたり営業収入が高額ですので、延実働車両数と営業収入の値をご確認ください"))</f>
        <v/>
      </c>
    </row>
    <row r="41" spans="2:17" ht="3.75" customHeight="1"/>
    <row r="42" spans="2:17" ht="13.5" customHeight="1">
      <c r="B42" s="2" t="s">
        <v>25</v>
      </c>
    </row>
    <row r="43" spans="2:17" ht="5.0999999999999996" customHeight="1"/>
    <row r="44" spans="2:17">
      <c r="B44" s="69"/>
      <c r="C44" s="70"/>
      <c r="D44" s="70"/>
      <c r="E44" s="70"/>
      <c r="F44" s="70"/>
      <c r="G44" s="70"/>
      <c r="H44" s="71"/>
      <c r="I44" s="66" t="s">
        <v>2</v>
      </c>
      <c r="J44" s="67"/>
      <c r="K44" s="67"/>
      <c r="L44" s="68"/>
      <c r="M44" s="80" t="s">
        <v>3</v>
      </c>
      <c r="N44" s="81"/>
    </row>
    <row r="45" spans="2:17">
      <c r="B45" s="72"/>
      <c r="C45" s="73"/>
      <c r="D45" s="73"/>
      <c r="E45" s="73"/>
      <c r="F45" s="73"/>
      <c r="G45" s="73"/>
      <c r="H45" s="74"/>
      <c r="I45" s="97" t="str">
        <f>IF($I$23=0,"",$I$23)</f>
        <v/>
      </c>
      <c r="J45" s="97"/>
      <c r="K45" s="97" t="str">
        <f>IF($K$23=0,"",$K$23)</f>
        <v/>
      </c>
      <c r="L45" s="97"/>
      <c r="M45" s="82"/>
      <c r="N45" s="83"/>
    </row>
    <row r="46" spans="2:17">
      <c r="B46" s="5" t="s">
        <v>26</v>
      </c>
      <c r="C46" s="6"/>
      <c r="D46" s="6"/>
      <c r="E46" s="6"/>
      <c r="F46" s="6"/>
      <c r="G46" s="6"/>
      <c r="H46" s="7"/>
      <c r="I46" s="95"/>
      <c r="J46" s="95"/>
      <c r="K46" s="95"/>
      <c r="L46" s="95"/>
      <c r="M46" s="95"/>
      <c r="N46" s="95"/>
    </row>
    <row r="47" spans="2:17">
      <c r="B47" s="5" t="s">
        <v>27</v>
      </c>
      <c r="C47" s="6"/>
      <c r="D47" s="6"/>
      <c r="E47" s="6"/>
      <c r="F47" s="6"/>
      <c r="G47" s="6"/>
      <c r="H47" s="7"/>
      <c r="I47" s="95"/>
      <c r="J47" s="95"/>
      <c r="K47" s="95"/>
      <c r="L47" s="95"/>
      <c r="M47" s="95"/>
      <c r="N47" s="95"/>
      <c r="P47" s="56" t="str">
        <f>IF(AND(I47=0,I48&gt;0),"死者が発生する場合は、重大事故にも該当します","")</f>
        <v/>
      </c>
      <c r="Q47" s="56" t="str">
        <f>IF(AND(J47=0,J48&gt;0),"死者が発生する場合は、重大事故にも該当します","")</f>
        <v/>
      </c>
    </row>
    <row r="48" spans="2:17">
      <c r="B48" s="5" t="s">
        <v>28</v>
      </c>
      <c r="C48" s="6"/>
      <c r="D48" s="6"/>
      <c r="E48" s="6"/>
      <c r="F48" s="6"/>
      <c r="G48" s="6"/>
      <c r="H48" s="7"/>
      <c r="I48" s="95"/>
      <c r="J48" s="95"/>
      <c r="K48" s="95"/>
      <c r="L48" s="95"/>
      <c r="M48" s="95"/>
      <c r="N48" s="95"/>
    </row>
    <row r="49" spans="2:20">
      <c r="B49" s="5" t="s">
        <v>29</v>
      </c>
      <c r="C49" s="6"/>
      <c r="D49" s="6"/>
      <c r="E49" s="6"/>
      <c r="F49" s="6"/>
      <c r="G49" s="6"/>
      <c r="H49" s="7"/>
      <c r="I49" s="95"/>
      <c r="J49" s="95"/>
      <c r="K49" s="95"/>
      <c r="L49" s="95"/>
      <c r="M49" s="95"/>
      <c r="N49" s="95"/>
    </row>
    <row r="50" spans="2:20" ht="8.25" customHeight="1"/>
    <row r="51" spans="2:20" s="19" customFormat="1" ht="27.75" customHeight="1">
      <c r="B51" s="19" t="s">
        <v>4</v>
      </c>
      <c r="C51" s="17" t="s">
        <v>7</v>
      </c>
      <c r="D51" s="105" t="s">
        <v>56</v>
      </c>
      <c r="E51" s="100"/>
      <c r="F51" s="100"/>
      <c r="G51" s="100"/>
      <c r="H51" s="100"/>
      <c r="I51" s="100"/>
      <c r="J51" s="100"/>
      <c r="K51" s="100"/>
      <c r="L51" s="100"/>
      <c r="M51" s="100"/>
      <c r="N51" s="100"/>
      <c r="O51" s="100"/>
      <c r="P51" s="58"/>
      <c r="Q51" s="58"/>
    </row>
    <row r="52" spans="2:20" s="19" customFormat="1" ht="39" customHeight="1">
      <c r="C52" s="17" t="s">
        <v>49</v>
      </c>
      <c r="D52" s="105" t="s">
        <v>30</v>
      </c>
      <c r="E52" s="106"/>
      <c r="F52" s="106"/>
      <c r="G52" s="106"/>
      <c r="H52" s="106"/>
      <c r="I52" s="106"/>
      <c r="J52" s="106"/>
      <c r="K52" s="106"/>
      <c r="L52" s="106"/>
      <c r="M52" s="106"/>
      <c r="N52" s="106"/>
      <c r="O52" s="106"/>
      <c r="P52" s="58"/>
      <c r="Q52" s="58"/>
    </row>
    <row r="53" spans="2:20" s="19" customFormat="1" ht="12.95" customHeight="1">
      <c r="C53" s="17" t="s">
        <v>31</v>
      </c>
      <c r="D53" s="100" t="s">
        <v>32</v>
      </c>
      <c r="E53" s="100"/>
      <c r="F53" s="100"/>
      <c r="G53" s="100"/>
      <c r="H53" s="100"/>
      <c r="I53" s="100"/>
      <c r="J53" s="100"/>
      <c r="K53" s="100"/>
      <c r="L53" s="100"/>
      <c r="M53" s="100"/>
      <c r="N53" s="100"/>
      <c r="O53" s="100"/>
      <c r="P53" s="58"/>
      <c r="Q53" s="58"/>
    </row>
    <row r="54" spans="2:20" s="19" customFormat="1" ht="26.1" customHeight="1">
      <c r="C54" s="17" t="s">
        <v>33</v>
      </c>
      <c r="D54" s="105" t="s">
        <v>34</v>
      </c>
      <c r="E54" s="105"/>
      <c r="F54" s="105"/>
      <c r="G54" s="105"/>
      <c r="H54" s="105"/>
      <c r="I54" s="105"/>
      <c r="J54" s="105"/>
      <c r="K54" s="105"/>
      <c r="L54" s="105"/>
      <c r="M54" s="105"/>
      <c r="N54" s="105"/>
      <c r="O54" s="105"/>
      <c r="P54" s="58"/>
      <c r="Q54" s="58"/>
    </row>
    <row r="55" spans="2:20" s="19" customFormat="1" ht="12.95" customHeight="1">
      <c r="C55" s="17" t="s">
        <v>35</v>
      </c>
      <c r="D55" s="100" t="s">
        <v>36</v>
      </c>
      <c r="E55" s="100"/>
      <c r="F55" s="100"/>
      <c r="G55" s="100"/>
      <c r="H55" s="100"/>
      <c r="I55" s="100"/>
      <c r="J55" s="100"/>
      <c r="K55" s="100"/>
      <c r="L55" s="100"/>
      <c r="M55" s="100"/>
      <c r="N55" s="100"/>
      <c r="O55" s="100"/>
      <c r="P55" s="58"/>
      <c r="Q55" s="58"/>
    </row>
    <row r="56" spans="2:20" s="19" customFormat="1" ht="12.95" customHeight="1">
      <c r="C56" s="17" t="s">
        <v>37</v>
      </c>
      <c r="D56" s="100" t="s">
        <v>5</v>
      </c>
      <c r="E56" s="100"/>
      <c r="F56" s="100"/>
      <c r="G56" s="100"/>
      <c r="H56" s="100"/>
      <c r="I56" s="100"/>
      <c r="J56" s="100"/>
      <c r="K56" s="100"/>
      <c r="L56" s="100"/>
      <c r="M56" s="100"/>
      <c r="N56" s="100"/>
      <c r="O56" s="100"/>
      <c r="P56" s="58"/>
      <c r="Q56" s="58"/>
    </row>
    <row r="57" spans="2:20" s="19" customFormat="1" ht="12.95" customHeight="1">
      <c r="C57" s="17" t="s">
        <v>38</v>
      </c>
      <c r="D57" s="100" t="s">
        <v>6</v>
      </c>
      <c r="E57" s="100"/>
      <c r="F57" s="100"/>
      <c r="G57" s="100"/>
      <c r="H57" s="100"/>
      <c r="I57" s="100"/>
      <c r="J57" s="100"/>
      <c r="K57" s="100"/>
      <c r="L57" s="100"/>
      <c r="M57" s="100"/>
      <c r="N57" s="100"/>
      <c r="O57" s="100"/>
      <c r="P57" s="58"/>
      <c r="Q57" s="58"/>
    </row>
    <row r="58" spans="2:20" s="19" customFormat="1" ht="12.95" customHeight="1">
      <c r="C58" s="17" t="s">
        <v>39</v>
      </c>
      <c r="D58" s="100" t="s">
        <v>40</v>
      </c>
      <c r="E58" s="100"/>
      <c r="F58" s="100"/>
      <c r="G58" s="100"/>
      <c r="H58" s="100"/>
      <c r="I58" s="100"/>
      <c r="J58" s="100"/>
      <c r="K58" s="100"/>
      <c r="L58" s="100"/>
      <c r="M58" s="100"/>
      <c r="N58" s="100"/>
      <c r="O58" s="100"/>
      <c r="P58" s="58"/>
      <c r="Q58" s="58"/>
    </row>
    <row r="59" spans="2:20" s="4" customFormat="1" ht="12.95" customHeight="1">
      <c r="C59" s="18"/>
      <c r="D59" s="20"/>
      <c r="E59" s="101" t="s">
        <v>50</v>
      </c>
      <c r="F59" s="101"/>
      <c r="G59" s="102" t="s">
        <v>41</v>
      </c>
      <c r="H59" s="102"/>
      <c r="I59" s="101" t="s">
        <v>51</v>
      </c>
      <c r="J59" s="101"/>
      <c r="P59" s="59"/>
      <c r="Q59" s="59"/>
      <c r="R59" s="21"/>
      <c r="S59" s="21"/>
      <c r="T59" s="21"/>
    </row>
    <row r="60" spans="2:20" s="4" customFormat="1" ht="12.95" customHeight="1">
      <c r="C60" s="18"/>
      <c r="D60" s="20"/>
      <c r="E60" s="101"/>
      <c r="F60" s="101"/>
      <c r="G60" s="104" t="s">
        <v>42</v>
      </c>
      <c r="H60" s="104"/>
      <c r="I60" s="101"/>
      <c r="J60" s="101"/>
      <c r="P60" s="59"/>
      <c r="Q60" s="59"/>
      <c r="R60" s="21"/>
      <c r="S60" s="21"/>
      <c r="T60" s="21"/>
    </row>
    <row r="61" spans="2:20" s="4" customFormat="1" ht="12.95" customHeight="1">
      <c r="C61" s="18"/>
      <c r="D61" s="20"/>
      <c r="E61" s="101" t="s">
        <v>43</v>
      </c>
      <c r="F61" s="101"/>
      <c r="G61" s="102" t="s">
        <v>44</v>
      </c>
      <c r="H61" s="102"/>
      <c r="I61" s="101" t="s">
        <v>52</v>
      </c>
      <c r="J61" s="101"/>
      <c r="P61" s="59"/>
      <c r="Q61" s="59"/>
      <c r="R61" s="21"/>
      <c r="S61" s="21"/>
      <c r="T61" s="21"/>
    </row>
    <row r="62" spans="2:20" s="4" customFormat="1" ht="12.95" customHeight="1">
      <c r="D62" s="20"/>
      <c r="E62" s="101"/>
      <c r="F62" s="101"/>
      <c r="G62" s="104" t="s">
        <v>45</v>
      </c>
      <c r="H62" s="104"/>
      <c r="I62" s="101"/>
      <c r="J62" s="101"/>
      <c r="P62" s="59"/>
      <c r="Q62" s="59"/>
      <c r="R62" s="21"/>
      <c r="S62" s="21"/>
      <c r="T62" s="21"/>
    </row>
    <row r="63" spans="2:20" s="4" customFormat="1" ht="12.95" customHeight="1">
      <c r="D63" s="20"/>
      <c r="E63" s="101" t="s">
        <v>53</v>
      </c>
      <c r="F63" s="103"/>
      <c r="G63" s="103"/>
      <c r="H63" s="103"/>
      <c r="I63" s="103"/>
      <c r="J63" s="102" t="s">
        <v>46</v>
      </c>
      <c r="K63" s="102"/>
      <c r="P63" s="59"/>
      <c r="Q63" s="59"/>
      <c r="R63" s="21"/>
      <c r="S63" s="21"/>
      <c r="T63" s="21"/>
    </row>
    <row r="64" spans="2:20" s="4" customFormat="1" ht="12.95" customHeight="1">
      <c r="D64" s="20"/>
      <c r="E64" s="103"/>
      <c r="F64" s="103"/>
      <c r="G64" s="103"/>
      <c r="H64" s="103"/>
      <c r="I64" s="103"/>
      <c r="J64" s="99" t="s">
        <v>41</v>
      </c>
      <c r="K64" s="99"/>
      <c r="P64" s="59"/>
      <c r="Q64" s="59"/>
      <c r="R64" s="21"/>
      <c r="S64" s="21"/>
      <c r="T64" s="21"/>
    </row>
    <row r="65" spans="16:20" s="4" customFormat="1" ht="12.95" customHeight="1">
      <c r="P65" s="59"/>
      <c r="Q65" s="59"/>
      <c r="R65" s="21"/>
      <c r="S65" s="21"/>
      <c r="T65" s="21"/>
    </row>
    <row r="66" spans="16:20" s="4" customFormat="1" ht="12.95" customHeight="1">
      <c r="P66" s="59"/>
      <c r="Q66" s="59"/>
      <c r="R66" s="21"/>
      <c r="S66" s="21"/>
      <c r="T66" s="21"/>
    </row>
    <row r="67" spans="16:20" s="4" customFormat="1" ht="12.95" customHeight="1">
      <c r="P67" s="59"/>
      <c r="Q67" s="59"/>
      <c r="R67" s="21"/>
      <c r="S67" s="21"/>
      <c r="T67" s="21"/>
    </row>
    <row r="68" spans="16:20" ht="12.95" customHeight="1"/>
    <row r="69" spans="16:20" ht="12.95" customHeight="1"/>
    <row r="70" spans="16:20" ht="12.95" customHeight="1"/>
  </sheetData>
  <dataConsolidate/>
  <mergeCells count="102">
    <mergeCell ref="I49:J49"/>
    <mergeCell ref="K49:L49"/>
    <mergeCell ref="D51:O51"/>
    <mergeCell ref="D52:O52"/>
    <mergeCell ref="D54:O54"/>
    <mergeCell ref="D53:O53"/>
    <mergeCell ref="M49:N49"/>
    <mergeCell ref="I46:J46"/>
    <mergeCell ref="K46:L46"/>
    <mergeCell ref="M46:N46"/>
    <mergeCell ref="I47:J47"/>
    <mergeCell ref="K47:L47"/>
    <mergeCell ref="M47:N47"/>
    <mergeCell ref="I48:J48"/>
    <mergeCell ref="K48:L48"/>
    <mergeCell ref="M48:N48"/>
    <mergeCell ref="J64:K64"/>
    <mergeCell ref="D55:O55"/>
    <mergeCell ref="D56:O56"/>
    <mergeCell ref="D57:O57"/>
    <mergeCell ref="D58:O58"/>
    <mergeCell ref="E59:F60"/>
    <mergeCell ref="E61:F62"/>
    <mergeCell ref="G59:H59"/>
    <mergeCell ref="E63:I64"/>
    <mergeCell ref="J63:K63"/>
    <mergeCell ref="G60:H60"/>
    <mergeCell ref="I59:J60"/>
    <mergeCell ref="G61:H61"/>
    <mergeCell ref="I61:J62"/>
    <mergeCell ref="G62:H62"/>
    <mergeCell ref="B44:H45"/>
    <mergeCell ref="I44:L44"/>
    <mergeCell ref="M44:N45"/>
    <mergeCell ref="I45:J45"/>
    <mergeCell ref="K45:L45"/>
    <mergeCell ref="I39:J39"/>
    <mergeCell ref="K39:L39"/>
    <mergeCell ref="M39:N39"/>
    <mergeCell ref="I40:J40"/>
    <mergeCell ref="K40:L40"/>
    <mergeCell ref="M40:N40"/>
    <mergeCell ref="M36:N36"/>
    <mergeCell ref="I37:J37"/>
    <mergeCell ref="K37:L37"/>
    <mergeCell ref="M37:N37"/>
    <mergeCell ref="I38:J38"/>
    <mergeCell ref="K38:L38"/>
    <mergeCell ref="M38:N38"/>
    <mergeCell ref="E32:H32"/>
    <mergeCell ref="E36:H36"/>
    <mergeCell ref="I34:J34"/>
    <mergeCell ref="K34:L34"/>
    <mergeCell ref="M34:N34"/>
    <mergeCell ref="I35:J35"/>
    <mergeCell ref="K35:L35"/>
    <mergeCell ref="M35:N35"/>
    <mergeCell ref="I36:J36"/>
    <mergeCell ref="K36:L36"/>
    <mergeCell ref="K33:L33"/>
    <mergeCell ref="M33:N33"/>
    <mergeCell ref="E35:H35"/>
    <mergeCell ref="K24:L24"/>
    <mergeCell ref="M24:N24"/>
    <mergeCell ref="E33:H33"/>
    <mergeCell ref="I31:J31"/>
    <mergeCell ref="I33:J33"/>
    <mergeCell ref="B29:H30"/>
    <mergeCell ref="I29:L29"/>
    <mergeCell ref="B25:H25"/>
    <mergeCell ref="I24:J24"/>
    <mergeCell ref="B24:H24"/>
    <mergeCell ref="B31:D31"/>
    <mergeCell ref="K31:L31"/>
    <mergeCell ref="M31:N31"/>
    <mergeCell ref="I32:J32"/>
    <mergeCell ref="K32:L32"/>
    <mergeCell ref="M32:N32"/>
    <mergeCell ref="E31:H31"/>
    <mergeCell ref="M29:N30"/>
    <mergeCell ref="I30:J30"/>
    <mergeCell ref="K30:L30"/>
    <mergeCell ref="I23:J23"/>
    <mergeCell ref="K23:L23"/>
    <mergeCell ref="I22:L22"/>
    <mergeCell ref="B22:H23"/>
    <mergeCell ref="N3:O3"/>
    <mergeCell ref="B5:F5"/>
    <mergeCell ref="J3:K3"/>
    <mergeCell ref="F8:H8"/>
    <mergeCell ref="L3:M3"/>
    <mergeCell ref="M22:N23"/>
    <mergeCell ref="D20:E20"/>
    <mergeCell ref="C7:E7"/>
    <mergeCell ref="B10:J10"/>
    <mergeCell ref="F7:G7"/>
    <mergeCell ref="J17:N17"/>
    <mergeCell ref="J18:N18"/>
    <mergeCell ref="J16:N16"/>
    <mergeCell ref="J14:N14"/>
    <mergeCell ref="J13:N13"/>
    <mergeCell ref="K15:N15"/>
  </mergeCells>
  <phoneticPr fontId="2"/>
  <conditionalFormatting sqref="J13:N13">
    <cfRule type="cellIs" dxfId="46" priority="12" operator="equal">
      <formula>""</formula>
    </cfRule>
  </conditionalFormatting>
  <conditionalFormatting sqref="J14:N14">
    <cfRule type="cellIs" dxfId="45" priority="11" operator="equal">
      <formula>""</formula>
    </cfRule>
  </conditionalFormatting>
  <conditionalFormatting sqref="J16:N16">
    <cfRule type="cellIs" dxfId="44" priority="10" operator="equal">
      <formula>""</formula>
    </cfRule>
  </conditionalFormatting>
  <conditionalFormatting sqref="J17:N17">
    <cfRule type="cellIs" dxfId="43" priority="9" operator="equal">
      <formula>""</formula>
    </cfRule>
  </conditionalFormatting>
  <conditionalFormatting sqref="J18:N18">
    <cfRule type="cellIs" dxfId="42" priority="8" operator="equal">
      <formula>""</formula>
    </cfRule>
  </conditionalFormatting>
  <conditionalFormatting sqref="B5:F5">
    <cfRule type="expression" dxfId="41" priority="7">
      <formula>$B$5=""</formula>
    </cfRule>
  </conditionalFormatting>
  <conditionalFormatting sqref="D20:E20">
    <cfRule type="cellIs" dxfId="40" priority="6" operator="equal">
      <formula>""</formula>
    </cfRule>
  </conditionalFormatting>
  <conditionalFormatting sqref="I23:I24 I25 I31:J32 I34:J35 I37:J39 I46:J49">
    <cfRule type="cellIs" dxfId="39" priority="5" operator="equal">
      <formula>""</formula>
    </cfRule>
  </conditionalFormatting>
  <conditionalFormatting sqref="K23:L24 M24:N25 K31:N32 K34:N35 K37:N39 K46:N49 K25">
    <cfRule type="cellIs" dxfId="38" priority="4" operator="equal">
      <formula>""</formula>
    </cfRule>
  </conditionalFormatting>
  <conditionalFormatting sqref="K15:N15">
    <cfRule type="cellIs" dxfId="37" priority="3" operator="equal">
      <formula>""</formula>
    </cfRule>
  </conditionalFormatting>
  <conditionalFormatting sqref="L25">
    <cfRule type="cellIs" dxfId="36" priority="2" operator="equal">
      <formula>0</formula>
    </cfRule>
  </conditionalFormatting>
  <conditionalFormatting sqref="J25">
    <cfRule type="cellIs" dxfId="35" priority="1" operator="equal">
      <formula>0</formula>
    </cfRule>
  </conditionalFormatting>
  <dataValidations count="16">
    <dataValidation allowBlank="1" showInputMessage="1" showErrorMessage="1" promptTitle="事業用自動車数（両）" prompt="３月末時点の登録台数を記載_x000a_（全日制限等で抹消している場合は、抹消後の車両数）" sqref="I24:J24"/>
    <dataValidation allowBlank="1" showInputMessage="1" showErrorMessage="1" promptTitle="運転者数" prompt="従業員数のうち３月末時点のタクシー運転者数を記載" sqref="J25 L25"/>
    <dataValidation allowBlank="1" showInputMessage="1" showErrorMessage="1" promptTitle="従業員数" prompt="３月末時点の全従業員数（役員は除く）を記載" sqref="I25"/>
    <dataValidation allowBlank="1" showInputMessage="1" showErrorMessage="1" promptTitle="延実在車両数（日車）" prompt="事業用自動車が在籍した日数の年間累計を記載_x000a_※車両数に変動が無ければ車両数×365日（閏年は366日）_x000a__x000a_営業方法の制限（全日制限）を実施している場合は、抹消しているか否かを問わず実在車両数から除く_x000a_営業方法の制限（曜日制限）を実施している場合は、制限中の曜日のみ実在車両数から除く" sqref="I31:J31"/>
    <dataValidation allowBlank="1" showInputMessage="1" showErrorMessage="1" promptTitle="延実働車両数（日車）" prompt="実在車両数のうち、事業用自動車が稼働した日数の年間累計を記載_x000a_1日単位で判断するため、短時間のみ稼働した場合や1車2人制で1日に2人乗務した場合も1日車として計算" sqref="I32:J32"/>
    <dataValidation allowBlank="1" showInputMessage="1" showErrorMessage="1" promptTitle="走行キロ（キロメートル）" prompt="総走行キロを記載" sqref="I34:J34"/>
    <dataValidation allowBlank="1" showInputMessage="1" showErrorMessage="1" promptTitle="うち実車キロ（キロメートル）" prompt="実際に旅客を運送したキロ数を記載" sqref="I35:J35"/>
    <dataValidation allowBlank="1" showInputMessage="1" showErrorMessage="1" promptTitle="営業収入　（千円）" prompt="千円単位で記載（営業収入（円）÷1000の数字を記載）" sqref="I39:J39"/>
    <dataValidation allowBlank="1" showInputMessage="1" showErrorMessage="1" promptTitle="運送回数　（回）" prompt="　" sqref="I37:J37"/>
    <dataValidation allowBlank="1" showInputMessage="1" showErrorMessage="1" promptTitle="輸送人員　（人）" prompt="　" sqref="I38:J38"/>
    <dataValidation allowBlank="1" showInputMessage="1" showErrorMessage="1" promptTitle="交通事故件数" prompt="警察に報告した事故の発生件数を記載" sqref="I46:J46"/>
    <dataValidation allowBlank="1" showInputMessage="1" showErrorMessage="1" promptTitle="重大事故件数" prompt="運輸局に重大事故として報告した事故の発生件数を記載" sqref="I47:J47"/>
    <dataValidation allowBlank="1" showInputMessage="1" showErrorMessage="1" promptTitle="死者数" prompt="上記事故に起因する死者数（事故発生から24時間以内に死亡）を記載" sqref="I48:J48"/>
    <dataValidation allowBlank="1" showInputMessage="1" showErrorMessage="1" promptTitle="負傷者数" prompt="上記事故(交通事故・重大事故)に起因する負傷者数を記載" sqref="I49:J49"/>
    <dataValidation imeMode="on" allowBlank="1" showInputMessage="1" showErrorMessage="1" sqref="J13:N16"/>
    <dataValidation imeMode="on" allowBlank="1" showInputMessage="1" showErrorMessage="1" prompt="無い場合は「無し」と記載してください" sqref="J17:N18"/>
  </dataValidations>
  <pageMargins left="0.39370078740157483" right="0.39370078740157483" top="0.39370078740157483" bottom="0.39370078740157483" header="0.51181102362204722" footer="0.51181102362204722"/>
  <pageSetup paperSize="9" orientation="portrait" blackAndWhite="1"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リスト!$C$2:$C$5</xm:f>
          </x14:formula1>
          <xm:sqref>D20:E20</xm:sqref>
        </x14:dataValidation>
        <x14:dataValidation type="list" allowBlank="1" showInputMessage="1" showErrorMessage="1">
          <x14:formula1>
            <xm:f>リスト!$B$2:$B$36</xm:f>
          </x14:formula1>
          <xm:sqref>I23:L23</xm:sqref>
        </x14:dataValidation>
        <x14:dataValidation type="list" allowBlank="1" showInputMessage="1" showErrorMessage="1">
          <x14:formula1>
            <xm:f>リスト!$A$2:$A$7</xm:f>
          </x14:formula1>
          <xm:sqref>B5:F5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3.5"/>
  <cols>
    <col min="1" max="1" width="2.625" style="2" customWidth="1"/>
    <col min="2" max="2" width="7.625" style="2" customWidth="1"/>
    <col min="3" max="3" width="2.625" style="2" customWidth="1"/>
    <col min="4" max="4" width="4.625" style="2" customWidth="1"/>
    <col min="5" max="5" width="10.625" style="2" customWidth="1"/>
    <col min="6" max="6" width="4.625" style="2" customWidth="1"/>
    <col min="7" max="7" width="5.625" style="2" customWidth="1"/>
    <col min="8" max="8" width="9.625" style="2" customWidth="1"/>
    <col min="9" max="9" width="6.625" style="2" customWidth="1"/>
    <col min="10" max="10" width="8.625" style="2" customWidth="1"/>
    <col min="11" max="11" width="5.625" style="2" customWidth="1"/>
    <col min="12" max="12" width="9.625" style="2" customWidth="1"/>
    <col min="13" max="13" width="5.625" style="2" customWidth="1"/>
    <col min="14" max="14" width="9.625" style="2" customWidth="1"/>
    <col min="15" max="15" width="2.625" style="2" customWidth="1"/>
    <col min="16" max="17" width="33.75" style="55" customWidth="1"/>
    <col min="18" max="20" width="9" style="35"/>
    <col min="21" max="16384" width="9" style="2"/>
  </cols>
  <sheetData>
    <row r="1" spans="1:17">
      <c r="A1" s="1" t="s">
        <v>11</v>
      </c>
    </row>
    <row r="2" spans="1:17" ht="9.9499999999999993" customHeight="1"/>
    <row r="3" spans="1:17" ht="13.5" customHeight="1">
      <c r="J3" s="66" t="s">
        <v>0</v>
      </c>
      <c r="K3" s="68"/>
      <c r="L3" s="79"/>
      <c r="M3" s="79"/>
      <c r="N3" s="66" t="s">
        <v>12</v>
      </c>
      <c r="O3" s="68"/>
    </row>
    <row r="4" spans="1:17" ht="9" customHeight="1"/>
    <row r="5" spans="1:17">
      <c r="B5" s="75"/>
      <c r="C5" s="76"/>
      <c r="D5" s="76"/>
      <c r="E5" s="76"/>
      <c r="F5" s="77"/>
    </row>
    <row r="6" spans="1:17">
      <c r="Q6" s="56"/>
    </row>
    <row r="7" spans="1:17">
      <c r="B7" s="42" t="s">
        <v>129</v>
      </c>
      <c r="C7" s="65" t="s">
        <v>131</v>
      </c>
      <c r="D7" s="65"/>
      <c r="E7" s="65"/>
      <c r="F7" s="86"/>
      <c r="G7" s="86"/>
      <c r="H7" s="39"/>
      <c r="I7" s="15"/>
    </row>
    <row r="8" spans="1:17">
      <c r="B8" s="22"/>
      <c r="C8" s="22"/>
      <c r="D8" s="22"/>
      <c r="E8" s="22"/>
      <c r="F8" s="78"/>
      <c r="G8" s="78"/>
      <c r="H8" s="78"/>
      <c r="I8" s="15"/>
    </row>
    <row r="10" spans="1:17" ht="15">
      <c r="A10" s="25" t="s">
        <v>67</v>
      </c>
      <c r="B10" s="85" t="s">
        <v>68</v>
      </c>
      <c r="C10" s="85"/>
      <c r="D10" s="85"/>
      <c r="E10" s="85"/>
      <c r="F10" s="85"/>
      <c r="G10" s="85"/>
      <c r="H10" s="85"/>
      <c r="I10" s="85"/>
      <c r="J10" s="85"/>
      <c r="K10" s="37" t="str">
        <f>IF(ISERROR(EDATE(D20,-3)),"",EDATE(D20,-3))</f>
        <v/>
      </c>
      <c r="L10" s="41" t="s">
        <v>130</v>
      </c>
      <c r="M10" s="25"/>
      <c r="N10" s="25"/>
      <c r="O10" s="25"/>
      <c r="Q10" s="56"/>
    </row>
    <row r="12" spans="1:17">
      <c r="B12" s="2" t="s">
        <v>60</v>
      </c>
      <c r="E12" s="24" t="s">
        <v>48</v>
      </c>
    </row>
    <row r="13" spans="1:17" ht="15" customHeight="1">
      <c r="I13" s="3" t="s">
        <v>8</v>
      </c>
      <c r="J13" s="87"/>
      <c r="K13" s="87"/>
      <c r="L13" s="87"/>
      <c r="M13" s="87"/>
      <c r="N13" s="87"/>
    </row>
    <row r="14" spans="1:17" ht="15" customHeight="1">
      <c r="I14" s="3" t="s">
        <v>9</v>
      </c>
      <c r="J14" s="87"/>
      <c r="K14" s="87"/>
      <c r="L14" s="87"/>
      <c r="M14" s="87"/>
      <c r="N14" s="87"/>
    </row>
    <row r="15" spans="1:17" ht="15" customHeight="1">
      <c r="I15" s="3" t="s">
        <v>13</v>
      </c>
      <c r="J15" s="45" t="s">
        <v>69</v>
      </c>
      <c r="K15" s="107"/>
      <c r="L15" s="107"/>
      <c r="M15" s="107"/>
      <c r="N15" s="107"/>
    </row>
    <row r="16" spans="1:17" ht="15" customHeight="1">
      <c r="I16" s="3" t="s">
        <v>10</v>
      </c>
      <c r="J16" s="87"/>
      <c r="K16" s="87"/>
      <c r="L16" s="87"/>
      <c r="M16" s="87"/>
      <c r="N16" s="87"/>
    </row>
    <row r="17" spans="2:17" ht="15" customHeight="1">
      <c r="I17" s="3" t="s">
        <v>70</v>
      </c>
      <c r="J17" s="87"/>
      <c r="K17" s="87"/>
      <c r="L17" s="87"/>
      <c r="M17" s="87"/>
      <c r="N17" s="87"/>
    </row>
    <row r="18" spans="2:17" ht="15" customHeight="1">
      <c r="I18" s="3" t="s">
        <v>71</v>
      </c>
      <c r="J18" s="87"/>
      <c r="K18" s="87"/>
      <c r="L18" s="87"/>
      <c r="M18" s="87"/>
      <c r="N18" s="87"/>
    </row>
    <row r="19" spans="2:17" ht="9.9499999999999993" customHeight="1"/>
    <row r="20" spans="2:17" ht="13.5" customHeight="1">
      <c r="B20" s="2" t="s">
        <v>59</v>
      </c>
      <c r="C20" s="2" t="s">
        <v>123</v>
      </c>
      <c r="D20" s="84"/>
      <c r="E20" s="84"/>
      <c r="F20" s="2" t="s">
        <v>125</v>
      </c>
    </row>
    <row r="21" spans="2:17" ht="5.0999999999999996" customHeight="1"/>
    <row r="22" spans="2:17" ht="13.5" customHeight="1">
      <c r="B22" s="69"/>
      <c r="C22" s="70"/>
      <c r="D22" s="70"/>
      <c r="E22" s="70"/>
      <c r="F22" s="70"/>
      <c r="G22" s="70"/>
      <c r="H22" s="71"/>
      <c r="I22" s="66" t="s">
        <v>2</v>
      </c>
      <c r="J22" s="67"/>
      <c r="K22" s="67"/>
      <c r="L22" s="68"/>
      <c r="M22" s="80" t="s">
        <v>3</v>
      </c>
      <c r="N22" s="81"/>
    </row>
    <row r="23" spans="2:17">
      <c r="B23" s="72"/>
      <c r="C23" s="73"/>
      <c r="D23" s="73"/>
      <c r="E23" s="73"/>
      <c r="F23" s="73"/>
      <c r="G23" s="73"/>
      <c r="H23" s="74"/>
      <c r="I23" s="65"/>
      <c r="J23" s="65"/>
      <c r="K23" s="65"/>
      <c r="L23" s="65"/>
      <c r="M23" s="82"/>
      <c r="N23" s="83"/>
      <c r="P23" s="56"/>
    </row>
    <row r="24" spans="2:17">
      <c r="B24" s="92" t="s">
        <v>14</v>
      </c>
      <c r="C24" s="93"/>
      <c r="D24" s="93"/>
      <c r="E24" s="93"/>
      <c r="F24" s="93"/>
      <c r="G24" s="93"/>
      <c r="H24" s="94"/>
      <c r="I24" s="89"/>
      <c r="J24" s="89"/>
      <c r="K24" s="89"/>
      <c r="L24" s="89"/>
      <c r="M24" s="90"/>
      <c r="N24" s="91"/>
      <c r="P24" s="56"/>
    </row>
    <row r="25" spans="2:17" ht="13.5" customHeight="1">
      <c r="B25" s="92" t="s">
        <v>139</v>
      </c>
      <c r="C25" s="93"/>
      <c r="D25" s="93"/>
      <c r="E25" s="93"/>
      <c r="F25" s="93"/>
      <c r="G25" s="93"/>
      <c r="H25" s="94"/>
      <c r="I25" s="46"/>
      <c r="J25" s="63">
        <v>0</v>
      </c>
      <c r="K25" s="48"/>
      <c r="L25" s="63">
        <v>0</v>
      </c>
      <c r="M25" s="48"/>
      <c r="N25" s="47"/>
      <c r="P25" s="56" t="str">
        <f>IF(I25-J25&lt;0,"運転者数が全従業員数より多くなっています（運転者数は内数です）","")</f>
        <v/>
      </c>
      <c r="Q25" s="57"/>
    </row>
    <row r="26" spans="2:17" ht="4.5" customHeight="1">
      <c r="P26" s="56"/>
    </row>
    <row r="27" spans="2:17" ht="13.5" customHeight="1">
      <c r="B27" s="2" t="s">
        <v>1</v>
      </c>
      <c r="P27" s="56"/>
    </row>
    <row r="28" spans="2:17" ht="5.0999999999999996" customHeight="1">
      <c r="P28" s="56"/>
    </row>
    <row r="29" spans="2:17" ht="13.5" customHeight="1">
      <c r="B29" s="69"/>
      <c r="C29" s="70"/>
      <c r="D29" s="70"/>
      <c r="E29" s="70"/>
      <c r="F29" s="70"/>
      <c r="G29" s="70"/>
      <c r="H29" s="71"/>
      <c r="I29" s="66" t="s">
        <v>2</v>
      </c>
      <c r="J29" s="67"/>
      <c r="K29" s="67"/>
      <c r="L29" s="68"/>
      <c r="M29" s="80" t="s">
        <v>3</v>
      </c>
      <c r="N29" s="81"/>
      <c r="P29" s="56"/>
    </row>
    <row r="30" spans="2:17">
      <c r="B30" s="72"/>
      <c r="C30" s="73"/>
      <c r="D30" s="73"/>
      <c r="E30" s="73"/>
      <c r="F30" s="73"/>
      <c r="G30" s="73"/>
      <c r="H30" s="74"/>
      <c r="I30" s="97" t="str">
        <f>IF($I$23=0,"",$I$23)</f>
        <v/>
      </c>
      <c r="J30" s="97"/>
      <c r="K30" s="97" t="str">
        <f>IF($K$23=0,"",$K$23)</f>
        <v/>
      </c>
      <c r="L30" s="97"/>
      <c r="M30" s="82"/>
      <c r="N30" s="83"/>
      <c r="P30" s="56"/>
    </row>
    <row r="31" spans="2:17">
      <c r="B31" s="69" t="s">
        <v>15</v>
      </c>
      <c r="C31" s="70"/>
      <c r="D31" s="71"/>
      <c r="E31" s="69" t="s">
        <v>16</v>
      </c>
      <c r="F31" s="70"/>
      <c r="G31" s="70"/>
      <c r="H31" s="71"/>
      <c r="I31" s="95"/>
      <c r="J31" s="95"/>
      <c r="K31" s="95"/>
      <c r="L31" s="95"/>
      <c r="M31" s="95"/>
      <c r="N31" s="95"/>
      <c r="P31" s="56"/>
    </row>
    <row r="32" spans="2:17">
      <c r="B32" s="14"/>
      <c r="C32" s="15"/>
      <c r="D32" s="16"/>
      <c r="E32" s="69" t="s">
        <v>17</v>
      </c>
      <c r="F32" s="70"/>
      <c r="G32" s="70"/>
      <c r="H32" s="71"/>
      <c r="I32" s="95"/>
      <c r="J32" s="95"/>
      <c r="K32" s="95"/>
      <c r="L32" s="95"/>
      <c r="M32" s="95"/>
      <c r="N32" s="95"/>
      <c r="P32" s="56" t="str">
        <f>IF(I32&gt;I31,"実在車両数より実働車両数が大きくなっています","")</f>
        <v/>
      </c>
      <c r="Q32" s="56" t="str">
        <f>IF(J32&gt;J31,"実在車両数より実働車両数が大きくなっています","")</f>
        <v/>
      </c>
    </row>
    <row r="33" spans="2:17">
      <c r="B33" s="10"/>
      <c r="C33" s="11"/>
      <c r="D33" s="12"/>
      <c r="E33" s="92" t="s">
        <v>18</v>
      </c>
      <c r="F33" s="93"/>
      <c r="G33" s="93"/>
      <c r="H33" s="94"/>
      <c r="I33" s="96" t="str">
        <f>IF(ISERROR(I32/I31),"",I32/I31)</f>
        <v/>
      </c>
      <c r="J33" s="96"/>
      <c r="K33" s="96" t="str">
        <f>IF(ISERROR(K32/K31),"",K32/K31)</f>
        <v/>
      </c>
      <c r="L33" s="96"/>
      <c r="M33" s="96" t="str">
        <f>IF(ISERROR(M32/M31),"",M32/M31)</f>
        <v/>
      </c>
      <c r="N33" s="96"/>
      <c r="P33" s="56"/>
    </row>
    <row r="34" spans="2:17">
      <c r="B34" s="8" t="s">
        <v>19</v>
      </c>
      <c r="C34" s="9"/>
      <c r="D34" s="9"/>
      <c r="E34" s="9"/>
      <c r="F34" s="9"/>
      <c r="G34" s="9"/>
      <c r="H34" s="13"/>
      <c r="I34" s="95"/>
      <c r="J34" s="95"/>
      <c r="K34" s="95"/>
      <c r="L34" s="95"/>
      <c r="M34" s="95"/>
      <c r="N34" s="95"/>
      <c r="P34" s="56"/>
    </row>
    <row r="35" spans="2:17">
      <c r="B35" s="14"/>
      <c r="C35" s="15"/>
      <c r="D35" s="15"/>
      <c r="E35" s="92" t="s">
        <v>20</v>
      </c>
      <c r="F35" s="93"/>
      <c r="G35" s="93"/>
      <c r="H35" s="94"/>
      <c r="I35" s="95"/>
      <c r="J35" s="95"/>
      <c r="K35" s="95"/>
      <c r="L35" s="95"/>
      <c r="M35" s="95"/>
      <c r="N35" s="95"/>
      <c r="P35" s="56" t="str">
        <f>IF(I35&gt;I34,"走行キロより実車キロが大きくなっています","")</f>
        <v/>
      </c>
      <c r="Q35" s="56" t="str">
        <f>IF(J35&gt;J34,"走行キロより実車キロが大きくなっています","")</f>
        <v/>
      </c>
    </row>
    <row r="36" spans="2:17">
      <c r="B36" s="10"/>
      <c r="C36" s="11"/>
      <c r="D36" s="11"/>
      <c r="E36" s="92" t="s">
        <v>57</v>
      </c>
      <c r="F36" s="93"/>
      <c r="G36" s="93"/>
      <c r="H36" s="94"/>
      <c r="I36" s="96" t="str">
        <f>IF(ISERROR(I35/I34),"",I35/I34)</f>
        <v/>
      </c>
      <c r="J36" s="96"/>
      <c r="K36" s="96" t="str">
        <f t="shared" ref="K36" si="0">IF(ISERROR(K35/K34),"",K35/K34)</f>
        <v/>
      </c>
      <c r="L36" s="96"/>
      <c r="M36" s="96" t="str">
        <f t="shared" ref="M36" si="1">IF(ISERROR(M35/M34),"",M35/M34)</f>
        <v/>
      </c>
      <c r="N36" s="96"/>
      <c r="P36" s="56"/>
    </row>
    <row r="37" spans="2:17">
      <c r="B37" s="5" t="s">
        <v>21</v>
      </c>
      <c r="C37" s="6"/>
      <c r="D37" s="6"/>
      <c r="E37" s="6"/>
      <c r="F37" s="6"/>
      <c r="G37" s="6"/>
      <c r="H37" s="7"/>
      <c r="I37" s="95"/>
      <c r="J37" s="95"/>
      <c r="K37" s="95"/>
      <c r="L37" s="95"/>
      <c r="M37" s="95"/>
      <c r="N37" s="95"/>
      <c r="P37" s="56"/>
    </row>
    <row r="38" spans="2:17">
      <c r="B38" s="5" t="s">
        <v>22</v>
      </c>
      <c r="C38" s="6"/>
      <c r="D38" s="6"/>
      <c r="E38" s="6"/>
      <c r="F38" s="6"/>
      <c r="G38" s="6"/>
      <c r="H38" s="7"/>
      <c r="I38" s="95"/>
      <c r="J38" s="95"/>
      <c r="K38" s="95"/>
      <c r="L38" s="95"/>
      <c r="M38" s="95"/>
      <c r="N38" s="95"/>
      <c r="P38" s="56" t="str">
        <f>IF(I38="","",IF((I38/I37)&gt;10,"1回あたりの輸送人員(運送回数÷輸送人員)が10人を超えています",""))</f>
        <v/>
      </c>
      <c r="Q38" s="56" t="str">
        <f>IF(J38="","",IF((J38/J37)&gt;10,"1回あたりの輸送人員(運送回数÷輸送人員)が10人を超えています",""))</f>
        <v/>
      </c>
    </row>
    <row r="39" spans="2:17">
      <c r="B39" s="8" t="s">
        <v>23</v>
      </c>
      <c r="C39" s="9"/>
      <c r="D39" s="9"/>
      <c r="E39" s="9"/>
      <c r="F39" s="9"/>
      <c r="G39" s="9"/>
      <c r="H39" s="13"/>
      <c r="I39" s="95"/>
      <c r="J39" s="95"/>
      <c r="K39" s="95"/>
      <c r="L39" s="95"/>
      <c r="M39" s="95"/>
      <c r="N39" s="95"/>
      <c r="P39" s="56"/>
    </row>
    <row r="40" spans="2:17">
      <c r="B40" s="10"/>
      <c r="C40" s="11"/>
      <c r="D40" s="5" t="s">
        <v>24</v>
      </c>
      <c r="E40" s="6"/>
      <c r="F40" s="6"/>
      <c r="G40" s="6"/>
      <c r="H40" s="7"/>
      <c r="I40" s="98" t="str">
        <f>IF(ISERROR(I39*1000/I32),"",I39*1000/I32)</f>
        <v/>
      </c>
      <c r="J40" s="98"/>
      <c r="K40" s="98" t="str">
        <f>IF(ISERROR(K39*1000/K32),"",K39*1000/K32)</f>
        <v/>
      </c>
      <c r="L40" s="98"/>
      <c r="M40" s="98" t="str">
        <f>IF(ISERROR(M39*1000/M32),"",M39*1000/M32)</f>
        <v/>
      </c>
      <c r="N40" s="98"/>
      <c r="P40" s="56" t="str">
        <f>IF(I40="","",IF(I40&lt;50000,"","1日1車あたり営業収入が高額ですので、延実働車両数と営業収入の値をご確認ください"))</f>
        <v/>
      </c>
      <c r="Q40" s="56" t="str">
        <f>IF(J40="","",IF(J40&lt;50000,"","1日1車あたり営業収入が高額ですので、延実働車両数と営業収入の値をご確認ください"))</f>
        <v/>
      </c>
    </row>
    <row r="41" spans="2:17" ht="3.75" customHeight="1"/>
    <row r="42" spans="2:17" ht="13.5" customHeight="1">
      <c r="B42" s="2" t="s">
        <v>25</v>
      </c>
    </row>
    <row r="43" spans="2:17" ht="5.0999999999999996" customHeight="1"/>
    <row r="44" spans="2:17" ht="13.5" customHeight="1">
      <c r="B44" s="69"/>
      <c r="C44" s="70"/>
      <c r="D44" s="70"/>
      <c r="E44" s="70"/>
      <c r="F44" s="70"/>
      <c r="G44" s="70"/>
      <c r="H44" s="71"/>
      <c r="I44" s="66" t="s">
        <v>2</v>
      </c>
      <c r="J44" s="67"/>
      <c r="K44" s="67"/>
      <c r="L44" s="68"/>
      <c r="M44" s="80" t="s">
        <v>3</v>
      </c>
      <c r="N44" s="81"/>
    </row>
    <row r="45" spans="2:17">
      <c r="B45" s="72"/>
      <c r="C45" s="73"/>
      <c r="D45" s="73"/>
      <c r="E45" s="73"/>
      <c r="F45" s="73"/>
      <c r="G45" s="73"/>
      <c r="H45" s="74"/>
      <c r="I45" s="97" t="str">
        <f>IF($I$23=0,"",$I$23)</f>
        <v/>
      </c>
      <c r="J45" s="97"/>
      <c r="K45" s="97" t="str">
        <f>IF($K$23=0,"",$K$23)</f>
        <v/>
      </c>
      <c r="L45" s="97"/>
      <c r="M45" s="82"/>
      <c r="N45" s="83"/>
    </row>
    <row r="46" spans="2:17">
      <c r="B46" s="5" t="s">
        <v>26</v>
      </c>
      <c r="C46" s="6"/>
      <c r="D46" s="6"/>
      <c r="E46" s="6"/>
      <c r="F46" s="6"/>
      <c r="G46" s="6"/>
      <c r="H46" s="7"/>
      <c r="I46" s="95"/>
      <c r="J46" s="95"/>
      <c r="K46" s="95"/>
      <c r="L46" s="95"/>
      <c r="M46" s="95"/>
      <c r="N46" s="95"/>
    </row>
    <row r="47" spans="2:17">
      <c r="B47" s="5" t="s">
        <v>27</v>
      </c>
      <c r="C47" s="6"/>
      <c r="D47" s="6"/>
      <c r="E47" s="6"/>
      <c r="F47" s="6"/>
      <c r="G47" s="6"/>
      <c r="H47" s="7"/>
      <c r="I47" s="95"/>
      <c r="J47" s="95"/>
      <c r="K47" s="95"/>
      <c r="L47" s="95"/>
      <c r="M47" s="95"/>
      <c r="N47" s="95"/>
      <c r="P47" s="56" t="str">
        <f>IF(AND(I47=0,I48&gt;0),"死者が発生する場合は、重大事故にも該当します","")</f>
        <v/>
      </c>
      <c r="Q47" s="56" t="str">
        <f>IF(AND(J47=0,J48&gt;0),"死者が発生する場合は、重大事故にも該当します","")</f>
        <v/>
      </c>
    </row>
    <row r="48" spans="2:17">
      <c r="B48" s="5" t="s">
        <v>28</v>
      </c>
      <c r="C48" s="6"/>
      <c r="D48" s="6"/>
      <c r="E48" s="6"/>
      <c r="F48" s="6"/>
      <c r="G48" s="6"/>
      <c r="H48" s="7"/>
      <c r="I48" s="95"/>
      <c r="J48" s="95"/>
      <c r="K48" s="95"/>
      <c r="L48" s="95"/>
      <c r="M48" s="95"/>
      <c r="N48" s="95"/>
    </row>
    <row r="49" spans="1:20">
      <c r="B49" s="5" t="s">
        <v>29</v>
      </c>
      <c r="C49" s="6"/>
      <c r="D49" s="6"/>
      <c r="E49" s="6"/>
      <c r="F49" s="6"/>
      <c r="G49" s="6"/>
      <c r="H49" s="7"/>
      <c r="I49" s="95"/>
      <c r="J49" s="95"/>
      <c r="K49" s="95"/>
      <c r="L49" s="95"/>
      <c r="M49" s="95"/>
      <c r="N49" s="95"/>
    </row>
    <row r="50" spans="1:20" ht="8.25" customHeight="1"/>
    <row r="51" spans="1:20" s="19" customFormat="1" ht="27.75" customHeight="1">
      <c r="A51" s="44"/>
      <c r="B51" s="44" t="s">
        <v>4</v>
      </c>
      <c r="C51" s="17" t="s">
        <v>7</v>
      </c>
      <c r="D51" s="105" t="s">
        <v>56</v>
      </c>
      <c r="E51" s="100"/>
      <c r="F51" s="100"/>
      <c r="G51" s="100"/>
      <c r="H51" s="100"/>
      <c r="I51" s="100"/>
      <c r="J51" s="100"/>
      <c r="K51" s="100"/>
      <c r="L51" s="100"/>
      <c r="M51" s="100"/>
      <c r="N51" s="100"/>
      <c r="O51" s="100"/>
      <c r="P51" s="58"/>
      <c r="Q51" s="58"/>
    </row>
    <row r="52" spans="1:20" s="19" customFormat="1" ht="39" customHeight="1">
      <c r="A52" s="44"/>
      <c r="B52" s="44"/>
      <c r="C52" s="17" t="s">
        <v>49</v>
      </c>
      <c r="D52" s="105" t="s">
        <v>30</v>
      </c>
      <c r="E52" s="106"/>
      <c r="F52" s="106"/>
      <c r="G52" s="106"/>
      <c r="H52" s="106"/>
      <c r="I52" s="106"/>
      <c r="J52" s="106"/>
      <c r="K52" s="106"/>
      <c r="L52" s="106"/>
      <c r="M52" s="106"/>
      <c r="N52" s="106"/>
      <c r="O52" s="106"/>
      <c r="P52" s="58"/>
      <c r="Q52" s="58"/>
    </row>
    <row r="53" spans="1:20" s="19" customFormat="1" ht="12.95" customHeight="1">
      <c r="A53" s="44"/>
      <c r="B53" s="44"/>
      <c r="C53" s="17" t="s">
        <v>31</v>
      </c>
      <c r="D53" s="100" t="s">
        <v>32</v>
      </c>
      <c r="E53" s="100"/>
      <c r="F53" s="100"/>
      <c r="G53" s="100"/>
      <c r="H53" s="100"/>
      <c r="I53" s="100"/>
      <c r="J53" s="100"/>
      <c r="K53" s="100"/>
      <c r="L53" s="100"/>
      <c r="M53" s="100"/>
      <c r="N53" s="100"/>
      <c r="O53" s="100"/>
      <c r="P53" s="58"/>
      <c r="Q53" s="58"/>
    </row>
    <row r="54" spans="1:20" s="19" customFormat="1" ht="26.1" customHeight="1">
      <c r="A54" s="44"/>
      <c r="B54" s="44"/>
      <c r="C54" s="17" t="s">
        <v>33</v>
      </c>
      <c r="D54" s="105" t="s">
        <v>34</v>
      </c>
      <c r="E54" s="105"/>
      <c r="F54" s="105"/>
      <c r="G54" s="105"/>
      <c r="H54" s="105"/>
      <c r="I54" s="105"/>
      <c r="J54" s="105"/>
      <c r="K54" s="105"/>
      <c r="L54" s="105"/>
      <c r="M54" s="105"/>
      <c r="N54" s="105"/>
      <c r="O54" s="105"/>
      <c r="P54" s="58"/>
      <c r="Q54" s="58"/>
    </row>
    <row r="55" spans="1:20" s="19" customFormat="1" ht="12.95" customHeight="1">
      <c r="A55" s="44"/>
      <c r="B55" s="44"/>
      <c r="C55" s="17" t="s">
        <v>35</v>
      </c>
      <c r="D55" s="100" t="s">
        <v>36</v>
      </c>
      <c r="E55" s="100"/>
      <c r="F55" s="100"/>
      <c r="G55" s="100"/>
      <c r="H55" s="100"/>
      <c r="I55" s="100"/>
      <c r="J55" s="100"/>
      <c r="K55" s="100"/>
      <c r="L55" s="100"/>
      <c r="M55" s="100"/>
      <c r="N55" s="100"/>
      <c r="O55" s="100"/>
      <c r="P55" s="58"/>
      <c r="Q55" s="58"/>
    </row>
    <row r="56" spans="1:20" s="19" customFormat="1" ht="12.95" customHeight="1">
      <c r="A56" s="44"/>
      <c r="B56" s="44"/>
      <c r="C56" s="17" t="s">
        <v>37</v>
      </c>
      <c r="D56" s="100" t="s">
        <v>5</v>
      </c>
      <c r="E56" s="100"/>
      <c r="F56" s="100"/>
      <c r="G56" s="100"/>
      <c r="H56" s="100"/>
      <c r="I56" s="100"/>
      <c r="J56" s="100"/>
      <c r="K56" s="100"/>
      <c r="L56" s="100"/>
      <c r="M56" s="100"/>
      <c r="N56" s="100"/>
      <c r="O56" s="100"/>
      <c r="P56" s="58"/>
      <c r="Q56" s="58"/>
    </row>
    <row r="57" spans="1:20" s="19" customFormat="1" ht="12.95" customHeight="1">
      <c r="A57" s="44"/>
      <c r="B57" s="44"/>
      <c r="C57" s="17" t="s">
        <v>38</v>
      </c>
      <c r="D57" s="100" t="s">
        <v>6</v>
      </c>
      <c r="E57" s="100"/>
      <c r="F57" s="100"/>
      <c r="G57" s="100"/>
      <c r="H57" s="100"/>
      <c r="I57" s="100"/>
      <c r="J57" s="100"/>
      <c r="K57" s="100"/>
      <c r="L57" s="100"/>
      <c r="M57" s="100"/>
      <c r="N57" s="100"/>
      <c r="O57" s="100"/>
      <c r="P57" s="58"/>
      <c r="Q57" s="58"/>
    </row>
    <row r="58" spans="1:20" s="19" customFormat="1" ht="12.95" customHeight="1">
      <c r="A58" s="44"/>
      <c r="B58" s="44"/>
      <c r="C58" s="17" t="s">
        <v>39</v>
      </c>
      <c r="D58" s="100" t="s">
        <v>40</v>
      </c>
      <c r="E58" s="100"/>
      <c r="F58" s="100"/>
      <c r="G58" s="100"/>
      <c r="H58" s="100"/>
      <c r="I58" s="100"/>
      <c r="J58" s="100"/>
      <c r="K58" s="100"/>
      <c r="L58" s="100"/>
      <c r="M58" s="100"/>
      <c r="N58" s="100"/>
      <c r="O58" s="100"/>
      <c r="P58" s="58"/>
      <c r="Q58" s="58"/>
    </row>
    <row r="59" spans="1:20" s="4" customFormat="1" ht="12.95" customHeight="1">
      <c r="C59" s="18"/>
      <c r="D59" s="20"/>
      <c r="E59" s="101" t="s">
        <v>50</v>
      </c>
      <c r="F59" s="101"/>
      <c r="G59" s="102" t="s">
        <v>41</v>
      </c>
      <c r="H59" s="102"/>
      <c r="I59" s="101" t="s">
        <v>51</v>
      </c>
      <c r="J59" s="101"/>
      <c r="P59" s="59"/>
      <c r="Q59" s="59"/>
      <c r="R59" s="21"/>
      <c r="S59" s="21"/>
      <c r="T59" s="21"/>
    </row>
    <row r="60" spans="1:20" s="4" customFormat="1" ht="12.95" customHeight="1">
      <c r="C60" s="18"/>
      <c r="D60" s="20"/>
      <c r="E60" s="101"/>
      <c r="F60" s="101"/>
      <c r="G60" s="104" t="s">
        <v>42</v>
      </c>
      <c r="H60" s="104"/>
      <c r="I60" s="101"/>
      <c r="J60" s="101"/>
      <c r="P60" s="59"/>
      <c r="Q60" s="59"/>
      <c r="R60" s="21"/>
      <c r="S60" s="21"/>
      <c r="T60" s="21"/>
    </row>
    <row r="61" spans="1:20" s="4" customFormat="1" ht="12.95" customHeight="1">
      <c r="C61" s="18"/>
      <c r="D61" s="20"/>
      <c r="E61" s="101" t="s">
        <v>43</v>
      </c>
      <c r="F61" s="101"/>
      <c r="G61" s="102" t="s">
        <v>44</v>
      </c>
      <c r="H61" s="102"/>
      <c r="I61" s="101" t="s">
        <v>51</v>
      </c>
      <c r="J61" s="101"/>
      <c r="P61" s="59"/>
      <c r="Q61" s="59"/>
      <c r="R61" s="21"/>
      <c r="S61" s="21"/>
      <c r="T61" s="21"/>
    </row>
    <row r="62" spans="1:20" s="4" customFormat="1" ht="12.95" customHeight="1">
      <c r="D62" s="20"/>
      <c r="E62" s="101"/>
      <c r="F62" s="101"/>
      <c r="G62" s="104" t="s">
        <v>45</v>
      </c>
      <c r="H62" s="104"/>
      <c r="I62" s="101"/>
      <c r="J62" s="101"/>
      <c r="P62" s="59"/>
      <c r="Q62" s="59"/>
      <c r="R62" s="21"/>
      <c r="S62" s="21"/>
      <c r="T62" s="21"/>
    </row>
    <row r="63" spans="1:20" s="4" customFormat="1" ht="12.95" customHeight="1">
      <c r="D63" s="20"/>
      <c r="E63" s="101" t="s">
        <v>53</v>
      </c>
      <c r="F63" s="103"/>
      <c r="G63" s="103"/>
      <c r="H63" s="103"/>
      <c r="I63" s="103"/>
      <c r="J63" s="102" t="s">
        <v>46</v>
      </c>
      <c r="K63" s="102"/>
      <c r="P63" s="59"/>
      <c r="Q63" s="59"/>
      <c r="R63" s="21"/>
      <c r="S63" s="21"/>
      <c r="T63" s="21"/>
    </row>
    <row r="64" spans="1:20" s="4" customFormat="1" ht="12.95" customHeight="1">
      <c r="D64" s="20"/>
      <c r="E64" s="103"/>
      <c r="F64" s="103"/>
      <c r="G64" s="103"/>
      <c r="H64" s="103"/>
      <c r="I64" s="103"/>
      <c r="J64" s="99" t="s">
        <v>41</v>
      </c>
      <c r="K64" s="99"/>
      <c r="P64" s="59"/>
      <c r="Q64" s="59"/>
      <c r="R64" s="21"/>
      <c r="S64" s="21"/>
      <c r="T64" s="21"/>
    </row>
    <row r="65" spans="16:20" s="4" customFormat="1" ht="12.95" customHeight="1">
      <c r="P65" s="59"/>
      <c r="Q65" s="59"/>
      <c r="R65" s="21"/>
      <c r="S65" s="21"/>
      <c r="T65" s="21"/>
    </row>
    <row r="66" spans="16:20" s="4" customFormat="1" ht="12.95" customHeight="1">
      <c r="P66" s="59"/>
      <c r="Q66" s="59"/>
      <c r="R66" s="21"/>
      <c r="S66" s="21"/>
      <c r="T66" s="21"/>
    </row>
    <row r="67" spans="16:20" s="4" customFormat="1" ht="12.95" customHeight="1">
      <c r="P67" s="59"/>
      <c r="Q67" s="59"/>
      <c r="R67" s="21"/>
      <c r="S67" s="21"/>
      <c r="T67" s="21"/>
    </row>
    <row r="68" spans="16:20" ht="12.95" customHeight="1"/>
    <row r="69" spans="16:20" ht="12.95" customHeight="1"/>
    <row r="70" spans="16:20" ht="12.95" customHeight="1"/>
  </sheetData>
  <dataConsolidate/>
  <mergeCells count="102">
    <mergeCell ref="J3:K3"/>
    <mergeCell ref="L3:M3"/>
    <mergeCell ref="N3:O3"/>
    <mergeCell ref="B5:F5"/>
    <mergeCell ref="C7:E7"/>
    <mergeCell ref="F7:G7"/>
    <mergeCell ref="F8:H8"/>
    <mergeCell ref="B10:J10"/>
    <mergeCell ref="J13:N13"/>
    <mergeCell ref="J14:N14"/>
    <mergeCell ref="K15:N15"/>
    <mergeCell ref="J16:N16"/>
    <mergeCell ref="J17:N17"/>
    <mergeCell ref="J18:N18"/>
    <mergeCell ref="D20:E20"/>
    <mergeCell ref="B22:H23"/>
    <mergeCell ref="I22:L22"/>
    <mergeCell ref="M22:N23"/>
    <mergeCell ref="I23:J23"/>
    <mergeCell ref="K23:L23"/>
    <mergeCell ref="B24:H24"/>
    <mergeCell ref="I24:J24"/>
    <mergeCell ref="K24:L24"/>
    <mergeCell ref="M24:N24"/>
    <mergeCell ref="B25:H25"/>
    <mergeCell ref="B29:H30"/>
    <mergeCell ref="I29:L29"/>
    <mergeCell ref="M29:N30"/>
    <mergeCell ref="I30:J30"/>
    <mergeCell ref="K30:L30"/>
    <mergeCell ref="B31:D31"/>
    <mergeCell ref="E31:H31"/>
    <mergeCell ref="I31:J31"/>
    <mergeCell ref="K31:L31"/>
    <mergeCell ref="M31:N31"/>
    <mergeCell ref="E32:H32"/>
    <mergeCell ref="I32:J32"/>
    <mergeCell ref="K32:L32"/>
    <mergeCell ref="M32:N32"/>
    <mergeCell ref="E33:H33"/>
    <mergeCell ref="I33:J33"/>
    <mergeCell ref="K33:L33"/>
    <mergeCell ref="M33:N33"/>
    <mergeCell ref="I34:J34"/>
    <mergeCell ref="K34:L34"/>
    <mergeCell ref="M34:N34"/>
    <mergeCell ref="E35:H35"/>
    <mergeCell ref="I35:J35"/>
    <mergeCell ref="K35:L35"/>
    <mergeCell ref="M35:N35"/>
    <mergeCell ref="E36:H36"/>
    <mergeCell ref="I36:J36"/>
    <mergeCell ref="K36:L36"/>
    <mergeCell ref="M36:N36"/>
    <mergeCell ref="I37:J37"/>
    <mergeCell ref="K37:L37"/>
    <mergeCell ref="M37:N37"/>
    <mergeCell ref="I38:J38"/>
    <mergeCell ref="K38:L38"/>
    <mergeCell ref="M38:N38"/>
    <mergeCell ref="I39:J39"/>
    <mergeCell ref="K39:L39"/>
    <mergeCell ref="M39:N39"/>
    <mergeCell ref="I40:J40"/>
    <mergeCell ref="K40:L40"/>
    <mergeCell ref="M40:N40"/>
    <mergeCell ref="B44:H45"/>
    <mergeCell ref="I44:L44"/>
    <mergeCell ref="M44:N45"/>
    <mergeCell ref="I45:J45"/>
    <mergeCell ref="K45:L45"/>
    <mergeCell ref="I46:J46"/>
    <mergeCell ref="K46:L46"/>
    <mergeCell ref="M46:N46"/>
    <mergeCell ref="I47:J47"/>
    <mergeCell ref="K47:L47"/>
    <mergeCell ref="M47:N47"/>
    <mergeCell ref="I48:J48"/>
    <mergeCell ref="K48:L48"/>
    <mergeCell ref="M48:N48"/>
    <mergeCell ref="I49:J49"/>
    <mergeCell ref="K49:L49"/>
    <mergeCell ref="M49:N49"/>
    <mergeCell ref="D51:O51"/>
    <mergeCell ref="D52:O52"/>
    <mergeCell ref="D53:O53"/>
    <mergeCell ref="D54:O54"/>
    <mergeCell ref="D55:O55"/>
    <mergeCell ref="D56:O56"/>
    <mergeCell ref="E63:I64"/>
    <mergeCell ref="J63:K63"/>
    <mergeCell ref="J64:K64"/>
    <mergeCell ref="D57:O57"/>
    <mergeCell ref="D58:O58"/>
    <mergeCell ref="E59:F60"/>
    <mergeCell ref="G59:H59"/>
    <mergeCell ref="I59:J60"/>
    <mergeCell ref="G60:H60"/>
    <mergeCell ref="E61:F62"/>
    <mergeCell ref="G61:H61"/>
    <mergeCell ref="I61:J62"/>
    <mergeCell ref="G62:H62"/>
  </mergeCells>
  <phoneticPr fontId="2"/>
  <conditionalFormatting sqref="J13:N13">
    <cfRule type="cellIs" dxfId="34" priority="13" operator="equal">
      <formula>""</formula>
    </cfRule>
  </conditionalFormatting>
  <conditionalFormatting sqref="J14:N14">
    <cfRule type="cellIs" dxfId="33" priority="12" operator="equal">
      <formula>""</formula>
    </cfRule>
  </conditionalFormatting>
  <conditionalFormatting sqref="J16:N16">
    <cfRule type="cellIs" dxfId="32" priority="11" operator="equal">
      <formula>""</formula>
    </cfRule>
  </conditionalFormatting>
  <conditionalFormatting sqref="J17:N17">
    <cfRule type="cellIs" dxfId="31" priority="10" operator="equal">
      <formula>""</formula>
    </cfRule>
  </conditionalFormatting>
  <conditionalFormatting sqref="J18:N18">
    <cfRule type="cellIs" dxfId="30" priority="9" operator="equal">
      <formula>""</formula>
    </cfRule>
  </conditionalFormatting>
  <conditionalFormatting sqref="D20:E20">
    <cfRule type="cellIs" dxfId="29" priority="7" operator="equal">
      <formula>""</formula>
    </cfRule>
  </conditionalFormatting>
  <conditionalFormatting sqref="I23:J24 I31:J32 I34:J35 I37:J39 I46:J49 I25">
    <cfRule type="cellIs" dxfId="28" priority="6" operator="equal">
      <formula>""</formula>
    </cfRule>
  </conditionalFormatting>
  <conditionalFormatting sqref="K23:L24 M24:N25 K31:N32 K34:N35 K37:N39 K46:N49 K25">
    <cfRule type="cellIs" dxfId="27" priority="5" operator="equal">
      <formula>""</formula>
    </cfRule>
  </conditionalFormatting>
  <conditionalFormatting sqref="K15:N15">
    <cfRule type="cellIs" dxfId="26" priority="4" operator="equal">
      <formula>""</formula>
    </cfRule>
  </conditionalFormatting>
  <conditionalFormatting sqref="B5:F5">
    <cfRule type="expression" dxfId="25" priority="3">
      <formula>$B$5=""</formula>
    </cfRule>
  </conditionalFormatting>
  <conditionalFormatting sqref="J25">
    <cfRule type="cellIs" dxfId="24" priority="2" operator="equal">
      <formula>0</formula>
    </cfRule>
  </conditionalFormatting>
  <conditionalFormatting sqref="L25">
    <cfRule type="cellIs" dxfId="23" priority="1" operator="equal">
      <formula>0</formula>
    </cfRule>
  </conditionalFormatting>
  <dataValidations count="15">
    <dataValidation imeMode="on" allowBlank="1" showInputMessage="1" showErrorMessage="1" sqref="J13:N18"/>
    <dataValidation allowBlank="1" showInputMessage="1" showErrorMessage="1" promptTitle="負傷者数" prompt="上記事故に起因する負傷者数を記載" sqref="I49:J49"/>
    <dataValidation allowBlank="1" showInputMessage="1" showErrorMessage="1" promptTitle="死者数" prompt="上記事故に起因する死者数（事故発生から24時間以内に死亡）を記載" sqref="I48:J48"/>
    <dataValidation allowBlank="1" showInputMessage="1" showErrorMessage="1" promptTitle="重大事故件数" prompt="運輸局に重大事故として報告した事故の発生件数を記載" sqref="I47:J47"/>
    <dataValidation allowBlank="1" showInputMessage="1" showErrorMessage="1" promptTitle="交通事故件数" prompt="警察に報告した事故の発生件数を記載（加害・被害であるかは問わない）" sqref="I46:J46"/>
    <dataValidation allowBlank="1" showInputMessage="1" showErrorMessage="1" promptTitle="輸送人員　（人）" prompt="　" sqref="I38:J38"/>
    <dataValidation allowBlank="1" showInputMessage="1" showErrorMessage="1" promptTitle="運送回数　（回）" prompt="　" sqref="I37:J37"/>
    <dataValidation allowBlank="1" showInputMessage="1" showErrorMessage="1" promptTitle="営業収入　（千円）" prompt="千円単位で記載（営業収入（円）÷1000の数字を記載）" sqref="I39:J39"/>
    <dataValidation allowBlank="1" showInputMessage="1" showErrorMessage="1" promptTitle="うち実車キロ（キロメートル）" prompt="実際に旅客を運送したキロ数を記載" sqref="I35:J35"/>
    <dataValidation allowBlank="1" showInputMessage="1" showErrorMessage="1" promptTitle="走行キロ（キロメートル）" prompt="総走行キロを記載" sqref="I34:J34"/>
    <dataValidation allowBlank="1" showInputMessage="1" showErrorMessage="1" promptTitle="延実働車両数（日車）" prompt="実在車両数のうち、事業用自動車が稼働した日数の年間累計を記載_x000a_1日単位で判断するため、短時間のみ稼働した場合や1車2人制で1日に2人乗務した場合も1日車として計算" sqref="I32:J32"/>
    <dataValidation allowBlank="1" showInputMessage="1" showErrorMessage="1" promptTitle="延実在車両数（日車）" prompt="事業用自動車が在籍した日数の年間累計を記載_x000a_※車両数に変動が無ければ車両数×365日（閏年は366日）_x000a__x000a_営業方法の制限（全日制限）を実施している場合は、抹消しているか否かを問わず実在車両数から除く_x000a_営業方法の制限（曜日制限）を実施している場合は、制限中の曜日のみ実在車両数から除く" sqref="I31:J31"/>
    <dataValidation allowBlank="1" showInputMessage="1" showErrorMessage="1" promptTitle="運転者数" prompt="従業員数のうち３月末時点のタクシー運転者数を記載" sqref="J25 L25"/>
    <dataValidation allowBlank="1" showInputMessage="1" showErrorMessage="1" promptTitle="事業用自動車数（両）" prompt="３月末時点の登録台数を記載_x000a_（全日制限等で抹消している場合は、抹消後の車両数）" sqref="I24:J24"/>
    <dataValidation allowBlank="1" showInputMessage="1" showErrorMessage="1" promptTitle="従業員数" prompt="３月末時点の全従業員数（役員は除く）を記載" sqref="I25"/>
  </dataValidations>
  <pageMargins left="0.39370078740157483" right="0.39370078740157483" top="0.39370078740157483" bottom="0.39370078740157483" header="0.51181102362204722" footer="0.51181102362204722"/>
  <pageSetup paperSize="9" orientation="portrait" blackAndWhite="1"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リスト!$B$2:$B$36</xm:f>
          </x14:formula1>
          <xm:sqref>I23:L23</xm:sqref>
        </x14:dataValidation>
        <x14:dataValidation type="list" allowBlank="1" showInputMessage="1" showErrorMessage="1">
          <x14:formula1>
            <xm:f>リスト!$A$2:$A$7</xm:f>
          </x14:formula1>
          <xm:sqref>B5:F5</xm:sqref>
        </x14:dataValidation>
        <x14:dataValidation type="list" allowBlank="1" showInputMessage="1" showErrorMessage="1">
          <x14:formula1>
            <xm:f>リスト!$C$2:$C$5</xm:f>
          </x14:formula1>
          <xm:sqref>D20:E20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3.5"/>
  <cols>
    <col min="1" max="1" width="2.625" style="2" customWidth="1"/>
    <col min="2" max="2" width="7.625" style="2" customWidth="1"/>
    <col min="3" max="3" width="2.625" style="2" customWidth="1"/>
    <col min="4" max="4" width="4.625" style="2" customWidth="1"/>
    <col min="5" max="5" width="10.625" style="2" customWidth="1"/>
    <col min="6" max="6" width="4.625" style="2" customWidth="1"/>
    <col min="7" max="7" width="5.625" style="2" customWidth="1"/>
    <col min="8" max="8" width="9.625" style="2" customWidth="1"/>
    <col min="9" max="9" width="6.625" style="2" customWidth="1"/>
    <col min="10" max="10" width="8.625" style="2" customWidth="1"/>
    <col min="11" max="11" width="5.625" style="2" customWidth="1"/>
    <col min="12" max="12" width="9.625" style="2" customWidth="1"/>
    <col min="13" max="13" width="5.625" style="2" customWidth="1"/>
    <col min="14" max="14" width="9.625" style="2" customWidth="1"/>
    <col min="15" max="15" width="2.625" style="2" customWidth="1"/>
    <col min="16" max="17" width="33.75" style="55" customWidth="1"/>
    <col min="18" max="20" width="9" style="35"/>
    <col min="21" max="16384" width="9" style="2"/>
  </cols>
  <sheetData>
    <row r="1" spans="1:17">
      <c r="A1" s="1" t="s">
        <v>11</v>
      </c>
    </row>
    <row r="2" spans="1:17" ht="9.9499999999999993" customHeight="1"/>
    <row r="3" spans="1:17" ht="13.5" customHeight="1">
      <c r="J3" s="66" t="s">
        <v>0</v>
      </c>
      <c r="K3" s="68"/>
      <c r="L3" s="79"/>
      <c r="M3" s="79"/>
      <c r="N3" s="66" t="s">
        <v>12</v>
      </c>
      <c r="O3" s="68"/>
    </row>
    <row r="4" spans="1:17" ht="9" customHeight="1"/>
    <row r="5" spans="1:17">
      <c r="B5" s="75"/>
      <c r="C5" s="76"/>
      <c r="D5" s="76"/>
      <c r="E5" s="76"/>
      <c r="F5" s="77"/>
    </row>
    <row r="6" spans="1:17">
      <c r="Q6" s="56"/>
    </row>
    <row r="7" spans="1:17">
      <c r="B7" s="42" t="s">
        <v>129</v>
      </c>
      <c r="C7" s="65" t="s">
        <v>131</v>
      </c>
      <c r="D7" s="65"/>
      <c r="E7" s="65"/>
      <c r="F7" s="86"/>
      <c r="G7" s="86"/>
      <c r="H7" s="39"/>
      <c r="I7" s="15"/>
    </row>
    <row r="8" spans="1:17">
      <c r="B8" s="22"/>
      <c r="C8" s="22"/>
      <c r="D8" s="22"/>
      <c r="E8" s="22"/>
      <c r="F8" s="78"/>
      <c r="G8" s="78"/>
      <c r="H8" s="78"/>
      <c r="I8" s="15"/>
    </row>
    <row r="10" spans="1:17" ht="15">
      <c r="A10" s="25" t="s">
        <v>67</v>
      </c>
      <c r="B10" s="85" t="s">
        <v>68</v>
      </c>
      <c r="C10" s="85"/>
      <c r="D10" s="85"/>
      <c r="E10" s="85"/>
      <c r="F10" s="85"/>
      <c r="G10" s="85"/>
      <c r="H10" s="85"/>
      <c r="I10" s="85"/>
      <c r="J10" s="85"/>
      <c r="K10" s="37" t="str">
        <f>IF(ISERROR(EDATE(D20,-3)),"",EDATE(D20,-3))</f>
        <v/>
      </c>
      <c r="L10" s="41" t="s">
        <v>130</v>
      </c>
      <c r="M10" s="25"/>
      <c r="N10" s="25"/>
      <c r="O10" s="25"/>
      <c r="Q10" s="56"/>
    </row>
    <row r="12" spans="1:17">
      <c r="B12" s="2" t="s">
        <v>60</v>
      </c>
      <c r="E12" s="24" t="s">
        <v>48</v>
      </c>
    </row>
    <row r="13" spans="1:17" ht="15" customHeight="1">
      <c r="I13" s="3" t="s">
        <v>8</v>
      </c>
      <c r="J13" s="87"/>
      <c r="K13" s="87"/>
      <c r="L13" s="87"/>
      <c r="M13" s="87"/>
      <c r="N13" s="87"/>
    </row>
    <row r="14" spans="1:17" ht="15" customHeight="1">
      <c r="I14" s="3" t="s">
        <v>9</v>
      </c>
      <c r="J14" s="87"/>
      <c r="K14" s="87"/>
      <c r="L14" s="87"/>
      <c r="M14" s="87"/>
      <c r="N14" s="87"/>
    </row>
    <row r="15" spans="1:17" ht="15" customHeight="1">
      <c r="I15" s="3" t="s">
        <v>13</v>
      </c>
      <c r="J15" s="45" t="s">
        <v>69</v>
      </c>
      <c r="K15" s="107"/>
      <c r="L15" s="107"/>
      <c r="M15" s="107"/>
      <c r="N15" s="107"/>
    </row>
    <row r="16" spans="1:17" ht="15" customHeight="1">
      <c r="I16" s="3" t="s">
        <v>10</v>
      </c>
      <c r="J16" s="87"/>
      <c r="K16" s="87"/>
      <c r="L16" s="87"/>
      <c r="M16" s="87"/>
      <c r="N16" s="87"/>
    </row>
    <row r="17" spans="2:17" ht="15" customHeight="1">
      <c r="I17" s="3" t="s">
        <v>70</v>
      </c>
      <c r="J17" s="87"/>
      <c r="K17" s="87"/>
      <c r="L17" s="87"/>
      <c r="M17" s="87"/>
      <c r="N17" s="87"/>
    </row>
    <row r="18" spans="2:17" ht="15" customHeight="1">
      <c r="I18" s="3" t="s">
        <v>71</v>
      </c>
      <c r="J18" s="87"/>
      <c r="K18" s="87"/>
      <c r="L18" s="87"/>
      <c r="M18" s="87"/>
      <c r="N18" s="87"/>
    </row>
    <row r="19" spans="2:17" ht="9.9499999999999993" customHeight="1"/>
    <row r="20" spans="2:17" ht="13.5" customHeight="1">
      <c r="B20" s="2" t="s">
        <v>59</v>
      </c>
      <c r="C20" s="2" t="s">
        <v>123</v>
      </c>
      <c r="D20" s="84"/>
      <c r="E20" s="84"/>
      <c r="F20" s="2" t="s">
        <v>125</v>
      </c>
    </row>
    <row r="21" spans="2:17" ht="5.0999999999999996" customHeight="1"/>
    <row r="22" spans="2:17" ht="13.5" customHeight="1">
      <c r="B22" s="69"/>
      <c r="C22" s="70"/>
      <c r="D22" s="70"/>
      <c r="E22" s="70"/>
      <c r="F22" s="70"/>
      <c r="G22" s="70"/>
      <c r="H22" s="71"/>
      <c r="I22" s="66" t="s">
        <v>2</v>
      </c>
      <c r="J22" s="67"/>
      <c r="K22" s="67"/>
      <c r="L22" s="68"/>
      <c r="M22" s="80" t="s">
        <v>3</v>
      </c>
      <c r="N22" s="81"/>
    </row>
    <row r="23" spans="2:17">
      <c r="B23" s="72"/>
      <c r="C23" s="73"/>
      <c r="D23" s="73"/>
      <c r="E23" s="73"/>
      <c r="F23" s="73"/>
      <c r="G23" s="73"/>
      <c r="H23" s="74"/>
      <c r="I23" s="65"/>
      <c r="J23" s="65"/>
      <c r="K23" s="65"/>
      <c r="L23" s="65"/>
      <c r="M23" s="82"/>
      <c r="N23" s="83"/>
      <c r="P23" s="56"/>
    </row>
    <row r="24" spans="2:17">
      <c r="B24" s="92" t="s">
        <v>14</v>
      </c>
      <c r="C24" s="93"/>
      <c r="D24" s="93"/>
      <c r="E24" s="93"/>
      <c r="F24" s="93"/>
      <c r="G24" s="93"/>
      <c r="H24" s="94"/>
      <c r="I24" s="89"/>
      <c r="J24" s="89"/>
      <c r="K24" s="89"/>
      <c r="L24" s="89"/>
      <c r="M24" s="90"/>
      <c r="N24" s="91"/>
      <c r="P24" s="56"/>
    </row>
    <row r="25" spans="2:17" ht="13.5" customHeight="1">
      <c r="B25" s="92" t="s">
        <v>139</v>
      </c>
      <c r="C25" s="93"/>
      <c r="D25" s="93"/>
      <c r="E25" s="93"/>
      <c r="F25" s="93"/>
      <c r="G25" s="93"/>
      <c r="H25" s="94"/>
      <c r="I25" s="46"/>
      <c r="J25" s="63">
        <v>0</v>
      </c>
      <c r="K25" s="48"/>
      <c r="L25" s="63">
        <v>0</v>
      </c>
      <c r="M25" s="48"/>
      <c r="N25" s="47"/>
      <c r="P25" s="56" t="str">
        <f>IF(I25-J25&lt;0,"運転者数が全従業員数より多くなっています（運転者数は内数です）","")</f>
        <v/>
      </c>
      <c r="Q25" s="57"/>
    </row>
    <row r="26" spans="2:17" ht="4.5" customHeight="1">
      <c r="P26" s="56"/>
    </row>
    <row r="27" spans="2:17" ht="13.5" customHeight="1">
      <c r="B27" s="2" t="s">
        <v>1</v>
      </c>
      <c r="P27" s="56"/>
    </row>
    <row r="28" spans="2:17" ht="5.0999999999999996" customHeight="1">
      <c r="P28" s="56"/>
    </row>
    <row r="29" spans="2:17" ht="13.5" customHeight="1">
      <c r="B29" s="69"/>
      <c r="C29" s="70"/>
      <c r="D29" s="70"/>
      <c r="E29" s="70"/>
      <c r="F29" s="70"/>
      <c r="G29" s="70"/>
      <c r="H29" s="71"/>
      <c r="I29" s="66" t="s">
        <v>2</v>
      </c>
      <c r="J29" s="67"/>
      <c r="K29" s="67"/>
      <c r="L29" s="68"/>
      <c r="M29" s="80" t="s">
        <v>3</v>
      </c>
      <c r="N29" s="81"/>
      <c r="P29" s="56"/>
    </row>
    <row r="30" spans="2:17">
      <c r="B30" s="72"/>
      <c r="C30" s="73"/>
      <c r="D30" s="73"/>
      <c r="E30" s="73"/>
      <c r="F30" s="73"/>
      <c r="G30" s="73"/>
      <c r="H30" s="74"/>
      <c r="I30" s="97" t="str">
        <f>IF($I$23=0,"",$I$23)</f>
        <v/>
      </c>
      <c r="J30" s="97"/>
      <c r="K30" s="97" t="str">
        <f>IF($K$23=0,"",$K$23)</f>
        <v/>
      </c>
      <c r="L30" s="97"/>
      <c r="M30" s="82"/>
      <c r="N30" s="83"/>
      <c r="P30" s="56"/>
    </row>
    <row r="31" spans="2:17">
      <c r="B31" s="69" t="s">
        <v>15</v>
      </c>
      <c r="C31" s="70"/>
      <c r="D31" s="71"/>
      <c r="E31" s="69" t="s">
        <v>16</v>
      </c>
      <c r="F31" s="70"/>
      <c r="G31" s="70"/>
      <c r="H31" s="71"/>
      <c r="I31" s="95"/>
      <c r="J31" s="95"/>
      <c r="K31" s="95"/>
      <c r="L31" s="95"/>
      <c r="M31" s="95"/>
      <c r="N31" s="95"/>
      <c r="P31" s="56"/>
    </row>
    <row r="32" spans="2:17">
      <c r="B32" s="14"/>
      <c r="C32" s="15"/>
      <c r="D32" s="16"/>
      <c r="E32" s="69" t="s">
        <v>17</v>
      </c>
      <c r="F32" s="70"/>
      <c r="G32" s="70"/>
      <c r="H32" s="71"/>
      <c r="I32" s="95"/>
      <c r="J32" s="95"/>
      <c r="K32" s="95"/>
      <c r="L32" s="95"/>
      <c r="M32" s="95"/>
      <c r="N32" s="95"/>
      <c r="P32" s="56" t="str">
        <f>IF(I32&gt;I31,"実在車両数より実働車両数が大きくなっています","")</f>
        <v/>
      </c>
      <c r="Q32" s="56" t="str">
        <f>IF(J32&gt;J31,"実在車両数より実働車両数が大きくなっています","")</f>
        <v/>
      </c>
    </row>
    <row r="33" spans="2:17">
      <c r="B33" s="10"/>
      <c r="C33" s="11"/>
      <c r="D33" s="12"/>
      <c r="E33" s="92" t="s">
        <v>18</v>
      </c>
      <c r="F33" s="93"/>
      <c r="G33" s="93"/>
      <c r="H33" s="94"/>
      <c r="I33" s="96" t="str">
        <f>IF(ISERROR(I32/I31),"",I32/I31)</f>
        <v/>
      </c>
      <c r="J33" s="96"/>
      <c r="K33" s="96" t="str">
        <f>IF(ISERROR(K32/K31),"",K32/K31)</f>
        <v/>
      </c>
      <c r="L33" s="96"/>
      <c r="M33" s="96" t="str">
        <f>IF(ISERROR(M32/M31),"",M32/M31)</f>
        <v/>
      </c>
      <c r="N33" s="96"/>
      <c r="P33" s="56"/>
    </row>
    <row r="34" spans="2:17">
      <c r="B34" s="8" t="s">
        <v>19</v>
      </c>
      <c r="C34" s="9"/>
      <c r="D34" s="9"/>
      <c r="E34" s="9"/>
      <c r="F34" s="9"/>
      <c r="G34" s="9"/>
      <c r="H34" s="13"/>
      <c r="I34" s="95"/>
      <c r="J34" s="95"/>
      <c r="K34" s="95"/>
      <c r="L34" s="95"/>
      <c r="M34" s="95"/>
      <c r="N34" s="95"/>
      <c r="P34" s="56"/>
    </row>
    <row r="35" spans="2:17">
      <c r="B35" s="14"/>
      <c r="C35" s="15"/>
      <c r="D35" s="15"/>
      <c r="E35" s="92" t="s">
        <v>20</v>
      </c>
      <c r="F35" s="93"/>
      <c r="G35" s="93"/>
      <c r="H35" s="94"/>
      <c r="I35" s="95"/>
      <c r="J35" s="95"/>
      <c r="K35" s="95"/>
      <c r="L35" s="95"/>
      <c r="M35" s="95"/>
      <c r="N35" s="95"/>
      <c r="P35" s="56" t="str">
        <f>IF(I35&gt;I34,"走行キロより実車キロが大きくなっています","")</f>
        <v/>
      </c>
      <c r="Q35" s="56" t="str">
        <f>IF(J35&gt;J34,"走行キロより実車キロが大きくなっています","")</f>
        <v/>
      </c>
    </row>
    <row r="36" spans="2:17">
      <c r="B36" s="10"/>
      <c r="C36" s="11"/>
      <c r="D36" s="11"/>
      <c r="E36" s="92" t="s">
        <v>57</v>
      </c>
      <c r="F36" s="93"/>
      <c r="G36" s="93"/>
      <c r="H36" s="94"/>
      <c r="I36" s="96" t="str">
        <f>IF(ISERROR(I35/I34),"",I35/I34)</f>
        <v/>
      </c>
      <c r="J36" s="96"/>
      <c r="K36" s="96" t="str">
        <f t="shared" ref="K36" si="0">IF(ISERROR(K35/K34),"",K35/K34)</f>
        <v/>
      </c>
      <c r="L36" s="96"/>
      <c r="M36" s="96" t="str">
        <f t="shared" ref="M36" si="1">IF(ISERROR(M35/M34),"",M35/M34)</f>
        <v/>
      </c>
      <c r="N36" s="96"/>
      <c r="P36" s="56"/>
    </row>
    <row r="37" spans="2:17">
      <c r="B37" s="5" t="s">
        <v>21</v>
      </c>
      <c r="C37" s="6"/>
      <c r="D37" s="6"/>
      <c r="E37" s="6"/>
      <c r="F37" s="6"/>
      <c r="G37" s="6"/>
      <c r="H37" s="7"/>
      <c r="I37" s="95"/>
      <c r="J37" s="95"/>
      <c r="K37" s="95"/>
      <c r="L37" s="95"/>
      <c r="M37" s="95"/>
      <c r="N37" s="95"/>
      <c r="P37" s="56"/>
    </row>
    <row r="38" spans="2:17">
      <c r="B38" s="5" t="s">
        <v>22</v>
      </c>
      <c r="C38" s="6"/>
      <c r="D38" s="6"/>
      <c r="E38" s="6"/>
      <c r="F38" s="6"/>
      <c r="G38" s="6"/>
      <c r="H38" s="7"/>
      <c r="I38" s="95"/>
      <c r="J38" s="95"/>
      <c r="K38" s="95"/>
      <c r="L38" s="95"/>
      <c r="M38" s="95"/>
      <c r="N38" s="95"/>
      <c r="P38" s="56" t="str">
        <f>IF(I38="","",IF((I38/I37)&gt;10,"1回あたりの輸送人員(運送回数÷輸送人員)が10人を超えています",""))</f>
        <v/>
      </c>
      <c r="Q38" s="56" t="str">
        <f>IF(J38="","",IF((J38/J37)&gt;10,"1回あたりの輸送人員(運送回数÷輸送人員)が10人を超えています",""))</f>
        <v/>
      </c>
    </row>
    <row r="39" spans="2:17">
      <c r="B39" s="8" t="s">
        <v>23</v>
      </c>
      <c r="C39" s="9"/>
      <c r="D39" s="9"/>
      <c r="E39" s="9"/>
      <c r="F39" s="9"/>
      <c r="G39" s="9"/>
      <c r="H39" s="13"/>
      <c r="I39" s="95"/>
      <c r="J39" s="95"/>
      <c r="K39" s="95"/>
      <c r="L39" s="95"/>
      <c r="M39" s="95"/>
      <c r="N39" s="95"/>
      <c r="P39" s="56"/>
    </row>
    <row r="40" spans="2:17">
      <c r="B40" s="10"/>
      <c r="C40" s="11"/>
      <c r="D40" s="5" t="s">
        <v>24</v>
      </c>
      <c r="E40" s="6"/>
      <c r="F40" s="6"/>
      <c r="G40" s="6"/>
      <c r="H40" s="7"/>
      <c r="I40" s="98" t="str">
        <f>IF(ISERROR(I39*1000/I32),"",I39*1000/I32)</f>
        <v/>
      </c>
      <c r="J40" s="98"/>
      <c r="K40" s="98" t="str">
        <f>IF(ISERROR(K39*1000/K32),"",K39*1000/K32)</f>
        <v/>
      </c>
      <c r="L40" s="98"/>
      <c r="M40" s="98" t="str">
        <f>IF(ISERROR(M39*1000/M32),"",M39*1000/M32)</f>
        <v/>
      </c>
      <c r="N40" s="98"/>
      <c r="P40" s="56" t="str">
        <f>IF(I40="","",IF(I40&lt;50000,"","1日1車あたり営業収入が高額ですので、延実働車両数と営業収入の値をご確認ください"))</f>
        <v/>
      </c>
      <c r="Q40" s="56" t="str">
        <f>IF(J40="","",IF(J40&lt;50000,"","1日1車あたり営業収入が高額ですので、延実働車両数と営業収入の値をご確認ください"))</f>
        <v/>
      </c>
    </row>
    <row r="41" spans="2:17" ht="3.75" customHeight="1"/>
    <row r="42" spans="2:17" ht="13.5" customHeight="1">
      <c r="B42" s="2" t="s">
        <v>25</v>
      </c>
    </row>
    <row r="43" spans="2:17" ht="5.0999999999999996" customHeight="1"/>
    <row r="44" spans="2:17" ht="13.5" customHeight="1">
      <c r="B44" s="69"/>
      <c r="C44" s="70"/>
      <c r="D44" s="70"/>
      <c r="E44" s="70"/>
      <c r="F44" s="70"/>
      <c r="G44" s="70"/>
      <c r="H44" s="71"/>
      <c r="I44" s="66" t="s">
        <v>2</v>
      </c>
      <c r="J44" s="67"/>
      <c r="K44" s="67"/>
      <c r="L44" s="68"/>
      <c r="M44" s="80" t="s">
        <v>3</v>
      </c>
      <c r="N44" s="81"/>
    </row>
    <row r="45" spans="2:17">
      <c r="B45" s="72"/>
      <c r="C45" s="73"/>
      <c r="D45" s="73"/>
      <c r="E45" s="73"/>
      <c r="F45" s="73"/>
      <c r="G45" s="73"/>
      <c r="H45" s="74"/>
      <c r="I45" s="97" t="str">
        <f>IF($I$23=0,"",$I$23)</f>
        <v/>
      </c>
      <c r="J45" s="97"/>
      <c r="K45" s="97" t="str">
        <f>IF($K$23=0,"",$K$23)</f>
        <v/>
      </c>
      <c r="L45" s="97"/>
      <c r="M45" s="82"/>
      <c r="N45" s="83"/>
    </row>
    <row r="46" spans="2:17">
      <c r="B46" s="5" t="s">
        <v>26</v>
      </c>
      <c r="C46" s="6"/>
      <c r="D46" s="6"/>
      <c r="E46" s="6"/>
      <c r="F46" s="6"/>
      <c r="G46" s="6"/>
      <c r="H46" s="7"/>
      <c r="I46" s="95"/>
      <c r="J46" s="95"/>
      <c r="K46" s="95"/>
      <c r="L46" s="95"/>
      <c r="M46" s="95"/>
      <c r="N46" s="95"/>
    </row>
    <row r="47" spans="2:17">
      <c r="B47" s="5" t="s">
        <v>27</v>
      </c>
      <c r="C47" s="6"/>
      <c r="D47" s="6"/>
      <c r="E47" s="6"/>
      <c r="F47" s="6"/>
      <c r="G47" s="6"/>
      <c r="H47" s="7"/>
      <c r="I47" s="95"/>
      <c r="J47" s="95"/>
      <c r="K47" s="95"/>
      <c r="L47" s="95"/>
      <c r="M47" s="95"/>
      <c r="N47" s="95"/>
      <c r="P47" s="56" t="str">
        <f>IF(AND(I47=0,I48&gt;0),"死者が発生する場合は、重大事故にも該当します","")</f>
        <v/>
      </c>
      <c r="Q47" s="56" t="str">
        <f>IF(AND(J47=0,J48&gt;0),"死者が発生する場合は、重大事故にも該当します","")</f>
        <v/>
      </c>
    </row>
    <row r="48" spans="2:17">
      <c r="B48" s="5" t="s">
        <v>28</v>
      </c>
      <c r="C48" s="6"/>
      <c r="D48" s="6"/>
      <c r="E48" s="6"/>
      <c r="F48" s="6"/>
      <c r="G48" s="6"/>
      <c r="H48" s="7"/>
      <c r="I48" s="95"/>
      <c r="J48" s="95"/>
      <c r="K48" s="95"/>
      <c r="L48" s="95"/>
      <c r="M48" s="95"/>
      <c r="N48" s="95"/>
    </row>
    <row r="49" spans="1:20">
      <c r="B49" s="5" t="s">
        <v>29</v>
      </c>
      <c r="C49" s="6"/>
      <c r="D49" s="6"/>
      <c r="E49" s="6"/>
      <c r="F49" s="6"/>
      <c r="G49" s="6"/>
      <c r="H49" s="7"/>
      <c r="I49" s="95"/>
      <c r="J49" s="95"/>
      <c r="K49" s="95"/>
      <c r="L49" s="95"/>
      <c r="M49" s="95"/>
      <c r="N49" s="95"/>
    </row>
    <row r="50" spans="1:20" ht="8.25" customHeight="1"/>
    <row r="51" spans="1:20" s="19" customFormat="1" ht="27.75" customHeight="1">
      <c r="A51" s="44"/>
      <c r="B51" s="44" t="s">
        <v>4</v>
      </c>
      <c r="C51" s="17" t="s">
        <v>7</v>
      </c>
      <c r="D51" s="105" t="s">
        <v>56</v>
      </c>
      <c r="E51" s="100"/>
      <c r="F51" s="100"/>
      <c r="G51" s="100"/>
      <c r="H51" s="100"/>
      <c r="I51" s="100"/>
      <c r="J51" s="100"/>
      <c r="K51" s="100"/>
      <c r="L51" s="100"/>
      <c r="M51" s="100"/>
      <c r="N51" s="100"/>
      <c r="O51" s="100"/>
      <c r="P51" s="58"/>
      <c r="Q51" s="58"/>
      <c r="R51" s="44"/>
    </row>
    <row r="52" spans="1:20" s="19" customFormat="1" ht="39" customHeight="1">
      <c r="A52" s="44"/>
      <c r="B52" s="44"/>
      <c r="C52" s="17" t="s">
        <v>49</v>
      </c>
      <c r="D52" s="105" t="s">
        <v>30</v>
      </c>
      <c r="E52" s="106"/>
      <c r="F52" s="106"/>
      <c r="G52" s="106"/>
      <c r="H52" s="106"/>
      <c r="I52" s="106"/>
      <c r="J52" s="106"/>
      <c r="K52" s="106"/>
      <c r="L52" s="106"/>
      <c r="M52" s="106"/>
      <c r="N52" s="106"/>
      <c r="O52" s="106"/>
      <c r="P52" s="58"/>
      <c r="Q52" s="58"/>
      <c r="R52" s="44"/>
    </row>
    <row r="53" spans="1:20" s="19" customFormat="1" ht="12.95" customHeight="1">
      <c r="A53" s="44"/>
      <c r="B53" s="44"/>
      <c r="C53" s="17" t="s">
        <v>31</v>
      </c>
      <c r="D53" s="100" t="s">
        <v>32</v>
      </c>
      <c r="E53" s="100"/>
      <c r="F53" s="100"/>
      <c r="G53" s="100"/>
      <c r="H53" s="100"/>
      <c r="I53" s="100"/>
      <c r="J53" s="100"/>
      <c r="K53" s="100"/>
      <c r="L53" s="100"/>
      <c r="M53" s="100"/>
      <c r="N53" s="100"/>
      <c r="O53" s="100"/>
      <c r="P53" s="58"/>
      <c r="Q53" s="58"/>
      <c r="R53" s="44"/>
    </row>
    <row r="54" spans="1:20" s="19" customFormat="1" ht="26.1" customHeight="1">
      <c r="A54" s="44"/>
      <c r="B54" s="44"/>
      <c r="C54" s="17" t="s">
        <v>33</v>
      </c>
      <c r="D54" s="105" t="s">
        <v>34</v>
      </c>
      <c r="E54" s="105"/>
      <c r="F54" s="105"/>
      <c r="G54" s="105"/>
      <c r="H54" s="105"/>
      <c r="I54" s="105"/>
      <c r="J54" s="105"/>
      <c r="K54" s="105"/>
      <c r="L54" s="105"/>
      <c r="M54" s="105"/>
      <c r="N54" s="105"/>
      <c r="O54" s="105"/>
      <c r="P54" s="58"/>
      <c r="Q54" s="58"/>
      <c r="R54" s="44"/>
    </row>
    <row r="55" spans="1:20" s="19" customFormat="1" ht="12.95" customHeight="1">
      <c r="A55" s="44"/>
      <c r="B55" s="44"/>
      <c r="C55" s="17" t="s">
        <v>35</v>
      </c>
      <c r="D55" s="100" t="s">
        <v>36</v>
      </c>
      <c r="E55" s="100"/>
      <c r="F55" s="100"/>
      <c r="G55" s="100"/>
      <c r="H55" s="100"/>
      <c r="I55" s="100"/>
      <c r="J55" s="100"/>
      <c r="K55" s="100"/>
      <c r="L55" s="100"/>
      <c r="M55" s="100"/>
      <c r="N55" s="100"/>
      <c r="O55" s="100"/>
      <c r="P55" s="58"/>
      <c r="Q55" s="58"/>
      <c r="R55" s="44"/>
    </row>
    <row r="56" spans="1:20" s="19" customFormat="1" ht="12.95" customHeight="1">
      <c r="A56" s="44"/>
      <c r="B56" s="44"/>
      <c r="C56" s="17" t="s">
        <v>37</v>
      </c>
      <c r="D56" s="100" t="s">
        <v>5</v>
      </c>
      <c r="E56" s="100"/>
      <c r="F56" s="100"/>
      <c r="G56" s="100"/>
      <c r="H56" s="100"/>
      <c r="I56" s="100"/>
      <c r="J56" s="100"/>
      <c r="K56" s="100"/>
      <c r="L56" s="100"/>
      <c r="M56" s="100"/>
      <c r="N56" s="100"/>
      <c r="O56" s="100"/>
      <c r="P56" s="58"/>
      <c r="Q56" s="58"/>
      <c r="R56" s="44"/>
    </row>
    <row r="57" spans="1:20" s="19" customFormat="1" ht="12.95" customHeight="1">
      <c r="A57" s="44"/>
      <c r="B57" s="44"/>
      <c r="C57" s="17" t="s">
        <v>38</v>
      </c>
      <c r="D57" s="100" t="s">
        <v>6</v>
      </c>
      <c r="E57" s="100"/>
      <c r="F57" s="100"/>
      <c r="G57" s="100"/>
      <c r="H57" s="100"/>
      <c r="I57" s="100"/>
      <c r="J57" s="100"/>
      <c r="K57" s="100"/>
      <c r="L57" s="100"/>
      <c r="M57" s="100"/>
      <c r="N57" s="100"/>
      <c r="O57" s="100"/>
      <c r="P57" s="58"/>
      <c r="Q57" s="58"/>
      <c r="R57" s="44"/>
    </row>
    <row r="58" spans="1:20" s="19" customFormat="1" ht="12.95" customHeight="1">
      <c r="A58" s="44"/>
      <c r="B58" s="44"/>
      <c r="C58" s="17" t="s">
        <v>39</v>
      </c>
      <c r="D58" s="100" t="s">
        <v>40</v>
      </c>
      <c r="E58" s="100"/>
      <c r="F58" s="100"/>
      <c r="G58" s="100"/>
      <c r="H58" s="100"/>
      <c r="I58" s="100"/>
      <c r="J58" s="100"/>
      <c r="K58" s="100"/>
      <c r="L58" s="100"/>
      <c r="M58" s="100"/>
      <c r="N58" s="100"/>
      <c r="O58" s="100"/>
      <c r="P58" s="58"/>
      <c r="Q58" s="58"/>
      <c r="R58" s="44"/>
    </row>
    <row r="59" spans="1:20" s="4" customFormat="1" ht="12.95" customHeight="1">
      <c r="C59" s="18"/>
      <c r="D59" s="20"/>
      <c r="E59" s="101" t="s">
        <v>50</v>
      </c>
      <c r="F59" s="101"/>
      <c r="G59" s="102" t="s">
        <v>41</v>
      </c>
      <c r="H59" s="102"/>
      <c r="I59" s="101" t="s">
        <v>51</v>
      </c>
      <c r="J59" s="101"/>
      <c r="P59" s="59"/>
      <c r="Q59" s="59"/>
      <c r="R59" s="43"/>
      <c r="S59" s="21"/>
      <c r="T59" s="21"/>
    </row>
    <row r="60" spans="1:20" s="4" customFormat="1" ht="12.95" customHeight="1">
      <c r="C60" s="18"/>
      <c r="D60" s="20"/>
      <c r="E60" s="101"/>
      <c r="F60" s="101"/>
      <c r="G60" s="104" t="s">
        <v>42</v>
      </c>
      <c r="H60" s="104"/>
      <c r="I60" s="101"/>
      <c r="J60" s="101"/>
      <c r="P60" s="59"/>
      <c r="Q60" s="59"/>
      <c r="R60" s="43"/>
      <c r="S60" s="21"/>
      <c r="T60" s="21"/>
    </row>
    <row r="61" spans="1:20" s="4" customFormat="1" ht="12.95" customHeight="1">
      <c r="C61" s="18"/>
      <c r="D61" s="20"/>
      <c r="E61" s="101" t="s">
        <v>43</v>
      </c>
      <c r="F61" s="101"/>
      <c r="G61" s="102" t="s">
        <v>44</v>
      </c>
      <c r="H61" s="102"/>
      <c r="I61" s="101" t="s">
        <v>51</v>
      </c>
      <c r="J61" s="101"/>
      <c r="P61" s="59"/>
      <c r="Q61" s="59"/>
      <c r="R61" s="43"/>
      <c r="S61" s="21"/>
      <c r="T61" s="21"/>
    </row>
    <row r="62" spans="1:20" s="4" customFormat="1" ht="12.95" customHeight="1">
      <c r="D62" s="20"/>
      <c r="E62" s="101"/>
      <c r="F62" s="101"/>
      <c r="G62" s="104" t="s">
        <v>45</v>
      </c>
      <c r="H62" s="104"/>
      <c r="I62" s="101"/>
      <c r="J62" s="101"/>
      <c r="P62" s="59"/>
      <c r="Q62" s="59"/>
      <c r="R62" s="43"/>
      <c r="S62" s="21"/>
      <c r="T62" s="21"/>
    </row>
    <row r="63" spans="1:20" s="4" customFormat="1" ht="12.95" customHeight="1">
      <c r="D63" s="20"/>
      <c r="E63" s="101" t="s">
        <v>53</v>
      </c>
      <c r="F63" s="103"/>
      <c r="G63" s="103"/>
      <c r="H63" s="103"/>
      <c r="I63" s="103"/>
      <c r="J63" s="102" t="s">
        <v>46</v>
      </c>
      <c r="K63" s="102"/>
      <c r="P63" s="59"/>
      <c r="Q63" s="59"/>
      <c r="R63" s="43"/>
      <c r="S63" s="21"/>
      <c r="T63" s="21"/>
    </row>
    <row r="64" spans="1:20" s="4" customFormat="1" ht="12.95" customHeight="1">
      <c r="D64" s="20"/>
      <c r="E64" s="103"/>
      <c r="F64" s="103"/>
      <c r="G64" s="103"/>
      <c r="H64" s="103"/>
      <c r="I64" s="103"/>
      <c r="J64" s="99" t="s">
        <v>41</v>
      </c>
      <c r="K64" s="99"/>
      <c r="P64" s="59"/>
      <c r="Q64" s="59"/>
      <c r="R64" s="43"/>
      <c r="S64" s="21"/>
      <c r="T64" s="21"/>
    </row>
    <row r="65" spans="16:20" s="4" customFormat="1" ht="12.95" customHeight="1">
      <c r="P65" s="59"/>
      <c r="Q65" s="59"/>
      <c r="R65" s="43"/>
      <c r="S65" s="21"/>
      <c r="T65" s="21"/>
    </row>
    <row r="66" spans="16:20" s="4" customFormat="1" ht="12.95" customHeight="1">
      <c r="P66" s="59"/>
      <c r="Q66" s="59"/>
      <c r="R66" s="43"/>
      <c r="S66" s="21"/>
      <c r="T66" s="21"/>
    </row>
    <row r="67" spans="16:20" s="4" customFormat="1" ht="12.95" customHeight="1">
      <c r="P67" s="59"/>
      <c r="Q67" s="59"/>
      <c r="R67" s="43"/>
      <c r="S67" s="21"/>
      <c r="T67" s="21"/>
    </row>
    <row r="68" spans="16:20" ht="12.95" customHeight="1"/>
    <row r="69" spans="16:20" ht="12.95" customHeight="1"/>
    <row r="70" spans="16:20" ht="12.95" customHeight="1"/>
  </sheetData>
  <dataConsolidate/>
  <mergeCells count="102">
    <mergeCell ref="J3:K3"/>
    <mergeCell ref="L3:M3"/>
    <mergeCell ref="N3:O3"/>
    <mergeCell ref="B5:F5"/>
    <mergeCell ref="C7:E7"/>
    <mergeCell ref="F7:G7"/>
    <mergeCell ref="F8:H8"/>
    <mergeCell ref="B10:J10"/>
    <mergeCell ref="J13:N13"/>
    <mergeCell ref="J14:N14"/>
    <mergeCell ref="K15:N15"/>
    <mergeCell ref="J16:N16"/>
    <mergeCell ref="J17:N17"/>
    <mergeCell ref="J18:N18"/>
    <mergeCell ref="D20:E20"/>
    <mergeCell ref="B22:H23"/>
    <mergeCell ref="I22:L22"/>
    <mergeCell ref="M22:N23"/>
    <mergeCell ref="I23:J23"/>
    <mergeCell ref="K23:L23"/>
    <mergeCell ref="B24:H24"/>
    <mergeCell ref="I24:J24"/>
    <mergeCell ref="K24:L24"/>
    <mergeCell ref="M24:N24"/>
    <mergeCell ref="B25:H25"/>
    <mergeCell ref="B29:H30"/>
    <mergeCell ref="I29:L29"/>
    <mergeCell ref="M29:N30"/>
    <mergeCell ref="I30:J30"/>
    <mergeCell ref="K30:L30"/>
    <mergeCell ref="B31:D31"/>
    <mergeCell ref="E31:H31"/>
    <mergeCell ref="I31:J31"/>
    <mergeCell ref="K31:L31"/>
    <mergeCell ref="M31:N31"/>
    <mergeCell ref="E32:H32"/>
    <mergeCell ref="I32:J32"/>
    <mergeCell ref="K32:L32"/>
    <mergeCell ref="M32:N32"/>
    <mergeCell ref="E33:H33"/>
    <mergeCell ref="I33:J33"/>
    <mergeCell ref="K33:L33"/>
    <mergeCell ref="M33:N33"/>
    <mergeCell ref="I34:J34"/>
    <mergeCell ref="K34:L34"/>
    <mergeCell ref="M34:N34"/>
    <mergeCell ref="E35:H35"/>
    <mergeCell ref="I35:J35"/>
    <mergeCell ref="K35:L35"/>
    <mergeCell ref="M35:N35"/>
    <mergeCell ref="E36:H36"/>
    <mergeCell ref="I36:J36"/>
    <mergeCell ref="K36:L36"/>
    <mergeCell ref="M36:N36"/>
    <mergeCell ref="I37:J37"/>
    <mergeCell ref="K37:L37"/>
    <mergeCell ref="M37:N37"/>
    <mergeCell ref="I38:J38"/>
    <mergeCell ref="K38:L38"/>
    <mergeCell ref="M38:N38"/>
    <mergeCell ref="I39:J39"/>
    <mergeCell ref="K39:L39"/>
    <mergeCell ref="M39:N39"/>
    <mergeCell ref="I40:J40"/>
    <mergeCell ref="K40:L40"/>
    <mergeCell ref="M40:N40"/>
    <mergeCell ref="B44:H45"/>
    <mergeCell ref="I44:L44"/>
    <mergeCell ref="M44:N45"/>
    <mergeCell ref="I45:J45"/>
    <mergeCell ref="K45:L45"/>
    <mergeCell ref="I46:J46"/>
    <mergeCell ref="K46:L46"/>
    <mergeCell ref="M46:N46"/>
    <mergeCell ref="I47:J47"/>
    <mergeCell ref="K47:L47"/>
    <mergeCell ref="M47:N47"/>
    <mergeCell ref="I48:J48"/>
    <mergeCell ref="K48:L48"/>
    <mergeCell ref="M48:N48"/>
    <mergeCell ref="I49:J49"/>
    <mergeCell ref="K49:L49"/>
    <mergeCell ref="M49:N49"/>
    <mergeCell ref="D51:O51"/>
    <mergeCell ref="D52:O52"/>
    <mergeCell ref="D53:O53"/>
    <mergeCell ref="D54:O54"/>
    <mergeCell ref="D55:O55"/>
    <mergeCell ref="D56:O56"/>
    <mergeCell ref="E63:I64"/>
    <mergeCell ref="J63:K63"/>
    <mergeCell ref="J64:K64"/>
    <mergeCell ref="D57:O57"/>
    <mergeCell ref="D58:O58"/>
    <mergeCell ref="E59:F60"/>
    <mergeCell ref="G59:H59"/>
    <mergeCell ref="I59:J60"/>
    <mergeCell ref="G60:H60"/>
    <mergeCell ref="E61:F62"/>
    <mergeCell ref="G61:H61"/>
    <mergeCell ref="I61:J62"/>
    <mergeCell ref="G62:H62"/>
  </mergeCells>
  <phoneticPr fontId="2"/>
  <conditionalFormatting sqref="J13:N13">
    <cfRule type="cellIs" dxfId="22" priority="13" operator="equal">
      <formula>""</formula>
    </cfRule>
  </conditionalFormatting>
  <conditionalFormatting sqref="J14:N14">
    <cfRule type="cellIs" dxfId="21" priority="12" operator="equal">
      <formula>""</formula>
    </cfRule>
  </conditionalFormatting>
  <conditionalFormatting sqref="J16:N16">
    <cfRule type="cellIs" dxfId="20" priority="11" operator="equal">
      <formula>""</formula>
    </cfRule>
  </conditionalFormatting>
  <conditionalFormatting sqref="J17:N17">
    <cfRule type="cellIs" dxfId="19" priority="10" operator="equal">
      <formula>""</formula>
    </cfRule>
  </conditionalFormatting>
  <conditionalFormatting sqref="J18:N18">
    <cfRule type="cellIs" dxfId="18" priority="9" operator="equal">
      <formula>""</formula>
    </cfRule>
  </conditionalFormatting>
  <conditionalFormatting sqref="D20:E20">
    <cfRule type="cellIs" dxfId="17" priority="7" operator="equal">
      <formula>""</formula>
    </cfRule>
  </conditionalFormatting>
  <conditionalFormatting sqref="I23:J24 I31:J32 I34:J35 I37:J39 I46:J49 I25">
    <cfRule type="cellIs" dxfId="16" priority="6" operator="equal">
      <formula>""</formula>
    </cfRule>
  </conditionalFormatting>
  <conditionalFormatting sqref="K23:L24 M24:N25 K31:N32 K34:N35 K37:N39 K46:N49 K25">
    <cfRule type="cellIs" dxfId="15" priority="5" operator="equal">
      <formula>""</formula>
    </cfRule>
  </conditionalFormatting>
  <conditionalFormatting sqref="K15:N15">
    <cfRule type="cellIs" dxfId="14" priority="4" operator="equal">
      <formula>""</formula>
    </cfRule>
  </conditionalFormatting>
  <conditionalFormatting sqref="B5:F5">
    <cfRule type="expression" dxfId="13" priority="3">
      <formula>$B$5=""</formula>
    </cfRule>
  </conditionalFormatting>
  <conditionalFormatting sqref="J25">
    <cfRule type="cellIs" dxfId="12" priority="2" operator="equal">
      <formula>0</formula>
    </cfRule>
  </conditionalFormatting>
  <conditionalFormatting sqref="L25">
    <cfRule type="cellIs" dxfId="11" priority="1" operator="equal">
      <formula>0</formula>
    </cfRule>
  </conditionalFormatting>
  <dataValidations count="15">
    <dataValidation allowBlank="1" showInputMessage="1" showErrorMessage="1" promptTitle="事業用自動車数（両）" prompt="３月末時点の登録台数を記載_x000a_（全日制限等で抹消している場合は、抹消後の車両数）" sqref="I24:J24"/>
    <dataValidation allowBlank="1" showInputMessage="1" showErrorMessage="1" promptTitle="運転者数" prompt="従業員数のうち３月末時点のタクシー運転者数を記載" sqref="J25 L25"/>
    <dataValidation allowBlank="1" showInputMessage="1" showErrorMessage="1" promptTitle="延実在車両数（日車）" prompt="事業用自動車が在籍した日数の年間累計を記載_x000a_※車両数に変動が無ければ車両数×365日（閏年は366日）_x000a__x000a_営業方法の制限（全日制限）を実施している場合は、抹消しているか否かを問わず実在車両数から除く_x000a_営業方法の制限（曜日制限）を実施している場合は、制限中の曜日のみ実在車両数から除く" sqref="I31:J31"/>
    <dataValidation allowBlank="1" showInputMessage="1" showErrorMessage="1" promptTitle="延実働車両数（日車）" prompt="実在車両数のうち、事業用自動車が稼働した日数の年間累計を記載_x000a_1日単位で判断するため、短時間のみ稼働した場合や1車2人制で1日に2人乗務した場合も1日車として計算" sqref="I32:J32"/>
    <dataValidation allowBlank="1" showInputMessage="1" showErrorMessage="1" promptTitle="走行キロ（キロメートル）" prompt="総走行キロを記載" sqref="I34:J34"/>
    <dataValidation allowBlank="1" showInputMessage="1" showErrorMessage="1" promptTitle="うち実車キロ（キロメートル）" prompt="実際に旅客を運送したキロ数を記載" sqref="I35:J35"/>
    <dataValidation allowBlank="1" showInputMessage="1" showErrorMessage="1" promptTitle="営業収入　（千円）" prompt="千円単位で記載（営業収入（円）÷1000の数字を記載）" sqref="I39:J39"/>
    <dataValidation allowBlank="1" showInputMessage="1" showErrorMessage="1" promptTitle="運送回数　（回）" prompt="　" sqref="I37:J37"/>
    <dataValidation allowBlank="1" showInputMessage="1" showErrorMessage="1" promptTitle="輸送人員　（人）" prompt="　" sqref="I38:J38"/>
    <dataValidation allowBlank="1" showInputMessage="1" showErrorMessage="1" promptTitle="交通事故件数" prompt="警察に報告した事故の発生件数を記載（加害・被害であるかは問わない）" sqref="I46:J46"/>
    <dataValidation allowBlank="1" showInputMessage="1" showErrorMessage="1" promptTitle="重大事故件数" prompt="運輸局に重大事故として報告した事故の発生件数を記載" sqref="I47:J47"/>
    <dataValidation allowBlank="1" showInputMessage="1" showErrorMessage="1" promptTitle="死者数" prompt="上記事故に起因する死者数（事故発生から24時間以内に死亡）を記載" sqref="I48:J48"/>
    <dataValidation allowBlank="1" showInputMessage="1" showErrorMessage="1" promptTitle="負傷者数" prompt="上記事故に起因する負傷者数を記載" sqref="I49:J49"/>
    <dataValidation imeMode="on" allowBlank="1" showInputMessage="1" showErrorMessage="1" sqref="J13:N18"/>
    <dataValidation allowBlank="1" showInputMessage="1" showErrorMessage="1" promptTitle="従業員数" prompt="３月末時点の全従業員数（役員は除く）を記載" sqref="I25"/>
  </dataValidations>
  <pageMargins left="0.39370078740157483" right="0.39370078740157483" top="0.39370078740157483" bottom="0.39370078740157483" header="0.51181102362204722" footer="0.51181102362204722"/>
  <pageSetup paperSize="9" orientation="portrait" blackAndWhite="1"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リスト!$B$2:$B$36</xm:f>
          </x14:formula1>
          <xm:sqref>I23:L23</xm:sqref>
        </x14:dataValidation>
        <x14:dataValidation type="list" allowBlank="1" showInputMessage="1" showErrorMessage="1">
          <x14:formula1>
            <xm:f>リスト!$A$2:$A$7</xm:f>
          </x14:formula1>
          <xm:sqref>B5:F5</xm:sqref>
        </x14:dataValidation>
        <x14:dataValidation type="list" allowBlank="1" showInputMessage="1" showErrorMessage="1">
          <x14:formula1>
            <xm:f>リスト!$C$2:$C$5</xm:f>
          </x14:formula1>
          <xm:sqref>D20:E20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zoomScaleNormal="100" workbookViewId="0"/>
  </sheetViews>
  <sheetFormatPr defaultRowHeight="13.5"/>
  <cols>
    <col min="1" max="1" width="2.625" style="2" customWidth="1"/>
    <col min="2" max="2" width="7.625" style="2" customWidth="1"/>
    <col min="3" max="3" width="2.625" style="2" customWidth="1"/>
    <col min="4" max="4" width="4.625" style="2" customWidth="1"/>
    <col min="5" max="5" width="10.625" style="2" customWidth="1"/>
    <col min="6" max="6" width="4.625" style="2" customWidth="1"/>
    <col min="7" max="7" width="5.625" style="2" customWidth="1"/>
    <col min="8" max="8" width="9.625" style="2" customWidth="1"/>
    <col min="9" max="9" width="6.625" style="2" customWidth="1"/>
    <col min="10" max="10" width="8.625" style="2" customWidth="1"/>
    <col min="11" max="11" width="5.625" style="2" customWidth="1"/>
    <col min="12" max="12" width="9.625" style="2" customWidth="1"/>
    <col min="13" max="13" width="5.625" style="2" customWidth="1"/>
    <col min="14" max="14" width="9.625" style="2" customWidth="1"/>
    <col min="15" max="15" width="2.625" style="2" customWidth="1"/>
    <col min="16" max="17" width="33.75" style="55" customWidth="1"/>
    <col min="18" max="20" width="9" style="35"/>
    <col min="21" max="16384" width="9" style="2"/>
  </cols>
  <sheetData>
    <row r="1" spans="1:17">
      <c r="A1" s="1" t="s">
        <v>11</v>
      </c>
    </row>
    <row r="2" spans="1:17" ht="9.9499999999999993" customHeight="1"/>
    <row r="3" spans="1:17" ht="13.5" customHeight="1">
      <c r="J3" s="66" t="s">
        <v>0</v>
      </c>
      <c r="K3" s="68"/>
      <c r="L3" s="79"/>
      <c r="M3" s="79"/>
      <c r="N3" s="66" t="s">
        <v>12</v>
      </c>
      <c r="O3" s="68"/>
    </row>
    <row r="4" spans="1:17" ht="9" customHeight="1"/>
    <row r="5" spans="1:17">
      <c r="B5" s="75" t="s">
        <v>61</v>
      </c>
      <c r="C5" s="76"/>
      <c r="D5" s="76"/>
      <c r="E5" s="76"/>
      <c r="F5" s="77"/>
    </row>
    <row r="6" spans="1:17">
      <c r="Q6" s="56"/>
    </row>
    <row r="7" spans="1:17">
      <c r="B7" s="60" t="s">
        <v>129</v>
      </c>
      <c r="C7" s="65" t="s">
        <v>47</v>
      </c>
      <c r="D7" s="65"/>
      <c r="E7" s="65"/>
      <c r="F7" s="86"/>
      <c r="G7" s="86"/>
      <c r="H7" s="39"/>
      <c r="I7" s="15"/>
    </row>
    <row r="8" spans="1:17">
      <c r="B8" s="22"/>
      <c r="C8" s="22"/>
      <c r="D8" s="22"/>
      <c r="E8" s="22"/>
      <c r="F8" s="78"/>
      <c r="G8" s="78"/>
      <c r="H8" s="78"/>
      <c r="I8" s="15"/>
    </row>
    <row r="10" spans="1:17" ht="15">
      <c r="A10" s="25" t="s">
        <v>67</v>
      </c>
      <c r="B10" s="85" t="s">
        <v>68</v>
      </c>
      <c r="C10" s="85"/>
      <c r="D10" s="85"/>
      <c r="E10" s="85"/>
      <c r="F10" s="85"/>
      <c r="G10" s="85"/>
      <c r="H10" s="85"/>
      <c r="I10" s="85"/>
      <c r="J10" s="85"/>
      <c r="K10" s="37">
        <f>IF(ISERROR(EDATE(D20,-3)),"",EDATE(D20,-3))</f>
        <v>44196</v>
      </c>
      <c r="L10" s="41" t="s">
        <v>130</v>
      </c>
      <c r="M10" s="25"/>
      <c r="N10" s="25"/>
      <c r="O10" s="25"/>
      <c r="Q10" s="56"/>
    </row>
    <row r="12" spans="1:17">
      <c r="B12" s="2" t="s">
        <v>60</v>
      </c>
      <c r="E12" s="24" t="s">
        <v>48</v>
      </c>
    </row>
    <row r="13" spans="1:17" ht="15" customHeight="1">
      <c r="I13" s="3" t="s">
        <v>8</v>
      </c>
      <c r="J13" s="87" t="s">
        <v>133</v>
      </c>
      <c r="K13" s="87"/>
      <c r="L13" s="87"/>
      <c r="M13" s="87"/>
      <c r="N13" s="87"/>
    </row>
    <row r="14" spans="1:17" ht="15" customHeight="1">
      <c r="I14" s="3" t="s">
        <v>9</v>
      </c>
      <c r="J14" s="87" t="s">
        <v>134</v>
      </c>
      <c r="K14" s="87"/>
      <c r="L14" s="87"/>
      <c r="M14" s="87"/>
      <c r="N14" s="87"/>
    </row>
    <row r="15" spans="1:17" ht="15" customHeight="1">
      <c r="I15" s="3" t="s">
        <v>13</v>
      </c>
      <c r="J15" s="45" t="s">
        <v>69</v>
      </c>
      <c r="K15" s="88" t="s">
        <v>135</v>
      </c>
      <c r="L15" s="88"/>
      <c r="M15" s="88"/>
      <c r="N15" s="88"/>
    </row>
    <row r="16" spans="1:17" ht="15" customHeight="1">
      <c r="I16" s="3" t="s">
        <v>10</v>
      </c>
      <c r="J16" s="87" t="s">
        <v>136</v>
      </c>
      <c r="K16" s="87"/>
      <c r="L16" s="87"/>
      <c r="M16" s="87"/>
      <c r="N16" s="87"/>
    </row>
    <row r="17" spans="2:17" ht="15" customHeight="1">
      <c r="I17" s="3" t="s">
        <v>70</v>
      </c>
      <c r="J17" s="87" t="s">
        <v>137</v>
      </c>
      <c r="K17" s="87"/>
      <c r="L17" s="87"/>
      <c r="M17" s="87"/>
      <c r="N17" s="87"/>
    </row>
    <row r="18" spans="2:17" ht="15" customHeight="1">
      <c r="I18" s="3" t="s">
        <v>71</v>
      </c>
      <c r="J18" s="108" t="s">
        <v>138</v>
      </c>
      <c r="K18" s="108"/>
      <c r="L18" s="108"/>
      <c r="M18" s="108"/>
      <c r="N18" s="108"/>
    </row>
    <row r="19" spans="2:17" ht="9.9499999999999993" customHeight="1"/>
    <row r="20" spans="2:17" ht="13.5" customHeight="1">
      <c r="B20" s="2" t="s">
        <v>59</v>
      </c>
      <c r="C20" s="2" t="s">
        <v>123</v>
      </c>
      <c r="D20" s="84">
        <v>44286</v>
      </c>
      <c r="E20" s="84"/>
      <c r="F20" s="2" t="s">
        <v>125</v>
      </c>
    </row>
    <row r="21" spans="2:17" ht="5.0999999999999996" customHeight="1"/>
    <row r="22" spans="2:17">
      <c r="B22" s="69"/>
      <c r="C22" s="70"/>
      <c r="D22" s="70"/>
      <c r="E22" s="70"/>
      <c r="F22" s="70"/>
      <c r="G22" s="70"/>
      <c r="H22" s="71"/>
      <c r="I22" s="66" t="s">
        <v>2</v>
      </c>
      <c r="J22" s="67"/>
      <c r="K22" s="67"/>
      <c r="L22" s="68"/>
      <c r="M22" s="80" t="s">
        <v>3</v>
      </c>
      <c r="N22" s="81"/>
    </row>
    <row r="23" spans="2:17">
      <c r="B23" s="72"/>
      <c r="C23" s="73"/>
      <c r="D23" s="73"/>
      <c r="E23" s="73"/>
      <c r="F23" s="73"/>
      <c r="G23" s="73"/>
      <c r="H23" s="74"/>
      <c r="I23" s="65" t="s">
        <v>90</v>
      </c>
      <c r="J23" s="65"/>
      <c r="K23" s="65"/>
      <c r="L23" s="65"/>
      <c r="M23" s="82"/>
      <c r="N23" s="83"/>
      <c r="P23" s="56"/>
    </row>
    <row r="24" spans="2:17">
      <c r="B24" s="92" t="s">
        <v>14</v>
      </c>
      <c r="C24" s="93"/>
      <c r="D24" s="93"/>
      <c r="E24" s="93"/>
      <c r="F24" s="93"/>
      <c r="G24" s="93"/>
      <c r="H24" s="94"/>
      <c r="I24" s="89">
        <v>30</v>
      </c>
      <c r="J24" s="89"/>
      <c r="K24" s="89"/>
      <c r="L24" s="89"/>
      <c r="M24" s="90"/>
      <c r="N24" s="91"/>
      <c r="P24" s="56"/>
    </row>
    <row r="25" spans="2:17" ht="13.5" customHeight="1">
      <c r="B25" s="92" t="s">
        <v>132</v>
      </c>
      <c r="C25" s="93"/>
      <c r="D25" s="93"/>
      <c r="E25" s="93"/>
      <c r="F25" s="93"/>
      <c r="G25" s="93"/>
      <c r="H25" s="94"/>
      <c r="I25" s="46">
        <v>45</v>
      </c>
      <c r="J25" s="63">
        <v>40</v>
      </c>
      <c r="K25" s="48"/>
      <c r="L25" s="63">
        <v>0</v>
      </c>
      <c r="M25" s="48"/>
      <c r="N25" s="47"/>
      <c r="P25" s="56" t="str">
        <f>IF(I25-J25&lt;0,"運転者数が全従業員数より多くなっています（運転者数は内数です）","")</f>
        <v/>
      </c>
      <c r="Q25" s="56" t="str">
        <f>IF(K25-L25&lt;0,"運転者数が全従業員数より多くなっています（運転者数は内数です）","")</f>
        <v/>
      </c>
    </row>
    <row r="26" spans="2:17" ht="4.5" customHeight="1">
      <c r="P26" s="56"/>
    </row>
    <row r="27" spans="2:17" ht="13.5" customHeight="1">
      <c r="B27" s="2" t="s">
        <v>1</v>
      </c>
      <c r="P27" s="56"/>
    </row>
    <row r="28" spans="2:17" ht="5.0999999999999996" customHeight="1">
      <c r="P28" s="56"/>
    </row>
    <row r="29" spans="2:17">
      <c r="B29" s="69"/>
      <c r="C29" s="70"/>
      <c r="D29" s="70"/>
      <c r="E29" s="70"/>
      <c r="F29" s="70"/>
      <c r="G29" s="70"/>
      <c r="H29" s="71"/>
      <c r="I29" s="66" t="s">
        <v>2</v>
      </c>
      <c r="J29" s="67"/>
      <c r="K29" s="67"/>
      <c r="L29" s="68"/>
      <c r="M29" s="80" t="s">
        <v>3</v>
      </c>
      <c r="N29" s="81"/>
      <c r="P29" s="56"/>
    </row>
    <row r="30" spans="2:17">
      <c r="B30" s="72"/>
      <c r="C30" s="73"/>
      <c r="D30" s="73"/>
      <c r="E30" s="73"/>
      <c r="F30" s="73"/>
      <c r="G30" s="73"/>
      <c r="H30" s="74"/>
      <c r="I30" s="97" t="str">
        <f>IF($I$23=0,"",$I$23)</f>
        <v>大阪市域交通圏</v>
      </c>
      <c r="J30" s="97"/>
      <c r="K30" s="97"/>
      <c r="L30" s="97"/>
      <c r="M30" s="82"/>
      <c r="N30" s="83"/>
      <c r="P30" s="56"/>
    </row>
    <row r="31" spans="2:17">
      <c r="B31" s="69" t="s">
        <v>15</v>
      </c>
      <c r="C31" s="70"/>
      <c r="D31" s="71"/>
      <c r="E31" s="69" t="s">
        <v>16</v>
      </c>
      <c r="F31" s="70"/>
      <c r="G31" s="70"/>
      <c r="H31" s="71"/>
      <c r="I31" s="95">
        <v>10950</v>
      </c>
      <c r="J31" s="95"/>
      <c r="K31" s="95"/>
      <c r="L31" s="95"/>
      <c r="M31" s="95"/>
      <c r="N31" s="95"/>
      <c r="P31" s="56"/>
    </row>
    <row r="32" spans="2:17">
      <c r="B32" s="14"/>
      <c r="C32" s="15"/>
      <c r="D32" s="16"/>
      <c r="E32" s="69" t="s">
        <v>17</v>
      </c>
      <c r="F32" s="70"/>
      <c r="G32" s="70"/>
      <c r="H32" s="71"/>
      <c r="I32" s="95">
        <v>8760</v>
      </c>
      <c r="J32" s="95"/>
      <c r="K32" s="95"/>
      <c r="L32" s="95"/>
      <c r="M32" s="95"/>
      <c r="N32" s="95"/>
      <c r="P32" s="56" t="str">
        <f>IF(I32&gt;I31,"実在車両数より実働車両数が大きくなっています","")</f>
        <v/>
      </c>
      <c r="Q32" s="56" t="str">
        <f>IF(J32&gt;J31,"実在車両数より実働車両数が大きくなっています","")</f>
        <v/>
      </c>
    </row>
    <row r="33" spans="2:17">
      <c r="B33" s="10"/>
      <c r="C33" s="11"/>
      <c r="D33" s="12"/>
      <c r="E33" s="92" t="s">
        <v>18</v>
      </c>
      <c r="F33" s="93"/>
      <c r="G33" s="93"/>
      <c r="H33" s="94"/>
      <c r="I33" s="96">
        <f>IF(ISERROR(I32/I31),"",I32/I31)</f>
        <v>0.8</v>
      </c>
      <c r="J33" s="96"/>
      <c r="K33" s="96" t="str">
        <f>IF(ISERROR(K32/K31),"",K32/K31)</f>
        <v/>
      </c>
      <c r="L33" s="96"/>
      <c r="M33" s="96" t="str">
        <f>IF(ISERROR(M32/M31),"",M32/M31)</f>
        <v/>
      </c>
      <c r="N33" s="96"/>
      <c r="P33" s="56"/>
    </row>
    <row r="34" spans="2:17">
      <c r="B34" s="8" t="s">
        <v>19</v>
      </c>
      <c r="C34" s="9"/>
      <c r="D34" s="9"/>
      <c r="E34" s="9"/>
      <c r="F34" s="9"/>
      <c r="G34" s="9"/>
      <c r="H34" s="13"/>
      <c r="I34" s="95">
        <v>900000</v>
      </c>
      <c r="J34" s="95"/>
      <c r="K34" s="95"/>
      <c r="L34" s="95"/>
      <c r="M34" s="95"/>
      <c r="N34" s="95"/>
      <c r="P34" s="56"/>
    </row>
    <row r="35" spans="2:17">
      <c r="B35" s="14"/>
      <c r="C35" s="15"/>
      <c r="D35" s="15"/>
      <c r="E35" s="92" t="s">
        <v>20</v>
      </c>
      <c r="F35" s="93"/>
      <c r="G35" s="93"/>
      <c r="H35" s="94"/>
      <c r="I35" s="95">
        <v>400000</v>
      </c>
      <c r="J35" s="95"/>
      <c r="K35" s="95"/>
      <c r="L35" s="95"/>
      <c r="M35" s="95"/>
      <c r="N35" s="95"/>
      <c r="P35" s="56" t="str">
        <f>IF(I35&gt;I34,"走行キロより実車キロが大きくなっています","")</f>
        <v/>
      </c>
      <c r="Q35" s="56" t="str">
        <f>IF(J35&gt;J34,"走行キロより実車キロが大きくなっています","")</f>
        <v/>
      </c>
    </row>
    <row r="36" spans="2:17">
      <c r="B36" s="10"/>
      <c r="C36" s="11"/>
      <c r="D36" s="11"/>
      <c r="E36" s="92" t="s">
        <v>57</v>
      </c>
      <c r="F36" s="93"/>
      <c r="G36" s="93"/>
      <c r="H36" s="94"/>
      <c r="I36" s="96">
        <f>IF(ISERROR(I35/I34),"",I35/I34)</f>
        <v>0.44444444444444442</v>
      </c>
      <c r="J36" s="96"/>
      <c r="K36" s="96" t="str">
        <f t="shared" ref="K36" si="0">IF(ISERROR(K35/K34),"",K35/K34)</f>
        <v/>
      </c>
      <c r="L36" s="96"/>
      <c r="M36" s="96" t="str">
        <f t="shared" ref="M36" si="1">IF(ISERROR(M35/M34),"",M35/M34)</f>
        <v/>
      </c>
      <c r="N36" s="96"/>
      <c r="P36" s="56"/>
    </row>
    <row r="37" spans="2:17">
      <c r="B37" s="5" t="s">
        <v>21</v>
      </c>
      <c r="C37" s="6"/>
      <c r="D37" s="6"/>
      <c r="E37" s="6"/>
      <c r="F37" s="6"/>
      <c r="G37" s="6"/>
      <c r="H37" s="7"/>
      <c r="I37" s="95">
        <v>140160</v>
      </c>
      <c r="J37" s="95"/>
      <c r="K37" s="95"/>
      <c r="L37" s="95"/>
      <c r="M37" s="95"/>
      <c r="N37" s="95"/>
      <c r="P37" s="56"/>
    </row>
    <row r="38" spans="2:17">
      <c r="B38" s="5" t="s">
        <v>22</v>
      </c>
      <c r="C38" s="6"/>
      <c r="D38" s="6"/>
      <c r="E38" s="6"/>
      <c r="F38" s="6"/>
      <c r="G38" s="6"/>
      <c r="H38" s="7"/>
      <c r="I38" s="95">
        <v>87600</v>
      </c>
      <c r="J38" s="95"/>
      <c r="K38" s="95"/>
      <c r="L38" s="95"/>
      <c r="M38" s="95"/>
      <c r="N38" s="95"/>
      <c r="P38" s="56" t="str">
        <f>IF(I38="","",IF((I38/I37)&gt;10,"1回あたりの輸送人員(運送回数÷輸送人員)が10人を超えています",""))</f>
        <v/>
      </c>
      <c r="Q38" s="56" t="str">
        <f>IF(J38="","",IF((J38/J37)&gt;10,"1回あたりの輸送人員(運送回数÷輸送人員)が10人を超えています",""))</f>
        <v/>
      </c>
    </row>
    <row r="39" spans="2:17">
      <c r="B39" s="8" t="s">
        <v>23</v>
      </c>
      <c r="C39" s="9"/>
      <c r="D39" s="9"/>
      <c r="E39" s="9"/>
      <c r="F39" s="9"/>
      <c r="G39" s="9"/>
      <c r="H39" s="13"/>
      <c r="I39" s="95">
        <v>262800</v>
      </c>
      <c r="J39" s="95"/>
      <c r="K39" s="95"/>
      <c r="L39" s="95"/>
      <c r="M39" s="95"/>
      <c r="N39" s="95"/>
      <c r="P39" s="56"/>
    </row>
    <row r="40" spans="2:17">
      <c r="B40" s="10"/>
      <c r="C40" s="11"/>
      <c r="D40" s="5" t="s">
        <v>24</v>
      </c>
      <c r="E40" s="6"/>
      <c r="F40" s="6"/>
      <c r="G40" s="6"/>
      <c r="H40" s="7"/>
      <c r="I40" s="98">
        <f>IF(ISERROR(I39*1000/I32),"",I39*1000/I32)</f>
        <v>30000</v>
      </c>
      <c r="J40" s="98"/>
      <c r="K40" s="98" t="str">
        <f>IF(ISERROR(K39*1000/K32),"",K39*1000/K32)</f>
        <v/>
      </c>
      <c r="L40" s="98"/>
      <c r="M40" s="98" t="str">
        <f>IF(ISERROR(M39*1000/M32),"",M39*1000/M32)</f>
        <v/>
      </c>
      <c r="N40" s="98"/>
      <c r="P40" s="56" t="str">
        <f>IF(I40="","",IF(I40&lt;50000,"","1日1車あたり営業収入が高額ですので、延実働車両数と営業収入の値をご確認ください"))</f>
        <v/>
      </c>
      <c r="Q40" s="56" t="str">
        <f>IF(J40="","",IF(J40&lt;50000,"","1日1車あたり営業収入が高額ですので、延実働車両数と営業収入の値をご確認ください"))</f>
        <v/>
      </c>
    </row>
    <row r="41" spans="2:17" ht="3.75" customHeight="1"/>
    <row r="42" spans="2:17" ht="13.5" customHeight="1">
      <c r="B42" s="2" t="s">
        <v>25</v>
      </c>
    </row>
    <row r="43" spans="2:17" ht="5.0999999999999996" customHeight="1"/>
    <row r="44" spans="2:17">
      <c r="B44" s="69"/>
      <c r="C44" s="70"/>
      <c r="D44" s="70"/>
      <c r="E44" s="70"/>
      <c r="F44" s="70"/>
      <c r="G44" s="70"/>
      <c r="H44" s="71"/>
      <c r="I44" s="66" t="s">
        <v>2</v>
      </c>
      <c r="J44" s="67"/>
      <c r="K44" s="67"/>
      <c r="L44" s="68"/>
      <c r="M44" s="80" t="s">
        <v>3</v>
      </c>
      <c r="N44" s="81"/>
    </row>
    <row r="45" spans="2:17">
      <c r="B45" s="72"/>
      <c r="C45" s="73"/>
      <c r="D45" s="73"/>
      <c r="E45" s="73"/>
      <c r="F45" s="73"/>
      <c r="G45" s="73"/>
      <c r="H45" s="74"/>
      <c r="I45" s="97" t="str">
        <f>IF($I$23=0,"",$I$23)</f>
        <v>大阪市域交通圏</v>
      </c>
      <c r="J45" s="97"/>
      <c r="K45" s="97" t="str">
        <f>IF($K$23=0,"",$K$23)</f>
        <v/>
      </c>
      <c r="L45" s="97"/>
      <c r="M45" s="82"/>
      <c r="N45" s="83"/>
    </row>
    <row r="46" spans="2:17">
      <c r="B46" s="5" t="s">
        <v>26</v>
      </c>
      <c r="C46" s="6"/>
      <c r="D46" s="6"/>
      <c r="E46" s="6"/>
      <c r="F46" s="6"/>
      <c r="G46" s="6"/>
      <c r="H46" s="7"/>
      <c r="I46" s="95">
        <v>20</v>
      </c>
      <c r="J46" s="95"/>
      <c r="K46" s="95"/>
      <c r="L46" s="95"/>
      <c r="M46" s="95"/>
      <c r="N46" s="95"/>
    </row>
    <row r="47" spans="2:17">
      <c r="B47" s="5" t="s">
        <v>27</v>
      </c>
      <c r="C47" s="6"/>
      <c r="D47" s="6"/>
      <c r="E47" s="6"/>
      <c r="F47" s="6"/>
      <c r="G47" s="6"/>
      <c r="H47" s="7"/>
      <c r="I47" s="95">
        <v>0</v>
      </c>
      <c r="J47" s="95"/>
      <c r="K47" s="95"/>
      <c r="L47" s="95"/>
      <c r="M47" s="95"/>
      <c r="N47" s="95"/>
      <c r="P47" s="56" t="str">
        <f>IF(AND(I47=0,I48&gt;0),"死者が発生する場合は、重大事故にも該当します","")</f>
        <v/>
      </c>
      <c r="Q47" s="56" t="str">
        <f>IF(AND(J47=0,J48&gt;0),"死者が発生する場合は、重大事故にも該当します","")</f>
        <v/>
      </c>
    </row>
    <row r="48" spans="2:17">
      <c r="B48" s="5" t="s">
        <v>28</v>
      </c>
      <c r="C48" s="6"/>
      <c r="D48" s="6"/>
      <c r="E48" s="6"/>
      <c r="F48" s="6"/>
      <c r="G48" s="6"/>
      <c r="H48" s="7"/>
      <c r="I48" s="95">
        <v>0</v>
      </c>
      <c r="J48" s="95"/>
      <c r="K48" s="95"/>
      <c r="L48" s="95"/>
      <c r="M48" s="95"/>
      <c r="N48" s="95"/>
    </row>
    <row r="49" spans="2:20">
      <c r="B49" s="5" t="s">
        <v>29</v>
      </c>
      <c r="C49" s="6"/>
      <c r="D49" s="6"/>
      <c r="E49" s="6"/>
      <c r="F49" s="6"/>
      <c r="G49" s="6"/>
      <c r="H49" s="7"/>
      <c r="I49" s="95">
        <v>12</v>
      </c>
      <c r="J49" s="95"/>
      <c r="K49" s="95"/>
      <c r="L49" s="95"/>
      <c r="M49" s="95"/>
      <c r="N49" s="95"/>
    </row>
    <row r="50" spans="2:20" ht="8.25" customHeight="1"/>
    <row r="51" spans="2:20" s="61" customFormat="1" ht="27.75" customHeight="1">
      <c r="B51" s="61" t="s">
        <v>4</v>
      </c>
      <c r="C51" s="17" t="s">
        <v>7</v>
      </c>
      <c r="D51" s="105" t="s">
        <v>56</v>
      </c>
      <c r="E51" s="100"/>
      <c r="F51" s="100"/>
      <c r="G51" s="100"/>
      <c r="H51" s="100"/>
      <c r="I51" s="100"/>
      <c r="J51" s="100"/>
      <c r="K51" s="100"/>
      <c r="L51" s="100"/>
      <c r="M51" s="100"/>
      <c r="N51" s="100"/>
      <c r="O51" s="100"/>
      <c r="P51" s="58"/>
      <c r="Q51" s="58"/>
    </row>
    <row r="52" spans="2:20" s="61" customFormat="1" ht="39" customHeight="1">
      <c r="C52" s="17" t="s">
        <v>49</v>
      </c>
      <c r="D52" s="105" t="s">
        <v>30</v>
      </c>
      <c r="E52" s="106"/>
      <c r="F52" s="106"/>
      <c r="G52" s="106"/>
      <c r="H52" s="106"/>
      <c r="I52" s="106"/>
      <c r="J52" s="106"/>
      <c r="K52" s="106"/>
      <c r="L52" s="106"/>
      <c r="M52" s="106"/>
      <c r="N52" s="106"/>
      <c r="O52" s="106"/>
      <c r="P52" s="58"/>
      <c r="Q52" s="58"/>
    </row>
    <row r="53" spans="2:20" s="61" customFormat="1" ht="12.95" customHeight="1">
      <c r="C53" s="17" t="s">
        <v>31</v>
      </c>
      <c r="D53" s="100" t="s">
        <v>32</v>
      </c>
      <c r="E53" s="100"/>
      <c r="F53" s="100"/>
      <c r="G53" s="100"/>
      <c r="H53" s="100"/>
      <c r="I53" s="100"/>
      <c r="J53" s="100"/>
      <c r="K53" s="100"/>
      <c r="L53" s="100"/>
      <c r="M53" s="100"/>
      <c r="N53" s="100"/>
      <c r="O53" s="100"/>
      <c r="P53" s="58"/>
      <c r="Q53" s="58"/>
    </row>
    <row r="54" spans="2:20" s="61" customFormat="1" ht="26.1" customHeight="1">
      <c r="C54" s="17" t="s">
        <v>33</v>
      </c>
      <c r="D54" s="105" t="s">
        <v>34</v>
      </c>
      <c r="E54" s="105"/>
      <c r="F54" s="105"/>
      <c r="G54" s="105"/>
      <c r="H54" s="105"/>
      <c r="I54" s="105"/>
      <c r="J54" s="105"/>
      <c r="K54" s="105"/>
      <c r="L54" s="105"/>
      <c r="M54" s="105"/>
      <c r="N54" s="105"/>
      <c r="O54" s="105"/>
      <c r="P54" s="58"/>
      <c r="Q54" s="58"/>
    </row>
    <row r="55" spans="2:20" s="61" customFormat="1" ht="12.95" customHeight="1">
      <c r="C55" s="17" t="s">
        <v>35</v>
      </c>
      <c r="D55" s="100" t="s">
        <v>36</v>
      </c>
      <c r="E55" s="100"/>
      <c r="F55" s="100"/>
      <c r="G55" s="100"/>
      <c r="H55" s="100"/>
      <c r="I55" s="100"/>
      <c r="J55" s="100"/>
      <c r="K55" s="100"/>
      <c r="L55" s="100"/>
      <c r="M55" s="100"/>
      <c r="N55" s="100"/>
      <c r="O55" s="100"/>
      <c r="P55" s="58"/>
      <c r="Q55" s="58"/>
    </row>
    <row r="56" spans="2:20" s="61" customFormat="1" ht="12.95" customHeight="1">
      <c r="C56" s="17" t="s">
        <v>37</v>
      </c>
      <c r="D56" s="100" t="s">
        <v>5</v>
      </c>
      <c r="E56" s="100"/>
      <c r="F56" s="100"/>
      <c r="G56" s="100"/>
      <c r="H56" s="100"/>
      <c r="I56" s="100"/>
      <c r="J56" s="100"/>
      <c r="K56" s="100"/>
      <c r="L56" s="100"/>
      <c r="M56" s="100"/>
      <c r="N56" s="100"/>
      <c r="O56" s="100"/>
      <c r="P56" s="58"/>
      <c r="Q56" s="58"/>
    </row>
    <row r="57" spans="2:20" s="61" customFormat="1" ht="12.95" customHeight="1">
      <c r="C57" s="17" t="s">
        <v>38</v>
      </c>
      <c r="D57" s="100" t="s">
        <v>6</v>
      </c>
      <c r="E57" s="100"/>
      <c r="F57" s="100"/>
      <c r="G57" s="100"/>
      <c r="H57" s="100"/>
      <c r="I57" s="100"/>
      <c r="J57" s="100"/>
      <c r="K57" s="100"/>
      <c r="L57" s="100"/>
      <c r="M57" s="100"/>
      <c r="N57" s="100"/>
      <c r="O57" s="100"/>
      <c r="P57" s="58"/>
      <c r="Q57" s="58"/>
    </row>
    <row r="58" spans="2:20" s="61" customFormat="1" ht="12.95" customHeight="1">
      <c r="C58" s="17" t="s">
        <v>39</v>
      </c>
      <c r="D58" s="100" t="s">
        <v>40</v>
      </c>
      <c r="E58" s="100"/>
      <c r="F58" s="100"/>
      <c r="G58" s="100"/>
      <c r="H58" s="100"/>
      <c r="I58" s="100"/>
      <c r="J58" s="100"/>
      <c r="K58" s="100"/>
      <c r="L58" s="100"/>
      <c r="M58" s="100"/>
      <c r="N58" s="100"/>
      <c r="O58" s="100"/>
      <c r="P58" s="58"/>
      <c r="Q58" s="58"/>
    </row>
    <row r="59" spans="2:20" s="4" customFormat="1" ht="12.95" customHeight="1">
      <c r="C59" s="18"/>
      <c r="D59" s="20"/>
      <c r="E59" s="101" t="s">
        <v>50</v>
      </c>
      <c r="F59" s="101"/>
      <c r="G59" s="102" t="s">
        <v>41</v>
      </c>
      <c r="H59" s="102"/>
      <c r="I59" s="101" t="s">
        <v>51</v>
      </c>
      <c r="J59" s="101"/>
      <c r="P59" s="59"/>
      <c r="Q59" s="59"/>
      <c r="R59" s="62"/>
      <c r="S59" s="62"/>
      <c r="T59" s="62"/>
    </row>
    <row r="60" spans="2:20" s="4" customFormat="1" ht="12.95" customHeight="1">
      <c r="C60" s="18"/>
      <c r="D60" s="20"/>
      <c r="E60" s="101"/>
      <c r="F60" s="101"/>
      <c r="G60" s="104" t="s">
        <v>42</v>
      </c>
      <c r="H60" s="104"/>
      <c r="I60" s="101"/>
      <c r="J60" s="101"/>
      <c r="P60" s="59"/>
      <c r="Q60" s="59"/>
      <c r="R60" s="62"/>
      <c r="S60" s="62"/>
      <c r="T60" s="62"/>
    </row>
    <row r="61" spans="2:20" s="4" customFormat="1" ht="12.95" customHeight="1">
      <c r="C61" s="18"/>
      <c r="D61" s="20"/>
      <c r="E61" s="101" t="s">
        <v>43</v>
      </c>
      <c r="F61" s="101"/>
      <c r="G61" s="102" t="s">
        <v>44</v>
      </c>
      <c r="H61" s="102"/>
      <c r="I61" s="101" t="s">
        <v>52</v>
      </c>
      <c r="J61" s="101"/>
      <c r="P61" s="59"/>
      <c r="Q61" s="59"/>
      <c r="R61" s="62"/>
      <c r="S61" s="62"/>
      <c r="T61" s="62"/>
    </row>
    <row r="62" spans="2:20" s="4" customFormat="1" ht="12.95" customHeight="1">
      <c r="D62" s="20"/>
      <c r="E62" s="101"/>
      <c r="F62" s="101"/>
      <c r="G62" s="104" t="s">
        <v>45</v>
      </c>
      <c r="H62" s="104"/>
      <c r="I62" s="101"/>
      <c r="J62" s="101"/>
      <c r="P62" s="59"/>
      <c r="Q62" s="59"/>
      <c r="R62" s="62"/>
      <c r="S62" s="62"/>
      <c r="T62" s="62"/>
    </row>
    <row r="63" spans="2:20" s="4" customFormat="1" ht="12.95" customHeight="1">
      <c r="D63" s="20"/>
      <c r="E63" s="101" t="s">
        <v>53</v>
      </c>
      <c r="F63" s="103"/>
      <c r="G63" s="103"/>
      <c r="H63" s="103"/>
      <c r="I63" s="103"/>
      <c r="J63" s="102" t="s">
        <v>46</v>
      </c>
      <c r="K63" s="102"/>
      <c r="P63" s="59"/>
      <c r="Q63" s="59"/>
      <c r="R63" s="62"/>
      <c r="S63" s="62"/>
      <c r="T63" s="62"/>
    </row>
    <row r="64" spans="2:20" s="4" customFormat="1" ht="12.95" customHeight="1">
      <c r="D64" s="20"/>
      <c r="E64" s="103"/>
      <c r="F64" s="103"/>
      <c r="G64" s="103"/>
      <c r="H64" s="103"/>
      <c r="I64" s="103"/>
      <c r="J64" s="99" t="s">
        <v>41</v>
      </c>
      <c r="K64" s="99"/>
      <c r="P64" s="59"/>
      <c r="Q64" s="59"/>
      <c r="R64" s="62"/>
      <c r="S64" s="62"/>
      <c r="T64" s="62"/>
    </row>
    <row r="65" spans="16:20" s="4" customFormat="1" ht="12.95" customHeight="1">
      <c r="P65" s="59"/>
      <c r="Q65" s="59"/>
      <c r="R65" s="62"/>
      <c r="S65" s="62"/>
      <c r="T65" s="62"/>
    </row>
    <row r="66" spans="16:20" s="4" customFormat="1" ht="12.95" customHeight="1">
      <c r="P66" s="59"/>
      <c r="Q66" s="59"/>
      <c r="R66" s="62"/>
      <c r="S66" s="62"/>
      <c r="T66" s="62"/>
    </row>
    <row r="67" spans="16:20" s="4" customFormat="1" ht="12.95" customHeight="1">
      <c r="P67" s="59"/>
      <c r="Q67" s="59"/>
      <c r="R67" s="62"/>
      <c r="S67" s="62"/>
      <c r="T67" s="62"/>
    </row>
    <row r="68" spans="16:20" ht="12.95" customHeight="1"/>
    <row r="69" spans="16:20" ht="12.95" customHeight="1"/>
    <row r="70" spans="16:20" ht="12.95" customHeight="1"/>
  </sheetData>
  <dataConsolidate/>
  <mergeCells count="102">
    <mergeCell ref="J3:K3"/>
    <mergeCell ref="L3:M3"/>
    <mergeCell ref="N3:O3"/>
    <mergeCell ref="B5:F5"/>
    <mergeCell ref="C7:E7"/>
    <mergeCell ref="F7:G7"/>
    <mergeCell ref="J17:N17"/>
    <mergeCell ref="J18:N18"/>
    <mergeCell ref="D20:E20"/>
    <mergeCell ref="B22:H23"/>
    <mergeCell ref="I22:L22"/>
    <mergeCell ref="M22:N23"/>
    <mergeCell ref="I23:J23"/>
    <mergeCell ref="K23:L23"/>
    <mergeCell ref="F8:H8"/>
    <mergeCell ref="B10:J10"/>
    <mergeCell ref="J13:N13"/>
    <mergeCell ref="J14:N14"/>
    <mergeCell ref="K15:N15"/>
    <mergeCell ref="J16:N16"/>
    <mergeCell ref="B24:H24"/>
    <mergeCell ref="I24:J24"/>
    <mergeCell ref="K24:L24"/>
    <mergeCell ref="M24:N24"/>
    <mergeCell ref="B25:H25"/>
    <mergeCell ref="B29:H30"/>
    <mergeCell ref="I29:L29"/>
    <mergeCell ref="M29:N30"/>
    <mergeCell ref="I30:J30"/>
    <mergeCell ref="K30:L30"/>
    <mergeCell ref="E33:H33"/>
    <mergeCell ref="I33:J33"/>
    <mergeCell ref="K33:L33"/>
    <mergeCell ref="M33:N33"/>
    <mergeCell ref="I34:J34"/>
    <mergeCell ref="K34:L34"/>
    <mergeCell ref="M34:N34"/>
    <mergeCell ref="B31:D31"/>
    <mergeCell ref="E31:H31"/>
    <mergeCell ref="I31:J31"/>
    <mergeCell ref="K31:L31"/>
    <mergeCell ref="M31:N31"/>
    <mergeCell ref="E32:H32"/>
    <mergeCell ref="I32:J32"/>
    <mergeCell ref="K32:L32"/>
    <mergeCell ref="M32:N32"/>
    <mergeCell ref="I37:J37"/>
    <mergeCell ref="K37:L37"/>
    <mergeCell ref="M37:N37"/>
    <mergeCell ref="I38:J38"/>
    <mergeCell ref="K38:L38"/>
    <mergeCell ref="M38:N38"/>
    <mergeCell ref="E35:H35"/>
    <mergeCell ref="I35:J35"/>
    <mergeCell ref="K35:L35"/>
    <mergeCell ref="M35:N35"/>
    <mergeCell ref="E36:H36"/>
    <mergeCell ref="I36:J36"/>
    <mergeCell ref="K36:L36"/>
    <mergeCell ref="M36:N36"/>
    <mergeCell ref="B44:H45"/>
    <mergeCell ref="I44:L44"/>
    <mergeCell ref="M44:N45"/>
    <mergeCell ref="I45:J45"/>
    <mergeCell ref="K45:L45"/>
    <mergeCell ref="I46:J46"/>
    <mergeCell ref="K46:L46"/>
    <mergeCell ref="M46:N46"/>
    <mergeCell ref="I39:J39"/>
    <mergeCell ref="K39:L39"/>
    <mergeCell ref="M39:N39"/>
    <mergeCell ref="I40:J40"/>
    <mergeCell ref="K40:L40"/>
    <mergeCell ref="M40:N40"/>
    <mergeCell ref="I49:J49"/>
    <mergeCell ref="K49:L49"/>
    <mergeCell ref="M49:N49"/>
    <mergeCell ref="D51:O51"/>
    <mergeCell ref="D52:O52"/>
    <mergeCell ref="D53:O53"/>
    <mergeCell ref="I47:J47"/>
    <mergeCell ref="K47:L47"/>
    <mergeCell ref="M47:N47"/>
    <mergeCell ref="I48:J48"/>
    <mergeCell ref="K48:L48"/>
    <mergeCell ref="M48:N48"/>
    <mergeCell ref="E61:F62"/>
    <mergeCell ref="G61:H61"/>
    <mergeCell ref="I61:J62"/>
    <mergeCell ref="G62:H62"/>
    <mergeCell ref="E63:I64"/>
    <mergeCell ref="J63:K63"/>
    <mergeCell ref="J64:K64"/>
    <mergeCell ref="D54:O54"/>
    <mergeCell ref="D55:O55"/>
    <mergeCell ref="D56:O56"/>
    <mergeCell ref="D57:O57"/>
    <mergeCell ref="D58:O58"/>
    <mergeCell ref="E59:F60"/>
    <mergeCell ref="G59:H59"/>
    <mergeCell ref="I59:J60"/>
    <mergeCell ref="G60:H60"/>
  </mergeCells>
  <phoneticPr fontId="2"/>
  <conditionalFormatting sqref="J13:N13">
    <cfRule type="cellIs" dxfId="10" priority="11" operator="equal">
      <formula>""</formula>
    </cfRule>
  </conditionalFormatting>
  <conditionalFormatting sqref="J14:N14">
    <cfRule type="cellIs" dxfId="9" priority="10" operator="equal">
      <formula>""</formula>
    </cfRule>
  </conditionalFormatting>
  <conditionalFormatting sqref="J16:N16">
    <cfRule type="cellIs" dxfId="8" priority="9" operator="equal">
      <formula>""</formula>
    </cfRule>
  </conditionalFormatting>
  <conditionalFormatting sqref="J17:N17">
    <cfRule type="cellIs" dxfId="7" priority="8" operator="equal">
      <formula>""</formula>
    </cfRule>
  </conditionalFormatting>
  <conditionalFormatting sqref="J18:N18">
    <cfRule type="cellIs" dxfId="6" priority="7" operator="equal">
      <formula>""</formula>
    </cfRule>
  </conditionalFormatting>
  <conditionalFormatting sqref="B5:F5">
    <cfRule type="expression" dxfId="5" priority="6">
      <formula>$B$5=""</formula>
    </cfRule>
  </conditionalFormatting>
  <conditionalFormatting sqref="D20:E20">
    <cfRule type="cellIs" dxfId="4" priority="5" operator="equal">
      <formula>""</formula>
    </cfRule>
  </conditionalFormatting>
  <conditionalFormatting sqref="I23:J25 I31:J32 I34:J35 I37:J39 I46:J49">
    <cfRule type="cellIs" dxfId="3" priority="4" operator="equal">
      <formula>""</formula>
    </cfRule>
  </conditionalFormatting>
  <conditionalFormatting sqref="K23:L24 M24:N25 K31:N32 K34:N35 K37:N39 K46:N49 K25">
    <cfRule type="cellIs" dxfId="2" priority="3" operator="equal">
      <formula>""</formula>
    </cfRule>
  </conditionalFormatting>
  <conditionalFormatting sqref="K15:N15">
    <cfRule type="cellIs" dxfId="1" priority="2" operator="equal">
      <formula>""</formula>
    </cfRule>
  </conditionalFormatting>
  <conditionalFormatting sqref="L25">
    <cfRule type="cellIs" dxfId="0" priority="1" operator="equal">
      <formula>0</formula>
    </cfRule>
  </conditionalFormatting>
  <dataValidations count="16">
    <dataValidation imeMode="on" allowBlank="1" showInputMessage="1" showErrorMessage="1" prompt="無い場合は「無し」と記載してください" sqref="J17:N18"/>
    <dataValidation imeMode="on" allowBlank="1" showInputMessage="1" showErrorMessage="1" sqref="J13:N16"/>
    <dataValidation allowBlank="1" showInputMessage="1" showErrorMessage="1" promptTitle="負傷者数" prompt="上記事故(交通事故・重大事故)に起因する負傷者数を記載" sqref="I49:J49"/>
    <dataValidation allowBlank="1" showInputMessage="1" showErrorMessage="1" promptTitle="死者数" prompt="上記事故に起因する死者数（事故発生から24時間以内に死亡）を記載" sqref="I48:J48"/>
    <dataValidation allowBlank="1" showInputMessage="1" showErrorMessage="1" promptTitle="重大事故件数" prompt="運輸局に重大事故として報告した事故の発生件数を記載" sqref="I47:J47"/>
    <dataValidation allowBlank="1" showInputMessage="1" showErrorMessage="1" promptTitle="交通事故件数" prompt="警察に報告した事故の発生件数を記載（加害・被害であるかは問わない）" sqref="I46:J46"/>
    <dataValidation allowBlank="1" showInputMessage="1" showErrorMessage="1" promptTitle="輸送人員　（人）" prompt="　" sqref="I38:J38"/>
    <dataValidation allowBlank="1" showInputMessage="1" showErrorMessage="1" promptTitle="運送回数　（回）" prompt="　" sqref="I37:J37"/>
    <dataValidation allowBlank="1" showInputMessage="1" showErrorMessage="1" promptTitle="営業収入　（千円）" prompt="千円単位で記載（営業収入（円）÷1000の数字を記載）" sqref="I39:J39"/>
    <dataValidation allowBlank="1" showInputMessage="1" showErrorMessage="1" promptTitle="うち実車キロ（キロメートル）" prompt="実際に旅客を運送したキロ数を記載" sqref="I35:J35"/>
    <dataValidation allowBlank="1" showInputMessage="1" showErrorMessage="1" promptTitle="走行キロ（キロメートル）" prompt="総走行キロを記載" sqref="I34:J34"/>
    <dataValidation allowBlank="1" showInputMessage="1" showErrorMessage="1" promptTitle="延実働車両数（日車）" prompt="実在車両数のうち、事業用自動車が稼働した日数の年間累計を記載_x000a_1日単位で判断するため、短時間のみ稼働した場合や1車2人制で1日に2人乗務した場合も1日車として計算" sqref="I32:J32"/>
    <dataValidation allowBlank="1" showInputMessage="1" showErrorMessage="1" promptTitle="延実在車両数（日車）" prompt="事業用自動車が在籍した日数の年間累計を記載_x000a_※車両数に変動が無ければ車両数×365日（閏年は366日）_x000a__x000a_営業方法の制限（全日制限）を実施している場合は、抹消しているか否かを問わず実在車両数から除く_x000a_営業方法の制限（曜日制限）を実施している場合は、制限中の曜日のみ実在車両数から除く" sqref="I31:J31"/>
    <dataValidation allowBlank="1" showInputMessage="1" showErrorMessage="1" promptTitle="従業員数" prompt="３月末時点の全従業員数（役員は除く）を記載" sqref="I25"/>
    <dataValidation allowBlank="1" showInputMessage="1" showErrorMessage="1" promptTitle="運転者数" prompt="従業員数のうち３月末時点のタクシー運転者数を記載" sqref="J25 L25"/>
    <dataValidation allowBlank="1" showInputMessage="1" showErrorMessage="1" promptTitle="事業用自動車数（両）" prompt="３月末時点の登録台数を記載_x000a_（全日制限等で抹消している場合は、抹消後の車両数）" sqref="I24:J24"/>
  </dataValidations>
  <pageMargins left="0.39370078740157483" right="0.39370078740157483" top="0.39370078740157483" bottom="0.39370078740157483" header="0.51181102362204722" footer="0.51181102362204722"/>
  <pageSetup paperSize="9" orientation="portrait" blackAndWhite="1"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リスト!$A$2:$A$7</xm:f>
          </x14:formula1>
          <xm:sqref>B5:F5</xm:sqref>
        </x14:dataValidation>
        <x14:dataValidation type="list" allowBlank="1" showInputMessage="1" showErrorMessage="1">
          <x14:formula1>
            <xm:f>リスト!$B$2:$B$36</xm:f>
          </x14:formula1>
          <xm:sqref>I23:L23</xm:sqref>
        </x14:dataValidation>
        <x14:dataValidation type="list" allowBlank="1" showInputMessage="1" showErrorMessage="1">
          <x14:formula1>
            <xm:f>リスト!$C$2:$C$5</xm:f>
          </x14:formula1>
          <xm:sqref>D20:E20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2"/>
  <sheetViews>
    <sheetView zoomScale="85" zoomScaleNormal="85" workbookViewId="0"/>
  </sheetViews>
  <sheetFormatPr defaultRowHeight="13.5"/>
  <cols>
    <col min="1" max="1" width="30.375" style="49" customWidth="1"/>
    <col min="2" max="2" width="10.75" style="49" customWidth="1"/>
    <col min="3" max="4" width="9" style="49"/>
    <col min="5" max="5" width="10.125" style="49" bestFit="1" customWidth="1"/>
    <col min="6" max="7" width="10" style="49" customWidth="1"/>
    <col min="8" max="8" width="9" style="49"/>
    <col min="9" max="10" width="12.5" style="49" customWidth="1"/>
    <col min="11" max="11" width="9.125" style="49" customWidth="1"/>
    <col min="12" max="12" width="11" style="49" customWidth="1"/>
    <col min="13" max="13" width="12.125" style="49" customWidth="1"/>
    <col min="14" max="14" width="12.25" style="49" customWidth="1"/>
    <col min="15" max="15" width="10.25" style="49" customWidth="1"/>
    <col min="16" max="16" width="9.125" style="49" customWidth="1"/>
    <col min="17" max="19" width="9.125" style="49" bestFit="1" customWidth="1"/>
    <col min="20" max="20" width="9" style="49"/>
    <col min="21" max="21" width="11" style="49" bestFit="1" customWidth="1"/>
    <col min="22" max="16384" width="9" style="49"/>
  </cols>
  <sheetData>
    <row r="1" spans="1:21">
      <c r="A1" s="49" t="s">
        <v>47</v>
      </c>
    </row>
    <row r="2" spans="1:21" s="33" customFormat="1" ht="20.100000000000001" customHeight="1">
      <c r="A2" s="50" t="s">
        <v>58</v>
      </c>
      <c r="B2" s="51" t="s">
        <v>72</v>
      </c>
      <c r="C2" s="38" t="s">
        <v>73</v>
      </c>
      <c r="D2" s="26" t="s">
        <v>74</v>
      </c>
      <c r="E2" s="26" t="s">
        <v>75</v>
      </c>
      <c r="F2" s="27" t="s">
        <v>76</v>
      </c>
      <c r="G2" s="27" t="s">
        <v>77</v>
      </c>
      <c r="H2" s="28" t="s">
        <v>78</v>
      </c>
      <c r="I2" s="27" t="s">
        <v>79</v>
      </c>
      <c r="J2" s="27" t="s">
        <v>80</v>
      </c>
      <c r="K2" s="29" t="s">
        <v>81</v>
      </c>
      <c r="L2" s="27" t="s">
        <v>82</v>
      </c>
      <c r="M2" s="27" t="s">
        <v>83</v>
      </c>
      <c r="N2" s="27" t="s">
        <v>84</v>
      </c>
      <c r="O2" s="30" t="s">
        <v>85</v>
      </c>
      <c r="P2" s="26" t="s">
        <v>86</v>
      </c>
      <c r="Q2" s="26" t="s">
        <v>87</v>
      </c>
      <c r="R2" s="26" t="s">
        <v>88</v>
      </c>
      <c r="S2" s="31" t="s">
        <v>89</v>
      </c>
      <c r="U2" s="32"/>
    </row>
    <row r="3" spans="1:21">
      <c r="A3" s="52">
        <f>'一般乗用（ﾀｸｼｰ）'!$J$14</f>
        <v>0</v>
      </c>
      <c r="B3" s="52">
        <f>'一般乗用（ﾀｸｼｰ）'!$I$23</f>
        <v>0</v>
      </c>
      <c r="C3" s="52">
        <f>'一般乗用（ﾀｸｼｰ）'!$I$24</f>
        <v>0</v>
      </c>
      <c r="D3" s="52">
        <f>'一般乗用（ﾀｸｼｰ）'!$I$25</f>
        <v>0</v>
      </c>
      <c r="E3" s="52">
        <f>'一般乗用（ﾀｸｼｰ）'!$J$25</f>
        <v>0</v>
      </c>
      <c r="F3" s="52">
        <f>'一般乗用（ﾀｸｼｰ）'!$I$31</f>
        <v>0</v>
      </c>
      <c r="G3" s="53">
        <f>'一般乗用（ﾀｸｼｰ）'!$I$32</f>
        <v>0</v>
      </c>
      <c r="H3" s="54" t="str">
        <f>'一般乗用（ﾀｸｼｰ）'!$I$33</f>
        <v/>
      </c>
      <c r="I3" s="53">
        <f>'一般乗用（ﾀｸｼｰ）'!$I$34</f>
        <v>0</v>
      </c>
      <c r="J3" s="53">
        <f>'一般乗用（ﾀｸｼｰ）'!$I$35</f>
        <v>0</v>
      </c>
      <c r="K3" s="54" t="str">
        <f>'一般乗用（ﾀｸｼｰ）'!$I$36</f>
        <v/>
      </c>
      <c r="L3" s="53">
        <f>'一般乗用（ﾀｸｼｰ）'!$I$37</f>
        <v>0</v>
      </c>
      <c r="M3" s="53">
        <f>'一般乗用（ﾀｸｼｰ）'!$I$38</f>
        <v>0</v>
      </c>
      <c r="N3" s="53">
        <f>'一般乗用（ﾀｸｼｰ）'!$I$39</f>
        <v>0</v>
      </c>
      <c r="O3" s="53" t="str">
        <f>'一般乗用（ﾀｸｼｰ）'!$I$40</f>
        <v/>
      </c>
      <c r="P3" s="52">
        <f>'一般乗用（ﾀｸｼｰ）'!$I$46</f>
        <v>0</v>
      </c>
      <c r="Q3" s="52">
        <f>'一般乗用（ﾀｸｼｰ）'!$I$47</f>
        <v>0</v>
      </c>
      <c r="R3" s="52">
        <f>'一般乗用（ﾀｸｼｰ）'!$I$48</f>
        <v>0</v>
      </c>
      <c r="S3" s="52">
        <f>'一般乗用（ﾀｸｼｰ）'!$I$49</f>
        <v>0</v>
      </c>
    </row>
    <row r="4" spans="1:21">
      <c r="A4" s="52">
        <f>'一般乗用（ﾀｸｼｰ）'!$J$14</f>
        <v>0</v>
      </c>
      <c r="B4" s="52">
        <f>'一般乗用（ﾀｸｼｰ）'!$K$23</f>
        <v>0</v>
      </c>
      <c r="C4" s="52">
        <f>'一般乗用（ﾀｸｼｰ）'!$K$24</f>
        <v>0</v>
      </c>
      <c r="D4" s="52">
        <f>'一般乗用（ﾀｸｼｰ）'!$K$25</f>
        <v>0</v>
      </c>
      <c r="E4" s="52">
        <f>'一般乗用（ﾀｸｼｰ）'!$K$25</f>
        <v>0</v>
      </c>
      <c r="F4" s="52">
        <f>'一般乗用（ﾀｸｼｰ）'!$K$31</f>
        <v>0</v>
      </c>
      <c r="G4" s="53">
        <f>'一般乗用（ﾀｸｼｰ）'!$K$32</f>
        <v>0</v>
      </c>
      <c r="H4" s="54" t="str">
        <f>'一般乗用（ﾀｸｼｰ）'!$K$33</f>
        <v/>
      </c>
      <c r="I4" s="53">
        <f>'一般乗用（ﾀｸｼｰ）'!$K$34</f>
        <v>0</v>
      </c>
      <c r="J4" s="53">
        <f>'一般乗用（ﾀｸｼｰ）'!$K$35</f>
        <v>0</v>
      </c>
      <c r="K4" s="54" t="str">
        <f>'一般乗用（ﾀｸｼｰ）'!$K$36</f>
        <v/>
      </c>
      <c r="L4" s="53">
        <f>'一般乗用（ﾀｸｼｰ）'!$K$37</f>
        <v>0</v>
      </c>
      <c r="M4" s="53">
        <f>'一般乗用（ﾀｸｼｰ）'!$K$38</f>
        <v>0</v>
      </c>
      <c r="N4" s="53">
        <f>'一般乗用（ﾀｸｼｰ）'!$K$39</f>
        <v>0</v>
      </c>
      <c r="O4" s="53" t="str">
        <f>'一般乗用（ﾀｸｼｰ）'!$K$40</f>
        <v/>
      </c>
      <c r="P4" s="52">
        <f>'一般乗用（ﾀｸｼｰ）'!$K$46</f>
        <v>0</v>
      </c>
      <c r="Q4" s="52">
        <f>'一般乗用（ﾀｸｼｰ）'!$K$47</f>
        <v>0</v>
      </c>
      <c r="R4" s="52">
        <f>'一般乗用（ﾀｸｼｰ）'!$K$48</f>
        <v>0</v>
      </c>
      <c r="S4" s="52">
        <f>'一般乗用（ﾀｸｼｰ）'!$K$49</f>
        <v>0</v>
      </c>
    </row>
    <row r="6" spans="1:21">
      <c r="A6" s="49" t="s">
        <v>131</v>
      </c>
    </row>
    <row r="7" spans="1:21">
      <c r="A7" s="52">
        <f>'一般乗用(その他ﾊｲﾔｰ）'!$J$14</f>
        <v>0</v>
      </c>
      <c r="B7" s="52">
        <f>'一般乗用(その他ﾊｲﾔｰ）'!$I$23</f>
        <v>0</v>
      </c>
      <c r="C7" s="52">
        <f>'一般乗用(その他ﾊｲﾔｰ）'!$I$24</f>
        <v>0</v>
      </c>
      <c r="D7" s="52">
        <f>'一般乗用(その他ﾊｲﾔｰ）'!$I$25</f>
        <v>0</v>
      </c>
      <c r="E7" s="52">
        <f>'一般乗用(その他ﾊｲﾔｰ）'!$J$25</f>
        <v>0</v>
      </c>
      <c r="F7" s="52">
        <f>'一般乗用(その他ﾊｲﾔｰ）'!$I$31</f>
        <v>0</v>
      </c>
      <c r="G7" s="53">
        <f>'一般乗用(その他ﾊｲﾔｰ）'!$I$32</f>
        <v>0</v>
      </c>
      <c r="H7" s="54" t="str">
        <f>'一般乗用(その他ﾊｲﾔｰ）'!$I$33</f>
        <v/>
      </c>
      <c r="I7" s="53">
        <f>'一般乗用(その他ﾊｲﾔｰ）'!$I$34</f>
        <v>0</v>
      </c>
      <c r="J7" s="53">
        <f>'一般乗用(その他ﾊｲﾔｰ）'!$I$35</f>
        <v>0</v>
      </c>
      <c r="K7" s="54" t="str">
        <f>'一般乗用(その他ﾊｲﾔｰ）'!$I$36</f>
        <v/>
      </c>
      <c r="L7" s="53">
        <f>'一般乗用(その他ﾊｲﾔｰ）'!$I$37</f>
        <v>0</v>
      </c>
      <c r="M7" s="53">
        <f>'一般乗用(その他ﾊｲﾔｰ）'!$I$38</f>
        <v>0</v>
      </c>
      <c r="N7" s="53">
        <f>'一般乗用(その他ﾊｲﾔｰ）'!$I$39</f>
        <v>0</v>
      </c>
      <c r="O7" s="53" t="str">
        <f>'一般乗用(その他ﾊｲﾔｰ）'!$I$40</f>
        <v/>
      </c>
      <c r="P7" s="52">
        <f>'一般乗用(その他ﾊｲﾔｰ）'!$I$46</f>
        <v>0</v>
      </c>
      <c r="Q7" s="52">
        <f>'一般乗用(その他ﾊｲﾔｰ）'!$I$47</f>
        <v>0</v>
      </c>
      <c r="R7" s="52">
        <f>'一般乗用(その他ﾊｲﾔｰ）'!$I$48</f>
        <v>0</v>
      </c>
      <c r="S7" s="52">
        <f>'一般乗用(その他ﾊｲﾔｰ）'!$I$49</f>
        <v>0</v>
      </c>
    </row>
    <row r="8" spans="1:21">
      <c r="A8" s="52">
        <f>'一般乗用(その他ﾊｲﾔｰ）'!$K$14</f>
        <v>0</v>
      </c>
      <c r="B8" s="52">
        <f>'一般乗用(その他ﾊｲﾔｰ）'!$K$23</f>
        <v>0</v>
      </c>
      <c r="C8" s="52">
        <f>'一般乗用(その他ﾊｲﾔｰ）'!$K$24</f>
        <v>0</v>
      </c>
      <c r="D8" s="52">
        <f>'一般乗用(その他ﾊｲﾔｰ）'!$K$25</f>
        <v>0</v>
      </c>
      <c r="E8" s="52">
        <f>'一般乗用(その他ﾊｲﾔｰ）'!$K$25</f>
        <v>0</v>
      </c>
      <c r="F8" s="52">
        <f>'一般乗用(その他ﾊｲﾔｰ）'!$K$31</f>
        <v>0</v>
      </c>
      <c r="G8" s="53">
        <f>'一般乗用(その他ﾊｲﾔｰ）'!$K$32</f>
        <v>0</v>
      </c>
      <c r="H8" s="54" t="str">
        <f>'一般乗用(その他ﾊｲﾔｰ）'!$K$33</f>
        <v/>
      </c>
      <c r="I8" s="53">
        <f>'一般乗用(その他ﾊｲﾔｰ）'!$K$34</f>
        <v>0</v>
      </c>
      <c r="J8" s="53">
        <f>'一般乗用(その他ﾊｲﾔｰ）'!$K$35</f>
        <v>0</v>
      </c>
      <c r="K8" s="54" t="str">
        <f>'一般乗用(その他ﾊｲﾔｰ）'!$K$36</f>
        <v/>
      </c>
      <c r="L8" s="53">
        <f>'一般乗用(その他ﾊｲﾔｰ）'!$K$37</f>
        <v>0</v>
      </c>
      <c r="M8" s="53">
        <f>'一般乗用(その他ﾊｲﾔｰ）'!$K$38</f>
        <v>0</v>
      </c>
      <c r="N8" s="53">
        <f>'一般乗用(その他ﾊｲﾔｰ）'!$K$39</f>
        <v>0</v>
      </c>
      <c r="O8" s="53" t="str">
        <f>'一般乗用(その他ﾊｲﾔｰ）'!$K$40</f>
        <v/>
      </c>
      <c r="P8" s="52">
        <f>'一般乗用(その他ﾊｲﾔｰ）'!$K$46</f>
        <v>0</v>
      </c>
      <c r="Q8" s="52">
        <f>'一般乗用(その他ﾊｲﾔｰ）'!$K$47</f>
        <v>0</v>
      </c>
      <c r="R8" s="52">
        <f>'一般乗用(その他ﾊｲﾔｰ）'!$K$48</f>
        <v>0</v>
      </c>
      <c r="S8" s="52">
        <f>'一般乗用(その他ﾊｲﾔｰ）'!$K$49</f>
        <v>0</v>
      </c>
    </row>
    <row r="10" spans="1:21">
      <c r="A10" s="49" t="s">
        <v>55</v>
      </c>
    </row>
    <row r="11" spans="1:21">
      <c r="A11" s="52">
        <f>'一般乗用(都市型ﾊｲﾔｰ）'!$J$14</f>
        <v>0</v>
      </c>
      <c r="B11" s="52">
        <f>'一般乗用(都市型ﾊｲﾔｰ）'!$I$23</f>
        <v>0</v>
      </c>
      <c r="C11" s="52">
        <f>'一般乗用(都市型ﾊｲﾔｰ）'!$I$24</f>
        <v>0</v>
      </c>
      <c r="D11" s="52">
        <f>'一般乗用(都市型ﾊｲﾔｰ）'!$I$25</f>
        <v>0</v>
      </c>
      <c r="E11" s="52">
        <f>'一般乗用(都市型ﾊｲﾔｰ）'!$J$25</f>
        <v>0</v>
      </c>
      <c r="F11" s="52">
        <f>'一般乗用(都市型ﾊｲﾔｰ）'!$I$31</f>
        <v>0</v>
      </c>
      <c r="G11" s="53">
        <f>'一般乗用(都市型ﾊｲﾔｰ）'!$I$32</f>
        <v>0</v>
      </c>
      <c r="H11" s="54" t="str">
        <f>'一般乗用(都市型ﾊｲﾔｰ）'!$I$33</f>
        <v/>
      </c>
      <c r="I11" s="53">
        <f>'一般乗用(都市型ﾊｲﾔｰ）'!$I$34</f>
        <v>0</v>
      </c>
      <c r="J11" s="53">
        <f>'一般乗用(都市型ﾊｲﾔｰ）'!$I$35</f>
        <v>0</v>
      </c>
      <c r="K11" s="54" t="str">
        <f>'一般乗用(都市型ﾊｲﾔｰ）'!$I$36</f>
        <v/>
      </c>
      <c r="L11" s="53">
        <f>'一般乗用(都市型ﾊｲﾔｰ）'!$I$37</f>
        <v>0</v>
      </c>
      <c r="M11" s="53">
        <f>'一般乗用(都市型ﾊｲﾔｰ）'!$I$38</f>
        <v>0</v>
      </c>
      <c r="N11" s="53">
        <f>'一般乗用(都市型ﾊｲﾔｰ）'!$I$39</f>
        <v>0</v>
      </c>
      <c r="O11" s="53" t="str">
        <f>'一般乗用(都市型ﾊｲﾔｰ）'!$I$40</f>
        <v/>
      </c>
      <c r="P11" s="52">
        <f>'一般乗用(都市型ﾊｲﾔｰ）'!$I$46</f>
        <v>0</v>
      </c>
      <c r="Q11" s="52">
        <f>'一般乗用(都市型ﾊｲﾔｰ）'!$I$47</f>
        <v>0</v>
      </c>
      <c r="R11" s="52">
        <f>'一般乗用(都市型ﾊｲﾔｰ）'!$I$48</f>
        <v>0</v>
      </c>
      <c r="S11" s="52">
        <f>'一般乗用(都市型ﾊｲﾔｰ）'!$I$49</f>
        <v>0</v>
      </c>
    </row>
    <row r="12" spans="1:21">
      <c r="A12" s="52">
        <f>'一般乗用(都市型ﾊｲﾔｰ）'!$K$14</f>
        <v>0</v>
      </c>
      <c r="B12" s="52">
        <f>'一般乗用(都市型ﾊｲﾔｰ）'!$K$23</f>
        <v>0</v>
      </c>
      <c r="C12" s="52">
        <f>'一般乗用(都市型ﾊｲﾔｰ）'!$K$24</f>
        <v>0</v>
      </c>
      <c r="D12" s="52">
        <f>'一般乗用(都市型ﾊｲﾔｰ）'!$K$25</f>
        <v>0</v>
      </c>
      <c r="E12" s="52">
        <f>'一般乗用(都市型ﾊｲﾔｰ）'!$K$25</f>
        <v>0</v>
      </c>
      <c r="F12" s="52">
        <f>'一般乗用(都市型ﾊｲﾔｰ）'!$K$31</f>
        <v>0</v>
      </c>
      <c r="G12" s="53">
        <f>'一般乗用(都市型ﾊｲﾔｰ）'!$K$32</f>
        <v>0</v>
      </c>
      <c r="H12" s="54" t="str">
        <f>'一般乗用(都市型ﾊｲﾔｰ）'!$K$33</f>
        <v/>
      </c>
      <c r="I12" s="53">
        <f>'一般乗用(都市型ﾊｲﾔｰ）'!$K$34</f>
        <v>0</v>
      </c>
      <c r="J12" s="53">
        <f>'一般乗用(都市型ﾊｲﾔｰ）'!$K$35</f>
        <v>0</v>
      </c>
      <c r="K12" s="54" t="str">
        <f>'一般乗用(都市型ﾊｲﾔｰ）'!$K$36</f>
        <v/>
      </c>
      <c r="L12" s="53">
        <f>'一般乗用(都市型ﾊｲﾔｰ）'!$K$37</f>
        <v>0</v>
      </c>
      <c r="M12" s="53">
        <f>'一般乗用(都市型ﾊｲﾔｰ）'!$K$38</f>
        <v>0</v>
      </c>
      <c r="N12" s="53">
        <f>'一般乗用(都市型ﾊｲﾔｰ）'!$K$39</f>
        <v>0</v>
      </c>
      <c r="O12" s="53" t="str">
        <f>'一般乗用(都市型ﾊｲﾔｰ）'!$K$40</f>
        <v/>
      </c>
      <c r="P12" s="52">
        <f>'一般乗用(都市型ﾊｲﾔｰ）'!$K$46</f>
        <v>0</v>
      </c>
      <c r="Q12" s="52">
        <f>'一般乗用(都市型ﾊｲﾔｰ）'!$K$47</f>
        <v>0</v>
      </c>
      <c r="R12" s="52">
        <f>'一般乗用(都市型ﾊｲﾔｰ）'!$K$48</f>
        <v>0</v>
      </c>
      <c r="S12" s="52">
        <f>'一般乗用(都市型ﾊｲﾔｰ）'!$K$49</f>
        <v>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6"/>
  <sheetViews>
    <sheetView workbookViewId="0"/>
  </sheetViews>
  <sheetFormatPr defaultRowHeight="13.5"/>
  <cols>
    <col min="1" max="1" width="15.125" bestFit="1" customWidth="1"/>
    <col min="2" max="2" width="18.375" bestFit="1" customWidth="1"/>
    <col min="3" max="3" width="16.5" bestFit="1" customWidth="1"/>
  </cols>
  <sheetData>
    <row r="1" spans="1:4">
      <c r="A1" s="34" t="s">
        <v>66</v>
      </c>
      <c r="B1" t="s">
        <v>54</v>
      </c>
    </row>
    <row r="2" spans="1:4">
      <c r="A2" t="s">
        <v>61</v>
      </c>
      <c r="B2" t="s">
        <v>90</v>
      </c>
      <c r="C2" s="40">
        <f ca="1">DATE(YEAR(TODAY())-1,3,31)</f>
        <v>43921</v>
      </c>
      <c r="D2" t="s">
        <v>128</v>
      </c>
    </row>
    <row r="3" spans="1:4">
      <c r="A3" t="s">
        <v>124</v>
      </c>
      <c r="B3" t="s">
        <v>91</v>
      </c>
      <c r="C3" s="40">
        <f ca="1">DATE(YEAR(TODAY()),3,31)</f>
        <v>44286</v>
      </c>
      <c r="D3" t="s">
        <v>127</v>
      </c>
    </row>
    <row r="4" spans="1:4">
      <c r="A4" t="s">
        <v>62</v>
      </c>
      <c r="B4" t="s">
        <v>92</v>
      </c>
      <c r="C4" s="40">
        <f ca="1">DATE(YEAR(TODAY())+1,3,31)</f>
        <v>44651</v>
      </c>
      <c r="D4" t="s">
        <v>126</v>
      </c>
    </row>
    <row r="5" spans="1:4">
      <c r="A5" t="s">
        <v>63</v>
      </c>
      <c r="B5" t="s">
        <v>93</v>
      </c>
      <c r="C5" s="40"/>
    </row>
    <row r="6" spans="1:4">
      <c r="A6" t="s">
        <v>64</v>
      </c>
      <c r="B6" t="s">
        <v>94</v>
      </c>
      <c r="C6" s="40"/>
    </row>
    <row r="7" spans="1:4">
      <c r="A7" t="s">
        <v>65</v>
      </c>
      <c r="B7" t="s">
        <v>95</v>
      </c>
      <c r="C7" s="40"/>
    </row>
    <row r="8" spans="1:4">
      <c r="B8" t="s">
        <v>96</v>
      </c>
      <c r="C8" s="40"/>
    </row>
    <row r="9" spans="1:4">
      <c r="B9" t="s">
        <v>97</v>
      </c>
      <c r="C9" s="40"/>
    </row>
    <row r="10" spans="1:4">
      <c r="B10" t="s">
        <v>98</v>
      </c>
      <c r="C10" s="40"/>
    </row>
    <row r="11" spans="1:4">
      <c r="B11" t="s">
        <v>99</v>
      </c>
      <c r="C11" s="40"/>
    </row>
    <row r="12" spans="1:4">
      <c r="B12" t="s">
        <v>100</v>
      </c>
      <c r="C12" s="40"/>
    </row>
    <row r="13" spans="1:4">
      <c r="B13" t="s">
        <v>101</v>
      </c>
      <c r="C13" s="40"/>
    </row>
    <row r="14" spans="1:4">
      <c r="B14" t="s">
        <v>102</v>
      </c>
      <c r="C14" s="40"/>
    </row>
    <row r="15" spans="1:4">
      <c r="B15" t="s">
        <v>103</v>
      </c>
      <c r="C15" s="40"/>
    </row>
    <row r="16" spans="1:4">
      <c r="B16" t="s">
        <v>104</v>
      </c>
      <c r="C16" s="40"/>
    </row>
    <row r="17" spans="2:3">
      <c r="B17" t="s">
        <v>105</v>
      </c>
      <c r="C17" s="40"/>
    </row>
    <row r="18" spans="2:3">
      <c r="B18" t="s">
        <v>106</v>
      </c>
      <c r="C18" s="40"/>
    </row>
    <row r="19" spans="2:3">
      <c r="B19" t="s">
        <v>107</v>
      </c>
      <c r="C19" s="40"/>
    </row>
    <row r="20" spans="2:3">
      <c r="B20" t="s">
        <v>108</v>
      </c>
      <c r="C20" s="40"/>
    </row>
    <row r="21" spans="2:3">
      <c r="B21" t="s">
        <v>109</v>
      </c>
      <c r="C21" s="40"/>
    </row>
    <row r="22" spans="2:3">
      <c r="B22" t="s">
        <v>110</v>
      </c>
      <c r="C22" s="40"/>
    </row>
    <row r="23" spans="2:3">
      <c r="B23" t="s">
        <v>98</v>
      </c>
      <c r="C23" s="40"/>
    </row>
    <row r="24" spans="2:3">
      <c r="B24" t="s">
        <v>111</v>
      </c>
      <c r="C24" s="40"/>
    </row>
    <row r="25" spans="2:3">
      <c r="B25" t="s">
        <v>112</v>
      </c>
      <c r="C25" s="40"/>
    </row>
    <row r="26" spans="2:3">
      <c r="B26" t="s">
        <v>113</v>
      </c>
      <c r="C26" s="40"/>
    </row>
    <row r="27" spans="2:3">
      <c r="B27" t="s">
        <v>114</v>
      </c>
      <c r="C27" s="40"/>
    </row>
    <row r="28" spans="2:3">
      <c r="B28" t="s">
        <v>98</v>
      </c>
      <c r="C28" s="40"/>
    </row>
    <row r="29" spans="2:3">
      <c r="B29" t="s">
        <v>115</v>
      </c>
      <c r="C29" s="40"/>
    </row>
    <row r="30" spans="2:3">
      <c r="B30" t="s">
        <v>116</v>
      </c>
      <c r="C30" s="40"/>
    </row>
    <row r="31" spans="2:3">
      <c r="B31" t="s">
        <v>117</v>
      </c>
      <c r="C31" s="36"/>
    </row>
    <row r="32" spans="2:3">
      <c r="B32" t="s">
        <v>118</v>
      </c>
    </row>
    <row r="33" spans="2:2">
      <c r="B33" t="s">
        <v>119</v>
      </c>
    </row>
    <row r="34" spans="2:2">
      <c r="B34" t="s">
        <v>120</v>
      </c>
    </row>
    <row r="35" spans="2:2">
      <c r="B35" t="s">
        <v>121</v>
      </c>
    </row>
    <row r="36" spans="2:2">
      <c r="B36" t="s">
        <v>122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一般乗用（ﾀｸｼｰ）</vt:lpstr>
      <vt:lpstr>一般乗用(その他ﾊｲﾔｰ）</vt:lpstr>
      <vt:lpstr>一般乗用(都市型ﾊｲﾔｰ）</vt:lpstr>
      <vt:lpstr>記載例</vt:lpstr>
      <vt:lpstr>集計用</vt:lpstr>
      <vt:lpstr>リスト</vt:lpstr>
      <vt:lpstr>'一般乗用（ﾀｸｼｰ）'!Print_Area</vt:lpstr>
      <vt:lpstr>記載例!Print_Area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KUROSAKA-N57PT</dc:creator>
  <cp:lastModifiedBy>なし</cp:lastModifiedBy>
  <cp:lastPrinted>2021-02-24T05:22:10Z</cp:lastPrinted>
  <dcterms:created xsi:type="dcterms:W3CDTF">2007-07-09T02:45:23Z</dcterms:created>
  <dcterms:modified xsi:type="dcterms:W3CDTF">2021-05-21T00:53:02Z</dcterms:modified>
</cp:coreProperties>
</file>