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KKTKINHD58Z\nas2017\05_自動車交通部\00_共通\【旅客】事務改善フォルダ\タクシー\様式等\（二課作成中）電子申請版タクシー申請様式（法人）\様式一覧\"/>
    </mc:Choice>
  </mc:AlternateContent>
  <xr:revisionPtr revIDLastSave="0" documentId="13_ncr:1_{E5C44C65-122B-4BE6-B3C7-C17C0EA2F9A7}" xr6:coauthVersionLast="47" xr6:coauthVersionMax="47" xr10:uidLastSave="{00000000-0000-0000-0000-000000000000}"/>
  <bookViews>
    <workbookView xWindow="690" yWindow="1290" windowWidth="27000" windowHeight="14115" tabRatio="924" xr2:uid="{00000000-000D-0000-FFFF-FFFF00000000}"/>
  </bookViews>
  <sheets>
    <sheet name="手引き表紙" sheetId="1" r:id="rId1"/>
    <sheet name="申請前の留意点" sheetId="19" r:id="rId2"/>
    <sheet name="添付書類" sheetId="4" r:id="rId3"/>
    <sheet name="添付書類頻出修正事項" sheetId="24" r:id="rId4"/>
    <sheet name="申請書表紙" sheetId="2" r:id="rId5"/>
    <sheet name="事業計画" sheetId="3" r:id="rId6"/>
    <sheet name="車両種別ごとの数（ハイヤー指定地域以外） " sheetId="18" r:id="rId7"/>
    <sheet name="車両種別ごとの数（ハイヤー指定地域）" sheetId="13" r:id="rId8"/>
    <sheet name="運行管理体制" sheetId="28" r:id="rId9"/>
    <sheet name="各種承諾書" sheetId="6" r:id="rId10"/>
    <sheet name="乗務割計画" sheetId="29" r:id="rId11"/>
    <sheet name="所要資金(別紙③)※記載例を必ずご覧ください。" sheetId="22" r:id="rId12"/>
    <sheet name="所要資金補足" sheetId="26" r:id="rId13"/>
    <sheet name="所要資金(記載例) " sheetId="20" r:id="rId14"/>
    <sheet name="資金調達方法" sheetId="12" r:id="rId15"/>
    <sheet name="事業用自動車の明細" sheetId="23" r:id="rId16"/>
    <sheet name="役員名簿" sheetId="10" r:id="rId17"/>
    <sheet name="各種宣誓書" sheetId="14" r:id="rId18"/>
    <sheet name="前面道路の宣誓書" sheetId="16" r:id="rId19"/>
    <sheet name="法令試験" sheetId="15" r:id="rId20"/>
    <sheet name="【作成例】転居に係る宣誓書について" sheetId="30" r:id="rId21"/>
    <sheet name="情報まとめ" sheetId="27" r:id="rId22"/>
  </sheets>
  <definedNames>
    <definedName name="_xlnm.Print_Area" localSheetId="20">【作成例】転居に係る宣誓書について!$A$1:$I$39</definedName>
    <definedName name="_xlnm.Print_Area" localSheetId="8">運行管理体制!$A$1:$R$46</definedName>
    <definedName name="_xlnm.Print_Area" localSheetId="9">各種承諾書!$A$1:$I$127</definedName>
    <definedName name="_xlnm.Print_Area" localSheetId="17">各種宣誓書!$A$1:$I$145</definedName>
    <definedName name="_xlnm.Print_Area" localSheetId="14">資金調達方法!$A$1:$K$24</definedName>
    <definedName name="_xlnm.Print_Area" localSheetId="5">事業計画!$A$1:$K$40</definedName>
    <definedName name="_xlnm.Print_Area" localSheetId="15">事業用自動車の明細!$A$1:$AB$24</definedName>
    <definedName name="_xlnm.Print_Area" localSheetId="7">'車両種別ごとの数（ハイヤー指定地域）'!$A$1:$I$46</definedName>
    <definedName name="_xlnm.Print_Area" localSheetId="6">'車両種別ごとの数（ハイヤー指定地域以外） '!$A$1:$H$38</definedName>
    <definedName name="_xlnm.Print_Area" localSheetId="0">手引き表紙!$A$1:$I$44</definedName>
    <definedName name="_xlnm.Print_Area" localSheetId="13">'所要資金(記載例) '!$A$1:$N$133</definedName>
    <definedName name="_xlnm.Print_Area" localSheetId="11">'所要資金(別紙③)※記載例を必ずご覧ください。'!$A$1:$M$55</definedName>
    <definedName name="_xlnm.Print_Area" localSheetId="10">乗務割計画!$A$1:$P$55</definedName>
    <definedName name="_xlnm.Print_Area" localSheetId="21">情報まとめ!$A$3:$J$63</definedName>
    <definedName name="_xlnm.Print_Area" localSheetId="4">申請書表紙!$A$1:$I$40</definedName>
    <definedName name="_xlnm.Print_Area" localSheetId="18">前面道路の宣誓書!$A$30:$K$57</definedName>
    <definedName name="_xlnm.Print_Area" localSheetId="2">添付書類!$A$1:$K$44</definedName>
    <definedName name="_xlnm.Print_Area" localSheetId="3">添付書類頻出修正事項!$A$1:$S$153</definedName>
    <definedName name="_xlnm.Print_Area" localSheetId="19">法令試験!$A$1:$K$48</definedName>
    <definedName name="_xlnm.Print_Area" localSheetId="16">役員名簿!$A$1:$F$17</definedName>
    <definedName name="_xlnm.Print_Titles" localSheetId="15">事業用自動車の明細!$A:$F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13" l="1"/>
  <c r="E13" i="13"/>
  <c r="C22" i="18"/>
  <c r="C9" i="18"/>
  <c r="M14" i="29"/>
  <c r="M16" i="29"/>
  <c r="U16" i="29" s="1"/>
  <c r="Q16" i="29" s="1"/>
  <c r="M18" i="29"/>
  <c r="M20" i="29"/>
  <c r="U20" i="29" s="1"/>
  <c r="Q20" i="29" s="1"/>
  <c r="M22" i="29"/>
  <c r="U22" i="29" s="1"/>
  <c r="Q22" i="29" s="1"/>
  <c r="M24" i="29"/>
  <c r="U24" i="29" s="1"/>
  <c r="Q24" i="29" s="1"/>
  <c r="M26" i="29"/>
  <c r="U26" i="29" s="1"/>
  <c r="Q26" i="29" s="1"/>
  <c r="M28" i="29"/>
  <c r="U28" i="29" s="1"/>
  <c r="Q28" i="29" s="1"/>
  <c r="M30" i="29"/>
  <c r="U30" i="29" s="1"/>
  <c r="M12" i="29"/>
  <c r="R16" i="29"/>
  <c r="S16" i="29"/>
  <c r="T16" i="29"/>
  <c r="R18" i="29"/>
  <c r="S18" i="29"/>
  <c r="Q18" i="29" s="1"/>
  <c r="T18" i="29"/>
  <c r="U18" i="29"/>
  <c r="R20" i="29"/>
  <c r="S20" i="29"/>
  <c r="T20" i="29"/>
  <c r="R22" i="29"/>
  <c r="S22" i="29"/>
  <c r="T22" i="29"/>
  <c r="R24" i="29"/>
  <c r="S24" i="29"/>
  <c r="T24" i="29"/>
  <c r="R26" i="29"/>
  <c r="S26" i="29"/>
  <c r="T26" i="29"/>
  <c r="R28" i="29"/>
  <c r="S28" i="29"/>
  <c r="T28" i="29"/>
  <c r="R30" i="29"/>
  <c r="S30" i="29"/>
  <c r="T30" i="29"/>
  <c r="Q14" i="29"/>
  <c r="R14" i="29"/>
  <c r="S14" i="29"/>
  <c r="T14" i="29"/>
  <c r="U14" i="29"/>
  <c r="T12" i="29"/>
  <c r="Q30" i="29" l="1"/>
  <c r="S12" i="29"/>
  <c r="R12" i="29"/>
  <c r="B30" i="29" l="1"/>
  <c r="B28" i="29"/>
  <c r="B26" i="29"/>
  <c r="B24" i="29"/>
  <c r="B22" i="29"/>
  <c r="B20" i="29"/>
  <c r="B18" i="29"/>
  <c r="B16" i="29"/>
  <c r="B14" i="29"/>
  <c r="B12" i="29"/>
  <c r="L6" i="29" l="1"/>
  <c r="U12" i="29"/>
  <c r="Q12" i="29" s="1"/>
  <c r="D12" i="27" l="1"/>
  <c r="F13" i="27"/>
  <c r="D13" i="27"/>
  <c r="F20" i="28"/>
  <c r="D36" i="27" l="1"/>
  <c r="D37" i="27"/>
  <c r="D38" i="27"/>
  <c r="D39" i="27"/>
  <c r="D40" i="27"/>
  <c r="D41" i="27"/>
  <c r="D42" i="27"/>
  <c r="D43" i="27"/>
  <c r="D44" i="27"/>
  <c r="D45" i="27"/>
  <c r="D46" i="27"/>
  <c r="D35" i="27"/>
  <c r="C36" i="27"/>
  <c r="C37" i="27"/>
  <c r="C38" i="27"/>
  <c r="C39" i="27"/>
  <c r="C40" i="27"/>
  <c r="C41" i="27"/>
  <c r="C42" i="27"/>
  <c r="C43" i="27"/>
  <c r="C44" i="27"/>
  <c r="C45" i="27"/>
  <c r="C46" i="27"/>
  <c r="C35" i="27"/>
  <c r="J36" i="27"/>
  <c r="J37" i="27"/>
  <c r="J38" i="27"/>
  <c r="J39" i="27"/>
  <c r="J40" i="27"/>
  <c r="J41" i="27"/>
  <c r="J42" i="27"/>
  <c r="J43" i="27"/>
  <c r="J44" i="27"/>
  <c r="J45" i="27"/>
  <c r="J46" i="27"/>
  <c r="J35" i="27"/>
  <c r="I24" i="27" l="1"/>
  <c r="E24" i="27"/>
  <c r="D24" i="27"/>
  <c r="E22" i="27"/>
  <c r="D22" i="27"/>
  <c r="D15" i="27" l="1"/>
  <c r="A23" i="13" l="1"/>
  <c r="A6" i="13"/>
  <c r="A6" i="18"/>
  <c r="A19" i="18"/>
  <c r="A7" i="10" l="1"/>
  <c r="B7" i="10"/>
  <c r="B3" i="10"/>
  <c r="G36" i="27" l="1"/>
  <c r="H36" i="27"/>
  <c r="I36" i="27"/>
  <c r="G37" i="27"/>
  <c r="H37" i="27"/>
  <c r="I37" i="27"/>
  <c r="G38" i="27"/>
  <c r="H38" i="27"/>
  <c r="I38" i="27"/>
  <c r="G39" i="27"/>
  <c r="H39" i="27"/>
  <c r="I39" i="27"/>
  <c r="G40" i="27"/>
  <c r="H40" i="27"/>
  <c r="I40" i="27"/>
  <c r="G41" i="27"/>
  <c r="H41" i="27"/>
  <c r="I41" i="27"/>
  <c r="G42" i="27"/>
  <c r="H42" i="27"/>
  <c r="I42" i="27"/>
  <c r="G43" i="27"/>
  <c r="H43" i="27"/>
  <c r="I43" i="27"/>
  <c r="G44" i="27"/>
  <c r="H44" i="27"/>
  <c r="I44" i="27"/>
  <c r="G45" i="27"/>
  <c r="H45" i="27"/>
  <c r="I45" i="27"/>
  <c r="G46" i="27"/>
  <c r="H46" i="27"/>
  <c r="I46" i="27"/>
  <c r="I35" i="27"/>
  <c r="H35" i="27"/>
  <c r="G35" i="27"/>
  <c r="F46" i="27"/>
  <c r="F36" i="27"/>
  <c r="F37" i="27"/>
  <c r="F38" i="27"/>
  <c r="F39" i="27"/>
  <c r="F40" i="27"/>
  <c r="F41" i="27"/>
  <c r="F42" i="27"/>
  <c r="F43" i="27"/>
  <c r="F44" i="27"/>
  <c r="F45" i="27"/>
  <c r="F35" i="27"/>
  <c r="H57" i="27" l="1"/>
  <c r="H58" i="27"/>
  <c r="H59" i="27"/>
  <c r="H60" i="27"/>
  <c r="H61" i="27"/>
  <c r="H62" i="27"/>
  <c r="H63" i="27"/>
  <c r="H56" i="27"/>
  <c r="D63" i="27"/>
  <c r="D57" i="27"/>
  <c r="D58" i="27"/>
  <c r="D59" i="27"/>
  <c r="D60" i="27"/>
  <c r="D61" i="27"/>
  <c r="D62" i="27"/>
  <c r="D56" i="27"/>
  <c r="E49" i="27"/>
  <c r="E50" i="27"/>
  <c r="E51" i="27"/>
  <c r="E52" i="27"/>
  <c r="E53" i="27"/>
  <c r="E48" i="27"/>
  <c r="D49" i="27"/>
  <c r="D50" i="27"/>
  <c r="D51" i="27"/>
  <c r="D52" i="27"/>
  <c r="D53" i="27"/>
  <c r="D48" i="27"/>
  <c r="D32" i="27"/>
  <c r="D31" i="27"/>
  <c r="D30" i="27"/>
  <c r="I28" i="27"/>
  <c r="J28" i="27"/>
  <c r="J27" i="27"/>
  <c r="J26" i="27"/>
  <c r="J25" i="27"/>
  <c r="I27" i="27"/>
  <c r="I26" i="27"/>
  <c r="I25" i="27"/>
  <c r="I23" i="27"/>
  <c r="E26" i="27"/>
  <c r="E27" i="27"/>
  <c r="E28" i="27"/>
  <c r="E25" i="27"/>
  <c r="E23" i="27"/>
  <c r="E21" i="27"/>
  <c r="E20" i="27"/>
  <c r="D26" i="27"/>
  <c r="D27" i="27"/>
  <c r="D28" i="27"/>
  <c r="D25" i="27"/>
  <c r="D23" i="27"/>
  <c r="D21" i="27"/>
  <c r="D20" i="27"/>
  <c r="D16" i="27"/>
  <c r="D10" i="27"/>
  <c r="D9" i="27"/>
  <c r="D7" i="27"/>
  <c r="D6" i="27"/>
  <c r="D4" i="27"/>
  <c r="C31" i="18" l="1"/>
  <c r="E39" i="13"/>
  <c r="E22" i="13"/>
  <c r="C18" i="18"/>
  <c r="J24" i="12"/>
  <c r="E15" i="12"/>
  <c r="F10" i="12"/>
  <c r="C10" i="12"/>
  <c r="H31" i="26"/>
  <c r="B34" i="26" s="1"/>
  <c r="H34" i="26" s="1"/>
  <c r="B24" i="26"/>
  <c r="H21" i="26"/>
  <c r="F27" i="26" s="1"/>
  <c r="H18" i="26"/>
  <c r="B27" i="26" s="1"/>
  <c r="H27" i="26" s="1"/>
  <c r="B14" i="26"/>
  <c r="F11" i="26"/>
  <c r="H8" i="26"/>
  <c r="F14" i="26" s="1"/>
  <c r="H14" i="26" s="1"/>
  <c r="H5" i="26"/>
  <c r="B11" i="26" s="1"/>
  <c r="H11" i="26" s="1"/>
  <c r="A2" i="13"/>
  <c r="A2" i="18"/>
  <c r="F24" i="26" l="1"/>
  <c r="H24" i="26" s="1"/>
  <c r="C30" i="2"/>
  <c r="C29" i="2"/>
  <c r="P1" i="23" l="1"/>
  <c r="AA1" i="23"/>
  <c r="B2" i="10"/>
  <c r="B118" i="6"/>
  <c r="B81" i="6"/>
  <c r="B44" i="6"/>
  <c r="B11" i="6"/>
  <c r="D5" i="27"/>
  <c r="D11" i="27"/>
  <c r="B1" i="10"/>
  <c r="AB24" i="23"/>
  <c r="AA24" i="23"/>
  <c r="Z24" i="23"/>
  <c r="Y24" i="23"/>
  <c r="X24" i="23"/>
  <c r="W24" i="23"/>
  <c r="V24" i="23"/>
  <c r="U24" i="23"/>
  <c r="T24" i="23"/>
  <c r="S24" i="23"/>
  <c r="G5" i="22" s="1"/>
  <c r="R24" i="23"/>
  <c r="E5" i="22" s="1"/>
  <c r="G10" i="22"/>
  <c r="E26" i="22"/>
  <c r="E30" i="22"/>
  <c r="E32" i="22" s="1"/>
  <c r="E39" i="22"/>
  <c r="E40" i="22"/>
  <c r="E41" i="22"/>
  <c r="E34" i="22" s="1"/>
  <c r="E43" i="22"/>
  <c r="G43" i="22" s="1"/>
  <c r="G50" i="22"/>
  <c r="G56" i="20"/>
  <c r="E49" i="20"/>
  <c r="G49" i="20" s="1"/>
  <c r="E47" i="20"/>
  <c r="E40" i="20" s="1"/>
  <c r="E38" i="20"/>
  <c r="E31" i="20"/>
  <c r="E18" i="20"/>
  <c r="E17" i="20" s="1"/>
  <c r="G16" i="20"/>
  <c r="E16" i="22" l="1"/>
  <c r="E57" i="20"/>
  <c r="E58" i="20" s="1"/>
  <c r="G17" i="20"/>
  <c r="G57" i="20"/>
  <c r="E23" i="22" l="1"/>
  <c r="E24" i="22"/>
  <c r="E25" i="22" l="1"/>
  <c r="E12" i="22" s="1"/>
  <c r="E11" i="22" s="1"/>
  <c r="G11" i="22" s="1"/>
  <c r="G51" i="22" s="1"/>
  <c r="J18" i="27" s="1"/>
  <c r="E51" i="22" l="1"/>
  <c r="E52" i="22" s="1"/>
  <c r="G18" i="2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なし</author>
  </authors>
  <commentList>
    <comment ref="F7" authorId="0" shapeId="0" xr:uid="{4B6922AC-4867-4CC5-8A32-3350B43351CF}">
      <text>
        <r>
          <rPr>
            <b/>
            <sz val="9"/>
            <color indexed="81"/>
            <rFont val="MS P ゴシック"/>
            <family val="3"/>
            <charset val="128"/>
          </rPr>
          <t>既存法人の場合は登記簿謄本上の本社所在地を、
設立法人の場合は定款上の本社所在地を、
個人の場合は住民票上の住所を記入して下さい。        
（書類の記載通りとして、番地等の省略はしないでください）</t>
        </r>
      </text>
    </comment>
    <comment ref="G14" authorId="1" shapeId="0" xr:uid="{00000000-0006-0000-0300-000001000000}">
      <text>
        <r>
          <rPr>
            <b/>
            <sz val="9"/>
            <color indexed="81"/>
            <rFont val="ＭＳ Ｐゴシック"/>
            <family val="3"/>
            <charset val="128"/>
          </rPr>
          <t>補正のやり取りに使用するため、可能な限り、電子メールアドレスをご記載ください。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62" authorId="0" shapeId="0" xr:uid="{6502D297-8B7A-49DC-B882-D4491AAA1F34}">
      <text>
        <r>
          <rPr>
            <b/>
            <sz val="9"/>
            <color indexed="81"/>
            <rFont val="MS P ゴシック"/>
            <family val="3"/>
            <charset val="128"/>
          </rPr>
          <t>試験では無く、実務経験により資格を取得した場合</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なし</author>
  </authors>
  <commentList>
    <comment ref="G5" authorId="0" shapeId="0" xr:uid="{00000000-0006-0000-0A00-000001000000}">
      <text>
        <r>
          <rPr>
            <b/>
            <u/>
            <sz val="12"/>
            <color indexed="81"/>
            <rFont val="ＭＳ Ｐゴシック"/>
            <family val="3"/>
            <charset val="128"/>
          </rPr>
          <t>黄色のセルをすべて入力してください</t>
        </r>
        <r>
          <rPr>
            <sz val="12"/>
            <color indexed="81"/>
            <rFont val="ＭＳ Ｐゴシック"/>
            <family val="3"/>
            <charset val="128"/>
          </rPr>
          <t>。</t>
        </r>
        <r>
          <rPr>
            <sz val="9"/>
            <color indexed="81"/>
            <rFont val="ＭＳ Ｐゴシック"/>
            <family val="3"/>
            <charset val="128"/>
          </rPr>
          <t xml:space="preserve">
（入力するとセルの色が黄色から白に変わります。）
該当がない箇所には0を入力してください。
</t>
        </r>
      </text>
    </comment>
    <comment ref="E10" authorId="0" shapeId="0" xr:uid="{00000000-0006-0000-0A00-000002000000}">
      <text>
        <r>
          <rPr>
            <sz val="9"/>
            <color indexed="81"/>
            <rFont val="ＭＳ Ｐゴシック"/>
            <family val="3"/>
            <charset val="128"/>
          </rPr>
          <t xml:space="preserve">漏れが多いので注意
</t>
        </r>
      </text>
    </comment>
    <comment ref="G10" authorId="0" shapeId="0" xr:uid="{00000000-0006-0000-0A00-000003000000}">
      <text>
        <r>
          <rPr>
            <b/>
            <sz val="11"/>
            <color indexed="81"/>
            <rFont val="ＭＳ Ｐゴシック"/>
            <family val="3"/>
            <charset val="128"/>
          </rPr>
          <t>ピンクのセル</t>
        </r>
        <r>
          <rPr>
            <sz val="11"/>
            <color indexed="81"/>
            <rFont val="ＭＳ Ｐゴシック"/>
            <family val="3"/>
            <charset val="128"/>
          </rPr>
          <t>は数式が
入っているので</t>
        </r>
        <r>
          <rPr>
            <b/>
            <u/>
            <sz val="11"/>
            <color indexed="81"/>
            <rFont val="ＭＳ Ｐゴシック"/>
            <family val="3"/>
            <charset val="128"/>
          </rPr>
          <t>入力不要</t>
        </r>
        <r>
          <rPr>
            <sz val="11"/>
            <color indexed="81"/>
            <rFont val="ＭＳ Ｐゴシック"/>
            <family val="3"/>
            <charset val="128"/>
          </rPr>
          <t>。</t>
        </r>
      </text>
    </comment>
    <comment ref="J27" authorId="0" shapeId="0" xr:uid="{00000000-0006-0000-0A00-000008000000}">
      <text>
        <r>
          <rPr>
            <b/>
            <sz val="9"/>
            <color indexed="81"/>
            <rFont val="ＭＳ Ｐゴシック"/>
            <family val="3"/>
            <charset val="128"/>
          </rPr>
          <t>燃料費のみ</t>
        </r>
        <r>
          <rPr>
            <sz val="9"/>
            <color indexed="81"/>
            <rFont val="ＭＳ Ｐゴシック"/>
            <family val="3"/>
            <charset val="128"/>
          </rPr>
          <t xml:space="preserve">
</t>
        </r>
        <r>
          <rPr>
            <sz val="8"/>
            <color indexed="81"/>
            <rFont val="ＭＳ Ｐゴシック"/>
            <family val="3"/>
            <charset val="128"/>
          </rPr>
          <t>油脂費は合計で
自動計算されます</t>
        </r>
      </text>
    </comment>
    <comment ref="I31" authorId="0" shapeId="0" xr:uid="{00000000-0006-0000-0A00-000009000000}">
      <text>
        <r>
          <rPr>
            <sz val="9"/>
            <color indexed="81"/>
            <rFont val="ＭＳ Ｐゴシック"/>
            <family val="3"/>
            <charset val="128"/>
          </rPr>
          <t>１本あたりの値段</t>
        </r>
      </text>
    </comment>
    <comment ref="K31" authorId="0" shapeId="0" xr:uid="{00000000-0006-0000-0A00-00000A000000}">
      <text>
        <r>
          <rPr>
            <sz val="9"/>
            <color indexed="81"/>
            <rFont val="ＭＳ Ｐゴシック"/>
            <family val="3"/>
            <charset val="128"/>
          </rPr>
          <t>年間使用本数</t>
        </r>
      </text>
    </comment>
    <comment ref="E33" authorId="0" shapeId="0" xr:uid="{00000000-0006-0000-0A00-00000B000000}">
      <text>
        <r>
          <rPr>
            <sz val="9"/>
            <color indexed="81"/>
            <rFont val="ＭＳ Ｐゴシック"/>
            <family val="3"/>
            <charset val="128"/>
          </rPr>
          <t>漏れが多いので注意</t>
        </r>
      </text>
    </comment>
    <comment ref="E42" authorId="0" shapeId="0" xr:uid="{00000000-0006-0000-0A00-00000C000000}">
      <text>
        <r>
          <rPr>
            <sz val="9"/>
            <color indexed="81"/>
            <rFont val="ＭＳ Ｐゴシック"/>
            <family val="3"/>
            <charset val="128"/>
          </rPr>
          <t>漏れが多いので注意</t>
        </r>
      </text>
    </comment>
    <comment ref="E49" authorId="0" shapeId="0" xr:uid="{00000000-0006-0000-0A00-00000D000000}">
      <text>
        <r>
          <rPr>
            <sz val="9"/>
            <color indexed="81"/>
            <rFont val="ＭＳ Ｐゴシック"/>
            <family val="3"/>
            <charset val="128"/>
          </rPr>
          <t>許可後に登録免許税を30,000円納付いただく必要があります。
（許可後に納付方法等ご案内します。）</t>
        </r>
      </text>
    </comment>
    <comment ref="E50" authorId="0" shapeId="0" xr:uid="{00000000-0006-0000-0A00-00000E000000}">
      <text>
        <r>
          <rPr>
            <sz val="9"/>
            <color indexed="81"/>
            <rFont val="ＭＳ Ｐゴシック"/>
            <family val="3"/>
            <charset val="128"/>
          </rPr>
          <t>漏れが多いので注意</t>
        </r>
      </text>
    </comment>
  </commentList>
</comments>
</file>

<file path=xl/sharedStrings.xml><?xml version="1.0" encoding="utf-8"?>
<sst xmlns="http://schemas.openxmlformats.org/spreadsheetml/2006/main" count="1616" uniqueCount="910">
  <si>
    <t>一般乗用旅客自動車運送事業</t>
  </si>
  <si>
    <t>経営許可申請書作成の手引き</t>
  </si>
  <si>
    <t>申請書作成にあたっての注意事項</t>
  </si>
  <si>
    <t>○　提出先及び提出部数</t>
  </si>
  <si>
    <t>　　①　提出先は、営業所の所在地を管轄する運輸支局又は兵庫陸運部です。</t>
  </si>
  <si>
    <t>　　②　提出部数は、近畿運輸局及び関係運輸支局（陸運部）、各１部（正・副）です。</t>
  </si>
  <si>
    <t>○　申請書様式</t>
  </si>
  <si>
    <t>記</t>
  </si>
  <si>
    <t>大阪合同庁舎　第４号館（１３階）</t>
    <phoneticPr fontId="5"/>
  </si>
  <si>
    <t>℡０７２－８２２－６７３３</t>
    <phoneticPr fontId="5"/>
  </si>
  <si>
    <t>℡０７５－６８１－９７６５</t>
    <phoneticPr fontId="5"/>
  </si>
  <si>
    <t>℡０７８－４５３－１１０４</t>
    <phoneticPr fontId="5"/>
  </si>
  <si>
    <t>℡０７７－５８５－７２５３</t>
    <phoneticPr fontId="5"/>
  </si>
  <si>
    <t>℡０７３－４２２－２１３８</t>
    <phoneticPr fontId="5"/>
  </si>
  <si>
    <t>（申請者用として１部）</t>
    <phoneticPr fontId="5"/>
  </si>
  <si>
    <t xml:space="preserve">          【添付書類については、本通を近畿運輸局にその写しを関係運輸支局（陸運部）・申請者用に添付してください。】</t>
    <phoneticPr fontId="5"/>
  </si>
  <si>
    <t>　一般乗用旅客自動車運送事業の許可は、道路運送法第６条の許可基準並びに各地方運輸局</t>
    <phoneticPr fontId="5"/>
  </si>
  <si>
    <t>〈申請書の作成にあたっての留意点〉</t>
  </si>
  <si>
    <t>１．申請者の概要欄（申請書　上段）の記載について</t>
  </si>
  <si>
    <t>　　(1)申請者住所</t>
  </si>
  <si>
    <t>　　(2)申請者名・代表者名</t>
  </si>
  <si>
    <t>２．事業の種別</t>
  </si>
  <si>
    <t>事　　　業　　　計　　　画　　　等</t>
    <rPh sb="0" eb="1">
      <t>コト</t>
    </rPh>
    <rPh sb="4" eb="5">
      <t>ギョウ</t>
    </rPh>
    <rPh sb="8" eb="9">
      <t>ケイ</t>
    </rPh>
    <rPh sb="12" eb="13">
      <t>ガ</t>
    </rPh>
    <rPh sb="16" eb="17">
      <t>トウ</t>
    </rPh>
    <phoneticPr fontId="13"/>
  </si>
  <si>
    <t>１　営業区域</t>
    <rPh sb="2" eb="4">
      <t>エイギョウ</t>
    </rPh>
    <rPh sb="4" eb="6">
      <t>クイキ</t>
    </rPh>
    <phoneticPr fontId="13"/>
  </si>
  <si>
    <t>２　主たる事務所及び営業所の名称及び位置</t>
    <rPh sb="2" eb="3">
      <t>シュ</t>
    </rPh>
    <rPh sb="5" eb="8">
      <t>ジムショ</t>
    </rPh>
    <rPh sb="8" eb="9">
      <t>オヨ</t>
    </rPh>
    <rPh sb="10" eb="13">
      <t>エイギョウショ</t>
    </rPh>
    <rPh sb="14" eb="16">
      <t>メイショウ</t>
    </rPh>
    <rPh sb="16" eb="17">
      <t>オヨ</t>
    </rPh>
    <rPh sb="18" eb="20">
      <t>イチ</t>
    </rPh>
    <phoneticPr fontId="13"/>
  </si>
  <si>
    <t>　①　主たる事務所</t>
    <rPh sb="3" eb="4">
      <t>シュ</t>
    </rPh>
    <rPh sb="6" eb="9">
      <t>ジムショ</t>
    </rPh>
    <phoneticPr fontId="13"/>
  </si>
  <si>
    <t>　②　営業所</t>
    <rPh sb="3" eb="6">
      <t>エイギョウショ</t>
    </rPh>
    <phoneticPr fontId="13"/>
  </si>
  <si>
    <t>営業所</t>
    <rPh sb="0" eb="3">
      <t>エイギョウショ</t>
    </rPh>
    <phoneticPr fontId="13"/>
  </si>
  <si>
    <t>営業所名</t>
    <rPh sb="0" eb="3">
      <t>エイギョウショ</t>
    </rPh>
    <rPh sb="3" eb="4">
      <t>メイ</t>
    </rPh>
    <phoneticPr fontId="13"/>
  </si>
  <si>
    <t>収容能力</t>
    <rPh sb="0" eb="2">
      <t>シュウヨウ</t>
    </rPh>
    <rPh sb="2" eb="4">
      <t>ノウリョク</t>
    </rPh>
    <phoneticPr fontId="13"/>
  </si>
  <si>
    <t>〈事業計画等【別紙①】の作成にあたっての留意点〉</t>
  </si>
  <si>
    <t>１．営業区域</t>
  </si>
  <si>
    <t>２．主たる事務所及び営業所の名称及び位置</t>
  </si>
  <si>
    <t>　　①主たる事務所について</t>
  </si>
  <si>
    <t>　　②営業所について</t>
  </si>
  <si>
    <t>　　　(ﾛ)位置は、営業区域内に設置することが必要です。</t>
  </si>
  <si>
    <t>　　②位置は、原則として営業所に併設されているものであること。</t>
  </si>
  <si>
    <t>添　　付　　書　　類</t>
  </si>
  <si>
    <t>　（事業の用に供する施設の概要及び付近の状況を記載した書類）</t>
  </si>
  <si>
    <t>〈作成にあたっての留意点〉</t>
  </si>
  <si>
    <t>〈事業用自動車の運行管理等の体制【別紙②】の作成にあたっての留意点〉</t>
  </si>
  <si>
    <t>４．乗務割の計画</t>
  </si>
  <si>
    <t xml:space="preserve">    １カ月の乗務割表を作成し添付してください。</t>
  </si>
  <si>
    <t>　　営業所を設置する交通圏を記載して下さい。</t>
    <phoneticPr fontId="5"/>
  </si>
  <si>
    <t>　　　　主たる事務所の位置は、住所（法人にあっては登記簿謄本上の本社所在地、個人の場合は住民票</t>
    <phoneticPr fontId="5"/>
  </si>
  <si>
    <t>　　　上の住所）と同一である必要はありません。通常営業所が１ヵ所の場合は、主たる事務所と営業所は</t>
    <phoneticPr fontId="5"/>
  </si>
  <si>
    <t>　　　所の位置となります。</t>
    <phoneticPr fontId="5"/>
  </si>
  <si>
    <t>　　　同一ですが、営業所とは別に運送事業の経営管理を行う場所がある場合は、その場所が主たる事務</t>
    <phoneticPr fontId="5"/>
  </si>
  <si>
    <t>　　①名称は、一般的に車庫が１ヵ所であれば本社（個人の場合本店）車庫と記入することとなります。</t>
    <phoneticPr fontId="5"/>
  </si>
  <si>
    <t>　　①名称は、一般的に休憩仮眠施設が１ヵ所であれば本社（個人の場合本店）休憩・仮眠施設と記入する</t>
    <phoneticPr fontId="5"/>
  </si>
  <si>
    <t>　　  こととなります。</t>
    <phoneticPr fontId="5"/>
  </si>
  <si>
    <t>　　なお、運行管理者については、運転者とは別人で営業所ごとに配置する事業用自動車の数</t>
    <phoneticPr fontId="5"/>
  </si>
  <si>
    <t>　 より義務づけられる常勤の有資格（配置する事業用自動車の数が５両以上の場合）の運行</t>
    <phoneticPr fontId="5"/>
  </si>
  <si>
    <t>　 管理者（事業用自動車の数に４０で除して得た数（１未満の端数があるときは、これを切り捨</t>
    <phoneticPr fontId="5"/>
  </si>
  <si>
    <t>　 てるものとする。）に１を加算して得た数）を選任しなければなりません。</t>
    <phoneticPr fontId="5"/>
  </si>
  <si>
    <t>　　また、整備管理者についても、同様に営業所ごとに有資格の整備管理者を選任しなければ</t>
    <phoneticPr fontId="5"/>
  </si>
  <si>
    <t>　 なりません。</t>
    <phoneticPr fontId="5"/>
  </si>
  <si>
    <t>　　ただし、乗務割表は、「旅客自動車運送事業運輸規則第21条第１項の規定に基づく事業用</t>
    <phoneticPr fontId="5"/>
  </si>
  <si>
    <t>　 自動車の運転者の勤務時間及び乗務時間に係る基準」（平成13年国土交通省告示第1675</t>
    <phoneticPr fontId="5"/>
  </si>
  <si>
    <t>　 について」（平成元年３月１日付け基発第92号）及び「自動車運転者の労働時間等の改善の</t>
    <phoneticPr fontId="5"/>
  </si>
  <si>
    <t xml:space="preserve">   ための基準について」（平成元年３月１日付け基発第93号）の具体的な基準により定めたも</t>
    <phoneticPr fontId="5"/>
  </si>
  <si>
    <t xml:space="preserve">   のであること。</t>
    <phoneticPr fontId="5"/>
  </si>
  <si>
    <t xml:space="preserve">  （通常は乗務員への点呼実施者は、運行管理者で実施場所は、営業所となり、自動車の点検</t>
    <rPh sb="41" eb="43">
      <t>テンケン</t>
    </rPh>
    <phoneticPr fontId="5"/>
  </si>
  <si>
    <t>【別紙⑦】</t>
  </si>
  <si>
    <t>運転者　就任承諾書</t>
  </si>
  <si>
    <t>　申請者</t>
    <phoneticPr fontId="5"/>
  </si>
  <si>
    <t>住　　　　　所</t>
    <rPh sb="0" eb="1">
      <t>ジュウ</t>
    </rPh>
    <rPh sb="6" eb="7">
      <t>トコロ</t>
    </rPh>
    <phoneticPr fontId="5"/>
  </si>
  <si>
    <t>氏　　　名</t>
    <rPh sb="0" eb="1">
      <t>シ</t>
    </rPh>
    <rPh sb="4" eb="5">
      <t>メイ</t>
    </rPh>
    <phoneticPr fontId="5"/>
  </si>
  <si>
    <t>添付書類</t>
  </si>
  <si>
    <t>　・運転免許証（写）</t>
  </si>
  <si>
    <t>【別紙⑧】</t>
  </si>
  <si>
    <t>運行管理者　就任承諾書</t>
  </si>
  <si>
    <t>〔配置する事業用自動車の数が５両以上の場合〕</t>
  </si>
  <si>
    <t xml:space="preserve">  ・一般乗用旅客自動車運送事業の運行管理者資格者証（写）</t>
  </si>
  <si>
    <t>【別紙⑨】</t>
  </si>
  <si>
    <t>整備管理者　就任承諾書</t>
  </si>
  <si>
    <t xml:space="preserve">  ・資格を証する書面（写）</t>
  </si>
  <si>
    <t>指導主任者　就任承諾書</t>
  </si>
  <si>
    <t>住　所</t>
    <phoneticPr fontId="5"/>
  </si>
  <si>
    <t>氏　名</t>
    <phoneticPr fontId="5"/>
  </si>
  <si>
    <t>代表者</t>
    <phoneticPr fontId="5"/>
  </si>
  <si>
    <t>　　　所在地を、個人の場合は住民票上の住所を記入して下さい。</t>
    <rPh sb="3" eb="5">
      <t>ショザイ</t>
    </rPh>
    <phoneticPr fontId="5"/>
  </si>
  <si>
    <t>　　　　既存法人の場合は登記簿謄本上の本社所在地を、設立法人の場合は定款上の本社</t>
    <rPh sb="38" eb="40">
      <t>ホンシャ</t>
    </rPh>
    <phoneticPr fontId="5"/>
  </si>
  <si>
    <t>　　　　法人の場合は商号（法人名）及びその代表者名（設立法人の場合は設立発起人等の</t>
    <rPh sb="39" eb="40">
      <t>トウ</t>
    </rPh>
    <phoneticPr fontId="5"/>
  </si>
  <si>
    <t>　　　氏名）を、個人の場合は氏名及び屋号を記入して下さい。</t>
    <phoneticPr fontId="5"/>
  </si>
  <si>
    <t>【別紙⑤】</t>
  </si>
  <si>
    <t>宣　　　誓　　　書</t>
  </si>
  <si>
    <t>　なお、万一事実と相違したときは、何時許可の取消処分を受けても異議を申しません。</t>
  </si>
  <si>
    <t>１．道路運送法　第７条（欠格事由）各号の規定に該当致しません。</t>
  </si>
  <si>
    <t>上記に相違ないことを宣誓致します。</t>
  </si>
  <si>
    <t>事業の種別：</t>
    <rPh sb="3" eb="5">
      <t>シュベツ</t>
    </rPh>
    <phoneticPr fontId="5"/>
  </si>
  <si>
    <t>６．事故防止及び旅客サービス等に対する指導教育及び事故処理の体制</t>
  </si>
  <si>
    <t>７．苦情処理体制</t>
  </si>
  <si>
    <t>【別紙②】</t>
    <phoneticPr fontId="5"/>
  </si>
  <si>
    <t>営業所名）</t>
    <phoneticPr fontId="5"/>
  </si>
  <si>
    <t>人</t>
    <rPh sb="0" eb="1">
      <t>ヒト</t>
    </rPh>
    <phoneticPr fontId="5"/>
  </si>
  <si>
    <t>１．事業計画を遂行するに足りる有資格者の運転者を確保する計画 ・・・</t>
    <phoneticPr fontId="5"/>
  </si>
  <si>
    <t>専従する役員等</t>
    <phoneticPr fontId="5"/>
  </si>
  <si>
    <t>氏名</t>
    <phoneticPr fontId="5"/>
  </si>
  <si>
    <t>運行管理規程</t>
    <phoneticPr fontId="5"/>
  </si>
  <si>
    <t xml:space="preserve">就業規則  </t>
    <phoneticPr fontId="5"/>
  </si>
  <si>
    <t>運転者</t>
    <phoneticPr fontId="5"/>
  </si>
  <si>
    <t>指導教育期間</t>
    <phoneticPr fontId="5"/>
  </si>
  <si>
    <t>指導要領</t>
    <phoneticPr fontId="5"/>
  </si>
  <si>
    <t>点呼場所</t>
    <phoneticPr fontId="5"/>
  </si>
  <si>
    <t>日常点検の実施者</t>
    <phoneticPr fontId="5"/>
  </si>
  <si>
    <t>(1)旅客サービス・事故防止に関する指導教育方法及び計画</t>
    <phoneticPr fontId="5"/>
  </si>
  <si>
    <t>研修・講習会等の開催予定</t>
    <phoneticPr fontId="5"/>
  </si>
  <si>
    <t>年間</t>
    <phoneticPr fontId="5"/>
  </si>
  <si>
    <t>回</t>
    <phoneticPr fontId="5"/>
  </si>
  <si>
    <t>苦情処理　責任者</t>
    <phoneticPr fontId="5"/>
  </si>
  <si>
    <t>苦情処理　担当者</t>
    <phoneticPr fontId="5"/>
  </si>
  <si>
    <t>点呼実施者</t>
    <phoneticPr fontId="5"/>
  </si>
  <si>
    <t>日常点検の実施場所</t>
    <phoneticPr fontId="5"/>
  </si>
  <si>
    <t>２．適切な運行管理者及び整備管理者の選任計画並びに指揮命令系統</t>
    <phoneticPr fontId="5"/>
  </si>
  <si>
    <t>３．適切な指導主任者の選任計画並びに指揮命令系統</t>
    <phoneticPr fontId="5"/>
  </si>
  <si>
    <t>５．点呼等が確実に実施できる体制</t>
    <phoneticPr fontId="5"/>
  </si>
  <si>
    <t>(2)事故処理連絡体制</t>
    <phoneticPr fontId="5"/>
  </si>
  <si>
    <t>運輸支局（陸運部）</t>
    <phoneticPr fontId="5"/>
  </si>
  <si>
    <t>警察署</t>
    <phoneticPr fontId="5"/>
  </si>
  <si>
    <t>→</t>
    <phoneticPr fontId="5"/>
  </si>
  <si>
    <t>↓</t>
    <phoneticPr fontId="5"/>
  </si>
  <si>
    <t>－←－</t>
    <phoneticPr fontId="5"/>
  </si>
  <si>
    <t>┌</t>
    <phoneticPr fontId="5"/>
  </si>
  <si>
    <t>┘</t>
    <phoneticPr fontId="5"/>
  </si>
  <si>
    <t xml:space="preserve"> 代  表  者</t>
    <phoneticPr fontId="5"/>
  </si>
  <si>
    <t xml:space="preserve"> 運行管理者</t>
    <phoneticPr fontId="5"/>
  </si>
  <si>
    <t>　　　(ｲ)名称は、一般的に営業所が１ヵ所であれば本社（個人の場合本店)営業所と記入することとなります</t>
    <phoneticPr fontId="5"/>
  </si>
  <si>
    <t>【別紙③】</t>
    <rPh sb="1" eb="3">
      <t>ベッシ</t>
    </rPh>
    <phoneticPr fontId="13"/>
  </si>
  <si>
    <t>１．所要資金及び事業開始に要する資金の内訳</t>
    <rPh sb="2" eb="4">
      <t>ショヨウ</t>
    </rPh>
    <rPh sb="4" eb="6">
      <t>シキン</t>
    </rPh>
    <rPh sb="6" eb="7">
      <t>オヨ</t>
    </rPh>
    <rPh sb="8" eb="10">
      <t>ジギョウ</t>
    </rPh>
    <rPh sb="10" eb="12">
      <t>カイシ</t>
    </rPh>
    <rPh sb="13" eb="14">
      <t>ヨウ</t>
    </rPh>
    <rPh sb="16" eb="18">
      <t>シキン</t>
    </rPh>
    <rPh sb="19" eb="21">
      <t>ウチワケ</t>
    </rPh>
    <phoneticPr fontId="13"/>
  </si>
  <si>
    <t>項　　　　　　目</t>
    <rPh sb="0" eb="1">
      <t>コウ</t>
    </rPh>
    <rPh sb="7" eb="8">
      <t>メ</t>
    </rPh>
    <phoneticPr fontId="13"/>
  </si>
  <si>
    <t>所　要　資　金　額</t>
    <rPh sb="0" eb="1">
      <t>トコロ</t>
    </rPh>
    <rPh sb="2" eb="3">
      <t>ヨウ</t>
    </rPh>
    <rPh sb="4" eb="5">
      <t>シ</t>
    </rPh>
    <rPh sb="6" eb="7">
      <t>カネ</t>
    </rPh>
    <rPh sb="8" eb="9">
      <t>ガク</t>
    </rPh>
    <phoneticPr fontId="13"/>
  </si>
  <si>
    <t>事業開始当初に要する資金</t>
    <rPh sb="0" eb="2">
      <t>ジギョウ</t>
    </rPh>
    <rPh sb="2" eb="4">
      <t>カイシ</t>
    </rPh>
    <rPh sb="4" eb="6">
      <t>トウショ</t>
    </rPh>
    <rPh sb="7" eb="8">
      <t>ヨウ</t>
    </rPh>
    <rPh sb="10" eb="12">
      <t>シキン</t>
    </rPh>
    <phoneticPr fontId="13"/>
  </si>
  <si>
    <t>備　　　　　　　　　　　　考</t>
    <rPh sb="0" eb="1">
      <t>ビ</t>
    </rPh>
    <rPh sb="13" eb="14">
      <t>コウ</t>
    </rPh>
    <phoneticPr fontId="13"/>
  </si>
  <si>
    <t>取得価格（含む未払金）</t>
    <phoneticPr fontId="13"/>
  </si>
  <si>
    <t>（１年分）</t>
    <rPh sb="2" eb="4">
      <t>ネンブン</t>
    </rPh>
    <phoneticPr fontId="13"/>
  </si>
  <si>
    <t>（２カ月分）〔一括の場合は左欄と同額〕</t>
    <rPh sb="3" eb="4">
      <t>ゲツ</t>
    </rPh>
    <rPh sb="4" eb="5">
      <t>ブン</t>
    </rPh>
    <rPh sb="7" eb="9">
      <t>イッカツ</t>
    </rPh>
    <rPh sb="10" eb="12">
      <t>バアイ</t>
    </rPh>
    <rPh sb="13" eb="14">
      <t>サ</t>
    </rPh>
    <rPh sb="14" eb="15">
      <t>ラン</t>
    </rPh>
    <rPh sb="16" eb="18">
      <t>ドウガク</t>
    </rPh>
    <phoneticPr fontId="13"/>
  </si>
  <si>
    <t>（イ）</t>
    <phoneticPr fontId="13"/>
  </si>
  <si>
    <t>車両費</t>
    <rPh sb="0" eb="2">
      <t>シャリョウ</t>
    </rPh>
    <rPh sb="2" eb="3">
      <t>ヒ</t>
    </rPh>
    <phoneticPr fontId="13"/>
  </si>
  <si>
    <t>または、頭金とリース料</t>
    <rPh sb="4" eb="6">
      <t>アタマキン</t>
    </rPh>
    <rPh sb="10" eb="11">
      <t>リョウ</t>
    </rPh>
    <phoneticPr fontId="13"/>
  </si>
  <si>
    <t>円</t>
    <rPh sb="0" eb="1">
      <t>エン</t>
    </rPh>
    <phoneticPr fontId="13"/>
  </si>
  <si>
    <t>（ロ）</t>
    <phoneticPr fontId="13"/>
  </si>
  <si>
    <t>土地費</t>
    <rPh sb="0" eb="2">
      <t>トチ</t>
    </rPh>
    <rPh sb="2" eb="3">
      <t>ヒ</t>
    </rPh>
    <phoneticPr fontId="13"/>
  </si>
  <si>
    <t>または、敷金と賃借料</t>
    <rPh sb="4" eb="6">
      <t>シキキン</t>
    </rPh>
    <rPh sb="7" eb="10">
      <t>チンシャクリョウ</t>
    </rPh>
    <phoneticPr fontId="13"/>
  </si>
  <si>
    <t>（ハ）</t>
    <phoneticPr fontId="13"/>
  </si>
  <si>
    <t>建物費</t>
    <rPh sb="0" eb="2">
      <t>タテモノ</t>
    </rPh>
    <rPh sb="2" eb="3">
      <t>ヒ</t>
    </rPh>
    <phoneticPr fontId="13"/>
  </si>
  <si>
    <t>（ニ）</t>
    <phoneticPr fontId="13"/>
  </si>
  <si>
    <t>機械器具及び什器備品</t>
    <rPh sb="0" eb="2">
      <t>キカイ</t>
    </rPh>
    <rPh sb="2" eb="4">
      <t>キグ</t>
    </rPh>
    <rPh sb="4" eb="5">
      <t>オヨ</t>
    </rPh>
    <rPh sb="6" eb="8">
      <t>ジュウキ</t>
    </rPh>
    <rPh sb="8" eb="10">
      <t>ビヒン</t>
    </rPh>
    <phoneticPr fontId="13"/>
  </si>
  <si>
    <t>（ホ）</t>
    <phoneticPr fontId="13"/>
  </si>
  <si>
    <t>運転資金</t>
    <rPh sb="0" eb="2">
      <t>ウンテン</t>
    </rPh>
    <rPh sb="2" eb="4">
      <t>シキン</t>
    </rPh>
    <phoneticPr fontId="13"/>
  </si>
  <si>
    <t>運送費</t>
    <rPh sb="0" eb="3">
      <t>ウンソウヒ</t>
    </rPh>
    <phoneticPr fontId="13"/>
  </si>
  <si>
    <t>人</t>
    <rPh sb="0" eb="1">
      <t>ヒト</t>
    </rPh>
    <phoneticPr fontId="13"/>
  </si>
  <si>
    <t>給　　与</t>
    <rPh sb="0" eb="1">
      <t>キュウ</t>
    </rPh>
    <rPh sb="3" eb="4">
      <t>クミ</t>
    </rPh>
    <phoneticPr fontId="13"/>
  </si>
  <si>
    <t>件</t>
    <rPh sb="0" eb="1">
      <t>ケン</t>
    </rPh>
    <phoneticPr fontId="13"/>
  </si>
  <si>
    <t>手　　当</t>
    <rPh sb="0" eb="1">
      <t>テ</t>
    </rPh>
    <rPh sb="3" eb="4">
      <t>トウ</t>
    </rPh>
    <phoneticPr fontId="13"/>
  </si>
  <si>
    <t>賞　　与</t>
    <rPh sb="0" eb="1">
      <t>ショウ</t>
    </rPh>
    <rPh sb="3" eb="4">
      <t>クミ</t>
    </rPh>
    <phoneticPr fontId="13"/>
  </si>
  <si>
    <t>費</t>
    <rPh sb="0" eb="1">
      <t>ヒ</t>
    </rPh>
    <phoneticPr fontId="13"/>
  </si>
  <si>
    <t>法定福利費</t>
    <rPh sb="0" eb="2">
      <t>ホウテイ</t>
    </rPh>
    <rPh sb="2" eb="4">
      <t>フクリ</t>
    </rPh>
    <rPh sb="4" eb="5">
      <t>ヒ</t>
    </rPh>
    <phoneticPr fontId="13"/>
  </si>
  <si>
    <t>厚生福利費</t>
    <rPh sb="0" eb="2">
      <t>コウセイ</t>
    </rPh>
    <rPh sb="2" eb="4">
      <t>フクリ</t>
    </rPh>
    <rPh sb="4" eb="5">
      <t>ヒ</t>
    </rPh>
    <phoneticPr fontId="13"/>
  </si>
  <si>
    <t>計</t>
    <rPh sb="0" eb="1">
      <t>ケイ</t>
    </rPh>
    <phoneticPr fontId="13"/>
  </si>
  <si>
    <t>燃料油脂費</t>
    <rPh sb="0" eb="2">
      <t>ネンリョウ</t>
    </rPh>
    <rPh sb="2" eb="4">
      <t>ユシ</t>
    </rPh>
    <rPh sb="4" eb="5">
      <t>ヒ</t>
    </rPh>
    <phoneticPr fontId="13"/>
  </si>
  <si>
    <t>外注修繕費</t>
    <rPh sb="0" eb="2">
      <t>ガイチュウ</t>
    </rPh>
    <rPh sb="2" eb="5">
      <t>シュウゼンヒ</t>
    </rPh>
    <phoneticPr fontId="13"/>
  </si>
  <si>
    <t>自家修繕・部品費</t>
    <rPh sb="0" eb="2">
      <t>ジカ</t>
    </rPh>
    <rPh sb="2" eb="4">
      <t>シュウゼン</t>
    </rPh>
    <rPh sb="5" eb="7">
      <t>ブヒン</t>
    </rPh>
    <rPh sb="7" eb="8">
      <t>ヒ</t>
    </rPh>
    <phoneticPr fontId="13"/>
  </si>
  <si>
    <t>ﾀｲﾔﾁｭｰﾌﾞ費</t>
    <rPh sb="8" eb="9">
      <t>ヒ</t>
    </rPh>
    <phoneticPr fontId="13"/>
  </si>
  <si>
    <t>その他経費</t>
    <rPh sb="2" eb="3">
      <t>タ</t>
    </rPh>
    <rPh sb="3" eb="5">
      <t>ケイヒ</t>
    </rPh>
    <phoneticPr fontId="13"/>
  </si>
  <si>
    <t>管理経費</t>
    <rPh sb="0" eb="2">
      <t>カンリ</t>
    </rPh>
    <rPh sb="2" eb="4">
      <t>ケイヒ</t>
    </rPh>
    <phoneticPr fontId="13"/>
  </si>
  <si>
    <t>役員報酬</t>
    <rPh sb="0" eb="2">
      <t>ヤクイン</t>
    </rPh>
    <rPh sb="2" eb="4">
      <t>ホウシュウ</t>
    </rPh>
    <phoneticPr fontId="13"/>
  </si>
  <si>
    <t>（ヘ）</t>
    <phoneticPr fontId="13"/>
  </si>
  <si>
    <t>保険料等</t>
    <rPh sb="0" eb="3">
      <t>ホケンリョウ</t>
    </rPh>
    <rPh sb="3" eb="4">
      <t>トウ</t>
    </rPh>
    <phoneticPr fontId="13"/>
  </si>
  <si>
    <t>自賠責保険料</t>
    <rPh sb="0" eb="3">
      <t>ジバイセキ</t>
    </rPh>
    <rPh sb="3" eb="6">
      <t>ホケンリョウ</t>
    </rPh>
    <phoneticPr fontId="13"/>
  </si>
  <si>
    <t>任意保険料</t>
    <rPh sb="0" eb="2">
      <t>ニンイ</t>
    </rPh>
    <rPh sb="2" eb="5">
      <t>ホケンリョウ</t>
    </rPh>
    <phoneticPr fontId="13"/>
  </si>
  <si>
    <t>自動車重量税</t>
    <rPh sb="0" eb="3">
      <t>ジドウシャ</t>
    </rPh>
    <rPh sb="3" eb="6">
      <t>ジュウリョウゼイ</t>
    </rPh>
    <phoneticPr fontId="13"/>
  </si>
  <si>
    <t>自動車税</t>
    <rPh sb="0" eb="4">
      <t>ジドウシャゼイ</t>
    </rPh>
    <phoneticPr fontId="13"/>
  </si>
  <si>
    <t>登録免許税</t>
    <rPh sb="0" eb="2">
      <t>トウロク</t>
    </rPh>
    <rPh sb="2" eb="5">
      <t>メンキョゼイ</t>
    </rPh>
    <phoneticPr fontId="13"/>
  </si>
  <si>
    <t>（ト）</t>
    <phoneticPr fontId="13"/>
  </si>
  <si>
    <t>その他創業費等</t>
    <rPh sb="2" eb="3">
      <t>タ</t>
    </rPh>
    <rPh sb="3" eb="6">
      <t>ソウギョウヒ</t>
    </rPh>
    <rPh sb="6" eb="7">
      <t>トウ</t>
    </rPh>
    <phoneticPr fontId="13"/>
  </si>
  <si>
    <t>５０％相当額</t>
    <rPh sb="3" eb="6">
      <t>ソウトウガク</t>
    </rPh>
    <phoneticPr fontId="13"/>
  </si>
  <si>
    <t>※備考欄には、内訳等を適宜記載すること。</t>
    <rPh sb="1" eb="4">
      <t>ビコウラン</t>
    </rPh>
    <rPh sb="7" eb="9">
      <t>ウチワケ</t>
    </rPh>
    <rPh sb="9" eb="10">
      <t>トウ</t>
    </rPh>
    <rPh sb="11" eb="13">
      <t>テキギ</t>
    </rPh>
    <rPh sb="13" eb="15">
      <t>キサイ</t>
    </rPh>
    <phoneticPr fontId="13"/>
  </si>
  <si>
    <t>住　所：</t>
    <rPh sb="0" eb="1">
      <t>ジュウ</t>
    </rPh>
    <rPh sb="2" eb="3">
      <t>トコロ</t>
    </rPh>
    <phoneticPr fontId="13"/>
  </si>
  <si>
    <t>名　称：</t>
    <rPh sb="0" eb="1">
      <t>メイ</t>
    </rPh>
    <rPh sb="2" eb="3">
      <t>ショウ</t>
    </rPh>
    <phoneticPr fontId="13"/>
  </si>
  <si>
    <t>代表者：</t>
    <rPh sb="0" eb="3">
      <t>ダイヒョウシャ</t>
    </rPh>
    <phoneticPr fontId="13"/>
  </si>
  <si>
    <t>役員名簿</t>
    <rPh sb="0" eb="2">
      <t>ヤクイン</t>
    </rPh>
    <rPh sb="2" eb="4">
      <t>メイボ</t>
    </rPh>
    <phoneticPr fontId="13"/>
  </si>
  <si>
    <t>役　職　名</t>
    <rPh sb="0" eb="1">
      <t>ヤク</t>
    </rPh>
    <rPh sb="2" eb="3">
      <t>ショク</t>
    </rPh>
    <rPh sb="4" eb="5">
      <t>メイ</t>
    </rPh>
    <phoneticPr fontId="13"/>
  </si>
  <si>
    <t>氏　　　名</t>
    <rPh sb="0" eb="1">
      <t>シ</t>
    </rPh>
    <rPh sb="4" eb="5">
      <t>メイ</t>
    </rPh>
    <phoneticPr fontId="13"/>
  </si>
  <si>
    <t>常勤・非常勤の別（ﾀｸｼｰ部門）</t>
    <rPh sb="0" eb="2">
      <t>ジョウキン</t>
    </rPh>
    <rPh sb="3" eb="6">
      <t>ヒジョウキン</t>
    </rPh>
    <rPh sb="7" eb="8">
      <t>ベツ</t>
    </rPh>
    <rPh sb="13" eb="15">
      <t>ブモン</t>
    </rPh>
    <phoneticPr fontId="13"/>
  </si>
  <si>
    <t>常勤・非常勤</t>
    <rPh sb="0" eb="2">
      <t>ジョウキン</t>
    </rPh>
    <rPh sb="3" eb="6">
      <t>ヒジョウキン</t>
    </rPh>
    <phoneticPr fontId="13"/>
  </si>
  <si>
    <t>合　　計</t>
    <rPh sb="0" eb="1">
      <t>ゴウ</t>
    </rPh>
    <rPh sb="3" eb="4">
      <t>ケイ</t>
    </rPh>
    <phoneticPr fontId="13"/>
  </si>
  <si>
    <t>【      日間】</t>
    <phoneticPr fontId="5"/>
  </si>
  <si>
    <t>└→</t>
    <phoneticPr fontId="5"/>
  </si>
  <si>
    <t>１．出題範囲及び設問形式等</t>
  </si>
  <si>
    <t>　(1)試験の出題範囲</t>
  </si>
  <si>
    <t>　　　①道路運送法</t>
  </si>
  <si>
    <t>　　　②道路運送法施行令</t>
  </si>
  <si>
    <t>　　　③道路運送法施行規則</t>
  </si>
  <si>
    <t>　　　④旅客自動車運送事業運輸規則</t>
  </si>
  <si>
    <t>　　　⑤旅客自動車運送事業等報告規則</t>
  </si>
  <si>
    <t>　　　⑥自動車事故報告規則</t>
  </si>
  <si>
    <t>　　　⑦その他一般旅客自動車運送事業の遂行に必要な法令等</t>
  </si>
  <si>
    <t>　(2)試験の設問方法</t>
  </si>
  <si>
    <t xml:space="preserve">      ○×方式</t>
  </si>
  <si>
    <t>　(3)試験の出題数</t>
  </si>
  <si>
    <t>　　　３０問</t>
  </si>
  <si>
    <t>　(4)試験の時間</t>
  </si>
  <si>
    <t>　　　４０分</t>
  </si>
  <si>
    <t>　(5)試験の合格基準点</t>
  </si>
  <si>
    <t>　　　８０％（２４問）以上の正解</t>
  </si>
  <si>
    <t>　(6)その他</t>
  </si>
  <si>
    <t>２．受験者の確認等</t>
  </si>
  <si>
    <t>３．試験場所及び日時</t>
  </si>
  <si>
    <t>近畿運輸局</t>
    <rPh sb="0" eb="2">
      <t>キンキ</t>
    </rPh>
    <rPh sb="2" eb="5">
      <t>ウンユキョク</t>
    </rPh>
    <phoneticPr fontId="5"/>
  </si>
  <si>
    <t>年</t>
    <rPh sb="0" eb="1">
      <t>ネン</t>
    </rPh>
    <phoneticPr fontId="5"/>
  </si>
  <si>
    <t>４．その他</t>
    <rPh sb="4" eb="5">
      <t>タ</t>
    </rPh>
    <phoneticPr fontId="5"/>
  </si>
  <si>
    <t>２．資金の調達方法</t>
    <rPh sb="2" eb="4">
      <t>シキン</t>
    </rPh>
    <rPh sb="5" eb="7">
      <t>チョウタツ</t>
    </rPh>
    <rPh sb="7" eb="9">
      <t>ホウホウ</t>
    </rPh>
    <phoneticPr fontId="5"/>
  </si>
  <si>
    <t>（１）法人の場合</t>
    <rPh sb="3" eb="5">
      <t>ホウジン</t>
    </rPh>
    <rPh sb="6" eb="8">
      <t>バアイ</t>
    </rPh>
    <phoneticPr fontId="5"/>
  </si>
  <si>
    <t>増資資本金</t>
    <rPh sb="0" eb="2">
      <t>ゾウシ</t>
    </rPh>
    <rPh sb="2" eb="5">
      <t>シホンキン</t>
    </rPh>
    <phoneticPr fontId="5"/>
  </si>
  <si>
    <t>その他流動資産</t>
    <rPh sb="2" eb="3">
      <t>タ</t>
    </rPh>
    <rPh sb="3" eb="5">
      <t>リュウドウ</t>
    </rPh>
    <rPh sb="5" eb="7">
      <t>シサン</t>
    </rPh>
    <phoneticPr fontId="5"/>
  </si>
  <si>
    <t>調達資金合計（自己資金額）</t>
    <rPh sb="0" eb="2">
      <t>チョウタツ</t>
    </rPh>
    <rPh sb="2" eb="4">
      <t>シキン</t>
    </rPh>
    <rPh sb="4" eb="6">
      <t>ゴウケイ</t>
    </rPh>
    <rPh sb="7" eb="9">
      <t>ジコ</t>
    </rPh>
    <rPh sb="9" eb="12">
      <t>シキンガク</t>
    </rPh>
    <phoneticPr fontId="5"/>
  </si>
  <si>
    <t>（２）個人の場合</t>
    <rPh sb="3" eb="5">
      <t>コジン</t>
    </rPh>
    <rPh sb="6" eb="8">
      <t>バアイ</t>
    </rPh>
    <phoneticPr fontId="5"/>
  </si>
  <si>
    <t>金融機関名</t>
    <rPh sb="0" eb="2">
      <t>キンユウ</t>
    </rPh>
    <rPh sb="2" eb="5">
      <t>キカンメイ</t>
    </rPh>
    <phoneticPr fontId="5"/>
  </si>
  <si>
    <t>既存法人</t>
    <rPh sb="0" eb="2">
      <t>キゾン</t>
    </rPh>
    <rPh sb="2" eb="4">
      <t>ホウジン</t>
    </rPh>
    <phoneticPr fontId="5"/>
  </si>
  <si>
    <t>設立法人</t>
    <rPh sb="0" eb="2">
      <t>セツリツ</t>
    </rPh>
    <rPh sb="2" eb="4">
      <t>ホウジン</t>
    </rPh>
    <phoneticPr fontId="5"/>
  </si>
  <si>
    <t>申請事業充当額</t>
    <rPh sb="0" eb="2">
      <t>シンセイ</t>
    </rPh>
    <rPh sb="2" eb="4">
      <t>ジギョウ</t>
    </rPh>
    <rPh sb="4" eb="6">
      <t>ジュウトウ</t>
    </rPh>
    <rPh sb="6" eb="7">
      <t>ガク</t>
    </rPh>
    <phoneticPr fontId="5"/>
  </si>
  <si>
    <t>預貯金等の種類</t>
    <rPh sb="0" eb="3">
      <t>ヨチョキン</t>
    </rPh>
    <rPh sb="3" eb="4">
      <t>トウ</t>
    </rPh>
    <rPh sb="5" eb="7">
      <t>シュルイ</t>
    </rPh>
    <phoneticPr fontId="5"/>
  </si>
  <si>
    <t>預貯金等の発行番号</t>
    <rPh sb="0" eb="3">
      <t>ヨチョキン</t>
    </rPh>
    <rPh sb="3" eb="4">
      <t>トウ</t>
    </rPh>
    <rPh sb="5" eb="7">
      <t>ハッコウ</t>
    </rPh>
    <rPh sb="7" eb="9">
      <t>バンゴウ</t>
    </rPh>
    <phoneticPr fontId="5"/>
  </si>
  <si>
    <t>申請日現在預貯金額</t>
    <rPh sb="0" eb="2">
      <t>シンセイ</t>
    </rPh>
    <rPh sb="2" eb="3">
      <t>ヒ</t>
    </rPh>
    <rPh sb="3" eb="5">
      <t>ゲンザイ</t>
    </rPh>
    <rPh sb="5" eb="8">
      <t>ヨチョキン</t>
    </rPh>
    <rPh sb="8" eb="9">
      <t>ガク</t>
    </rPh>
    <phoneticPr fontId="5"/>
  </si>
  <si>
    <t>剰 余 金 等</t>
    <rPh sb="0" eb="1">
      <t>アマツサ</t>
    </rPh>
    <rPh sb="2" eb="3">
      <t>ヨ</t>
    </rPh>
    <rPh sb="4" eb="5">
      <t>キン</t>
    </rPh>
    <rPh sb="6" eb="7">
      <t>トウ</t>
    </rPh>
    <phoneticPr fontId="5"/>
  </si>
  <si>
    <t>資　 本 　金</t>
    <rPh sb="0" eb="1">
      <t>シ</t>
    </rPh>
    <rPh sb="3" eb="4">
      <t>ホン</t>
    </rPh>
    <rPh sb="6" eb="7">
      <t>キン</t>
    </rPh>
    <phoneticPr fontId="5"/>
  </si>
  <si>
    <t>項　　目</t>
    <rPh sb="0" eb="1">
      <t>コウ</t>
    </rPh>
    <rPh sb="3" eb="4">
      <t>メ</t>
    </rPh>
    <phoneticPr fontId="5"/>
  </si>
  <si>
    <t>合　　計</t>
    <rPh sb="0" eb="1">
      <t>ゴウ</t>
    </rPh>
    <rPh sb="3" eb="4">
      <t>ケイ</t>
    </rPh>
    <phoneticPr fontId="5"/>
  </si>
  <si>
    <t>現 金 預 金</t>
    <rPh sb="0" eb="1">
      <t>ウツツ</t>
    </rPh>
    <rPh sb="2" eb="3">
      <t>キン</t>
    </rPh>
    <rPh sb="4" eb="5">
      <t>アズカリ</t>
    </rPh>
    <rPh sb="6" eb="7">
      <t>カネ</t>
    </rPh>
    <phoneticPr fontId="5"/>
  </si>
  <si>
    <t>合　　　　計（自己資金額）</t>
    <rPh sb="0" eb="1">
      <t>ゴウ</t>
    </rPh>
    <rPh sb="5" eb="6">
      <t>ケイ</t>
    </rPh>
    <rPh sb="7" eb="9">
      <t>ジコ</t>
    </rPh>
    <rPh sb="9" eb="12">
      <t>シキンガク</t>
    </rPh>
    <phoneticPr fontId="5"/>
  </si>
  <si>
    <t>【別紙④】</t>
    <rPh sb="1" eb="3">
      <t>ベッシ</t>
    </rPh>
    <phoneticPr fontId="13"/>
  </si>
  <si>
    <t>申請時、運輸支局窓口にて通知します。</t>
    <rPh sb="2" eb="3">
      <t>ジ</t>
    </rPh>
    <rPh sb="4" eb="6">
      <t>ウンユ</t>
    </rPh>
    <rPh sb="6" eb="8">
      <t>シキョク</t>
    </rPh>
    <rPh sb="8" eb="10">
      <t>マドグチ</t>
    </rPh>
    <phoneticPr fontId="5"/>
  </si>
  <si>
    <t>　道路運送法第５条第１項第３号に規定する事業計画のうち営業所・自動車車庫・休憩仮眠施設</t>
    <phoneticPr fontId="5"/>
  </si>
  <si>
    <t>法（昭和23年法律第186号）、農地法（昭和27年法律第229号）等の関係法令に抵触しないことを</t>
    <phoneticPr fontId="5"/>
  </si>
  <si>
    <t>近畿運輸局長　殿</t>
    <phoneticPr fontId="5"/>
  </si>
  <si>
    <t>□</t>
    <phoneticPr fontId="5"/>
  </si>
  <si>
    <t>℡０７４３－５９－２１５１</t>
    <phoneticPr fontId="5"/>
  </si>
  <si>
    <t>大   阪　運 輸 支 局</t>
    <phoneticPr fontId="5"/>
  </si>
  <si>
    <t>京   都　運 輸 支 局</t>
    <phoneticPr fontId="5"/>
  </si>
  <si>
    <t>奈   良　運 輸 支 局</t>
    <phoneticPr fontId="5"/>
  </si>
  <si>
    <t>滋   賀　運 輸 支 局</t>
    <phoneticPr fontId="5"/>
  </si>
  <si>
    <t>和歌山　運 輸 支 局</t>
    <phoneticPr fontId="5"/>
  </si>
  <si>
    <t>輸送部門</t>
    <rPh sb="2" eb="4">
      <t>ブモン</t>
    </rPh>
    <phoneticPr fontId="5"/>
  </si>
  <si>
    <t>輸送・監査部門</t>
    <rPh sb="3" eb="5">
      <t>カンサ</t>
    </rPh>
    <rPh sb="5" eb="7">
      <t>ブモン</t>
    </rPh>
    <phoneticPr fontId="5"/>
  </si>
  <si>
    <t>企画輸送・監査部門</t>
    <rPh sb="5" eb="7">
      <t>カンサ</t>
    </rPh>
    <rPh sb="7" eb="9">
      <t>ブモン</t>
    </rPh>
    <phoneticPr fontId="5"/>
  </si>
  <si>
    <t>　　　　　近畿運輸局　自動車交通部　旅客第二課　監理第一係</t>
    <phoneticPr fontId="5"/>
  </si>
  <si>
    <t>　　　　　〒５４０－８５５８</t>
    <phoneticPr fontId="5"/>
  </si>
  <si>
    <t>　　　　　大阪市中央区大手前４丁目１番７６号</t>
    <phoneticPr fontId="5"/>
  </si>
  <si>
    <t>　　　　　（地下鉄　谷町線・中央線　谷町４丁目駅　下車　⑤出口すぐ）</t>
    <phoneticPr fontId="5"/>
  </si>
  <si>
    <t>　　　　　ＴＥＬ０６－６９４９－６４４６／ＦＡＸ６９４９－６５３１</t>
    <phoneticPr fontId="5"/>
  </si>
  <si>
    <t xml:space="preserve">補助者  </t>
    <rPh sb="0" eb="2">
      <t>ホジョ</t>
    </rPh>
    <phoneticPr fontId="5"/>
  </si>
  <si>
    <r>
      <t>※申請者が、</t>
    </r>
    <r>
      <rPr>
        <u/>
        <sz val="10"/>
        <rFont val="ＭＳ Ｐゴシック"/>
        <family val="3"/>
        <charset val="128"/>
      </rPr>
      <t>個人</t>
    </r>
    <r>
      <rPr>
        <sz val="10"/>
        <rFont val="ＭＳ Ｐゴシック"/>
        <family val="3"/>
        <charset val="128"/>
      </rPr>
      <t>又は法人である場合のその</t>
    </r>
    <r>
      <rPr>
        <u/>
        <sz val="10"/>
        <rFont val="ＭＳ Ｐゴシック"/>
        <family val="3"/>
        <charset val="128"/>
      </rPr>
      <t>法人の役員</t>
    </r>
    <r>
      <rPr>
        <sz val="10"/>
        <rFont val="ＭＳ Ｐゴシック"/>
        <family val="3"/>
        <charset val="128"/>
      </rPr>
      <t>用（登記されている役員全員分が必要）</t>
    </r>
    <rPh sb="27" eb="29">
      <t>トウキ</t>
    </rPh>
    <rPh sb="34" eb="36">
      <t>ヤクイン</t>
    </rPh>
    <rPh sb="36" eb="38">
      <t>ゼンイン</t>
    </rPh>
    <rPh sb="38" eb="39">
      <t>ブン</t>
    </rPh>
    <rPh sb="40" eb="42">
      <t>ヒツヨウ</t>
    </rPh>
    <phoneticPr fontId="5"/>
  </si>
  <si>
    <t>　　法第２３条の２第１項第２号においては、職務経歴書</t>
    <rPh sb="2" eb="3">
      <t>ホウ</t>
    </rPh>
    <rPh sb="3" eb="4">
      <t>ダイ</t>
    </rPh>
    <rPh sb="6" eb="7">
      <t>ジョウ</t>
    </rPh>
    <rPh sb="9" eb="10">
      <t>ダイ</t>
    </rPh>
    <rPh sb="11" eb="12">
      <t>コウ</t>
    </rPh>
    <rPh sb="12" eb="13">
      <t>ダイ</t>
    </rPh>
    <rPh sb="14" eb="15">
      <t>ゴウ</t>
    </rPh>
    <phoneticPr fontId="5"/>
  </si>
  <si>
    <t xml:space="preserve">  ・旅客自動車運送事業運輸規則第２２条第１項に基づき近畿運輸局長が指定する地域であって</t>
    <rPh sb="3" eb="5">
      <t>リョカク</t>
    </rPh>
    <rPh sb="5" eb="8">
      <t>ジドウシャ</t>
    </rPh>
    <rPh sb="8" eb="10">
      <t>ウンソウ</t>
    </rPh>
    <rPh sb="10" eb="12">
      <t>ジギョウ</t>
    </rPh>
    <rPh sb="12" eb="14">
      <t>ウンユ</t>
    </rPh>
    <rPh sb="14" eb="16">
      <t>キソク</t>
    </rPh>
    <rPh sb="16" eb="17">
      <t>ダイ</t>
    </rPh>
    <rPh sb="19" eb="20">
      <t>ジョウ</t>
    </rPh>
    <rPh sb="20" eb="21">
      <t>ダイ</t>
    </rPh>
    <rPh sb="22" eb="23">
      <t>コウ</t>
    </rPh>
    <rPh sb="24" eb="25">
      <t>モト</t>
    </rPh>
    <phoneticPr fontId="5"/>
  </si>
  <si>
    <t>ｍ</t>
    <phoneticPr fontId="5"/>
  </si>
  <si>
    <t>　　イ．定款（会社法（平成十七年法律第八十六号）第三十条第一項及びその準用規定により</t>
    <rPh sb="7" eb="9">
      <t>カイシャ</t>
    </rPh>
    <rPh sb="11" eb="13">
      <t>ヘイセイ</t>
    </rPh>
    <rPh sb="13" eb="15">
      <t>17</t>
    </rPh>
    <rPh sb="19" eb="22">
      <t>86</t>
    </rPh>
    <rPh sb="25" eb="27">
      <t>30</t>
    </rPh>
    <rPh sb="28" eb="29">
      <t>ダイ</t>
    </rPh>
    <rPh sb="29" eb="30">
      <t>1</t>
    </rPh>
    <rPh sb="30" eb="31">
      <t>コウ</t>
    </rPh>
    <phoneticPr fontId="5"/>
  </si>
  <si>
    <t>　　　　認証を必要とする場合には、認証のある定款）又は寄附行為の謄本</t>
    <rPh sb="4" eb="6">
      <t>ニンショウ</t>
    </rPh>
    <phoneticPr fontId="5"/>
  </si>
  <si>
    <t>　　イ．定款又は寄附行為及び登記事項証明書</t>
    <rPh sb="14" eb="16">
      <t>トウキ</t>
    </rPh>
    <rPh sb="16" eb="18">
      <t>ジコウ</t>
    </rPh>
    <rPh sb="18" eb="21">
      <t>ショウメイショ</t>
    </rPh>
    <phoneticPr fontId="5"/>
  </si>
  <si>
    <t>　　イ．施設（営業所・車庫・休憩仮眠施設等）の案内図・見取り図・平面図（寸法記入）</t>
    <phoneticPr fontId="5"/>
  </si>
  <si>
    <t xml:space="preserve">    ロ．営業所・車庫・休憩仮眠施設の土地・建物不動産登記簿謄本</t>
    <phoneticPr fontId="5"/>
  </si>
  <si>
    <t>　　ハ．都市計画法等関係法令に抵触しない旨の宣誓書【別紙⑤】</t>
    <phoneticPr fontId="5"/>
  </si>
  <si>
    <t xml:space="preserve">    ホ．写真（営業所内外・車庫・休憩仮眠施設・点検清掃施設（水道等）・前面道路）</t>
    <phoneticPr fontId="5"/>
  </si>
  <si>
    <t>□</t>
    <phoneticPr fontId="5"/>
  </si>
  <si>
    <t>　　ロ．最近の事業年度における貸借対照表</t>
    <phoneticPr fontId="5"/>
  </si>
  <si>
    <t>　　ハ．役員又は社員の名簿及び履歴書</t>
    <phoneticPr fontId="5"/>
  </si>
  <si>
    <t>□</t>
    <phoneticPr fontId="5"/>
  </si>
  <si>
    <t>□</t>
    <phoneticPr fontId="5"/>
  </si>
  <si>
    <t>　　ロ．発起人・社員又は設立者の名簿及び履歴書</t>
    <phoneticPr fontId="5"/>
  </si>
  <si>
    <t>□</t>
    <phoneticPr fontId="5"/>
  </si>
  <si>
    <t>　　イ．組合契約書の写し</t>
    <phoneticPr fontId="5"/>
  </si>
  <si>
    <t>　　ロ．組合員の資産目録</t>
    <phoneticPr fontId="5"/>
  </si>
  <si>
    <t>　　ハ．組合員の履歴書</t>
    <phoneticPr fontId="5"/>
  </si>
  <si>
    <t>　　イ．資産目録</t>
    <phoneticPr fontId="5"/>
  </si>
  <si>
    <t>　　ロ．戸籍抄本</t>
    <phoneticPr fontId="5"/>
  </si>
  <si>
    <t>　　ハ．履歴書</t>
    <phoneticPr fontId="5"/>
  </si>
  <si>
    <t>住 　所 ：</t>
    <phoneticPr fontId="5"/>
  </si>
  <si>
    <t>名 　称 ：</t>
    <phoneticPr fontId="5"/>
  </si>
  <si>
    <t>代表者 ：</t>
    <phoneticPr fontId="5"/>
  </si>
  <si>
    <t>２．その他道路運送法に違反する行為はいたしません。</t>
    <phoneticPr fontId="5"/>
  </si>
  <si>
    <t>郵便番号</t>
    <rPh sb="0" eb="2">
      <t>ユウビン</t>
    </rPh>
    <rPh sb="2" eb="4">
      <t>バンゴウ</t>
    </rPh>
    <phoneticPr fontId="5"/>
  </si>
  <si>
    <t>　</t>
    <phoneticPr fontId="5"/>
  </si>
  <si>
    <t>住　　所　　　　　</t>
    <phoneticPr fontId="5"/>
  </si>
  <si>
    <t>氏名又は名称</t>
  </si>
  <si>
    <t>営業所名</t>
    <rPh sb="0" eb="3">
      <t>エイギョウショ</t>
    </rPh>
    <rPh sb="3" eb="4">
      <t>メイ</t>
    </rPh>
    <phoneticPr fontId="5"/>
  </si>
  <si>
    <t>種別</t>
    <rPh sb="0" eb="2">
      <t>シュベツ</t>
    </rPh>
    <phoneticPr fontId="5"/>
  </si>
  <si>
    <t>車両数</t>
    <rPh sb="0" eb="3">
      <t>シャリョウスウ</t>
    </rPh>
    <phoneticPr fontId="5"/>
  </si>
  <si>
    <t>備　　　　　考</t>
    <rPh sb="0" eb="1">
      <t>ビ</t>
    </rPh>
    <rPh sb="6" eb="7">
      <t>コウ</t>
    </rPh>
    <phoneticPr fontId="5"/>
  </si>
  <si>
    <t>セダン</t>
    <phoneticPr fontId="5"/>
  </si>
  <si>
    <t>車椅子専用</t>
    <rPh sb="0" eb="3">
      <t>クルマイス</t>
    </rPh>
    <rPh sb="3" eb="5">
      <t>センヨウ</t>
    </rPh>
    <phoneticPr fontId="5"/>
  </si>
  <si>
    <t>寝台専用</t>
    <rPh sb="0" eb="2">
      <t>シンダイ</t>
    </rPh>
    <rPh sb="2" eb="4">
      <t>センヨウ</t>
    </rPh>
    <phoneticPr fontId="5"/>
  </si>
  <si>
    <t>車椅子・寝台兼用</t>
    <rPh sb="0" eb="3">
      <t>クルマイス</t>
    </rPh>
    <rPh sb="4" eb="6">
      <t>シンダイ</t>
    </rPh>
    <rPh sb="6" eb="8">
      <t>ケンヨウ</t>
    </rPh>
    <phoneticPr fontId="5"/>
  </si>
  <si>
    <t>軽福祉（車椅子）</t>
    <rPh sb="0" eb="1">
      <t>ケイ</t>
    </rPh>
    <rPh sb="1" eb="3">
      <t>フクシ</t>
    </rPh>
    <rPh sb="4" eb="7">
      <t>クルマイス</t>
    </rPh>
    <phoneticPr fontId="5"/>
  </si>
  <si>
    <t>軽福祉（寝台）</t>
    <rPh sb="0" eb="1">
      <t>ケイ</t>
    </rPh>
    <rPh sb="1" eb="3">
      <t>フクシ</t>
    </rPh>
    <rPh sb="4" eb="6">
      <t>シンダイ</t>
    </rPh>
    <phoneticPr fontId="5"/>
  </si>
  <si>
    <t>軽セダン</t>
    <rPh sb="0" eb="1">
      <t>ケイ</t>
    </rPh>
    <phoneticPr fontId="5"/>
  </si>
  <si>
    <t>計</t>
    <rPh sb="0" eb="1">
      <t>ケイ</t>
    </rPh>
    <phoneticPr fontId="5"/>
  </si>
  <si>
    <t>ﾀｸｼｰ
ﾊｲﾔｰ
 の別</t>
    <rPh sb="12" eb="13">
      <t>ベツ</t>
    </rPh>
    <phoneticPr fontId="5"/>
  </si>
  <si>
    <t>一　般
自動車</t>
    <rPh sb="0" eb="1">
      <t>イチ</t>
    </rPh>
    <rPh sb="2" eb="3">
      <t>バン</t>
    </rPh>
    <rPh sb="4" eb="7">
      <t>ジドウシャ</t>
    </rPh>
    <phoneticPr fontId="5"/>
  </si>
  <si>
    <t>ﾀｸｼｰ</t>
    <phoneticPr fontId="5"/>
  </si>
  <si>
    <t>ﾊｲﾔｰ</t>
    <phoneticPr fontId="5"/>
  </si>
  <si>
    <t>都市型</t>
    <rPh sb="0" eb="3">
      <t>トシガタ</t>
    </rPh>
    <phoneticPr fontId="5"/>
  </si>
  <si>
    <t>その他</t>
    <rPh sb="2" eb="3">
      <t>タ</t>
    </rPh>
    <phoneticPr fontId="5"/>
  </si>
  <si>
    <t>※ハイヤーを指定する地域とは　大阪府　　大阪市域交通圏、北摂交通圏、河北交通圏</t>
    <rPh sb="6" eb="8">
      <t>シテイ</t>
    </rPh>
    <rPh sb="10" eb="12">
      <t>チイキ</t>
    </rPh>
    <rPh sb="15" eb="18">
      <t>オオサカフ</t>
    </rPh>
    <rPh sb="20" eb="22">
      <t>オオサカ</t>
    </rPh>
    <rPh sb="22" eb="24">
      <t>シイキ</t>
    </rPh>
    <rPh sb="24" eb="26">
      <t>コウツウ</t>
    </rPh>
    <rPh sb="26" eb="27">
      <t>ケン</t>
    </rPh>
    <rPh sb="28" eb="30">
      <t>ホクセツ</t>
    </rPh>
    <rPh sb="30" eb="32">
      <t>コウツウ</t>
    </rPh>
    <rPh sb="32" eb="33">
      <t>ケン</t>
    </rPh>
    <rPh sb="34" eb="36">
      <t>カワキタ</t>
    </rPh>
    <rPh sb="36" eb="38">
      <t>コウツウ</t>
    </rPh>
    <rPh sb="38" eb="39">
      <t>ケン</t>
    </rPh>
    <phoneticPr fontId="13"/>
  </si>
  <si>
    <t>　　京都府　　京都市域交通圏</t>
    <rPh sb="2" eb="5">
      <t>キョウトフ</t>
    </rPh>
    <rPh sb="7" eb="8">
      <t>キョウ</t>
    </rPh>
    <rPh sb="8" eb="10">
      <t>トシ</t>
    </rPh>
    <rPh sb="10" eb="11">
      <t>イキ</t>
    </rPh>
    <rPh sb="11" eb="13">
      <t>コウツウ</t>
    </rPh>
    <rPh sb="13" eb="14">
      <t>ケン</t>
    </rPh>
    <phoneticPr fontId="13"/>
  </si>
  <si>
    <t>　　兵庫県　　神戸市域交通圏、姫路・西播磨交通圏、東播磨交通圏</t>
    <rPh sb="2" eb="5">
      <t>ヒョウゴケン</t>
    </rPh>
    <rPh sb="7" eb="10">
      <t>コウベシ</t>
    </rPh>
    <rPh sb="10" eb="11">
      <t>イキ</t>
    </rPh>
    <rPh sb="11" eb="14">
      <t>コウツウケン</t>
    </rPh>
    <rPh sb="15" eb="17">
      <t>ヒメジ</t>
    </rPh>
    <rPh sb="18" eb="19">
      <t>ニシ</t>
    </rPh>
    <rPh sb="19" eb="21">
      <t>ハリマ</t>
    </rPh>
    <rPh sb="21" eb="24">
      <t>コウツウケン</t>
    </rPh>
    <rPh sb="25" eb="26">
      <t>ヒガシ</t>
    </rPh>
    <rPh sb="26" eb="28">
      <t>ハリマ</t>
    </rPh>
    <rPh sb="28" eb="31">
      <t>コウツウケン</t>
    </rPh>
    <phoneticPr fontId="13"/>
  </si>
  <si>
    <t>※ ハイヤーのうち「都市型」とは、「道路運送法施行規則第４条第８項第３号に基づき国土交通</t>
    <rPh sb="10" eb="13">
      <t>トシガタ</t>
    </rPh>
    <rPh sb="18" eb="20">
      <t>ドウロ</t>
    </rPh>
    <rPh sb="20" eb="22">
      <t>ウンソウ</t>
    </rPh>
    <rPh sb="22" eb="25">
      <t>ホウセコウ</t>
    </rPh>
    <rPh sb="25" eb="27">
      <t>キソク</t>
    </rPh>
    <rPh sb="27" eb="28">
      <t>ダイ</t>
    </rPh>
    <rPh sb="29" eb="31">
      <t>ジョウダイ</t>
    </rPh>
    <rPh sb="32" eb="33">
      <t>コウ</t>
    </rPh>
    <rPh sb="33" eb="34">
      <t>ダイ</t>
    </rPh>
    <rPh sb="35" eb="36">
      <t>ゴウ</t>
    </rPh>
    <rPh sb="37" eb="38">
      <t>モト</t>
    </rPh>
    <rPh sb="40" eb="42">
      <t>コクド</t>
    </rPh>
    <rPh sb="42" eb="44">
      <t>コウツウ</t>
    </rPh>
    <phoneticPr fontId="5"/>
  </si>
  <si>
    <t>　大臣が定める区分を定める告示（平成２６年国土交通省告示第５９号）第１号に規定する事業</t>
    <rPh sb="41" eb="43">
      <t>ジギョウ</t>
    </rPh>
    <phoneticPr fontId="5"/>
  </si>
  <si>
    <t>　用自動車とし、「その他」とは第２号に規定する事業用自動車とする。</t>
    <phoneticPr fontId="5"/>
  </si>
  <si>
    <t>※ 種別は、一般自動車（一般の需要に応じることができる事業用自動車）及び特殊自動車</t>
    <rPh sb="8" eb="11">
      <t>ジドウシャ</t>
    </rPh>
    <rPh sb="38" eb="41">
      <t>ジドウシャ</t>
    </rPh>
    <phoneticPr fontId="5"/>
  </si>
  <si>
    <t>　(一般車両以外の事業用自動車)の別とする。</t>
    <phoneticPr fontId="5"/>
  </si>
  <si>
    <t>兵   庫　  陸  運  部</t>
    <phoneticPr fontId="5"/>
  </si>
  <si>
    <t>　　なお、複数の交通圏を設定する場合は　「・・・審査基準について」（公示）を確認して下さい。</t>
    <phoneticPr fontId="5"/>
  </si>
  <si>
    <t xml:space="preserve">   て下さい。（運行管理規程を定めてください。）</t>
    <phoneticPr fontId="5"/>
  </si>
  <si>
    <t xml:space="preserve">   して下さい。（指導要領を定めてください。）</t>
    <phoneticPr fontId="5"/>
  </si>
  <si>
    <t>　 号）のほか、「一般乗用旅客自動車運送事業以外の事業に従事する自動車運転者の特例</t>
    <phoneticPr fontId="5"/>
  </si>
  <si>
    <t>については、建築基準法（昭和25年法律第201号）、都市計画法（昭和43年法律第100号）、消防</t>
    <phoneticPr fontId="5"/>
  </si>
  <si>
    <t>近畿運輸局長　殿</t>
    <phoneticPr fontId="5"/>
  </si>
  <si>
    <t>　ん。</t>
    <phoneticPr fontId="5"/>
  </si>
  <si>
    <t>住　　　　  所  ：</t>
    <phoneticPr fontId="5"/>
  </si>
  <si>
    <t>氏名又は名称：</t>
    <phoneticPr fontId="5"/>
  </si>
  <si>
    <t>代表者 氏 名 ：</t>
    <phoneticPr fontId="5"/>
  </si>
  <si>
    <t>自動車運送事業を営んでいる他の会社の役員として就任している。</t>
    <phoneticPr fontId="5"/>
  </si>
  <si>
    <t>会 　社 　名：</t>
    <phoneticPr fontId="5"/>
  </si>
  <si>
    <t>自動車運送事業を営んでいる他の会社の役員として就任していません。</t>
    <phoneticPr fontId="5"/>
  </si>
  <si>
    <t xml:space="preserve"> 法　令　試　験　に　つ　い　て </t>
    <phoneticPr fontId="5"/>
  </si>
  <si>
    <t>　　　自動車六法などの持ち込みが可能</t>
    <phoneticPr fontId="5"/>
  </si>
  <si>
    <t>　　場所 ：</t>
    <phoneticPr fontId="5"/>
  </si>
  <si>
    <t>大阪市中央区大手前４丁目１番７６号（大阪合同庁舎　第４号館）</t>
    <phoneticPr fontId="5"/>
  </si>
  <si>
    <t>日時 ：</t>
    <phoneticPr fontId="5"/>
  </si>
  <si>
    <r>
      <t xml:space="preserve">連絡先 </t>
    </r>
    <r>
      <rPr>
        <sz val="8"/>
        <rFont val="ＭＳ Ｐゴシック"/>
        <family val="3"/>
        <charset val="128"/>
      </rPr>
      <t>　</t>
    </r>
    <r>
      <rPr>
        <sz val="11"/>
        <rFont val="ＭＳ Ｐゴシック"/>
        <family val="3"/>
        <charset val="128"/>
      </rPr>
      <t>電話</t>
    </r>
    <phoneticPr fontId="5"/>
  </si>
  <si>
    <t>令和　　　年　　　月　　　日</t>
    <rPh sb="0" eb="2">
      <t>レイワ</t>
    </rPh>
    <phoneticPr fontId="5"/>
  </si>
  <si>
    <t>令和　　　年　　　月　　　日現在</t>
    <rPh sb="0" eb="2">
      <t>レイワ</t>
    </rPh>
    <rPh sb="5" eb="6">
      <t>ネン</t>
    </rPh>
    <rPh sb="9" eb="10">
      <t>ツキ</t>
    </rPh>
    <rPh sb="13" eb="14">
      <t>ヒ</t>
    </rPh>
    <rPh sb="14" eb="16">
      <t>ゲンザイ</t>
    </rPh>
    <phoneticPr fontId="13"/>
  </si>
  <si>
    <t>　　ニ．車庫前面道路の道路幅員証明書　または　前面道路の宣誓書</t>
    <rPh sb="23" eb="27">
      <t>ゼンメンドウロ</t>
    </rPh>
    <rPh sb="28" eb="31">
      <t>センセイショ</t>
    </rPh>
    <phoneticPr fontId="5"/>
  </si>
  <si>
    <t>幅員証明書に代わる添付書類</t>
  </si>
  <si>
    <t>※ 注意 ※</t>
    <phoneticPr fontId="5"/>
  </si>
  <si>
    <t>幅員証明事務を廃止した自治体の管理する</t>
    <phoneticPr fontId="5"/>
  </si>
  <si>
    <t>道路のみ使用できます。</t>
  </si>
  <si>
    <t>※ 幅員証明書が発行される自治体については、宣誓書は使用できません。</t>
    <phoneticPr fontId="5"/>
  </si>
  <si>
    <t>※メジャー等で計測中の写真（全体と、○ｍと分かる箇所の拡大写真）</t>
    <rPh sb="5" eb="6">
      <t>トウ</t>
    </rPh>
    <rPh sb="7" eb="9">
      <t>ケイソク</t>
    </rPh>
    <rPh sb="9" eb="10">
      <t>チュウ</t>
    </rPh>
    <rPh sb="11" eb="13">
      <t>シャシン</t>
    </rPh>
    <rPh sb="14" eb="16">
      <t>ゼンタイ</t>
    </rPh>
    <rPh sb="21" eb="22">
      <t>ワ</t>
    </rPh>
    <rPh sb="24" eb="26">
      <t>カショ</t>
    </rPh>
    <rPh sb="27" eb="29">
      <t>カクダイ</t>
    </rPh>
    <rPh sb="29" eb="31">
      <t>シャシン</t>
    </rPh>
    <phoneticPr fontId="5"/>
  </si>
  <si>
    <t>　 ただし、交通量が多く計測が不可能な道路については、通行している</t>
    <phoneticPr fontId="5"/>
  </si>
  <si>
    <t>計画車両（同種以上の車両）を撮影した写真で結構です。</t>
  </si>
  <si>
    <t>近畿運輸局長　　殿</t>
  </si>
  <si>
    <t>前面道路の宣誓書</t>
    <rPh sb="5" eb="8">
      <t>センセイショ</t>
    </rPh>
    <phoneticPr fontId="5"/>
  </si>
  <si>
    <t>前面道路に関する概要</t>
  </si>
  <si>
    <t>道路の状況</t>
  </si>
  <si>
    <t>自動車車庫の前面道路</t>
    <phoneticPr fontId="5"/>
  </si>
  <si>
    <t>道路の種類</t>
  </si>
  <si>
    <t>国道・府県道・市町村道・私道</t>
  </si>
  <si>
    <t>道路の幅員</t>
    <rPh sb="0" eb="2">
      <t>ドウロ</t>
    </rPh>
    <rPh sb="3" eb="5">
      <t>フクイン</t>
    </rPh>
    <phoneticPr fontId="5"/>
  </si>
  <si>
    <t>道路総幅員</t>
    <rPh sb="0" eb="2">
      <t>ドウロ</t>
    </rPh>
    <rPh sb="2" eb="3">
      <t>ソウ</t>
    </rPh>
    <rPh sb="3" eb="5">
      <t>フクイン</t>
    </rPh>
    <phoneticPr fontId="5"/>
  </si>
  <si>
    <t>車道幅員</t>
    <phoneticPr fontId="5"/>
  </si>
  <si>
    <t>※ 幅員証明書が発行されるかどうかは、各自治体にお問い合わせください。</t>
    <phoneticPr fontId="5"/>
  </si>
  <si>
    <t>※ 前面道路が国道の場合は計測は不要です。</t>
    <rPh sb="2" eb="4">
      <t>ゼンメン</t>
    </rPh>
    <rPh sb="4" eb="6">
      <t>ドウロ</t>
    </rPh>
    <rPh sb="7" eb="9">
      <t>コクドウ</t>
    </rPh>
    <rPh sb="10" eb="12">
      <t>バアイ</t>
    </rPh>
    <rPh sb="13" eb="15">
      <t>ケイソク</t>
    </rPh>
    <rPh sb="16" eb="18">
      <t>フヨウ</t>
    </rPh>
    <phoneticPr fontId="5"/>
  </si>
  <si>
    <t>宣誓いたします。</t>
  </si>
  <si>
    <t>上記の関係法令・用途地域について確認をお願いいたします。</t>
    <rPh sb="0" eb="2">
      <t>ジョウキ</t>
    </rPh>
    <rPh sb="3" eb="5">
      <t>カンケイ</t>
    </rPh>
    <rPh sb="5" eb="7">
      <t>ホウレイ</t>
    </rPh>
    <rPh sb="8" eb="10">
      <t>ヨウト</t>
    </rPh>
    <rPh sb="10" eb="12">
      <t>チイキ</t>
    </rPh>
    <rPh sb="16" eb="18">
      <t>カクニン</t>
    </rPh>
    <rPh sb="20" eb="21">
      <t>ネガ</t>
    </rPh>
    <phoneticPr fontId="5"/>
  </si>
  <si>
    <t>用途地域：</t>
    <rPh sb="0" eb="2">
      <t>ヨウト</t>
    </rPh>
    <rPh sb="2" eb="4">
      <t>チイキ</t>
    </rPh>
    <phoneticPr fontId="5"/>
  </si>
  <si>
    <t>・確認した自治体名</t>
    <rPh sb="1" eb="3">
      <t>カクニン</t>
    </rPh>
    <rPh sb="5" eb="8">
      <t>ジチタイ</t>
    </rPh>
    <rPh sb="8" eb="9">
      <t>メイ</t>
    </rPh>
    <phoneticPr fontId="5"/>
  </si>
  <si>
    <t>・課名</t>
    <rPh sb="1" eb="3">
      <t>カメイ</t>
    </rPh>
    <phoneticPr fontId="5"/>
  </si>
  <si>
    <t>・課の連絡先</t>
    <rPh sb="1" eb="2">
      <t>カ</t>
    </rPh>
    <rPh sb="3" eb="5">
      <t>レンラク</t>
    </rPh>
    <rPh sb="5" eb="6">
      <t>サキ</t>
    </rPh>
    <phoneticPr fontId="5"/>
  </si>
  <si>
    <t>・担当者名</t>
    <rPh sb="1" eb="4">
      <t>タントウシャ</t>
    </rPh>
    <rPh sb="4" eb="5">
      <t>メイ</t>
    </rPh>
    <phoneticPr fontId="5"/>
  </si>
  <si>
    <t>・確認内容、結果 (事業所設置の可否等について)</t>
    <rPh sb="1" eb="3">
      <t>カクニン</t>
    </rPh>
    <rPh sb="3" eb="5">
      <t>ナイヨウ</t>
    </rPh>
    <rPh sb="6" eb="8">
      <t>ケッカ</t>
    </rPh>
    <rPh sb="10" eb="13">
      <t>ジギョウショ</t>
    </rPh>
    <rPh sb="13" eb="15">
      <t>セッチ</t>
    </rPh>
    <rPh sb="16" eb="18">
      <t>カヒ</t>
    </rPh>
    <rPh sb="18" eb="19">
      <t>トウ</t>
    </rPh>
    <phoneticPr fontId="5"/>
  </si>
  <si>
    <t>面　　　積</t>
    <rPh sb="0" eb="1">
      <t>メン</t>
    </rPh>
    <rPh sb="4" eb="5">
      <t>セキ</t>
    </rPh>
    <phoneticPr fontId="13"/>
  </si>
  <si>
    <t>㎡</t>
    <phoneticPr fontId="5"/>
  </si>
  <si>
    <t>　　　あって運行管理をはじめとする管理が十分可能であり営業所と常時密接な連絡ができる設備を有すること。</t>
    <phoneticPr fontId="5"/>
  </si>
  <si>
    <t>（道路運送法施行規則第４条第８項第３号に基づく近畿運輸局長指定地域以外の地域）</t>
    <rPh sb="33" eb="35">
      <t>イガイ</t>
    </rPh>
    <rPh sb="36" eb="38">
      <t>チイキ</t>
    </rPh>
    <phoneticPr fontId="5"/>
  </si>
  <si>
    <t>ふりがな</t>
    <phoneticPr fontId="5"/>
  </si>
  <si>
    <t xml:space="preserve"> 　経　営　許　可　申　請　書　 </t>
    <phoneticPr fontId="5"/>
  </si>
  <si>
    <t xml:space="preserve">    １．氏名又は名称及び住所並びに法人にあっては、その代表者の氏名</t>
    <phoneticPr fontId="5"/>
  </si>
  <si>
    <t>住　所：</t>
    <rPh sb="0" eb="1">
      <t>ジュウ</t>
    </rPh>
    <rPh sb="2" eb="3">
      <t>トコロ</t>
    </rPh>
    <phoneticPr fontId="5"/>
  </si>
  <si>
    <t>名　称：</t>
    <rPh sb="0" eb="1">
      <t>メイ</t>
    </rPh>
    <rPh sb="2" eb="3">
      <t>ショウ</t>
    </rPh>
    <phoneticPr fontId="5"/>
  </si>
  <si>
    <t>代表者：</t>
    <rPh sb="0" eb="3">
      <t>ダイヒョウシャ</t>
    </rPh>
    <phoneticPr fontId="5"/>
  </si>
  <si>
    <t xml:space="preserve">    ２．経営しようとする事業の種別</t>
    <phoneticPr fontId="5"/>
  </si>
  <si>
    <t>一般乗用旅客自動車運送事業</t>
    <rPh sb="0" eb="2">
      <t>イッパン</t>
    </rPh>
    <rPh sb="2" eb="4">
      <t>ジョウヨウ</t>
    </rPh>
    <phoneticPr fontId="5"/>
  </si>
  <si>
    <t xml:space="preserve">    ３．事業計画　等</t>
    <phoneticPr fontId="5"/>
  </si>
  <si>
    <r>
      <t>【別紙①】</t>
    </r>
    <r>
      <rPr>
        <sz val="11"/>
        <rFont val="ＭＳ Ｐ明朝"/>
        <family val="1"/>
        <charset val="128"/>
      </rPr>
      <t>のとおり</t>
    </r>
    <phoneticPr fontId="5"/>
  </si>
  <si>
    <t xml:space="preserve">    例〔ハイヤー〕</t>
  </si>
  <si>
    <t>　　　　「一般　乗用　旅客自動車運送事業」</t>
    <phoneticPr fontId="5"/>
  </si>
  <si>
    <t>　　　　「業務の範囲は、運送の引受が営業所のみにおいて行われる旅客の運送に限る。」</t>
    <rPh sb="37" eb="38">
      <t>カギ</t>
    </rPh>
    <phoneticPr fontId="5"/>
  </si>
  <si>
    <t>　　　近畿運輸局長　　殿</t>
    <rPh sb="11" eb="12">
      <t>トノ</t>
    </rPh>
    <phoneticPr fontId="5"/>
  </si>
  <si>
    <t>（公示）の要件に適合していることが必要です。</t>
    <phoneticPr fontId="5"/>
  </si>
  <si>
    <t>交通圏</t>
    <rPh sb="0" eb="3">
      <t>コウツウケン</t>
    </rPh>
    <phoneticPr fontId="5"/>
  </si>
  <si>
    <t>【別紙⑥－１】</t>
    <phoneticPr fontId="5"/>
  </si>
  <si>
    <t xml:space="preserve">      【別紙⑥】</t>
    <phoneticPr fontId="5"/>
  </si>
  <si>
    <t>　許可申請書の記載事項及び添付書類は、「道路運送法第５条」「道路運送法施行規則第６条」</t>
    <phoneticPr fontId="5"/>
  </si>
  <si>
    <t>に規定されています。</t>
    <phoneticPr fontId="5"/>
  </si>
  <si>
    <r>
      <rPr>
        <sz val="11"/>
        <rFont val="ＭＳ Ｐゴシック"/>
        <family val="3"/>
        <charset val="128"/>
      </rPr>
      <t>　</t>
    </r>
    <r>
      <rPr>
        <u/>
        <sz val="11"/>
        <rFont val="ＭＳ Ｐゴシック"/>
        <family val="3"/>
        <charset val="128"/>
      </rPr>
      <t>この手引きは、近畿運輸局管内において許可申請する場合に作成したものであります。</t>
    </r>
    <phoneticPr fontId="5"/>
  </si>
  <si>
    <t>公示第９号）及び　「『法人タクシー事業の許可及び認可等の申請に関する審査基準について』の細部取扱</t>
    <phoneticPr fontId="5"/>
  </si>
  <si>
    <t>について」をよく読んで、以下に注意して記入してください。</t>
    <phoneticPr fontId="5"/>
  </si>
  <si>
    <t>　『法人タクシー事業の許可及び認可等の申請に関する審査基準について』（制定平成１４年１月１８日　近運旅二　</t>
    <rPh sb="2" eb="4">
      <t>ホウジン</t>
    </rPh>
    <rPh sb="8" eb="10">
      <t>ジギョウ</t>
    </rPh>
    <phoneticPr fontId="5"/>
  </si>
  <si>
    <t>（２カ月分）給与、手当、賞与の１３％を見込む。</t>
    <rPh sb="3" eb="4">
      <t>ゲツ</t>
    </rPh>
    <rPh sb="4" eb="5">
      <t>ブン</t>
    </rPh>
    <rPh sb="6" eb="8">
      <t>キュウヨ</t>
    </rPh>
    <rPh sb="9" eb="11">
      <t>テアテ</t>
    </rPh>
    <rPh sb="12" eb="14">
      <t>ショウヨ</t>
    </rPh>
    <rPh sb="19" eb="21">
      <t>ミコ</t>
    </rPh>
    <phoneticPr fontId="13"/>
  </si>
  <si>
    <t>（２カ月分）給与、手当、賞与の２％を見込む。</t>
    <rPh sb="3" eb="4">
      <t>ゲツ</t>
    </rPh>
    <rPh sb="4" eb="5">
      <t>ブン</t>
    </rPh>
    <rPh sb="6" eb="8">
      <t>キュウヨ</t>
    </rPh>
    <rPh sb="9" eb="11">
      <t>テアテ</t>
    </rPh>
    <rPh sb="12" eb="14">
      <t>ショウヨ</t>
    </rPh>
    <rPh sb="18" eb="20">
      <t>ミコ</t>
    </rPh>
    <phoneticPr fontId="13"/>
  </si>
  <si>
    <t>（２カ月分）役員報酬、給与、手当、賞与の13%を見込む。</t>
    <rPh sb="3" eb="4">
      <t>ゲツ</t>
    </rPh>
    <rPh sb="4" eb="5">
      <t>ブン</t>
    </rPh>
    <rPh sb="6" eb="8">
      <t>ヤクイン</t>
    </rPh>
    <rPh sb="8" eb="10">
      <t>ホウシュウ</t>
    </rPh>
    <rPh sb="11" eb="13">
      <t>キュウヨ</t>
    </rPh>
    <rPh sb="14" eb="16">
      <t>テアテ</t>
    </rPh>
    <rPh sb="17" eb="19">
      <t>ショウヨ</t>
    </rPh>
    <rPh sb="24" eb="26">
      <t>ミコ</t>
    </rPh>
    <phoneticPr fontId="13"/>
  </si>
  <si>
    <t>（２カ月分）役員報酬、給与、手当、賞与の２%を見込む。</t>
    <rPh sb="3" eb="4">
      <t>ゲツ</t>
    </rPh>
    <rPh sb="4" eb="5">
      <t>ブン</t>
    </rPh>
    <rPh sb="6" eb="8">
      <t>ヤクイン</t>
    </rPh>
    <rPh sb="8" eb="10">
      <t>ホウシュウ</t>
    </rPh>
    <rPh sb="11" eb="13">
      <t>キュウヨ</t>
    </rPh>
    <rPh sb="14" eb="16">
      <t>テアテ</t>
    </rPh>
    <rPh sb="17" eb="19">
      <t>ショウヨ</t>
    </rPh>
    <rPh sb="23" eb="25">
      <t>ミコ</t>
    </rPh>
    <phoneticPr fontId="13"/>
  </si>
  <si>
    <t>※申請受付・処理について申請受付は、随時とします。</t>
    <rPh sb="1" eb="3">
      <t>シンセイ</t>
    </rPh>
    <rPh sb="3" eb="5">
      <t>ウケツケ</t>
    </rPh>
    <rPh sb="6" eb="8">
      <t>ショリ</t>
    </rPh>
    <phoneticPr fontId="5"/>
  </si>
  <si>
    <t>※毎月末日までの申請者に対し、翌月１０日頃に法令試験を実施し、</t>
    <rPh sb="1" eb="3">
      <t>マイツキ</t>
    </rPh>
    <rPh sb="3" eb="5">
      <t>マツジツ</t>
    </rPh>
    <rPh sb="8" eb="10">
      <t>シンセイ</t>
    </rPh>
    <rPh sb="10" eb="11">
      <t>シャ</t>
    </rPh>
    <rPh sb="12" eb="13">
      <t>タイ</t>
    </rPh>
    <rPh sb="15" eb="17">
      <t>ヨクゲツ</t>
    </rPh>
    <rPh sb="19" eb="20">
      <t>ニチ</t>
    </rPh>
    <rPh sb="20" eb="21">
      <t>コロ</t>
    </rPh>
    <rPh sb="22" eb="24">
      <t>ホウレイ</t>
    </rPh>
    <rPh sb="24" eb="26">
      <t>シケン</t>
    </rPh>
    <rPh sb="27" eb="29">
      <t>ジッシ</t>
    </rPh>
    <phoneticPr fontId="5"/>
  </si>
  <si>
    <t xml:space="preserve"> 　その合格申請者を取りまとめて処理いたします。</t>
    <rPh sb="4" eb="6">
      <t>ゴウカク</t>
    </rPh>
    <rPh sb="6" eb="8">
      <t>シンセイ</t>
    </rPh>
    <rPh sb="8" eb="9">
      <t>シャ</t>
    </rPh>
    <rPh sb="10" eb="11">
      <t>ト</t>
    </rPh>
    <rPh sb="16" eb="18">
      <t>ショリ</t>
    </rPh>
    <phoneticPr fontId="5"/>
  </si>
  <si>
    <t>経営許可申請書の資金審査については残高証明書の確認にて行います。</t>
    <rPh sb="0" eb="2">
      <t>ケイエイ</t>
    </rPh>
    <rPh sb="2" eb="4">
      <t>キョカ</t>
    </rPh>
    <rPh sb="4" eb="7">
      <t>シンセイショ</t>
    </rPh>
    <rPh sb="8" eb="10">
      <t>シキン</t>
    </rPh>
    <rPh sb="10" eb="12">
      <t>シンサ</t>
    </rPh>
    <rPh sb="17" eb="19">
      <t>ザンダカ</t>
    </rPh>
    <rPh sb="19" eb="22">
      <t>ショウメイショ</t>
    </rPh>
    <rPh sb="23" eb="25">
      <t>カクニン</t>
    </rPh>
    <rPh sb="27" eb="28">
      <t>オコナ</t>
    </rPh>
    <phoneticPr fontId="5"/>
  </si>
  <si>
    <r>
      <t>　　　申請書は、Ａ４版縦・横書き・左とじ</t>
    </r>
    <r>
      <rPr>
        <b/>
        <sz val="11"/>
        <color indexed="10"/>
        <rFont val="ＭＳ Ｐゴシック"/>
        <family val="3"/>
        <charset val="128"/>
      </rPr>
      <t>（フラットファイルに閉じてください）</t>
    </r>
    <r>
      <rPr>
        <sz val="11"/>
        <rFont val="ＭＳ Ｐゴシック"/>
        <family val="3"/>
        <charset val="128"/>
      </rPr>
      <t>としてください。</t>
    </r>
    <phoneticPr fontId="5"/>
  </si>
  <si>
    <t>申請前の留意事項</t>
    <rPh sb="0" eb="2">
      <t>シンセイ</t>
    </rPh>
    <rPh sb="2" eb="3">
      <t>マエ</t>
    </rPh>
    <rPh sb="4" eb="6">
      <t>リュウイ</t>
    </rPh>
    <rPh sb="6" eb="8">
      <t>ジコウ</t>
    </rPh>
    <phoneticPr fontId="5"/>
  </si>
  <si>
    <t>◎ 営業所・休憩仮眠施設・車庫の用途地域について</t>
    <rPh sb="2" eb="5">
      <t>エイギョウショ</t>
    </rPh>
    <rPh sb="6" eb="8">
      <t>キュウケイ</t>
    </rPh>
    <rPh sb="8" eb="10">
      <t>カミン</t>
    </rPh>
    <rPh sb="10" eb="12">
      <t>シセツ</t>
    </rPh>
    <rPh sb="13" eb="15">
      <t>シャコ</t>
    </rPh>
    <rPh sb="16" eb="18">
      <t>ヨウト</t>
    </rPh>
    <rPh sb="18" eb="20">
      <t>チイキ</t>
    </rPh>
    <phoneticPr fontId="5"/>
  </si>
  <si>
    <t>タクシー事業で使用する営業所・休憩施設・車庫（有蓋車庫）について、構える場所によっては、</t>
    <rPh sb="4" eb="6">
      <t>ジギョウ</t>
    </rPh>
    <rPh sb="7" eb="9">
      <t>シヨウ</t>
    </rPh>
    <rPh sb="11" eb="14">
      <t>エイギョウショ</t>
    </rPh>
    <rPh sb="15" eb="17">
      <t>キュウケイ</t>
    </rPh>
    <rPh sb="17" eb="19">
      <t>シセツ</t>
    </rPh>
    <rPh sb="20" eb="22">
      <t>シャコ</t>
    </rPh>
    <rPh sb="23" eb="25">
      <t>ユウガイ</t>
    </rPh>
    <rPh sb="25" eb="27">
      <t>シャコ</t>
    </rPh>
    <rPh sb="33" eb="34">
      <t>カマ</t>
    </rPh>
    <rPh sb="36" eb="38">
      <t>バショ</t>
    </rPh>
    <phoneticPr fontId="5"/>
  </si>
  <si>
    <t>用途制限に抵触しタクシー事業で使用できない可能性があります（居住用として使用できたとしても、</t>
    <rPh sb="0" eb="2">
      <t>ヨウト</t>
    </rPh>
    <rPh sb="2" eb="4">
      <t>セイゲン</t>
    </rPh>
    <rPh sb="5" eb="7">
      <t>テイショク</t>
    </rPh>
    <rPh sb="12" eb="14">
      <t>ジギョウ</t>
    </rPh>
    <rPh sb="15" eb="17">
      <t>シヨウ</t>
    </rPh>
    <rPh sb="21" eb="24">
      <t>カノウセイ</t>
    </rPh>
    <rPh sb="30" eb="33">
      <t>キョジュウヨウ</t>
    </rPh>
    <rPh sb="36" eb="38">
      <t>シヨウ</t>
    </rPh>
    <phoneticPr fontId="5"/>
  </si>
  <si>
    <t>タクシー事業の営業所としては使用できない可能性があります）</t>
    <rPh sb="4" eb="6">
      <t>ジギョウ</t>
    </rPh>
    <rPh sb="7" eb="10">
      <t>エイギョウショ</t>
    </rPh>
    <rPh sb="14" eb="16">
      <t>シヨウ</t>
    </rPh>
    <rPh sb="20" eb="23">
      <t>カノウセイ</t>
    </rPh>
    <phoneticPr fontId="5"/>
  </si>
  <si>
    <t>申請書を提出する前に、必ず管轄の自治体（都市計画法、建築基準法等の所管部署）に申請する</t>
    <rPh sb="0" eb="3">
      <t>シンセイショ</t>
    </rPh>
    <rPh sb="4" eb="6">
      <t>テイシュツ</t>
    </rPh>
    <rPh sb="8" eb="9">
      <t>マエ</t>
    </rPh>
    <rPh sb="11" eb="12">
      <t>カナラ</t>
    </rPh>
    <rPh sb="13" eb="15">
      <t>カンカツ</t>
    </rPh>
    <rPh sb="16" eb="19">
      <t>ジチタイ</t>
    </rPh>
    <rPh sb="20" eb="22">
      <t>トシ</t>
    </rPh>
    <rPh sb="22" eb="25">
      <t>ケイカクホウ</t>
    </rPh>
    <rPh sb="26" eb="28">
      <t>ケンチク</t>
    </rPh>
    <rPh sb="28" eb="30">
      <t>キジュン</t>
    </rPh>
    <rPh sb="30" eb="31">
      <t>ホウ</t>
    </rPh>
    <rPh sb="31" eb="32">
      <t>トウ</t>
    </rPh>
    <rPh sb="33" eb="35">
      <t>ショカン</t>
    </rPh>
    <rPh sb="35" eb="37">
      <t>ブショ</t>
    </rPh>
    <rPh sb="39" eb="41">
      <t>シンセイ</t>
    </rPh>
    <phoneticPr fontId="5"/>
  </si>
  <si>
    <t>営業所等がタクシー事業で使用できるかどうか、ご確認をお願いします。</t>
    <rPh sb="0" eb="3">
      <t>エイギョウショ</t>
    </rPh>
    <rPh sb="3" eb="4">
      <t>トウ</t>
    </rPh>
    <rPh sb="9" eb="11">
      <t>ジギョウ</t>
    </rPh>
    <rPh sb="12" eb="14">
      <t>シヨウ</t>
    </rPh>
    <rPh sb="23" eb="25">
      <t>カクニン</t>
    </rPh>
    <rPh sb="27" eb="28">
      <t>ネガ</t>
    </rPh>
    <phoneticPr fontId="5"/>
  </si>
  <si>
    <t>ご確認された際に、下記の内容を【別紙⑤】宣誓書にご記載ください。</t>
    <rPh sb="1" eb="3">
      <t>カクニン</t>
    </rPh>
    <rPh sb="6" eb="7">
      <t>サイ</t>
    </rPh>
    <rPh sb="9" eb="11">
      <t>カキ</t>
    </rPh>
    <rPh sb="12" eb="14">
      <t>ナイヨウ</t>
    </rPh>
    <rPh sb="16" eb="18">
      <t>ベッシ</t>
    </rPh>
    <rPh sb="20" eb="23">
      <t>センセイショ</t>
    </rPh>
    <rPh sb="25" eb="27">
      <t>キサイ</t>
    </rPh>
    <phoneticPr fontId="5"/>
  </si>
  <si>
    <t>・課の担当者名</t>
    <rPh sb="1" eb="2">
      <t>カ</t>
    </rPh>
    <rPh sb="3" eb="6">
      <t>タントウシャ</t>
    </rPh>
    <rPh sb="6" eb="7">
      <t>メイ</t>
    </rPh>
    <phoneticPr fontId="5"/>
  </si>
  <si>
    <t>・確認内容、結果</t>
    <rPh sb="1" eb="3">
      <t>カクニン</t>
    </rPh>
    <rPh sb="3" eb="5">
      <t>ナイヨウ</t>
    </rPh>
    <rPh sb="6" eb="8">
      <t>ケッカ</t>
    </rPh>
    <phoneticPr fontId="5"/>
  </si>
  <si>
    <t>◎ 所要資金の審査について</t>
    <rPh sb="2" eb="4">
      <t>ショヨウ</t>
    </rPh>
    <rPh sb="4" eb="6">
      <t>シキン</t>
    </rPh>
    <rPh sb="7" eb="9">
      <t>シンサ</t>
    </rPh>
    <phoneticPr fontId="5"/>
  </si>
  <si>
    <r>
      <t>所要資金【別紙③】の審査については、</t>
    </r>
    <r>
      <rPr>
        <b/>
        <u/>
        <sz val="12"/>
        <rFont val="ＭＳ Ｐゴシック"/>
        <family val="3"/>
        <charset val="128"/>
      </rPr>
      <t>申請者名義の銀行口座の残高証明書</t>
    </r>
    <r>
      <rPr>
        <sz val="12"/>
        <rFont val="ＭＳ Ｐゴシック"/>
        <family val="3"/>
        <charset val="128"/>
      </rPr>
      <t>を銀行等の</t>
    </r>
    <rPh sb="0" eb="2">
      <t>ショヨウ</t>
    </rPh>
    <rPh sb="2" eb="4">
      <t>シキン</t>
    </rPh>
    <rPh sb="5" eb="7">
      <t>ベッシ</t>
    </rPh>
    <rPh sb="10" eb="12">
      <t>シンサ</t>
    </rPh>
    <rPh sb="18" eb="23">
      <t>シンセイシャメイギ</t>
    </rPh>
    <rPh sb="24" eb="26">
      <t>ギンコウ</t>
    </rPh>
    <rPh sb="26" eb="28">
      <t>コウザ</t>
    </rPh>
    <rPh sb="29" eb="31">
      <t>ザンダカ</t>
    </rPh>
    <rPh sb="31" eb="34">
      <t>ショウメイショ</t>
    </rPh>
    <rPh sb="35" eb="37">
      <t>ギンコウ</t>
    </rPh>
    <rPh sb="37" eb="38">
      <t>トウ</t>
    </rPh>
    <phoneticPr fontId="5"/>
  </si>
  <si>
    <t>金融機関で取得していただき、確認を行います。残高証明書は運輸支局（陸運部）での</t>
    <rPh sb="0" eb="2">
      <t>キンユウ</t>
    </rPh>
    <rPh sb="2" eb="4">
      <t>キカン</t>
    </rPh>
    <rPh sb="5" eb="7">
      <t>シュトク</t>
    </rPh>
    <rPh sb="14" eb="16">
      <t>カクニン</t>
    </rPh>
    <rPh sb="17" eb="18">
      <t>オコナ</t>
    </rPh>
    <rPh sb="22" eb="24">
      <t>ザンダカ</t>
    </rPh>
    <rPh sb="24" eb="27">
      <t>ショウメイショ</t>
    </rPh>
    <rPh sb="28" eb="30">
      <t>ウンユ</t>
    </rPh>
    <rPh sb="30" eb="32">
      <t>シキョク</t>
    </rPh>
    <rPh sb="33" eb="35">
      <t>リクウン</t>
    </rPh>
    <rPh sb="35" eb="36">
      <t>ブ</t>
    </rPh>
    <phoneticPr fontId="5"/>
  </si>
  <si>
    <t>申請書受付日時点のもの、当局が指定する任意の日付のものの２回取得していただきます。</t>
    <rPh sb="0" eb="3">
      <t>シンセイショ</t>
    </rPh>
    <rPh sb="3" eb="5">
      <t>ウケツケ</t>
    </rPh>
    <rPh sb="5" eb="6">
      <t>ヒ</t>
    </rPh>
    <rPh sb="6" eb="8">
      <t>ジテン</t>
    </rPh>
    <rPh sb="12" eb="14">
      <t>トウキョク</t>
    </rPh>
    <rPh sb="15" eb="17">
      <t>シテイ</t>
    </rPh>
    <rPh sb="19" eb="21">
      <t>ニンイ</t>
    </rPh>
    <rPh sb="22" eb="24">
      <t>ヒツ</t>
    </rPh>
    <rPh sb="29" eb="30">
      <t>カイ</t>
    </rPh>
    <rPh sb="30" eb="32">
      <t>シュトク</t>
    </rPh>
    <phoneticPr fontId="5"/>
  </si>
  <si>
    <r>
      <rPr>
        <u/>
        <sz val="12"/>
        <rFont val="ＭＳ Ｐゴシック"/>
        <family val="3"/>
        <charset val="128"/>
      </rPr>
      <t>（口座の写しは不可になりますので、必ず残高証明書の本通を提出してください</t>
    </r>
    <r>
      <rPr>
        <sz val="12"/>
        <rFont val="ＭＳ Ｐゴシック"/>
        <family val="3"/>
        <charset val="128"/>
      </rPr>
      <t>）</t>
    </r>
    <rPh sb="1" eb="3">
      <t>コウザ</t>
    </rPh>
    <rPh sb="4" eb="5">
      <t>ウツ</t>
    </rPh>
    <rPh sb="7" eb="9">
      <t>フカ</t>
    </rPh>
    <rPh sb="17" eb="18">
      <t>カナラ</t>
    </rPh>
    <rPh sb="19" eb="21">
      <t>ザンダカ</t>
    </rPh>
    <rPh sb="21" eb="24">
      <t>ショウメイショ</t>
    </rPh>
    <rPh sb="25" eb="26">
      <t>ホン</t>
    </rPh>
    <rPh sb="26" eb="27">
      <t>ツウ</t>
    </rPh>
    <rPh sb="28" eb="30">
      <t>テイシュツ</t>
    </rPh>
    <phoneticPr fontId="5"/>
  </si>
  <si>
    <t>必要な残高をきちんと確保した上で再度申請していただくこととなります。</t>
    <rPh sb="0" eb="2">
      <t>ヒツヨウ</t>
    </rPh>
    <rPh sb="16" eb="18">
      <t>サイド</t>
    </rPh>
    <phoneticPr fontId="5"/>
  </si>
  <si>
    <t>必要資金を申請者名義の口座に十分に用意したうえで申請書を提出してください。</t>
    <rPh sb="0" eb="2">
      <t>ヒツヨウ</t>
    </rPh>
    <rPh sb="2" eb="4">
      <t>シキン</t>
    </rPh>
    <rPh sb="5" eb="8">
      <t>シンセイシャ</t>
    </rPh>
    <rPh sb="8" eb="10">
      <t>メイギ</t>
    </rPh>
    <rPh sb="11" eb="13">
      <t>コウザ</t>
    </rPh>
    <rPh sb="14" eb="16">
      <t>ジュウブン</t>
    </rPh>
    <rPh sb="17" eb="19">
      <t>ヨウイ</t>
    </rPh>
    <rPh sb="24" eb="26">
      <t>シンセイ</t>
    </rPh>
    <rPh sb="26" eb="27">
      <t>ショ</t>
    </rPh>
    <rPh sb="28" eb="30">
      <t>テイシュツ</t>
    </rPh>
    <phoneticPr fontId="5"/>
  </si>
  <si>
    <r>
      <t>　(</t>
    </r>
    <r>
      <rPr>
        <u/>
        <sz val="12"/>
        <rFont val="ＭＳ Ｐゴシック"/>
        <family val="3"/>
        <charset val="128"/>
      </rPr>
      <t>今後事業を行うにあたり必要な資金になりますので、申請後常時確保しておく必要がございます)</t>
    </r>
    <rPh sb="2" eb="4">
      <t>コンゴ</t>
    </rPh>
    <rPh sb="4" eb="6">
      <t>ジギョウ</t>
    </rPh>
    <rPh sb="7" eb="8">
      <t>オコナ</t>
    </rPh>
    <rPh sb="13" eb="15">
      <t>ヒツヨウ</t>
    </rPh>
    <rPh sb="16" eb="18">
      <t>シキン</t>
    </rPh>
    <rPh sb="26" eb="29">
      <t>シンセイゴ</t>
    </rPh>
    <rPh sb="29" eb="31">
      <t>ジョウジ</t>
    </rPh>
    <rPh sb="31" eb="33">
      <t>カクホ</t>
    </rPh>
    <rPh sb="37" eb="39">
      <t>ヒツヨウ</t>
    </rPh>
    <phoneticPr fontId="5"/>
  </si>
  <si>
    <t>【別紙①】</t>
    <phoneticPr fontId="5"/>
  </si>
  <si>
    <t>メーター代 ：</t>
    <rPh sb="4" eb="5">
      <t>ダイ</t>
    </rPh>
    <phoneticPr fontId="5"/>
  </si>
  <si>
    <t>〔運転者〕　月額×２カ月×運転者数</t>
    <rPh sb="1" eb="2">
      <t>ウン</t>
    </rPh>
    <rPh sb="2" eb="3">
      <t>テン</t>
    </rPh>
    <rPh sb="3" eb="4">
      <t>シャ</t>
    </rPh>
    <rPh sb="6" eb="8">
      <t>ゲツガク</t>
    </rPh>
    <rPh sb="11" eb="12">
      <t>ゲツ</t>
    </rPh>
    <rPh sb="13" eb="16">
      <t>ウンテンシャ</t>
    </rPh>
    <rPh sb="16" eb="17">
      <t>スウ</t>
    </rPh>
    <phoneticPr fontId="13"/>
  </si>
  <si>
    <t>運転者月額：</t>
    <rPh sb="0" eb="3">
      <t>ウンテンシャ</t>
    </rPh>
    <rPh sb="3" eb="5">
      <t>ゲツガク</t>
    </rPh>
    <phoneticPr fontId="13"/>
  </si>
  <si>
    <t>運転者数：</t>
    <rPh sb="0" eb="3">
      <t>ウンテンシャ</t>
    </rPh>
    <rPh sb="3" eb="4">
      <t>スウ</t>
    </rPh>
    <phoneticPr fontId="13"/>
  </si>
  <si>
    <t>〔運行管理者〕　月額×２カ月×運行管理者数</t>
    <rPh sb="1" eb="3">
      <t>ウンコウ</t>
    </rPh>
    <rPh sb="3" eb="6">
      <t>カンリシャ</t>
    </rPh>
    <rPh sb="8" eb="10">
      <t>ゲツガク</t>
    </rPh>
    <rPh sb="13" eb="14">
      <t>ゲツ</t>
    </rPh>
    <rPh sb="15" eb="17">
      <t>ウンコウ</t>
    </rPh>
    <rPh sb="17" eb="19">
      <t>カンリ</t>
    </rPh>
    <rPh sb="19" eb="20">
      <t>シャ</t>
    </rPh>
    <rPh sb="20" eb="21">
      <t>スウ</t>
    </rPh>
    <phoneticPr fontId="13"/>
  </si>
  <si>
    <t>運行管理者月額：</t>
    <rPh sb="0" eb="2">
      <t>ウンコウ</t>
    </rPh>
    <rPh sb="2" eb="5">
      <t>カンリシャ</t>
    </rPh>
    <rPh sb="4" eb="5">
      <t>シャ</t>
    </rPh>
    <rPh sb="5" eb="7">
      <t>ゲツガク</t>
    </rPh>
    <phoneticPr fontId="13"/>
  </si>
  <si>
    <t>運行管理者数：</t>
    <rPh sb="0" eb="2">
      <t>ウンコウ</t>
    </rPh>
    <rPh sb="2" eb="4">
      <t>カンリ</t>
    </rPh>
    <rPh sb="4" eb="5">
      <t>シャ</t>
    </rPh>
    <rPh sb="5" eb="6">
      <t>スウ</t>
    </rPh>
    <phoneticPr fontId="13"/>
  </si>
  <si>
    <t>〔整備管理者〕　月額×２カ月×整備管理者数</t>
    <rPh sb="1" eb="3">
      <t>セイビ</t>
    </rPh>
    <rPh sb="3" eb="6">
      <t>カンリシャ</t>
    </rPh>
    <rPh sb="8" eb="10">
      <t>ゲツガク</t>
    </rPh>
    <rPh sb="13" eb="14">
      <t>ゲツ</t>
    </rPh>
    <rPh sb="15" eb="17">
      <t>セイビ</t>
    </rPh>
    <rPh sb="17" eb="20">
      <t>カンリシャ</t>
    </rPh>
    <rPh sb="20" eb="21">
      <t>スウ</t>
    </rPh>
    <phoneticPr fontId="13"/>
  </si>
  <si>
    <t>整備管理者月額：</t>
    <rPh sb="0" eb="2">
      <t>セイビ</t>
    </rPh>
    <rPh sb="2" eb="5">
      <t>カンリシャ</t>
    </rPh>
    <rPh sb="4" eb="5">
      <t>シャ</t>
    </rPh>
    <rPh sb="5" eb="7">
      <t>ゲツガク</t>
    </rPh>
    <phoneticPr fontId="13"/>
  </si>
  <si>
    <t>整備管理者数：</t>
    <rPh sb="0" eb="2">
      <t>セイビ</t>
    </rPh>
    <rPh sb="2" eb="4">
      <t>カンリ</t>
    </rPh>
    <rPh sb="4" eb="5">
      <t>シャ</t>
    </rPh>
    <rPh sb="5" eb="6">
      <t>スウ</t>
    </rPh>
    <phoneticPr fontId="13"/>
  </si>
  <si>
    <t>年額×２／１２カ月分</t>
    <rPh sb="0" eb="2">
      <t>ネンガク</t>
    </rPh>
    <rPh sb="8" eb="9">
      <t>ゲツ</t>
    </rPh>
    <rPh sb="9" eb="10">
      <t>ブン</t>
    </rPh>
    <phoneticPr fontId="13"/>
  </si>
  <si>
    <t>（２カ月分）燃料費＋油脂費〔燃料費の３％〕</t>
    <rPh sb="3" eb="4">
      <t>ゲツ</t>
    </rPh>
    <rPh sb="4" eb="5">
      <t>ブン</t>
    </rPh>
    <rPh sb="6" eb="9">
      <t>ネンリョウヒ</t>
    </rPh>
    <rPh sb="10" eb="12">
      <t>ユシ</t>
    </rPh>
    <rPh sb="12" eb="13">
      <t>ヒ</t>
    </rPh>
    <rPh sb="14" eb="17">
      <t>ネンリョウヒ</t>
    </rPh>
    <phoneticPr fontId="13"/>
  </si>
  <si>
    <r>
      <t>（2ヶ月の</t>
    </r>
    <r>
      <rPr>
        <b/>
        <sz val="8"/>
        <rFont val="ＭＳ Ｐゴシック"/>
        <family val="3"/>
        <charset val="128"/>
      </rPr>
      <t>燃料費</t>
    </r>
    <r>
      <rPr>
        <sz val="8"/>
        <rFont val="ＭＳ Ｐゴシック"/>
        <family val="3"/>
        <charset val="128"/>
      </rPr>
      <t>）</t>
    </r>
    <rPh sb="3" eb="4">
      <t>ゲツ</t>
    </rPh>
    <rPh sb="5" eb="8">
      <t>ネンリョウヒ</t>
    </rPh>
    <phoneticPr fontId="13"/>
  </si>
  <si>
    <t xml:space="preserve">　円 </t>
    <rPh sb="1" eb="2">
      <t>エン</t>
    </rPh>
    <phoneticPr fontId="13"/>
  </si>
  <si>
    <t>修
繕
費</t>
    <rPh sb="0" eb="1">
      <t>オサム</t>
    </rPh>
    <rPh sb="3" eb="4">
      <t>ゼン</t>
    </rPh>
    <rPh sb="6" eb="7">
      <t>ヒ</t>
    </rPh>
    <phoneticPr fontId="13"/>
  </si>
  <si>
    <t>１両月額×２カ月×申請車両数</t>
    <rPh sb="1" eb="2">
      <t>リョウ</t>
    </rPh>
    <rPh sb="2" eb="4">
      <t>ゲツガク</t>
    </rPh>
    <rPh sb="7" eb="8">
      <t>ゲツ</t>
    </rPh>
    <rPh sb="9" eb="11">
      <t>シンセイ</t>
    </rPh>
    <rPh sb="11" eb="13">
      <t>シャリョウ</t>
    </rPh>
    <rPh sb="13" eb="14">
      <t>スウ</t>
    </rPh>
    <phoneticPr fontId="13"/>
  </si>
  <si>
    <t>１本当たりの値段×年間使用本数÷６ （２／１２カ月分）</t>
    <rPh sb="1" eb="2">
      <t>ホン</t>
    </rPh>
    <rPh sb="2" eb="3">
      <t>ア</t>
    </rPh>
    <rPh sb="6" eb="8">
      <t>ネダン</t>
    </rPh>
    <rPh sb="9" eb="11">
      <t>ネンカン</t>
    </rPh>
    <rPh sb="11" eb="13">
      <t>シヨウ</t>
    </rPh>
    <rPh sb="13" eb="15">
      <t>ホンスウ</t>
    </rPh>
    <phoneticPr fontId="13"/>
  </si>
  <si>
    <t>　 円</t>
    <rPh sb="2" eb="3">
      <t>エン</t>
    </rPh>
    <phoneticPr fontId="13"/>
  </si>
  <si>
    <t xml:space="preserve">    本</t>
    <rPh sb="4" eb="5">
      <t>ホン</t>
    </rPh>
    <phoneticPr fontId="13"/>
  </si>
  <si>
    <t>月額×２カ月</t>
    <rPh sb="0" eb="2">
      <t>ゲツガク</t>
    </rPh>
    <rPh sb="5" eb="6">
      <t>ゲツ</t>
    </rPh>
    <phoneticPr fontId="13"/>
  </si>
  <si>
    <t>〔事務員〕　月額×２カ月×事務員人</t>
    <rPh sb="1" eb="4">
      <t>ジムイン</t>
    </rPh>
    <rPh sb="6" eb="8">
      <t>ゲツガク</t>
    </rPh>
    <rPh sb="11" eb="12">
      <t>ゲツ</t>
    </rPh>
    <rPh sb="13" eb="16">
      <t>ジムイン</t>
    </rPh>
    <rPh sb="16" eb="17">
      <t>ニン</t>
    </rPh>
    <phoneticPr fontId="13"/>
  </si>
  <si>
    <t>年額×２／１２カ月分</t>
    <rPh sb="0" eb="2">
      <t>ネンガク</t>
    </rPh>
    <rPh sb="8" eb="10">
      <t>ゲツブン</t>
    </rPh>
    <phoneticPr fontId="13"/>
  </si>
  <si>
    <t>（２カ月分）旅費、備品・消耗品費、水道・光熱費、広告宣伝費　等</t>
    <rPh sb="6" eb="8">
      <t>リョヒ</t>
    </rPh>
    <rPh sb="9" eb="11">
      <t>ビヒン</t>
    </rPh>
    <rPh sb="12" eb="15">
      <t>ショウモウヒン</t>
    </rPh>
    <rPh sb="15" eb="16">
      <t>ヒ</t>
    </rPh>
    <rPh sb="17" eb="19">
      <t>スイドウ</t>
    </rPh>
    <rPh sb="20" eb="23">
      <t>コウネツヒ</t>
    </rPh>
    <rPh sb="24" eb="26">
      <t>コウコク</t>
    </rPh>
    <rPh sb="26" eb="29">
      <t>センデンヒ</t>
    </rPh>
    <rPh sb="30" eb="31">
      <t>トウ</t>
    </rPh>
    <phoneticPr fontId="13"/>
  </si>
  <si>
    <t>（１年分）年額×申請車両数</t>
    <rPh sb="2" eb="4">
      <t>ネンブン</t>
    </rPh>
    <rPh sb="5" eb="7">
      <t>ネンガク</t>
    </rPh>
    <rPh sb="8" eb="10">
      <t>シンセイ</t>
    </rPh>
    <rPh sb="10" eb="12">
      <t>シャリョウ</t>
    </rPh>
    <rPh sb="12" eb="13">
      <t>スウ</t>
    </rPh>
    <phoneticPr fontId="13"/>
  </si>
  <si>
    <t>（１年分）年額×申請車両数</t>
  </si>
  <si>
    <t>環境性能割</t>
    <rPh sb="0" eb="2">
      <t>カンキョウ</t>
    </rPh>
    <rPh sb="2" eb="4">
      <t>セイノウ</t>
    </rPh>
    <rPh sb="4" eb="5">
      <t>ワ</t>
    </rPh>
    <phoneticPr fontId="13"/>
  </si>
  <si>
    <t>税額×申請車両数</t>
    <rPh sb="0" eb="2">
      <t>ゼイガク</t>
    </rPh>
    <rPh sb="3" eb="5">
      <t>シンセイ</t>
    </rPh>
    <rPh sb="5" eb="7">
      <t>シャリョウ</t>
    </rPh>
    <rPh sb="7" eb="8">
      <t>スウ</t>
    </rPh>
    <phoneticPr fontId="13"/>
  </si>
  <si>
    <t>（定額）30,000円</t>
    <rPh sb="1" eb="3">
      <t>テイガク</t>
    </rPh>
    <rPh sb="10" eb="11">
      <t>エン</t>
    </rPh>
    <phoneticPr fontId="13"/>
  </si>
  <si>
    <t>（全額）看板、広告宣伝費　等</t>
    <rPh sb="1" eb="3">
      <t>ゼンガク</t>
    </rPh>
    <rPh sb="4" eb="6">
      <t>カンバン</t>
    </rPh>
    <rPh sb="7" eb="9">
      <t>コウコク</t>
    </rPh>
    <rPh sb="9" eb="12">
      <t>センデンヒ</t>
    </rPh>
    <rPh sb="13" eb="14">
      <t>ナド</t>
    </rPh>
    <phoneticPr fontId="13"/>
  </si>
  <si>
    <t>※ 2回分の残高証明書のうち
　  どちらか一方でも青塗部分の金額を
　  下回ってしまうと取り下げとなります。</t>
    <rPh sb="3" eb="4">
      <t>カイ</t>
    </rPh>
    <phoneticPr fontId="13"/>
  </si>
  <si>
    <t>確認欄</t>
    <rPh sb="0" eb="2">
      <t>カクニン</t>
    </rPh>
    <rPh sb="2" eb="3">
      <t>ラン</t>
    </rPh>
    <phoneticPr fontId="13"/>
  </si>
  <si>
    <t>「５０％相当額」を超える残高が
申請者名義の口座に入っているか</t>
    <rPh sb="4" eb="7">
      <t>ソウトウガク</t>
    </rPh>
    <rPh sb="9" eb="10">
      <t>コ</t>
    </rPh>
    <rPh sb="12" eb="14">
      <t>ザンダカ</t>
    </rPh>
    <rPh sb="16" eb="19">
      <t>シンセイシャ</t>
    </rPh>
    <rPh sb="19" eb="21">
      <t>メイギ</t>
    </rPh>
    <rPh sb="22" eb="24">
      <t>コウザ</t>
    </rPh>
    <rPh sb="25" eb="26">
      <t>ハイ</t>
    </rPh>
    <phoneticPr fontId="13"/>
  </si>
  <si>
    <t>「合計」額を超える残高が
申請者名義の口座に入っているか</t>
    <rPh sb="13" eb="16">
      <t>シンセイシャ</t>
    </rPh>
    <rPh sb="16" eb="18">
      <t>メイギ</t>
    </rPh>
    <phoneticPr fontId="13"/>
  </si>
  <si>
    <t>←必ず確認</t>
    <rPh sb="1" eb="2">
      <t>カナラ</t>
    </rPh>
    <rPh sb="3" eb="5">
      <t>カクニン</t>
    </rPh>
    <phoneticPr fontId="13"/>
  </si>
  <si>
    <t>運転者月額：</t>
  </si>
  <si>
    <t>運行管理者月額：</t>
    <rPh sb="0" eb="2">
      <t>ウンコウ</t>
    </rPh>
    <rPh sb="2" eb="5">
      <t>カンリシャ</t>
    </rPh>
    <rPh sb="5" eb="7">
      <t>ゲツガク</t>
    </rPh>
    <phoneticPr fontId="5"/>
  </si>
  <si>
    <t>運行管理者数：　１</t>
    <phoneticPr fontId="5"/>
  </si>
  <si>
    <t>〔整備管理者〕　月額×２カ月×運行管理者数</t>
    <rPh sb="1" eb="3">
      <t>セイビ</t>
    </rPh>
    <rPh sb="3" eb="6">
      <t>カンリシャ</t>
    </rPh>
    <rPh sb="8" eb="10">
      <t>ゲツガク</t>
    </rPh>
    <rPh sb="13" eb="14">
      <t>ゲツ</t>
    </rPh>
    <rPh sb="15" eb="17">
      <t>ウンコウ</t>
    </rPh>
    <rPh sb="17" eb="19">
      <t>カンリ</t>
    </rPh>
    <rPh sb="19" eb="20">
      <t>シャ</t>
    </rPh>
    <rPh sb="20" eb="21">
      <t>スウ</t>
    </rPh>
    <phoneticPr fontId="13"/>
  </si>
  <si>
    <t>整備管理者月額：</t>
    <rPh sb="0" eb="2">
      <t>セイビ</t>
    </rPh>
    <rPh sb="2" eb="5">
      <t>カンリシャ</t>
    </rPh>
    <rPh sb="5" eb="7">
      <t>ゲツガク</t>
    </rPh>
    <phoneticPr fontId="5"/>
  </si>
  <si>
    <t>（2ヶ月の燃料費）</t>
    <rPh sb="3" eb="4">
      <t>ゲツ</t>
    </rPh>
    <rPh sb="5" eb="8">
      <t>ネンリョウヒ</t>
    </rPh>
    <phoneticPr fontId="13"/>
  </si>
  <si>
    <r>
      <t>円 ※燃料費</t>
    </r>
    <r>
      <rPr>
        <u/>
        <sz val="8"/>
        <rFont val="ＭＳ Ｐゴシック"/>
        <family val="3"/>
        <charset val="128"/>
      </rPr>
      <t>のみ</t>
    </r>
    <rPh sb="0" eb="1">
      <t>エン</t>
    </rPh>
    <rPh sb="3" eb="6">
      <t>ネンリョウヒ</t>
    </rPh>
    <phoneticPr fontId="13"/>
  </si>
  <si>
    <t>修</t>
    <rPh sb="0" eb="1">
      <t>オサム</t>
    </rPh>
    <phoneticPr fontId="13"/>
  </si>
  <si>
    <t>繕</t>
    <rPh sb="0" eb="1">
      <t>ツクロ</t>
    </rPh>
    <phoneticPr fontId="13"/>
  </si>
  <si>
    <t>　　　6,000　　　円</t>
    <rPh sb="11" eb="12">
      <t>エン</t>
    </rPh>
    <phoneticPr fontId="5"/>
  </si>
  <si>
    <t>　　　　　4　　本</t>
    <rPh sb="8" eb="9">
      <t>ホン</t>
    </rPh>
    <phoneticPr fontId="5"/>
  </si>
  <si>
    <t>（２カ月分）役員報酬、給与、手当、賞与の年額の13%を見込む。</t>
    <rPh sb="3" eb="4">
      <t>ゲツ</t>
    </rPh>
    <rPh sb="4" eb="5">
      <t>ブン</t>
    </rPh>
    <rPh sb="6" eb="8">
      <t>ヤクイン</t>
    </rPh>
    <rPh sb="8" eb="10">
      <t>ホウシュウ</t>
    </rPh>
    <rPh sb="11" eb="13">
      <t>キュウヨ</t>
    </rPh>
    <rPh sb="14" eb="16">
      <t>テアテ</t>
    </rPh>
    <rPh sb="17" eb="19">
      <t>ショウヨ</t>
    </rPh>
    <rPh sb="20" eb="22">
      <t>ネンガク</t>
    </rPh>
    <rPh sb="27" eb="29">
      <t>ミコ</t>
    </rPh>
    <phoneticPr fontId="13"/>
  </si>
  <si>
    <t>（２カ月分）役員報酬、給与、手当、賞与の年額の２%を見込む。</t>
    <rPh sb="3" eb="4">
      <t>ゲツ</t>
    </rPh>
    <rPh sb="4" eb="5">
      <t>ブン</t>
    </rPh>
    <rPh sb="6" eb="8">
      <t>ヤクイン</t>
    </rPh>
    <rPh sb="8" eb="10">
      <t>ホウシュウ</t>
    </rPh>
    <rPh sb="11" eb="13">
      <t>キュウヨ</t>
    </rPh>
    <rPh sb="14" eb="16">
      <t>テアテ</t>
    </rPh>
    <rPh sb="17" eb="19">
      <t>ショウヨ</t>
    </rPh>
    <rPh sb="20" eb="22">
      <t>ネンガク</t>
    </rPh>
    <rPh sb="26" eb="28">
      <t>ミコ</t>
    </rPh>
    <phoneticPr fontId="13"/>
  </si>
  <si>
    <t>（定額）30,000円</t>
    <rPh sb="1" eb="3">
      <t>テイガク</t>
    </rPh>
    <rPh sb="10" eb="11">
      <t>エン</t>
    </rPh>
    <phoneticPr fontId="5"/>
  </si>
  <si>
    <t>※ 2日分の残高証明書のうち
　　どちらか一方でも青塗部分の金額を
　　下回ってしまうと取り下げとなります。</t>
    <phoneticPr fontId="13"/>
  </si>
  <si>
    <t>本人確認欄</t>
    <rPh sb="0" eb="2">
      <t>ホンニン</t>
    </rPh>
    <rPh sb="2" eb="4">
      <t>カクニン</t>
    </rPh>
    <rPh sb="4" eb="5">
      <t>ラン</t>
    </rPh>
    <phoneticPr fontId="13"/>
  </si>
  <si>
    <t>確認済み</t>
  </si>
  <si>
    <t>〈１．所要資金及び事業開始に要する資金の内訳【別紙③】の作成にあたっての留意点〉</t>
    <rPh sb="20" eb="22">
      <t>ウチワケ</t>
    </rPh>
    <phoneticPr fontId="5"/>
  </si>
  <si>
    <t>をよく読んで以下に注意して記入してください。</t>
    <rPh sb="3" eb="4">
      <t>ヨ</t>
    </rPh>
    <rPh sb="6" eb="8">
      <t>イカ</t>
    </rPh>
    <phoneticPr fontId="5"/>
  </si>
  <si>
    <t>１．</t>
  </si>
  <si>
    <t>事業開始に要する資金</t>
    <rPh sb="0" eb="2">
      <t>ジギョウ</t>
    </rPh>
    <rPh sb="2" eb="4">
      <t>カイシ</t>
    </rPh>
    <rPh sb="5" eb="6">
      <t>ヨウ</t>
    </rPh>
    <rPh sb="8" eb="10">
      <t>シキン</t>
    </rPh>
    <phoneticPr fontId="13"/>
  </si>
  <si>
    <t>○</t>
  </si>
  <si>
    <t>所要資金</t>
    <rPh sb="0" eb="2">
      <t>ショヨウ</t>
    </rPh>
    <rPh sb="2" eb="4">
      <t>シキン</t>
    </rPh>
    <phoneticPr fontId="13"/>
  </si>
  <si>
    <t>（イ）車両費</t>
    <rPh sb="3" eb="5">
      <t>シャリョウ</t>
    </rPh>
    <rPh sb="5" eb="6">
      <t>ヒ</t>
    </rPh>
    <phoneticPr fontId="13"/>
  </si>
  <si>
    <t>・一括購入の場合は、全額を計上してください。</t>
    <rPh sb="13" eb="15">
      <t>ケイジョウ</t>
    </rPh>
    <phoneticPr fontId="13"/>
  </si>
  <si>
    <t>・分割購入の場合も、未払金全額を計上してください。</t>
    <rPh sb="1" eb="3">
      <t>ブンカツ</t>
    </rPh>
    <rPh sb="3" eb="5">
      <t>コウニュウ</t>
    </rPh>
    <rPh sb="6" eb="8">
      <t>バアイ</t>
    </rPh>
    <rPh sb="10" eb="13">
      <t>ミバライキン</t>
    </rPh>
    <rPh sb="13" eb="15">
      <t>ゼンガク</t>
    </rPh>
    <rPh sb="16" eb="18">
      <t>ケイジョウ</t>
    </rPh>
    <phoneticPr fontId="13"/>
  </si>
  <si>
    <t>・リース契約の場合、リース料の１年分を計上してください。</t>
    <rPh sb="4" eb="6">
      <t>ケイヤク</t>
    </rPh>
    <rPh sb="7" eb="9">
      <t>バアイ</t>
    </rPh>
    <rPh sb="13" eb="14">
      <t>リョウ</t>
    </rPh>
    <rPh sb="16" eb="18">
      <t>ネンブン</t>
    </rPh>
    <rPh sb="17" eb="18">
      <t>ブン</t>
    </rPh>
    <rPh sb="19" eb="21">
      <t>ケイジョウ</t>
    </rPh>
    <phoneticPr fontId="13"/>
  </si>
  <si>
    <t>・所有している場合、０円と記入してください。</t>
    <rPh sb="1" eb="3">
      <t>ショユウ</t>
    </rPh>
    <rPh sb="7" eb="9">
      <t>バアイ</t>
    </rPh>
    <rPh sb="11" eb="12">
      <t>エン</t>
    </rPh>
    <rPh sb="13" eb="15">
      <t>キニュウ</t>
    </rPh>
    <phoneticPr fontId="13"/>
  </si>
  <si>
    <t>・消費税は、購入・リースに係わらず自動車の保有に必要な額の合計を計上してください。</t>
    <rPh sb="1" eb="4">
      <t>ショウヒゼイ</t>
    </rPh>
    <rPh sb="6" eb="8">
      <t>コウニュウ</t>
    </rPh>
    <rPh sb="13" eb="14">
      <t>カカ</t>
    </rPh>
    <rPh sb="17" eb="20">
      <t>ジドウシャ</t>
    </rPh>
    <rPh sb="21" eb="23">
      <t>ホユウ</t>
    </rPh>
    <rPh sb="24" eb="26">
      <t>ヒツヨウ</t>
    </rPh>
    <rPh sb="27" eb="28">
      <t>ガク</t>
    </rPh>
    <rPh sb="29" eb="31">
      <t>ゴウケイ</t>
    </rPh>
    <rPh sb="32" eb="34">
      <t>ケイジョウ</t>
    </rPh>
    <phoneticPr fontId="13"/>
  </si>
  <si>
    <t>・車両費に加え、タクシーメーターの価格も併せて、計上してください。</t>
    <rPh sb="1" eb="3">
      <t>シャリョウ</t>
    </rPh>
    <rPh sb="3" eb="4">
      <t>ヒ</t>
    </rPh>
    <rPh sb="5" eb="6">
      <t>クワ</t>
    </rPh>
    <rPh sb="17" eb="19">
      <t>カカク</t>
    </rPh>
    <rPh sb="20" eb="21">
      <t>アワ</t>
    </rPh>
    <rPh sb="24" eb="26">
      <t>ケイジョウ</t>
    </rPh>
    <phoneticPr fontId="5"/>
  </si>
  <si>
    <t>（ロ）土地費</t>
    <rPh sb="3" eb="5">
      <t>トチ</t>
    </rPh>
    <rPh sb="5" eb="6">
      <t>ヒ</t>
    </rPh>
    <phoneticPr fontId="13"/>
  </si>
  <si>
    <t>・車庫等の事業用施設に係る土地の取得費又は賃貸料については、</t>
    <rPh sb="1" eb="3">
      <t>シャコ</t>
    </rPh>
    <rPh sb="3" eb="4">
      <t>トウ</t>
    </rPh>
    <rPh sb="5" eb="7">
      <t>ジギョウ</t>
    </rPh>
    <rPh sb="7" eb="10">
      <t>ヨウシセツ</t>
    </rPh>
    <rPh sb="11" eb="12">
      <t>カカ</t>
    </rPh>
    <rPh sb="13" eb="15">
      <t>トチ</t>
    </rPh>
    <rPh sb="16" eb="19">
      <t>シュトクヒ</t>
    </rPh>
    <rPh sb="19" eb="20">
      <t>マタ</t>
    </rPh>
    <rPh sb="21" eb="24">
      <t>チンタイリョウ</t>
    </rPh>
    <phoneticPr fontId="13"/>
  </si>
  <si>
    <t>　取得の場合は取得価格、賃借の場合は１カ年分の賃貸料及び敷金等を計上してください。</t>
    <phoneticPr fontId="13"/>
  </si>
  <si>
    <t>（ハ）建物費</t>
    <rPh sb="3" eb="5">
      <t>タテモノ</t>
    </rPh>
    <rPh sb="5" eb="6">
      <t>ヒ</t>
    </rPh>
    <phoneticPr fontId="13"/>
  </si>
  <si>
    <t>・営業所、休憩、仮眠又は睡眠のための施設等の取得費又は賃借料については、</t>
    <rPh sb="1" eb="4">
      <t>エイギョウショ</t>
    </rPh>
    <rPh sb="5" eb="7">
      <t>キュウケイ</t>
    </rPh>
    <rPh sb="8" eb="10">
      <t>カミン</t>
    </rPh>
    <rPh sb="10" eb="11">
      <t>マタ</t>
    </rPh>
    <rPh sb="12" eb="14">
      <t>スイミン</t>
    </rPh>
    <rPh sb="18" eb="20">
      <t>シセツ</t>
    </rPh>
    <rPh sb="20" eb="21">
      <t>トウ</t>
    </rPh>
    <rPh sb="22" eb="25">
      <t>シュトクヒ</t>
    </rPh>
    <rPh sb="25" eb="26">
      <t>マタ</t>
    </rPh>
    <rPh sb="27" eb="30">
      <t>チンシャクリョウ</t>
    </rPh>
    <phoneticPr fontId="13"/>
  </si>
  <si>
    <t>（ニ）機械器具及び什器備品</t>
    <rPh sb="3" eb="5">
      <t>キカイ</t>
    </rPh>
    <rPh sb="5" eb="7">
      <t>キグ</t>
    </rPh>
    <rPh sb="7" eb="8">
      <t>オヨ</t>
    </rPh>
    <rPh sb="9" eb="11">
      <t>ジュウキ</t>
    </rPh>
    <rPh sb="11" eb="13">
      <t>ビヒン</t>
    </rPh>
    <phoneticPr fontId="13"/>
  </si>
  <si>
    <t>・日常点検に必要な工具等が必要な場合金額を記載。</t>
    <rPh sb="1" eb="3">
      <t>ニチジョウ</t>
    </rPh>
    <rPh sb="3" eb="5">
      <t>テンケン</t>
    </rPh>
    <rPh sb="6" eb="8">
      <t>ヒツヨウ</t>
    </rPh>
    <rPh sb="9" eb="11">
      <t>コウグ</t>
    </rPh>
    <rPh sb="11" eb="12">
      <t>トウ</t>
    </rPh>
    <rPh sb="13" eb="15">
      <t>ヒツヨウ</t>
    </rPh>
    <rPh sb="16" eb="18">
      <t>バアイ</t>
    </rPh>
    <rPh sb="18" eb="20">
      <t>キンガク</t>
    </rPh>
    <rPh sb="21" eb="23">
      <t>キサイ</t>
    </rPh>
    <phoneticPr fontId="13"/>
  </si>
  <si>
    <t>（ホ）運転資金</t>
    <rPh sb="3" eb="5">
      <t>ウンテン</t>
    </rPh>
    <rPh sb="5" eb="7">
      <t>シキン</t>
    </rPh>
    <phoneticPr fontId="13"/>
  </si>
  <si>
    <t>・各項目ごとに２ヶ月分を計上してください。</t>
    <rPh sb="1" eb="4">
      <t>カクコウモク</t>
    </rPh>
    <rPh sb="9" eb="10">
      <t>ゲツ</t>
    </rPh>
    <rPh sb="10" eb="11">
      <t>ブン</t>
    </rPh>
    <rPh sb="12" eb="14">
      <t>ケイジョウ</t>
    </rPh>
    <phoneticPr fontId="13"/>
  </si>
  <si>
    <t>（ヘ）</t>
  </si>
  <si>
    <t>・計画車両にかかる保険料等を確認の上１カ年の保険料等を計上してください。</t>
    <rPh sb="1" eb="3">
      <t>ケイカク</t>
    </rPh>
    <rPh sb="3" eb="5">
      <t>シャリョウ</t>
    </rPh>
    <rPh sb="9" eb="12">
      <t>ホケンリョウ</t>
    </rPh>
    <rPh sb="12" eb="13">
      <t>トウ</t>
    </rPh>
    <rPh sb="14" eb="16">
      <t>カクニン</t>
    </rPh>
    <rPh sb="17" eb="18">
      <t>ウエ</t>
    </rPh>
    <rPh sb="20" eb="21">
      <t>ネン</t>
    </rPh>
    <rPh sb="22" eb="25">
      <t>ホケンリョウ</t>
    </rPh>
    <rPh sb="25" eb="26">
      <t>トウ</t>
    </rPh>
    <rPh sb="27" eb="29">
      <t>ケイジョウ</t>
    </rPh>
    <phoneticPr fontId="13"/>
  </si>
  <si>
    <t>（ト）</t>
  </si>
  <si>
    <t>・許可後必要となるであろう費用を計上してください。</t>
    <rPh sb="1" eb="3">
      <t>キョカ</t>
    </rPh>
    <rPh sb="3" eb="4">
      <t>ゴ</t>
    </rPh>
    <rPh sb="4" eb="6">
      <t>ヒツヨウ</t>
    </rPh>
    <rPh sb="13" eb="15">
      <t>ヒヨウ</t>
    </rPh>
    <rPh sb="16" eb="18">
      <t>ケイジョウ</t>
    </rPh>
    <phoneticPr fontId="13"/>
  </si>
  <si>
    <t>　（広告宣伝費、看板代、車両購入雑費、車体ペイント代、各種台帳類の整備）</t>
    <rPh sb="2" eb="4">
      <t>コウコク</t>
    </rPh>
    <rPh sb="4" eb="7">
      <t>センデンヒ</t>
    </rPh>
    <rPh sb="8" eb="10">
      <t>カンバン</t>
    </rPh>
    <rPh sb="10" eb="11">
      <t>ダイ</t>
    </rPh>
    <rPh sb="12" eb="14">
      <t>シャリョウ</t>
    </rPh>
    <rPh sb="14" eb="16">
      <t>コウニュウ</t>
    </rPh>
    <rPh sb="16" eb="18">
      <t>ザッピ</t>
    </rPh>
    <rPh sb="19" eb="21">
      <t>シャタイ</t>
    </rPh>
    <rPh sb="25" eb="26">
      <t>ダイ</t>
    </rPh>
    <rPh sb="27" eb="29">
      <t>カクシュ</t>
    </rPh>
    <rPh sb="29" eb="31">
      <t>ダイチョウ</t>
    </rPh>
    <rPh sb="31" eb="32">
      <t>ルイ</t>
    </rPh>
    <rPh sb="33" eb="35">
      <t>セイビ</t>
    </rPh>
    <phoneticPr fontId="13"/>
  </si>
  <si>
    <t>事業開始当初資金</t>
    <rPh sb="0" eb="2">
      <t>ジギョウ</t>
    </rPh>
    <rPh sb="2" eb="4">
      <t>カイシ</t>
    </rPh>
    <rPh sb="4" eb="6">
      <t>トウショ</t>
    </rPh>
    <rPh sb="6" eb="8">
      <t>シキン</t>
    </rPh>
    <phoneticPr fontId="13"/>
  </si>
  <si>
    <t>・割賦購入の場合、頭金、割賦支払額（２ヶ月分）を計上してください。</t>
    <rPh sb="1" eb="3">
      <t>カップ</t>
    </rPh>
    <rPh sb="3" eb="5">
      <t>コウニュウ</t>
    </rPh>
    <rPh sb="6" eb="8">
      <t>バアイ</t>
    </rPh>
    <rPh sb="9" eb="11">
      <t>アタマキン</t>
    </rPh>
    <rPh sb="12" eb="14">
      <t>カップ</t>
    </rPh>
    <rPh sb="14" eb="17">
      <t>シハライガク</t>
    </rPh>
    <rPh sb="20" eb="21">
      <t>ゲツ</t>
    </rPh>
    <rPh sb="21" eb="22">
      <t>ブン</t>
    </rPh>
    <rPh sb="24" eb="26">
      <t>ケイジョウ</t>
    </rPh>
    <phoneticPr fontId="13"/>
  </si>
  <si>
    <t>・リース契約場合、月額リース料の２ヶ月分を計上してください。</t>
    <rPh sb="4" eb="6">
      <t>ケイヤク</t>
    </rPh>
    <rPh sb="6" eb="8">
      <t>バアイ</t>
    </rPh>
    <rPh sb="9" eb="10">
      <t>ツキ</t>
    </rPh>
    <rPh sb="10" eb="11">
      <t>ガク</t>
    </rPh>
    <rPh sb="14" eb="15">
      <t>リョウ</t>
    </rPh>
    <rPh sb="18" eb="19">
      <t>ゲツ</t>
    </rPh>
    <rPh sb="19" eb="20">
      <t>ブン</t>
    </rPh>
    <rPh sb="21" eb="23">
      <t>ケイジョウ</t>
    </rPh>
    <phoneticPr fontId="13"/>
  </si>
  <si>
    <t>・タクシーメーターの価格も併せて、計上してください。</t>
    <rPh sb="10" eb="12">
      <t>カカク</t>
    </rPh>
    <rPh sb="13" eb="14">
      <t>アワ</t>
    </rPh>
    <rPh sb="17" eb="19">
      <t>ケイジョウ</t>
    </rPh>
    <phoneticPr fontId="5"/>
  </si>
  <si>
    <t>・許可後一括購入の場合は全額、賃借の場合は賃借料２ヶ月分及び敷金等を計上してください。</t>
    <rPh sb="1" eb="3">
      <t>キョカ</t>
    </rPh>
    <rPh sb="3" eb="6">
      <t>ゴイッカツ</t>
    </rPh>
    <rPh sb="6" eb="8">
      <t>コウニュウ</t>
    </rPh>
    <rPh sb="9" eb="11">
      <t>バアイ</t>
    </rPh>
    <rPh sb="12" eb="14">
      <t>ゼンガク</t>
    </rPh>
    <rPh sb="15" eb="17">
      <t>チンシャク</t>
    </rPh>
    <rPh sb="18" eb="20">
      <t>バアイ</t>
    </rPh>
    <rPh sb="21" eb="24">
      <t>チンシャクリョウ</t>
    </rPh>
    <rPh sb="26" eb="27">
      <t>ゲツ</t>
    </rPh>
    <rPh sb="27" eb="28">
      <t>ブン</t>
    </rPh>
    <rPh sb="28" eb="29">
      <t>オヨ</t>
    </rPh>
    <rPh sb="30" eb="32">
      <t>シキキン</t>
    </rPh>
    <rPh sb="32" eb="33">
      <t>トウ</t>
    </rPh>
    <rPh sb="34" eb="36">
      <t>ケイジョウ</t>
    </rPh>
    <phoneticPr fontId="13"/>
  </si>
  <si>
    <t>・所要資金と同額を計上してください。</t>
    <rPh sb="1" eb="3">
      <t>ショヨウ</t>
    </rPh>
    <rPh sb="3" eb="5">
      <t>シキン</t>
    </rPh>
    <rPh sb="6" eb="8">
      <t>ドウガク</t>
    </rPh>
    <rPh sb="9" eb="11">
      <t>ケイジョウ</t>
    </rPh>
    <phoneticPr fontId="13"/>
  </si>
  <si>
    <t>（ヘ）保険料等</t>
    <rPh sb="3" eb="6">
      <t>ホケンリョウ</t>
    </rPh>
    <rPh sb="6" eb="7">
      <t>トウ</t>
    </rPh>
    <phoneticPr fontId="13"/>
  </si>
  <si>
    <t>（ト）その他</t>
    <rPh sb="5" eb="6">
      <t>タ</t>
    </rPh>
    <phoneticPr fontId="13"/>
  </si>
  <si>
    <t>ハ．設立しようとする法人が株式会社であるときは、株式の引受けの状況及び</t>
    <phoneticPr fontId="5"/>
  </si>
  <si>
    <t>　　　　見込みを記載した書類</t>
    <phoneticPr fontId="5"/>
  </si>
  <si>
    <t>1．事業計画【別紙①】</t>
    <rPh sb="4" eb="6">
      <t>ケイカク</t>
    </rPh>
    <phoneticPr fontId="5"/>
  </si>
  <si>
    <t>3．事業用自動車の運行管理等の体制を記載した書面【別紙②】</t>
    <phoneticPr fontId="5"/>
  </si>
  <si>
    <t>5．乗務割表</t>
    <rPh sb="2" eb="4">
      <t>ジョウム</t>
    </rPh>
    <rPh sb="4" eb="5">
      <t>ワリ</t>
    </rPh>
    <rPh sb="5" eb="6">
      <t>ヒョウ</t>
    </rPh>
    <phoneticPr fontId="5"/>
  </si>
  <si>
    <t>6．所要資金及び事業開始に要する資金の内訳【別紙③】</t>
    <phoneticPr fontId="5"/>
  </si>
  <si>
    <t>7．資金の調達方法を記載した書面【別紙④】</t>
    <phoneticPr fontId="5"/>
  </si>
  <si>
    <t>8．事業用自動車の乗務員の休憩、仮眠又は睡眠のための施設の概要を記載した書面</t>
    <phoneticPr fontId="5"/>
  </si>
  <si>
    <t>9．既存の法人にあっては、次に掲げる書類</t>
    <phoneticPr fontId="5"/>
  </si>
  <si>
    <t>10．法人を設立しようとするものにあっては、次に掲げる書類</t>
    <rPh sb="24" eb="25">
      <t>カカ</t>
    </rPh>
    <rPh sb="27" eb="29">
      <t>ショルイ</t>
    </rPh>
    <phoneticPr fontId="5"/>
  </si>
  <si>
    <t>11．法人格なき組合にあっては、次に掲げる書類</t>
    <phoneticPr fontId="5"/>
  </si>
  <si>
    <t>12．個人にあっては、次に掲げる書類</t>
    <phoneticPr fontId="5"/>
  </si>
  <si>
    <t>２．添付書類の９．１０．１１．１２については、該当する項目の書類を添付して下さい。</t>
    <rPh sb="2" eb="4">
      <t>テンプ</t>
    </rPh>
    <rPh sb="4" eb="6">
      <t>ショルイ</t>
    </rPh>
    <phoneticPr fontId="5"/>
  </si>
  <si>
    <t>３．１～１５のうち、添付した書類について確認の上、□欄にチェックを入れて下さい。</t>
    <phoneticPr fontId="5"/>
  </si>
  <si>
    <t>において示している「法人タクシー事業の許可及び認可等の申請に関する審査基準について」</t>
    <rPh sb="10" eb="12">
      <t>ホウジン</t>
    </rPh>
    <phoneticPr fontId="5"/>
  </si>
  <si>
    <t>4．各種承諾書</t>
    <rPh sb="2" eb="4">
      <t>カクシュ</t>
    </rPh>
    <rPh sb="4" eb="7">
      <t>ショウダクショ</t>
    </rPh>
    <phoneticPr fontId="5"/>
  </si>
  <si>
    <t>　　　(ﾊ)土地・建物について１年以上の使用権原を有するものであること。（自己所有の場合は登記簿謄本、</t>
    <phoneticPr fontId="5"/>
  </si>
  <si>
    <t>　　　借用の場合は契約期間が概ね１年以上の賃貸契約書（写）の添付が必要）</t>
    <phoneticPr fontId="5"/>
  </si>
  <si>
    <t>　　　ただし、併設できない場合は、遠隔点呼を行う場合を除いて、営業所から直線で２㎞の範囲内に</t>
    <rPh sb="17" eb="19">
      <t>エンカク</t>
    </rPh>
    <rPh sb="19" eb="21">
      <t>テンコ</t>
    </rPh>
    <rPh sb="22" eb="23">
      <t>オコナ</t>
    </rPh>
    <rPh sb="24" eb="26">
      <t>バアイ</t>
    </rPh>
    <rPh sb="27" eb="28">
      <t>ノゾ</t>
    </rPh>
    <rPh sb="42" eb="45">
      <t>ハンイナイ</t>
    </rPh>
    <phoneticPr fontId="5"/>
  </si>
  <si>
    <t>　　③土地・建物について１年以上の使用権原を有するものであること。（自己所有の場合は登記簿謄本、</t>
    <phoneticPr fontId="5"/>
  </si>
  <si>
    <t>　　 借用の場合は契約期間が概ね１年以上の賃貸契約書（写）の添付が必要）</t>
    <phoneticPr fontId="5"/>
  </si>
  <si>
    <t>　　②土地・建物について１年以上の使用権原を有するものであること。（自己所有の場合は登記簿謄本、</t>
    <phoneticPr fontId="5"/>
  </si>
  <si>
    <t>　『法人タクシー事業の許可及び認可等の申請に関する審査基準について』（制定平成１４年１月１８日近運旅二公示第９号）</t>
    <rPh sb="2" eb="4">
      <t>ホウジン</t>
    </rPh>
    <rPh sb="8" eb="10">
      <t>ジギョウ</t>
    </rPh>
    <rPh sb="13" eb="14">
      <t>オヨ</t>
    </rPh>
    <rPh sb="15" eb="17">
      <t>ニンカ</t>
    </rPh>
    <rPh sb="17" eb="18">
      <t>トウ</t>
    </rPh>
    <rPh sb="49" eb="50">
      <t>タビ</t>
    </rPh>
    <phoneticPr fontId="5"/>
  </si>
  <si>
    <t>及び「『法人タクシー事業の許可及び認可等の申請に関する審査基準について』の細部取扱について」</t>
    <rPh sb="4" eb="6">
      <t>ホウジン</t>
    </rPh>
    <rPh sb="10" eb="12">
      <t>ジギョウ</t>
    </rPh>
    <rPh sb="15" eb="16">
      <t>オヨ</t>
    </rPh>
    <rPh sb="17" eb="19">
      <t>ニンカ</t>
    </rPh>
    <rPh sb="19" eb="20">
      <t>トウ</t>
    </rPh>
    <phoneticPr fontId="5"/>
  </si>
  <si>
    <t>運転者数：　１０</t>
    <rPh sb="0" eb="3">
      <t>ウンテンシャ</t>
    </rPh>
    <rPh sb="3" eb="4">
      <t>スウ</t>
    </rPh>
    <phoneticPr fontId="5"/>
  </si>
  <si>
    <t>　　法令遵守③(ｲ)･(ﾛ)･(ﾊ)･(ﾆ)･(ﾎ)･(ﾍ)・(ﾄ)・(ﾁ)・（ﾘ）の規定に抵触致しません。</t>
    <rPh sb="2" eb="4">
      <t>ホウレイ</t>
    </rPh>
    <rPh sb="4" eb="6">
      <t>ジュンシュ</t>
    </rPh>
    <phoneticPr fontId="5"/>
  </si>
  <si>
    <t>　法令遵守③(ｲ)･(ﾛ)･(ﾊ)･(ﾆ)･(ﾎ)･(ﾍ)・(ﾄ)・(ﾁ)・（ﾘ）の規定に抵触致しません。</t>
    <rPh sb="1" eb="3">
      <t>ホウレイ</t>
    </rPh>
    <rPh sb="3" eb="5">
      <t>ジュンシュ</t>
    </rPh>
    <rPh sb="42" eb="43">
      <t>キ</t>
    </rPh>
    <rPh sb="43" eb="44">
      <t>テイ</t>
    </rPh>
    <phoneticPr fontId="5"/>
  </si>
  <si>
    <t>　法令遵守②に規定する健康保険法、厚生年金法、労働者災害補償保険法、雇用保険法に基づく</t>
    <phoneticPr fontId="5"/>
  </si>
  <si>
    <t>　社会保険等に加入することを宣誓致します。</t>
    <rPh sb="1" eb="3">
      <t>シャカイ</t>
    </rPh>
    <rPh sb="3" eb="5">
      <t>ホケン</t>
    </rPh>
    <rPh sb="5" eb="6">
      <t>トウ</t>
    </rPh>
    <rPh sb="7" eb="9">
      <t>カニュウ</t>
    </rPh>
    <rPh sb="14" eb="16">
      <t>センセイ</t>
    </rPh>
    <rPh sb="16" eb="17">
      <t>イタ</t>
    </rPh>
    <phoneticPr fontId="5"/>
  </si>
  <si>
    <t>　　また、指導教育期間は、旅客自動車運送事業運輸規則第３６条を参考に、 記入すること。</t>
    <phoneticPr fontId="5"/>
  </si>
  <si>
    <t>事業用自動車の明細</t>
    <rPh sb="0" eb="3">
      <t>ジギョウヨウ</t>
    </rPh>
    <rPh sb="3" eb="6">
      <t>ジドウシャ</t>
    </rPh>
    <rPh sb="7" eb="9">
      <t>メイサイ</t>
    </rPh>
    <phoneticPr fontId="5"/>
  </si>
  <si>
    <t>(所要資金等）</t>
    <rPh sb="1" eb="3">
      <t>ショヨウ</t>
    </rPh>
    <rPh sb="3" eb="5">
      <t>シキン</t>
    </rPh>
    <rPh sb="5" eb="6">
      <t>トウ</t>
    </rPh>
    <phoneticPr fontId="13"/>
  </si>
  <si>
    <t>購入</t>
    <rPh sb="0" eb="2">
      <t>コウニュウ</t>
    </rPh>
    <phoneticPr fontId="13"/>
  </si>
  <si>
    <t>割賦</t>
    <rPh sb="0" eb="2">
      <t>カップ</t>
    </rPh>
    <phoneticPr fontId="13"/>
  </si>
  <si>
    <t>リース</t>
    <phoneticPr fontId="13"/>
  </si>
  <si>
    <t>No</t>
    <phoneticPr fontId="13"/>
  </si>
  <si>
    <r>
      <t>自動車登録</t>
    </r>
    <r>
      <rPr>
        <sz val="6"/>
        <rFont val="ＭＳ Ｐゴシック"/>
        <family val="3"/>
        <charset val="128"/>
      </rPr>
      <t>(プレート)</t>
    </r>
    <r>
      <rPr>
        <sz val="8"/>
        <rFont val="ＭＳ Ｐゴシック"/>
        <family val="3"/>
        <charset val="128"/>
      </rPr>
      <t>番号
※新車等の場合は空欄</t>
    </r>
    <rPh sb="0" eb="3">
      <t>ジドウシャ</t>
    </rPh>
    <rPh sb="3" eb="5">
      <t>トウロク</t>
    </rPh>
    <rPh sb="11" eb="13">
      <t>バンゴウ</t>
    </rPh>
    <rPh sb="15" eb="17">
      <t>シンシャ</t>
    </rPh>
    <rPh sb="17" eb="18">
      <t>トウ</t>
    </rPh>
    <rPh sb="19" eb="21">
      <t>バアイ</t>
    </rPh>
    <rPh sb="22" eb="24">
      <t>クウラン</t>
    </rPh>
    <phoneticPr fontId="5"/>
  </si>
  <si>
    <r>
      <t xml:space="preserve">車台番号
</t>
    </r>
    <r>
      <rPr>
        <sz val="8"/>
        <rFont val="ＭＳ Ｐゴシック"/>
        <family val="3"/>
        <charset val="128"/>
      </rPr>
      <t>※新車等の場合は型式</t>
    </r>
    <rPh sb="0" eb="2">
      <t>シャダイ</t>
    </rPh>
    <rPh sb="2" eb="4">
      <t>バンゴウ</t>
    </rPh>
    <rPh sb="13" eb="15">
      <t>カタシキ</t>
    </rPh>
    <phoneticPr fontId="5"/>
  </si>
  <si>
    <t>所有者（リース元）等</t>
    <rPh sb="0" eb="3">
      <t>ショユウシャ</t>
    </rPh>
    <rPh sb="7" eb="8">
      <t>モト</t>
    </rPh>
    <rPh sb="9" eb="10">
      <t>トウ</t>
    </rPh>
    <phoneticPr fontId="5"/>
  </si>
  <si>
    <t>年式</t>
    <rPh sb="0" eb="2">
      <t>ネンシキ</t>
    </rPh>
    <phoneticPr fontId="13"/>
  </si>
  <si>
    <t>乗車
定員</t>
    <rPh sb="0" eb="2">
      <t>ジョウシャ</t>
    </rPh>
    <rPh sb="3" eb="5">
      <t>テイイン</t>
    </rPh>
    <phoneticPr fontId="13"/>
  </si>
  <si>
    <t>長さ</t>
    <rPh sb="0" eb="1">
      <t>ナガ</t>
    </rPh>
    <phoneticPr fontId="5"/>
  </si>
  <si>
    <t>幅</t>
    <rPh sb="0" eb="1">
      <t>ハバ</t>
    </rPh>
    <phoneticPr fontId="5"/>
  </si>
  <si>
    <t>備　　　考</t>
    <rPh sb="0" eb="1">
      <t>ソナエ</t>
    </rPh>
    <rPh sb="4" eb="5">
      <t>コウ</t>
    </rPh>
    <phoneticPr fontId="5"/>
  </si>
  <si>
    <t>使用
権限</t>
    <rPh sb="0" eb="2">
      <t>シヨウ</t>
    </rPh>
    <rPh sb="3" eb="5">
      <t>ケンゲン</t>
    </rPh>
    <phoneticPr fontId="13"/>
  </si>
  <si>
    <t>取得価格</t>
    <rPh sb="0" eb="2">
      <t>シュトク</t>
    </rPh>
    <rPh sb="2" eb="4">
      <t>カカク</t>
    </rPh>
    <phoneticPr fontId="13"/>
  </si>
  <si>
    <t>頭金</t>
    <rPh sb="0" eb="2">
      <t>アタマキン</t>
    </rPh>
    <phoneticPr fontId="13"/>
  </si>
  <si>
    <t>2ヶ月分</t>
    <rPh sb="2" eb="4">
      <t>ゲツブン</t>
    </rPh>
    <phoneticPr fontId="13"/>
  </si>
  <si>
    <t>1年分</t>
    <rPh sb="1" eb="3">
      <t>ネンブン</t>
    </rPh>
    <phoneticPr fontId="13"/>
  </si>
  <si>
    <t>メーター
代金</t>
    <rPh sb="5" eb="7">
      <t>ダイキン</t>
    </rPh>
    <phoneticPr fontId="13"/>
  </si>
  <si>
    <t>自賠責
保険料</t>
    <phoneticPr fontId="13"/>
  </si>
  <si>
    <t>任意
保険料</t>
    <rPh sb="0" eb="2">
      <t>ニンイ</t>
    </rPh>
    <rPh sb="3" eb="6">
      <t>ホケンリョウ</t>
    </rPh>
    <phoneticPr fontId="13"/>
  </si>
  <si>
    <t>自動車
重量税</t>
    <phoneticPr fontId="13"/>
  </si>
  <si>
    <t>環境
性能割</t>
    <phoneticPr fontId="13"/>
  </si>
  <si>
    <t>人</t>
    <rPh sb="0" eb="1">
      <t>ニン</t>
    </rPh>
    <phoneticPr fontId="5"/>
  </si>
  <si>
    <t>cm</t>
    <phoneticPr fontId="5"/>
  </si>
  <si>
    <t>合計額</t>
    <rPh sb="0" eb="2">
      <t>ゴウケイ</t>
    </rPh>
    <rPh sb="2" eb="3">
      <t>ガク</t>
    </rPh>
    <phoneticPr fontId="13"/>
  </si>
  <si>
    <t>2．車両種別ごとの数、事業用自動車の明細</t>
    <rPh sb="11" eb="14">
      <t>ジギョウヨウ</t>
    </rPh>
    <rPh sb="14" eb="17">
      <t>ジドウシャ</t>
    </rPh>
    <rPh sb="18" eb="20">
      <t>メイサイ</t>
    </rPh>
    <phoneticPr fontId="5"/>
  </si>
  <si>
    <t>（リースの場合は１年分）</t>
    <rPh sb="5" eb="7">
      <t>バアイ</t>
    </rPh>
    <rPh sb="9" eb="11">
      <t>ネンブン</t>
    </rPh>
    <phoneticPr fontId="13"/>
  </si>
  <si>
    <t>許可願いたく道路運送法第５条の規定により、関係書類を添えて申請致します。</t>
    <rPh sb="31" eb="32">
      <t>イタ</t>
    </rPh>
    <phoneticPr fontId="5"/>
  </si>
  <si>
    <t>　この度、下記のとおり一般乗用旅客自動車運送事業（法人タクシー事業)を経営したいので、</t>
    <rPh sb="3" eb="4">
      <t>タビ</t>
    </rPh>
    <rPh sb="25" eb="27">
      <t>ホウジン</t>
    </rPh>
    <rPh sb="31" eb="33">
      <t>ジギョウ</t>
    </rPh>
    <rPh sb="35" eb="37">
      <t>ケイエイ</t>
    </rPh>
    <phoneticPr fontId="5"/>
  </si>
  <si>
    <t>（法人タクシー事業）</t>
    <rPh sb="1" eb="3">
      <t>ホウジン</t>
    </rPh>
    <rPh sb="7" eb="9">
      <t>ジギョウ</t>
    </rPh>
    <phoneticPr fontId="5"/>
  </si>
  <si>
    <t>事業者名：</t>
    <phoneticPr fontId="5"/>
  </si>
  <si>
    <t>自動車
税</t>
    <rPh sb="0" eb="3">
      <t>ジドウシャ</t>
    </rPh>
    <rPh sb="4" eb="5">
      <t>ゼイ</t>
    </rPh>
    <phoneticPr fontId="13"/>
  </si>
  <si>
    <t>施設関係添付書類チェックリスト</t>
    <rPh sb="0" eb="2">
      <t>シセツ</t>
    </rPh>
    <rPh sb="2" eb="4">
      <t>カンケイ</t>
    </rPh>
    <rPh sb="4" eb="6">
      <t>テンプ</t>
    </rPh>
    <rPh sb="6" eb="8">
      <t>ショルイ</t>
    </rPh>
    <phoneticPr fontId="5"/>
  </si>
  <si>
    <t>8．事業用自動車の乗務員の休憩、仮眠又は睡眠のための施設の概要を記載した書面</t>
  </si>
  <si>
    <t>イ．施設（営業所・車庫・休憩仮眠施設等）の案内図・見取り図・平面図（寸法記入）</t>
    <phoneticPr fontId="5"/>
  </si>
  <si>
    <t>施設（営業所・車庫・休憩仮眠施設等）の案内図（地図）</t>
    <rPh sb="23" eb="25">
      <t>チズ</t>
    </rPh>
    <phoneticPr fontId="5"/>
  </si>
  <si>
    <t>営業所と車庫が離れている場合、営業所と車庫、清掃施設間の距離が判別できるものになっていますか</t>
    <rPh sb="0" eb="3">
      <t>エイギョウショ</t>
    </rPh>
    <rPh sb="4" eb="6">
      <t>シャコ</t>
    </rPh>
    <rPh sb="7" eb="8">
      <t>ハナ</t>
    </rPh>
    <rPh sb="12" eb="14">
      <t>バアイ</t>
    </rPh>
    <rPh sb="15" eb="18">
      <t>エイギョウショ</t>
    </rPh>
    <rPh sb="19" eb="21">
      <t>シャコ</t>
    </rPh>
    <rPh sb="22" eb="24">
      <t>セイソウ</t>
    </rPh>
    <rPh sb="24" eb="26">
      <t>シセツ</t>
    </rPh>
    <rPh sb="26" eb="27">
      <t>アイダ</t>
    </rPh>
    <rPh sb="28" eb="30">
      <t>キョリ</t>
    </rPh>
    <rPh sb="31" eb="33">
      <t>ハンベツ</t>
    </rPh>
    <phoneticPr fontId="5"/>
  </si>
  <si>
    <t>（googlemap等で距離計測ができます）</t>
    <rPh sb="10" eb="11">
      <t>トウ</t>
    </rPh>
    <rPh sb="12" eb="14">
      <t>キョリ</t>
    </rPh>
    <rPh sb="14" eb="16">
      <t>ケイソク</t>
    </rPh>
    <phoneticPr fontId="5"/>
  </si>
  <si>
    <t>営業所と車庫が離れている場合、それぞれ拡大した地図も添付してください</t>
    <rPh sb="0" eb="3">
      <t>エイギョウショ</t>
    </rPh>
    <rPh sb="4" eb="6">
      <t>シャコ</t>
    </rPh>
    <rPh sb="7" eb="8">
      <t>ハナ</t>
    </rPh>
    <rPh sb="12" eb="14">
      <t>バアイ</t>
    </rPh>
    <rPh sb="19" eb="21">
      <t>カクダイ</t>
    </rPh>
    <rPh sb="23" eb="25">
      <t>チズ</t>
    </rPh>
    <rPh sb="26" eb="28">
      <t>テンプ</t>
    </rPh>
    <phoneticPr fontId="5"/>
  </si>
  <si>
    <t>施設（営業所・車庫・休憩仮眠施設等）の見取図（平面図と兼ねてもかまいません）</t>
    <rPh sb="19" eb="21">
      <t>ミト</t>
    </rPh>
    <rPh sb="21" eb="22">
      <t>ズ</t>
    </rPh>
    <rPh sb="23" eb="26">
      <t>ヘイメンズ</t>
    </rPh>
    <rPh sb="27" eb="28">
      <t>カ</t>
    </rPh>
    <phoneticPr fontId="5"/>
  </si>
  <si>
    <t>申請建物内のどの部屋が営業所で、どの部屋が休憩・仮眠施設かなどの位置関係を判別できますか</t>
    <rPh sb="2" eb="4">
      <t>タテモノ</t>
    </rPh>
    <rPh sb="8" eb="10">
      <t>ヘヤ</t>
    </rPh>
    <rPh sb="18" eb="20">
      <t>ヘヤ</t>
    </rPh>
    <rPh sb="21" eb="23">
      <t>キュウケイ</t>
    </rPh>
    <rPh sb="24" eb="28">
      <t>カミンシセツ</t>
    </rPh>
    <phoneticPr fontId="5"/>
  </si>
  <si>
    <t>営業所、休憩仮眠施設は、明確に区画されていますか（同じ部屋の場合はパーティション等で区画）</t>
    <rPh sb="0" eb="3">
      <t>エイギョウショ</t>
    </rPh>
    <rPh sb="4" eb="6">
      <t>キュウケイ</t>
    </rPh>
    <rPh sb="6" eb="8">
      <t>カミン</t>
    </rPh>
    <rPh sb="8" eb="10">
      <t>シセツ</t>
    </rPh>
    <rPh sb="12" eb="14">
      <t>メイカク</t>
    </rPh>
    <rPh sb="15" eb="17">
      <t>クカク</t>
    </rPh>
    <rPh sb="25" eb="26">
      <t>オナ</t>
    </rPh>
    <rPh sb="27" eb="29">
      <t>ヘヤ</t>
    </rPh>
    <rPh sb="30" eb="32">
      <t>バアイ</t>
    </rPh>
    <rPh sb="40" eb="41">
      <t>トウ</t>
    </rPh>
    <rPh sb="42" eb="44">
      <t>クカク</t>
    </rPh>
    <phoneticPr fontId="5"/>
  </si>
  <si>
    <t>添付写真と見比べて、正確な図となっていますか</t>
    <rPh sb="0" eb="2">
      <t>テンプ</t>
    </rPh>
    <rPh sb="5" eb="7">
      <t>ミクラ</t>
    </rPh>
    <rPh sb="10" eb="12">
      <t>セイカク</t>
    </rPh>
    <rPh sb="13" eb="14">
      <t>ズ</t>
    </rPh>
    <phoneticPr fontId="5"/>
  </si>
  <si>
    <t>施設（営業所・車庫・休憩仮眠施設等）の平面図</t>
    <rPh sb="19" eb="21">
      <t>ヘイメン</t>
    </rPh>
    <phoneticPr fontId="5"/>
  </si>
  <si>
    <t>面積を求める計算式を記載していますか。また、その計算結果は間違っていないでしょうか</t>
    <rPh sb="24" eb="26">
      <t>ケイサン</t>
    </rPh>
    <rPh sb="26" eb="28">
      <t>ケッカ</t>
    </rPh>
    <rPh sb="29" eb="31">
      <t>マチガ</t>
    </rPh>
    <phoneticPr fontId="5"/>
  </si>
  <si>
    <t>求めた面積（休憩・仮眠施設、車庫）は、事業計画【別紙①】の収容能力の記載と一致していますか</t>
    <rPh sb="0" eb="1">
      <t>モト</t>
    </rPh>
    <rPh sb="3" eb="5">
      <t>メンセキ</t>
    </rPh>
    <rPh sb="6" eb="8">
      <t>キュウケイ</t>
    </rPh>
    <rPh sb="9" eb="13">
      <t>カミンシセツ</t>
    </rPh>
    <rPh sb="14" eb="16">
      <t>シャコ</t>
    </rPh>
    <rPh sb="34" eb="36">
      <t>キサイ</t>
    </rPh>
    <rPh sb="37" eb="39">
      <t>イッチ</t>
    </rPh>
    <phoneticPr fontId="5"/>
  </si>
  <si>
    <t>車庫は、車両配置図により、収容能力（台数）がわかるものとなっていますか。</t>
    <rPh sb="0" eb="2">
      <t>シャコ</t>
    </rPh>
    <rPh sb="4" eb="6">
      <t>シャリョウ</t>
    </rPh>
    <rPh sb="6" eb="9">
      <t>ハイチズ</t>
    </rPh>
    <rPh sb="13" eb="15">
      <t>シュウヨウ</t>
    </rPh>
    <rPh sb="15" eb="17">
      <t>ノウリョク</t>
    </rPh>
    <rPh sb="18" eb="20">
      <t>ダイスウ</t>
    </rPh>
    <phoneticPr fontId="5"/>
  </si>
  <si>
    <t>※同じ敷地でも収容能力を許可後に増加させる場合は改めて認可申請が必要になりますので、ご留意ください。</t>
    <rPh sb="1" eb="2">
      <t>オナ</t>
    </rPh>
    <rPh sb="3" eb="5">
      <t>シキチ</t>
    </rPh>
    <rPh sb="7" eb="9">
      <t>シュウヨウ</t>
    </rPh>
    <rPh sb="9" eb="11">
      <t>ノウリョク</t>
    </rPh>
    <rPh sb="12" eb="14">
      <t>キョカ</t>
    </rPh>
    <rPh sb="14" eb="15">
      <t>ゴ</t>
    </rPh>
    <rPh sb="16" eb="18">
      <t>ゾウカ</t>
    </rPh>
    <rPh sb="21" eb="23">
      <t>バアイ</t>
    </rPh>
    <rPh sb="24" eb="25">
      <t>アラタ</t>
    </rPh>
    <rPh sb="27" eb="29">
      <t>ニンカ</t>
    </rPh>
    <rPh sb="29" eb="31">
      <t>シンセイ</t>
    </rPh>
    <rPh sb="32" eb="34">
      <t>ヒツヨウ</t>
    </rPh>
    <rPh sb="43" eb="45">
      <t>リュウイ</t>
    </rPh>
    <phoneticPr fontId="5"/>
  </si>
  <si>
    <t>車両配置図による台数と、事業計画【別紙①】の収容能力（台数）の記載は一致していますか</t>
    <rPh sb="0" eb="2">
      <t>シャリョウ</t>
    </rPh>
    <rPh sb="2" eb="5">
      <t>ハイチズ</t>
    </rPh>
    <rPh sb="8" eb="10">
      <t>ダイスウ</t>
    </rPh>
    <rPh sb="27" eb="29">
      <t>ダイスウ</t>
    </rPh>
    <rPh sb="31" eb="33">
      <t>キサイ</t>
    </rPh>
    <rPh sb="34" eb="36">
      <t>イッチ</t>
    </rPh>
    <phoneticPr fontId="5"/>
  </si>
  <si>
    <t>車庫については、車両をすべて収容できるものとなっていますか。</t>
    <rPh sb="0" eb="2">
      <t>シャコ</t>
    </rPh>
    <rPh sb="8" eb="10">
      <t>シャリョウ</t>
    </rPh>
    <rPh sb="14" eb="16">
      <t>シュウヨウ</t>
    </rPh>
    <phoneticPr fontId="5"/>
  </si>
  <si>
    <t>添付写真と見比べて、正確な図となっていますか（残置物等があった場合その部分も面積に含めていませんか）</t>
    <rPh sb="0" eb="2">
      <t>テンプ</t>
    </rPh>
    <rPh sb="5" eb="7">
      <t>ミクラ</t>
    </rPh>
    <rPh sb="10" eb="12">
      <t>セイカク</t>
    </rPh>
    <rPh sb="13" eb="14">
      <t>ズ</t>
    </rPh>
    <rPh sb="23" eb="25">
      <t>ザンチ</t>
    </rPh>
    <rPh sb="25" eb="26">
      <t>ブツ</t>
    </rPh>
    <rPh sb="26" eb="27">
      <t>トウ</t>
    </rPh>
    <rPh sb="31" eb="33">
      <t>バアイ</t>
    </rPh>
    <rPh sb="35" eb="37">
      <t>ブブン</t>
    </rPh>
    <rPh sb="38" eb="40">
      <t>メンセキ</t>
    </rPh>
    <rPh sb="41" eb="42">
      <t>フク</t>
    </rPh>
    <phoneticPr fontId="5"/>
  </si>
  <si>
    <t>水栓（清掃施設）の位置は明記されていますか</t>
    <rPh sb="0" eb="2">
      <t>スイセン</t>
    </rPh>
    <rPh sb="3" eb="5">
      <t>セイソウ</t>
    </rPh>
    <rPh sb="5" eb="7">
      <t>シセツ</t>
    </rPh>
    <rPh sb="9" eb="11">
      <t>イチ</t>
    </rPh>
    <rPh sb="12" eb="14">
      <t>メイキ</t>
    </rPh>
    <phoneticPr fontId="5"/>
  </si>
  <si>
    <t>契約書や登記簿等に記載の面積と矛盾していないでしょうか</t>
    <rPh sb="0" eb="3">
      <t>ケイヤクショ</t>
    </rPh>
    <rPh sb="4" eb="7">
      <t>トウキボ</t>
    </rPh>
    <rPh sb="7" eb="8">
      <t>トウ</t>
    </rPh>
    <rPh sb="9" eb="11">
      <t>キサイ</t>
    </rPh>
    <rPh sb="12" eb="14">
      <t>メンセキ</t>
    </rPh>
    <rPh sb="15" eb="17">
      <t>ムジュン</t>
    </rPh>
    <phoneticPr fontId="5"/>
  </si>
  <si>
    <t>ロ．営業所・車庫・休憩仮眠施設の土地・建物不動産登記簿謄本</t>
    <phoneticPr fontId="5"/>
  </si>
  <si>
    <t>（自己所有でない場合は、申請日より１年以上の使用権原を有する賃貸借契約書（写））</t>
    <phoneticPr fontId="5"/>
  </si>
  <si>
    <t>土地・建物不動産登記簿謄本（自己所有の場合）</t>
    <rPh sb="14" eb="16">
      <t>ジコ</t>
    </rPh>
    <rPh sb="16" eb="18">
      <t>ショユウ</t>
    </rPh>
    <rPh sb="19" eb="21">
      <t>バアイ</t>
    </rPh>
    <phoneticPr fontId="5"/>
  </si>
  <si>
    <t>所有権に関する事項に記載のある所有者は、申請事業者となっていますか</t>
    <rPh sb="0" eb="3">
      <t>ショユウケン</t>
    </rPh>
    <rPh sb="4" eb="5">
      <t>カン</t>
    </rPh>
    <rPh sb="7" eb="9">
      <t>ジコウ</t>
    </rPh>
    <rPh sb="10" eb="12">
      <t>キサイ</t>
    </rPh>
    <rPh sb="15" eb="18">
      <t>ショユウシャ</t>
    </rPh>
    <rPh sb="20" eb="22">
      <t>シンセイ</t>
    </rPh>
    <rPh sb="22" eb="25">
      <t>ジギョウシャ</t>
    </rPh>
    <phoneticPr fontId="5"/>
  </si>
  <si>
    <t>（共有の場合は、共有者から承諾が必要です）</t>
    <rPh sb="1" eb="3">
      <t>キョウユウ</t>
    </rPh>
    <rPh sb="4" eb="6">
      <t>バアイ</t>
    </rPh>
    <rPh sb="8" eb="11">
      <t>キョウユウシャ</t>
    </rPh>
    <rPh sb="13" eb="15">
      <t>ショウダク</t>
    </rPh>
    <rPh sb="16" eb="18">
      <t>ヒツヨウ</t>
    </rPh>
    <phoneticPr fontId="5"/>
  </si>
  <si>
    <t>営業所の住所が地番表示となっている場合は、住居表示と地番表示が同一地であることの宣誓書を添付してください</t>
    <rPh sb="0" eb="3">
      <t>エイギョウショ</t>
    </rPh>
    <rPh sb="4" eb="6">
      <t>ジュウショ</t>
    </rPh>
    <rPh sb="17" eb="19">
      <t>バアイ</t>
    </rPh>
    <rPh sb="31" eb="33">
      <t>ドウイツ</t>
    </rPh>
    <rPh sb="33" eb="34">
      <t>チ</t>
    </rPh>
    <phoneticPr fontId="5"/>
  </si>
  <si>
    <t>土地と建物の両方の謄本が添付されていますか</t>
    <rPh sb="6" eb="8">
      <t>リョウホウ</t>
    </rPh>
    <rPh sb="9" eb="11">
      <t>トウホン</t>
    </rPh>
    <rPh sb="12" eb="14">
      <t>テンプ</t>
    </rPh>
    <phoneticPr fontId="5"/>
  </si>
  <si>
    <t>賃貸借契約書（写）</t>
    <phoneticPr fontId="5"/>
  </si>
  <si>
    <t>契約は自動更新になっていますか。もしくは契約期間が申請日より概ね１年以上の期間残っていますか</t>
    <rPh sb="0" eb="2">
      <t>ケイヤク</t>
    </rPh>
    <rPh sb="3" eb="5">
      <t>ジドウ</t>
    </rPh>
    <rPh sb="5" eb="7">
      <t>コウシン</t>
    </rPh>
    <rPh sb="20" eb="22">
      <t>ケイヤク</t>
    </rPh>
    <rPh sb="22" eb="24">
      <t>キカン</t>
    </rPh>
    <rPh sb="25" eb="28">
      <t>シンセイビ</t>
    </rPh>
    <rPh sb="30" eb="31">
      <t>オオム</t>
    </rPh>
    <rPh sb="33" eb="34">
      <t>ネン</t>
    </rPh>
    <rPh sb="34" eb="36">
      <t>イジョウ</t>
    </rPh>
    <rPh sb="37" eb="39">
      <t>キカン</t>
    </rPh>
    <rPh sb="39" eb="40">
      <t>ノコ</t>
    </rPh>
    <phoneticPr fontId="5"/>
  </si>
  <si>
    <t>（「協議のうえ更新」は、自動更新ではありません）</t>
    <rPh sb="2" eb="4">
      <t>キョウギ</t>
    </rPh>
    <rPh sb="7" eb="9">
      <t>コウシン</t>
    </rPh>
    <rPh sb="12" eb="14">
      <t>ジドウ</t>
    </rPh>
    <rPh sb="14" eb="16">
      <t>コウシン</t>
    </rPh>
    <phoneticPr fontId="5"/>
  </si>
  <si>
    <t>使用目的や、特約事項でタクシーの営業所等として使用できない・承諾が必要なものになっていないでしょうか</t>
    <rPh sb="0" eb="2">
      <t>シヨウ</t>
    </rPh>
    <rPh sb="2" eb="4">
      <t>モクテキ</t>
    </rPh>
    <rPh sb="6" eb="8">
      <t>トクヤク</t>
    </rPh>
    <rPh sb="8" eb="10">
      <t>ジコウ</t>
    </rPh>
    <rPh sb="16" eb="19">
      <t>エイギョウショ</t>
    </rPh>
    <rPh sb="19" eb="20">
      <t>トウ</t>
    </rPh>
    <rPh sb="23" eb="25">
      <t>シヨウ</t>
    </rPh>
    <rPh sb="30" eb="32">
      <t>ショウダク</t>
    </rPh>
    <rPh sb="33" eb="35">
      <t>ヒツヨウ</t>
    </rPh>
    <phoneticPr fontId="5"/>
  </si>
  <si>
    <t>賃借人が申請事業者となっており、転貸となっていませんか（転貸の場合は承諾書が必要）</t>
    <rPh sb="0" eb="2">
      <t>チンガ</t>
    </rPh>
    <rPh sb="2" eb="3">
      <t>ニン</t>
    </rPh>
    <rPh sb="4" eb="6">
      <t>シンセイ</t>
    </rPh>
    <rPh sb="6" eb="9">
      <t>ジギョウシャ</t>
    </rPh>
    <rPh sb="16" eb="18">
      <t>テンタイ</t>
    </rPh>
    <rPh sb="28" eb="30">
      <t>テンタイ</t>
    </rPh>
    <rPh sb="31" eb="33">
      <t>バアイ</t>
    </rPh>
    <rPh sb="34" eb="37">
      <t>ショウダクショ</t>
    </rPh>
    <rPh sb="38" eb="40">
      <t>ヒツヨウ</t>
    </rPh>
    <phoneticPr fontId="5"/>
  </si>
  <si>
    <t>住所は、事業計画【別紙①】の記載と一致していますか（マンション等の場合は部屋番号も含める）</t>
    <rPh sb="0" eb="2">
      <t>ジュウショ</t>
    </rPh>
    <rPh sb="14" eb="16">
      <t>キサイ</t>
    </rPh>
    <rPh sb="17" eb="19">
      <t>イッチ</t>
    </rPh>
    <rPh sb="31" eb="32">
      <t>トウ</t>
    </rPh>
    <rPh sb="33" eb="35">
      <t>バアイ</t>
    </rPh>
    <rPh sb="36" eb="38">
      <t>ヘヤ</t>
    </rPh>
    <rPh sb="38" eb="40">
      <t>バンゴウ</t>
    </rPh>
    <rPh sb="41" eb="42">
      <t>フク</t>
    </rPh>
    <phoneticPr fontId="5"/>
  </si>
  <si>
    <t>【別紙①】営業所等の借入となっていますか</t>
    <rPh sb="1" eb="3">
      <t>ベッシ</t>
    </rPh>
    <rPh sb="5" eb="8">
      <t>エイギョウショ</t>
    </rPh>
    <rPh sb="8" eb="9">
      <t>トウ</t>
    </rPh>
    <rPh sb="10" eb="11">
      <t>カ</t>
    </rPh>
    <rPh sb="11" eb="12">
      <t>イ</t>
    </rPh>
    <phoneticPr fontId="5"/>
  </si>
  <si>
    <t>賃料（消費税込み）敷金・保証金等は、【別紙③】資金計画の土地費、建物費と一致していますか</t>
    <rPh sb="0" eb="2">
      <t>チンリョウ</t>
    </rPh>
    <rPh sb="3" eb="6">
      <t>ショウヒゼイ</t>
    </rPh>
    <rPh sb="6" eb="7">
      <t>コ</t>
    </rPh>
    <rPh sb="9" eb="11">
      <t>シキキン</t>
    </rPh>
    <rPh sb="12" eb="15">
      <t>ホショウキン</t>
    </rPh>
    <rPh sb="15" eb="16">
      <t>トウ</t>
    </rPh>
    <rPh sb="19" eb="21">
      <t>ベッシ</t>
    </rPh>
    <rPh sb="23" eb="25">
      <t>シキン</t>
    </rPh>
    <rPh sb="25" eb="27">
      <t>ケイカク</t>
    </rPh>
    <rPh sb="28" eb="30">
      <t>トチ</t>
    </rPh>
    <rPh sb="30" eb="31">
      <t>ヒ</t>
    </rPh>
    <rPh sb="32" eb="34">
      <t>タテモノ</t>
    </rPh>
    <rPh sb="34" eb="35">
      <t>ヒ</t>
    </rPh>
    <rPh sb="36" eb="38">
      <t>イッチ</t>
    </rPh>
    <phoneticPr fontId="5"/>
  </si>
  <si>
    <t>（【別紙③】の備考欄に、金額計算の根拠を記載してください）</t>
    <rPh sb="2" eb="4">
      <t>ベッシ</t>
    </rPh>
    <rPh sb="7" eb="10">
      <t>ビコウラン</t>
    </rPh>
    <rPh sb="12" eb="14">
      <t>キンガク</t>
    </rPh>
    <rPh sb="14" eb="16">
      <t>ケイサン</t>
    </rPh>
    <rPh sb="17" eb="19">
      <t>コンキョ</t>
    </rPh>
    <rPh sb="20" eb="22">
      <t>キサイ</t>
    </rPh>
    <phoneticPr fontId="5"/>
  </si>
  <si>
    <t>ハ．都市計画法等関係法令に抵触しない旨の宣誓書【別紙⑤】</t>
    <phoneticPr fontId="5"/>
  </si>
  <si>
    <t>法人として宣誓書を作成していますか</t>
    <rPh sb="0" eb="2">
      <t>ホウジン</t>
    </rPh>
    <rPh sb="5" eb="8">
      <t>センセイショ</t>
    </rPh>
    <rPh sb="9" eb="11">
      <t>サクセイ</t>
    </rPh>
    <phoneticPr fontId="5"/>
  </si>
  <si>
    <t>ニ．車庫前面道路の道路幅員証明書　または　前面道路の宣誓書</t>
    <rPh sb="21" eb="25">
      <t>ゼンメンドウロ</t>
    </rPh>
    <rPh sb="26" eb="29">
      <t>センセイショ</t>
    </rPh>
    <phoneticPr fontId="5"/>
  </si>
  <si>
    <t>車庫の前面道路のものが添付されていますか</t>
    <rPh sb="0" eb="2">
      <t>シャコ</t>
    </rPh>
    <rPh sb="3" eb="5">
      <t>ゼンメン</t>
    </rPh>
    <rPh sb="5" eb="7">
      <t>ドウロ</t>
    </rPh>
    <rPh sb="11" eb="13">
      <t>テンプ</t>
    </rPh>
    <phoneticPr fontId="5"/>
  </si>
  <si>
    <t>道路幅員証明書を発行されない場合のみ、宣誓書で対応できます。必ず道路管理者に発行の有無を確認してください</t>
    <rPh sb="0" eb="2">
      <t>ドウロ</t>
    </rPh>
    <rPh sb="2" eb="4">
      <t>フクイン</t>
    </rPh>
    <rPh sb="4" eb="7">
      <t>ショウメイショ</t>
    </rPh>
    <rPh sb="8" eb="10">
      <t>ハッコウ</t>
    </rPh>
    <rPh sb="14" eb="16">
      <t>バアイ</t>
    </rPh>
    <rPh sb="19" eb="22">
      <t>センセイショ</t>
    </rPh>
    <rPh sb="23" eb="25">
      <t>タイオウ</t>
    </rPh>
    <rPh sb="30" eb="31">
      <t>カナラ</t>
    </rPh>
    <rPh sb="32" eb="34">
      <t>ドウロ</t>
    </rPh>
    <rPh sb="34" eb="37">
      <t>カンリシャ</t>
    </rPh>
    <rPh sb="38" eb="40">
      <t>ハッコウ</t>
    </rPh>
    <rPh sb="41" eb="43">
      <t>ウム</t>
    </rPh>
    <rPh sb="44" eb="46">
      <t>カクニン</t>
    </rPh>
    <phoneticPr fontId="5"/>
  </si>
  <si>
    <t>前面道路が私道の場合は、私道通行承諾書・前面道路の宣誓書等（私道部分・接続する公道部分）を提出してください</t>
    <rPh sb="0" eb="2">
      <t>ゼンメン</t>
    </rPh>
    <rPh sb="2" eb="4">
      <t>ドウロ</t>
    </rPh>
    <rPh sb="5" eb="7">
      <t>シドウ</t>
    </rPh>
    <rPh sb="8" eb="10">
      <t>バアイ</t>
    </rPh>
    <rPh sb="12" eb="14">
      <t>シドウ</t>
    </rPh>
    <rPh sb="14" eb="16">
      <t>ツウコウ</t>
    </rPh>
    <rPh sb="16" eb="19">
      <t>ショウダクショ</t>
    </rPh>
    <rPh sb="20" eb="22">
      <t>ゼンメン</t>
    </rPh>
    <rPh sb="22" eb="24">
      <t>ドウロ</t>
    </rPh>
    <rPh sb="25" eb="28">
      <t>センセイショ</t>
    </rPh>
    <rPh sb="28" eb="29">
      <t>トウ</t>
    </rPh>
    <rPh sb="30" eb="32">
      <t>シドウ</t>
    </rPh>
    <rPh sb="32" eb="34">
      <t>ブブン</t>
    </rPh>
    <rPh sb="35" eb="37">
      <t>セツゾク</t>
    </rPh>
    <rPh sb="39" eb="41">
      <t>コウドウ</t>
    </rPh>
    <rPh sb="41" eb="43">
      <t>ブブン</t>
    </rPh>
    <rPh sb="45" eb="47">
      <t>テイシュツ</t>
    </rPh>
    <phoneticPr fontId="5"/>
  </si>
  <si>
    <t>ホ．写真（営業所内外・車庫・休憩仮眠施設・点検清掃施設（水道等）・前面道路）</t>
    <phoneticPr fontId="5"/>
  </si>
  <si>
    <t>鮮明なものですか</t>
    <rPh sb="0" eb="2">
      <t>センメイ</t>
    </rPh>
    <phoneticPr fontId="5"/>
  </si>
  <si>
    <t>各写真にタイトルをつける・撮影方向を図面で示すなど、どの場所を撮ったものかわかるようになっていますか</t>
    <rPh sb="0" eb="1">
      <t>カク</t>
    </rPh>
    <rPh sb="1" eb="3">
      <t>シャシン</t>
    </rPh>
    <rPh sb="13" eb="15">
      <t>サツエイ</t>
    </rPh>
    <rPh sb="15" eb="17">
      <t>ホウコウ</t>
    </rPh>
    <rPh sb="18" eb="20">
      <t>ズメン</t>
    </rPh>
    <rPh sb="21" eb="22">
      <t>シメ</t>
    </rPh>
    <rPh sb="28" eb="30">
      <t>バショ</t>
    </rPh>
    <rPh sb="31" eb="32">
      <t>ト</t>
    </rPh>
    <phoneticPr fontId="5"/>
  </si>
  <si>
    <t>複数方向から撮影するなど、全容がわかるものですか</t>
    <rPh sb="0" eb="2">
      <t>フクスウ</t>
    </rPh>
    <rPh sb="2" eb="4">
      <t>ホウコウ</t>
    </rPh>
    <rPh sb="6" eb="8">
      <t>サツエイ</t>
    </rPh>
    <rPh sb="13" eb="15">
      <t>ゼンヨウ</t>
    </rPh>
    <phoneticPr fontId="5"/>
  </si>
  <si>
    <t>車庫である部分が明確にわからない場合は、写真中に線を引いてください</t>
    <rPh sb="22" eb="23">
      <t>チュウ</t>
    </rPh>
    <phoneticPr fontId="5"/>
  </si>
  <si>
    <t>営業所、休憩・仮眠施設等においては必要な什器備品は設置されていますか（申請後の設置でもかまいません）</t>
    <rPh sb="0" eb="3">
      <t>エイギョウショ</t>
    </rPh>
    <rPh sb="4" eb="6">
      <t>キュウケイ</t>
    </rPh>
    <rPh sb="7" eb="11">
      <t>カミンシセツ</t>
    </rPh>
    <rPh sb="11" eb="12">
      <t>トウ</t>
    </rPh>
    <rPh sb="17" eb="19">
      <t>ヒツヨウ</t>
    </rPh>
    <rPh sb="20" eb="24">
      <t>ジュウキビヒン</t>
    </rPh>
    <rPh sb="25" eb="27">
      <t>セッチ</t>
    </rPh>
    <rPh sb="35" eb="38">
      <t>シンセイゴ</t>
    </rPh>
    <rPh sb="39" eb="41">
      <t>セッチ</t>
    </rPh>
    <phoneticPr fontId="5"/>
  </si>
  <si>
    <t>車両関係添付書類チェックリスト</t>
    <rPh sb="0" eb="2">
      <t>シャリョウ</t>
    </rPh>
    <rPh sb="2" eb="4">
      <t>カンケイ</t>
    </rPh>
    <phoneticPr fontId="5"/>
  </si>
  <si>
    <t>ヘ．車両見積書（売買、ﾘｰｽ契約書）・ﾀｸｼｰﾒｰﾀｰ見積書・任意保険見積書・車両ｶﾀﾛｸﾞ（自動車検査証等）</t>
    <phoneticPr fontId="5"/>
  </si>
  <si>
    <t>車の所有者からの車両見積書・契約書等となっていますか</t>
    <rPh sb="0" eb="1">
      <t>クルマ</t>
    </rPh>
    <rPh sb="2" eb="5">
      <t>ショユウシャ</t>
    </rPh>
    <rPh sb="8" eb="10">
      <t>シャリョウ</t>
    </rPh>
    <rPh sb="10" eb="13">
      <t>ミツモリショ</t>
    </rPh>
    <rPh sb="14" eb="17">
      <t>ケイヤクショ</t>
    </rPh>
    <rPh sb="17" eb="18">
      <t>トウ</t>
    </rPh>
    <phoneticPr fontId="5"/>
  </si>
  <si>
    <t>（電子車検証紙面に所有者は表示されません）</t>
    <phoneticPr fontId="5"/>
  </si>
  <si>
    <t>割賦販売等で所有権解除をしている場合は、そのことがわかる書類を添付してください</t>
    <rPh sb="0" eb="2">
      <t>カップ</t>
    </rPh>
    <rPh sb="2" eb="4">
      <t>ハンバイ</t>
    </rPh>
    <rPh sb="4" eb="5">
      <t>トウ</t>
    </rPh>
    <rPh sb="6" eb="9">
      <t>ショユウケン</t>
    </rPh>
    <rPh sb="9" eb="11">
      <t>カイジョ</t>
    </rPh>
    <rPh sb="16" eb="18">
      <t>バアイ</t>
    </rPh>
    <rPh sb="28" eb="30">
      <t>ショルイ</t>
    </rPh>
    <rPh sb="31" eb="33">
      <t>テンプ</t>
    </rPh>
    <phoneticPr fontId="5"/>
  </si>
  <si>
    <t>リース会社等所有の車両については、リース会社との契約書等を提出してください</t>
    <rPh sb="3" eb="5">
      <t>ガイシャ</t>
    </rPh>
    <rPh sb="5" eb="6">
      <t>トウ</t>
    </rPh>
    <rPh sb="6" eb="8">
      <t>ショユウ</t>
    </rPh>
    <rPh sb="9" eb="11">
      <t>シャリョウ</t>
    </rPh>
    <rPh sb="20" eb="22">
      <t>ガイシャ</t>
    </rPh>
    <rPh sb="24" eb="26">
      <t>ケイヤク</t>
    </rPh>
    <rPh sb="26" eb="27">
      <t>ショ</t>
    </rPh>
    <rPh sb="27" eb="28">
      <t>トウ</t>
    </rPh>
    <rPh sb="29" eb="31">
      <t>テイシュツ</t>
    </rPh>
    <phoneticPr fontId="5"/>
  </si>
  <si>
    <t>（見積書は不可）</t>
    <rPh sb="1" eb="4">
      <t>ミツモリショ</t>
    </rPh>
    <rPh sb="5" eb="7">
      <t>フカ</t>
    </rPh>
    <phoneticPr fontId="5"/>
  </si>
  <si>
    <t>運賃設定認可申請書において、時間距離併用運賃を適用する場合は、タクシーメーター見積書が必要です</t>
    <rPh sb="0" eb="2">
      <t>ウンチン</t>
    </rPh>
    <rPh sb="2" eb="4">
      <t>セッテイ</t>
    </rPh>
    <rPh sb="4" eb="6">
      <t>ニンカ</t>
    </rPh>
    <rPh sb="6" eb="9">
      <t>シンセイショ</t>
    </rPh>
    <rPh sb="14" eb="16">
      <t>ジカン</t>
    </rPh>
    <rPh sb="16" eb="18">
      <t>キョリ</t>
    </rPh>
    <rPh sb="18" eb="20">
      <t>ヘイヨウ</t>
    </rPh>
    <rPh sb="20" eb="22">
      <t>ウンチン</t>
    </rPh>
    <rPh sb="23" eb="25">
      <t>テキヨウ</t>
    </rPh>
    <rPh sb="27" eb="29">
      <t>バアイ</t>
    </rPh>
    <rPh sb="39" eb="42">
      <t>ミツモリショ</t>
    </rPh>
    <rPh sb="43" eb="45">
      <t>ヒツヨウ</t>
    </rPh>
    <phoneticPr fontId="5"/>
  </si>
  <si>
    <t>車検証・登録識別情報等通知書等を、購入契約済みで入手できるものはすべて添付してください</t>
    <rPh sb="0" eb="3">
      <t>シャケンショウ</t>
    </rPh>
    <rPh sb="14" eb="15">
      <t>トウ</t>
    </rPh>
    <rPh sb="17" eb="19">
      <t>コウニュウ</t>
    </rPh>
    <rPh sb="19" eb="21">
      <t>ケイヤク</t>
    </rPh>
    <rPh sb="21" eb="22">
      <t>ズ</t>
    </rPh>
    <rPh sb="24" eb="26">
      <t>ニュウシュ</t>
    </rPh>
    <rPh sb="35" eb="37">
      <t>テンプ</t>
    </rPh>
    <phoneticPr fontId="5"/>
  </si>
  <si>
    <t>（電子車検証の場合、自動車検査証記録事項も提出してください）</t>
    <rPh sb="1" eb="3">
      <t>デンシ</t>
    </rPh>
    <rPh sb="3" eb="6">
      <t>シャケンショウ</t>
    </rPh>
    <rPh sb="7" eb="9">
      <t>バアイ</t>
    </rPh>
    <rPh sb="21" eb="23">
      <t>テイシュツ</t>
    </rPh>
    <phoneticPr fontId="5"/>
  </si>
  <si>
    <t>車検証等は最新のものを添付していますか</t>
    <rPh sb="0" eb="3">
      <t>シャケンショウ</t>
    </rPh>
    <rPh sb="3" eb="4">
      <t>トウ</t>
    </rPh>
    <rPh sb="5" eb="7">
      <t>サイシン</t>
    </rPh>
    <rPh sb="11" eb="13">
      <t>テンプ</t>
    </rPh>
    <phoneticPr fontId="5"/>
  </si>
  <si>
    <t>（特に、すでに購入・引き渡し済となっている車両）</t>
    <rPh sb="1" eb="2">
      <t>トク</t>
    </rPh>
    <rPh sb="7" eb="9">
      <t>コウニュウ</t>
    </rPh>
    <rPh sb="10" eb="11">
      <t>ヒ</t>
    </rPh>
    <rPh sb="12" eb="13">
      <t>ワタ</t>
    </rPh>
    <rPh sb="14" eb="15">
      <t>ズ</t>
    </rPh>
    <rPh sb="21" eb="23">
      <t>シャリョウ</t>
    </rPh>
    <phoneticPr fontId="5"/>
  </si>
  <si>
    <t>カタログは諸元がわかるページの提出をお願いします</t>
    <rPh sb="5" eb="7">
      <t>ショゲン</t>
    </rPh>
    <rPh sb="15" eb="17">
      <t>テイシュツ</t>
    </rPh>
    <rPh sb="19" eb="20">
      <t>ネガ</t>
    </rPh>
    <phoneticPr fontId="5"/>
  </si>
  <si>
    <t>添付書類【事業用自動車の明細】と、車検証・カタログ等の諸元（年式、長さ等）が一致していますか。</t>
    <rPh sb="0" eb="2">
      <t>テンプ</t>
    </rPh>
    <rPh sb="2" eb="4">
      <t>ショルイ</t>
    </rPh>
    <rPh sb="5" eb="8">
      <t>ジギョウヨウ</t>
    </rPh>
    <rPh sb="8" eb="11">
      <t>ジドウシャ</t>
    </rPh>
    <rPh sb="12" eb="14">
      <t>メイサイ</t>
    </rPh>
    <rPh sb="17" eb="20">
      <t>シャケンショウ</t>
    </rPh>
    <rPh sb="25" eb="26">
      <t>トウ</t>
    </rPh>
    <rPh sb="27" eb="29">
      <t>ショゲン</t>
    </rPh>
    <rPh sb="30" eb="32">
      <t>ネンシキ</t>
    </rPh>
    <rPh sb="33" eb="34">
      <t>ナガ</t>
    </rPh>
    <rPh sb="35" eb="36">
      <t>トウ</t>
    </rPh>
    <rPh sb="38" eb="40">
      <t>イッチ</t>
    </rPh>
    <phoneticPr fontId="5"/>
  </si>
  <si>
    <t>申請日時点で支払済の金額については、【別紙③】所要資金（車両費）を減額することができます</t>
    <rPh sb="0" eb="2">
      <t>シンセイ</t>
    </rPh>
    <rPh sb="2" eb="3">
      <t>ヒ</t>
    </rPh>
    <rPh sb="3" eb="5">
      <t>ジテン</t>
    </rPh>
    <rPh sb="6" eb="8">
      <t>シハラ</t>
    </rPh>
    <rPh sb="8" eb="9">
      <t>ズ</t>
    </rPh>
    <rPh sb="10" eb="12">
      <t>キンガク</t>
    </rPh>
    <rPh sb="19" eb="21">
      <t>ベッシ</t>
    </rPh>
    <rPh sb="23" eb="25">
      <t>ショヨウ</t>
    </rPh>
    <rPh sb="25" eb="27">
      <t>シキン</t>
    </rPh>
    <rPh sb="28" eb="30">
      <t>シャリョウ</t>
    </rPh>
    <rPh sb="30" eb="31">
      <t>ヒ</t>
    </rPh>
    <rPh sb="33" eb="35">
      <t>ゲンガク</t>
    </rPh>
    <phoneticPr fontId="5"/>
  </si>
  <si>
    <t>（申請日までに支払ったことのわかる領収書等の提出が必要です）</t>
    <rPh sb="1" eb="4">
      <t>シンセイビ</t>
    </rPh>
    <rPh sb="7" eb="9">
      <t>シハラ</t>
    </rPh>
    <rPh sb="25" eb="27">
      <t>ヒツヨウ</t>
    </rPh>
    <phoneticPr fontId="5"/>
  </si>
  <si>
    <t>乗車定員が１０名超・貨物車の場合は、構造変更とその見積書を添付してください。</t>
    <rPh sb="0" eb="2">
      <t>ジョウシャ</t>
    </rPh>
    <rPh sb="2" eb="4">
      <t>テイイン</t>
    </rPh>
    <rPh sb="7" eb="8">
      <t>メイ</t>
    </rPh>
    <rPh sb="8" eb="9">
      <t>チョウ</t>
    </rPh>
    <rPh sb="10" eb="13">
      <t>カモツシャ</t>
    </rPh>
    <rPh sb="14" eb="16">
      <t>バアイ</t>
    </rPh>
    <rPh sb="18" eb="20">
      <t>コウゾウ</t>
    </rPh>
    <rPh sb="20" eb="22">
      <t>ヘンコウ</t>
    </rPh>
    <rPh sb="25" eb="28">
      <t>ミツモリショ</t>
    </rPh>
    <rPh sb="29" eb="31">
      <t>テンプ</t>
    </rPh>
    <phoneticPr fontId="5"/>
  </si>
  <si>
    <t>（【別紙③】所要資金（車両費）にもその金額を反映してください）</t>
    <rPh sb="19" eb="21">
      <t>キンガク</t>
    </rPh>
    <phoneticPr fontId="5"/>
  </si>
  <si>
    <t>任意保険の見積書は、申請に合致したものとなっていますか</t>
    <rPh sb="0" eb="2">
      <t>ニンイ</t>
    </rPh>
    <rPh sb="2" eb="4">
      <t>ホケン</t>
    </rPh>
    <rPh sb="5" eb="8">
      <t>ミツモリショ</t>
    </rPh>
    <rPh sb="10" eb="12">
      <t>シンセイ</t>
    </rPh>
    <rPh sb="13" eb="15">
      <t>ガッチ</t>
    </rPh>
    <phoneticPr fontId="5"/>
  </si>
  <si>
    <t>（用途：六大都市・六大都市以外　使用目的：事業用　などの記載に注意してください）</t>
    <rPh sb="1" eb="3">
      <t>ヨウト</t>
    </rPh>
    <rPh sb="4" eb="5">
      <t>ロク</t>
    </rPh>
    <rPh sb="5" eb="8">
      <t>ダイトシ</t>
    </rPh>
    <rPh sb="9" eb="10">
      <t>ロク</t>
    </rPh>
    <rPh sb="10" eb="13">
      <t>ダイトシ</t>
    </rPh>
    <rPh sb="13" eb="15">
      <t>イガイ</t>
    </rPh>
    <rPh sb="21" eb="24">
      <t>ジギョウヨウ</t>
    </rPh>
    <rPh sb="28" eb="30">
      <t>キサイ</t>
    </rPh>
    <rPh sb="31" eb="33">
      <t>チュウイ</t>
    </rPh>
    <phoneticPr fontId="5"/>
  </si>
  <si>
    <t>任意保険の補償金額は、対人賠償で8,000万円以上、対物賠償で200万円以上（免責30万円以下）となっていますか</t>
    <rPh sb="0" eb="2">
      <t>ニンイ</t>
    </rPh>
    <rPh sb="2" eb="4">
      <t>ホケン</t>
    </rPh>
    <rPh sb="5" eb="7">
      <t>ホショウ</t>
    </rPh>
    <rPh sb="7" eb="9">
      <t>キンガク</t>
    </rPh>
    <phoneticPr fontId="5"/>
  </si>
  <si>
    <t>任意保険の保険期間は１年分になっていますか</t>
    <rPh sb="0" eb="2">
      <t>ニンイ</t>
    </rPh>
    <rPh sb="2" eb="4">
      <t>ホケン</t>
    </rPh>
    <rPh sb="5" eb="7">
      <t>ホケン</t>
    </rPh>
    <rPh sb="7" eb="9">
      <t>キカン</t>
    </rPh>
    <rPh sb="11" eb="12">
      <t>ネン</t>
    </rPh>
    <rPh sb="12" eb="13">
      <t>ブン</t>
    </rPh>
    <phoneticPr fontId="5"/>
  </si>
  <si>
    <t>任意保険の金額（１年分）は、【別紙③】資金計画と事業用自動車の明細に記載の金額と一致していますか</t>
    <rPh sb="0" eb="2">
      <t>ニンイ</t>
    </rPh>
    <rPh sb="2" eb="4">
      <t>ホケン</t>
    </rPh>
    <rPh sb="5" eb="7">
      <t>キンガク</t>
    </rPh>
    <rPh sb="9" eb="11">
      <t>ネンブン</t>
    </rPh>
    <rPh sb="15" eb="17">
      <t>ベッシ</t>
    </rPh>
    <rPh sb="19" eb="21">
      <t>シキン</t>
    </rPh>
    <rPh sb="21" eb="23">
      <t>ケイカク</t>
    </rPh>
    <rPh sb="24" eb="27">
      <t>ジギョウヨウ</t>
    </rPh>
    <rPh sb="27" eb="30">
      <t>ジドウシャ</t>
    </rPh>
    <rPh sb="31" eb="33">
      <t>メイサイ</t>
    </rPh>
    <rPh sb="34" eb="36">
      <t>キサイ</t>
    </rPh>
    <rPh sb="37" eb="39">
      <t>キンガク</t>
    </rPh>
    <rPh sb="40" eb="42">
      <t>イッチ</t>
    </rPh>
    <phoneticPr fontId="5"/>
  </si>
  <si>
    <t>会社関係添付書類チェックリスト（既存法人）</t>
    <rPh sb="0" eb="2">
      <t>カイシャ</t>
    </rPh>
    <rPh sb="2" eb="4">
      <t>カンケイ</t>
    </rPh>
    <rPh sb="16" eb="18">
      <t>キゾン</t>
    </rPh>
    <rPh sb="18" eb="20">
      <t>ホウジン</t>
    </rPh>
    <phoneticPr fontId="5"/>
  </si>
  <si>
    <t>9．既存の法人にあっては、次に掲げる書類</t>
  </si>
  <si>
    <t>最新のものとなっていますか（登記事項証明書は発行後3ヶ月以内のものを添付）</t>
    <rPh sb="0" eb="2">
      <t>サイシン</t>
    </rPh>
    <rPh sb="14" eb="21">
      <t>トウキジコウショウメイショ</t>
    </rPh>
    <rPh sb="22" eb="25">
      <t>ハッコウゴ</t>
    </rPh>
    <rPh sb="27" eb="28">
      <t>ゲツ</t>
    </rPh>
    <rPh sb="28" eb="30">
      <t>イナイ</t>
    </rPh>
    <rPh sb="34" eb="36">
      <t>テンプ</t>
    </rPh>
    <phoneticPr fontId="5"/>
  </si>
  <si>
    <t>会社名、住所、代表者名は申請書表紙の記載と一致していますか</t>
    <rPh sb="0" eb="2">
      <t>カイシャ</t>
    </rPh>
    <rPh sb="2" eb="3">
      <t>メイ</t>
    </rPh>
    <rPh sb="4" eb="6">
      <t>ジュウショ</t>
    </rPh>
    <rPh sb="7" eb="10">
      <t>ダイヒョウシャ</t>
    </rPh>
    <rPh sb="10" eb="11">
      <t>メイ</t>
    </rPh>
    <rPh sb="12" eb="15">
      <t>シンセイショ</t>
    </rPh>
    <rPh sb="15" eb="17">
      <t>ヒョウシ</t>
    </rPh>
    <rPh sb="18" eb="20">
      <t>キサイ</t>
    </rPh>
    <rPh sb="21" eb="23">
      <t>イッチ</t>
    </rPh>
    <phoneticPr fontId="5"/>
  </si>
  <si>
    <t>定款、登記事項証明書に、タクシー事業を実施することがわかる目的がありますか</t>
    <rPh sb="0" eb="2">
      <t>テイカン</t>
    </rPh>
    <rPh sb="3" eb="5">
      <t>トウキ</t>
    </rPh>
    <rPh sb="5" eb="7">
      <t>ジコウ</t>
    </rPh>
    <rPh sb="7" eb="10">
      <t>ショウメイショ</t>
    </rPh>
    <rPh sb="16" eb="18">
      <t>ジギョウ</t>
    </rPh>
    <rPh sb="19" eb="21">
      <t>ジッシ</t>
    </rPh>
    <rPh sb="29" eb="31">
      <t>モクテキ</t>
    </rPh>
    <phoneticPr fontId="5"/>
  </si>
  <si>
    <t>（「一般乗用旅客自動車運送事業」など）</t>
    <phoneticPr fontId="5"/>
  </si>
  <si>
    <t>登記事項証明書に記載のある資本金の金額は、【別紙④】の資金の調達方法に記載の金額と一致していますか</t>
    <rPh sb="0" eb="2">
      <t>トウキ</t>
    </rPh>
    <rPh sb="2" eb="4">
      <t>ジコウ</t>
    </rPh>
    <rPh sb="4" eb="7">
      <t>ショウメイショ</t>
    </rPh>
    <rPh sb="8" eb="10">
      <t>キサイ</t>
    </rPh>
    <rPh sb="13" eb="16">
      <t>シホンキン</t>
    </rPh>
    <rPh sb="17" eb="19">
      <t>キンガク</t>
    </rPh>
    <rPh sb="22" eb="24">
      <t>ベッシ</t>
    </rPh>
    <rPh sb="27" eb="29">
      <t>シキン</t>
    </rPh>
    <rPh sb="30" eb="32">
      <t>チョウタツ</t>
    </rPh>
    <rPh sb="32" eb="34">
      <t>ホウホウ</t>
    </rPh>
    <rPh sb="35" eb="37">
      <t>キサイ</t>
    </rPh>
    <rPh sb="38" eb="40">
      <t>キンガク</t>
    </rPh>
    <rPh sb="41" eb="43">
      <t>イッチ</t>
    </rPh>
    <phoneticPr fontId="5"/>
  </si>
  <si>
    <t>　　ロ．最近の事業年度における貸借対照表</t>
  </si>
  <si>
    <t>最近の事業年度のものとなっていますか（到来していない場合は開始時のものを添付）</t>
    <rPh sb="0" eb="2">
      <t>サイキン</t>
    </rPh>
    <rPh sb="3" eb="5">
      <t>ジギョウ</t>
    </rPh>
    <rPh sb="5" eb="7">
      <t>ネンド</t>
    </rPh>
    <phoneticPr fontId="5"/>
  </si>
  <si>
    <t>貸借対照表として適切なものになっていますか（資産の部・負債及び純資産合計が一致しているなど）</t>
    <rPh sb="0" eb="2">
      <t>タイシャク</t>
    </rPh>
    <rPh sb="2" eb="5">
      <t>タイショウヒョウ</t>
    </rPh>
    <rPh sb="8" eb="10">
      <t>テキセツ</t>
    </rPh>
    <phoneticPr fontId="5"/>
  </si>
  <si>
    <t>　　ハ．役員又は社員の名簿及び履歴書</t>
  </si>
  <si>
    <t>役員は、登記事項証明書に記載のある全員分が記載されていますか</t>
    <rPh sb="0" eb="2">
      <t>ヤクイン</t>
    </rPh>
    <rPh sb="4" eb="6">
      <t>トウキ</t>
    </rPh>
    <rPh sb="6" eb="8">
      <t>ジコウ</t>
    </rPh>
    <rPh sb="8" eb="11">
      <t>ショウメイショ</t>
    </rPh>
    <rPh sb="12" eb="14">
      <t>キサイ</t>
    </rPh>
    <rPh sb="17" eb="20">
      <t>ゼンインブン</t>
    </rPh>
    <rPh sb="21" eb="23">
      <t>キサイ</t>
    </rPh>
    <phoneticPr fontId="5"/>
  </si>
  <si>
    <t>常勤・非常勤の別がきちんと記載されていますか</t>
    <rPh sb="0" eb="2">
      <t>ジョウキン</t>
    </rPh>
    <rPh sb="3" eb="6">
      <t>ヒジョウキン</t>
    </rPh>
    <rPh sb="7" eb="8">
      <t>ベツ</t>
    </rPh>
    <rPh sb="13" eb="15">
      <t>キサイ</t>
    </rPh>
    <phoneticPr fontId="5"/>
  </si>
  <si>
    <t>遠方に在住しているなど常勤することが難しい方が常勤役員となっていないでしょうか</t>
    <rPh sb="0" eb="2">
      <t>エンポウ</t>
    </rPh>
    <rPh sb="3" eb="5">
      <t>ザイジュウ</t>
    </rPh>
    <rPh sb="11" eb="13">
      <t>ジョウキン</t>
    </rPh>
    <rPh sb="18" eb="19">
      <t>ムズカ</t>
    </rPh>
    <rPh sb="21" eb="22">
      <t>カタ</t>
    </rPh>
    <rPh sb="23" eb="25">
      <t>ジョウキン</t>
    </rPh>
    <rPh sb="25" eb="27">
      <t>ヤクイン</t>
    </rPh>
    <phoneticPr fontId="5"/>
  </si>
  <si>
    <t>【別紙②】事業用自動車の運行管理等の体制「専従する役員等」に記載されている役員は常勤となっていますか。</t>
    <rPh sb="1" eb="3">
      <t>ベッシ</t>
    </rPh>
    <rPh sb="5" eb="11">
      <t>ジギョウヨウジドウシャ</t>
    </rPh>
    <rPh sb="12" eb="14">
      <t>ウンコウ</t>
    </rPh>
    <rPh sb="14" eb="17">
      <t>カンリトウ</t>
    </rPh>
    <rPh sb="18" eb="20">
      <t>タイセイ</t>
    </rPh>
    <rPh sb="21" eb="23">
      <t>センジュウ</t>
    </rPh>
    <rPh sb="25" eb="27">
      <t>ヤクイン</t>
    </rPh>
    <rPh sb="27" eb="28">
      <t>トウ</t>
    </rPh>
    <rPh sb="30" eb="32">
      <t>キサイ</t>
    </rPh>
    <rPh sb="37" eb="39">
      <t>ヤクイン</t>
    </rPh>
    <rPh sb="40" eb="42">
      <t>ジョウキン</t>
    </rPh>
    <phoneticPr fontId="5"/>
  </si>
  <si>
    <t>出資額は定款・登記事項証明書に記載の資本金と一致していますか</t>
    <rPh sb="0" eb="3">
      <t>シュッシガク</t>
    </rPh>
    <rPh sb="4" eb="6">
      <t>テイカン</t>
    </rPh>
    <rPh sb="7" eb="14">
      <t>トウキジコウショウメイショ</t>
    </rPh>
    <rPh sb="15" eb="17">
      <t>キサイ</t>
    </rPh>
    <rPh sb="18" eb="21">
      <t>シホンキン</t>
    </rPh>
    <rPh sb="22" eb="24">
      <t>イッチ</t>
    </rPh>
    <phoneticPr fontId="5"/>
  </si>
  <si>
    <t>申請が既存法人の場合に、履歴書にはその経歴も記載していますか</t>
    <rPh sb="0" eb="2">
      <t>シンセイ</t>
    </rPh>
    <rPh sb="3" eb="5">
      <t>キゾン</t>
    </rPh>
    <rPh sb="5" eb="7">
      <t>ホウジン</t>
    </rPh>
    <rPh sb="8" eb="10">
      <t>バアイ</t>
    </rPh>
    <rPh sb="12" eb="15">
      <t>リレキショ</t>
    </rPh>
    <rPh sb="19" eb="21">
      <t>ケイレキ</t>
    </rPh>
    <rPh sb="22" eb="24">
      <t>キサイ</t>
    </rPh>
    <phoneticPr fontId="5"/>
  </si>
  <si>
    <t>役員個人としての宣誓となっていますか</t>
    <rPh sb="0" eb="2">
      <t>ヤクイン</t>
    </rPh>
    <rPh sb="2" eb="4">
      <t>コジン</t>
    </rPh>
    <rPh sb="8" eb="10">
      <t>センセイ</t>
    </rPh>
    <phoneticPr fontId="5"/>
  </si>
  <si>
    <t>登記事項証明書に記載がある役員全員の分を作成していますか</t>
    <phoneticPr fontId="5"/>
  </si>
  <si>
    <t>宣誓書の氏名、現住所・生年月日は登記事項証明書、履歴書の記載と一致していますか</t>
    <rPh sb="0" eb="3">
      <t>センセイショ</t>
    </rPh>
    <rPh sb="4" eb="6">
      <t>シメイ</t>
    </rPh>
    <rPh sb="7" eb="8">
      <t>ゲン</t>
    </rPh>
    <rPh sb="8" eb="10">
      <t>ジュウショ</t>
    </rPh>
    <rPh sb="11" eb="13">
      <t>セイネン</t>
    </rPh>
    <rPh sb="13" eb="15">
      <t>ガッピ</t>
    </rPh>
    <rPh sb="16" eb="18">
      <t>トウキ</t>
    </rPh>
    <rPh sb="18" eb="20">
      <t>ジコウ</t>
    </rPh>
    <rPh sb="20" eb="23">
      <t>ショウメイショ</t>
    </rPh>
    <rPh sb="24" eb="27">
      <t>リレキショ</t>
    </rPh>
    <rPh sb="28" eb="30">
      <t>キサイ</t>
    </rPh>
    <rPh sb="31" eb="33">
      <t>イッチ</t>
    </rPh>
    <phoneticPr fontId="5"/>
  </si>
  <si>
    <t>□のチェックが漏れていませんか。</t>
    <rPh sb="7" eb="8">
      <t>モ</t>
    </rPh>
    <phoneticPr fontId="5"/>
  </si>
  <si>
    <t>「自動車運送事業を営んでいる他の会社の役員として就任している場合」にチェックしている場合、</t>
    <rPh sb="1" eb="4">
      <t>ジドウシャ</t>
    </rPh>
    <rPh sb="4" eb="6">
      <t>ウンソウ</t>
    </rPh>
    <rPh sb="6" eb="8">
      <t>ジギョウ</t>
    </rPh>
    <rPh sb="9" eb="10">
      <t>イトナ</t>
    </rPh>
    <rPh sb="14" eb="15">
      <t>ホカ</t>
    </rPh>
    <rPh sb="16" eb="18">
      <t>カイシャ</t>
    </rPh>
    <rPh sb="19" eb="21">
      <t>ヤクイン</t>
    </rPh>
    <rPh sb="24" eb="26">
      <t>シュウニン</t>
    </rPh>
    <rPh sb="30" eb="32">
      <t>バアイ</t>
    </rPh>
    <rPh sb="42" eb="44">
      <t>バアイ</t>
    </rPh>
    <phoneticPr fontId="5"/>
  </si>
  <si>
    <t>その会社名、事業の種別、常勤役員かどうかをすべて記載していますか</t>
    <phoneticPr fontId="5"/>
  </si>
  <si>
    <t xml:space="preserve">    ヘ．車両見積書（売買、ﾘｰｽ契約書）・ﾀｸｼｰﾒｰﾀｰ見積書・任意保険見積書・車両ｶﾀﾛｸﾞ（自動車検査証等）</t>
    <rPh sb="12" eb="14">
      <t>バイバイ</t>
    </rPh>
    <rPh sb="18" eb="21">
      <t>ケイヤクショ</t>
    </rPh>
    <rPh sb="57" eb="58">
      <t>トウ</t>
    </rPh>
    <phoneticPr fontId="5"/>
  </si>
  <si>
    <t>収容能力は、平面図と一致させてください</t>
    <rPh sb="0" eb="2">
      <t>シュウヨウ</t>
    </rPh>
    <rPh sb="2" eb="4">
      <t>ノウリョク</t>
    </rPh>
    <rPh sb="6" eb="9">
      <t>ヘイメンズ</t>
    </rPh>
    <rPh sb="10" eb="12">
      <t>イッチ</t>
    </rPh>
    <phoneticPr fontId="5"/>
  </si>
  <si>
    <t>（この両数を超えて増車する場合に、改めて認可申請が必要になります）</t>
    <rPh sb="3" eb="4">
      <t>リョウ</t>
    </rPh>
    <rPh sb="4" eb="5">
      <t>スウ</t>
    </rPh>
    <rPh sb="6" eb="7">
      <t>コ</t>
    </rPh>
    <rPh sb="9" eb="11">
      <t>ゾウシャ</t>
    </rPh>
    <rPh sb="13" eb="15">
      <t>バアイ</t>
    </rPh>
    <rPh sb="17" eb="18">
      <t>アラタ</t>
    </rPh>
    <rPh sb="20" eb="22">
      <t>ニンカ</t>
    </rPh>
    <rPh sb="22" eb="24">
      <t>シンセイ</t>
    </rPh>
    <rPh sb="25" eb="27">
      <t>ヒツヨウ</t>
    </rPh>
    <phoneticPr fontId="5"/>
  </si>
  <si>
    <t>（道路運送法施行規則第４条第８項第３号に基づく近畿運輸局長指定地域）</t>
    <phoneticPr fontId="5"/>
  </si>
  <si>
    <t>[営業区域]</t>
    <phoneticPr fontId="5"/>
  </si>
  <si>
    <t>※点呼は原則運行管理者が実施する必要があります。</t>
    <rPh sb="1" eb="3">
      <t>テンコ</t>
    </rPh>
    <rPh sb="4" eb="6">
      <t>ゲンソク</t>
    </rPh>
    <rPh sb="6" eb="8">
      <t>ウンコウ</t>
    </rPh>
    <rPh sb="8" eb="11">
      <t>カンリシャ</t>
    </rPh>
    <rPh sb="16" eb="18">
      <t>ヒツヨウ</t>
    </rPh>
    <phoneticPr fontId="5"/>
  </si>
  <si>
    <t>※住所は免許証の記載住所（裏面変更に注意）と一致するようにしてください。</t>
    <rPh sb="1" eb="3">
      <t>ジュウショ</t>
    </rPh>
    <rPh sb="4" eb="7">
      <t>メンキョショウ</t>
    </rPh>
    <rPh sb="8" eb="10">
      <t>キサイ</t>
    </rPh>
    <rPh sb="10" eb="12">
      <t>ジュウショ</t>
    </rPh>
    <rPh sb="13" eb="15">
      <t>リメン</t>
    </rPh>
    <rPh sb="15" eb="17">
      <t>ヘンコウ</t>
    </rPh>
    <rPh sb="18" eb="20">
      <t>チュウイ</t>
    </rPh>
    <rPh sb="22" eb="24">
      <t>イッチ</t>
    </rPh>
    <phoneticPr fontId="5"/>
  </si>
  <si>
    <t>※添付する運転免許証は、文字等が明瞭に確認できるようコピーしてください。</t>
    <rPh sb="1" eb="3">
      <t>テンプ</t>
    </rPh>
    <rPh sb="5" eb="7">
      <t>ウンテン</t>
    </rPh>
    <rPh sb="7" eb="10">
      <t>メンキョショウ</t>
    </rPh>
    <rPh sb="12" eb="14">
      <t>モジ</t>
    </rPh>
    <rPh sb="14" eb="15">
      <t>トウ</t>
    </rPh>
    <rPh sb="16" eb="18">
      <t>メイリョウ</t>
    </rPh>
    <rPh sb="19" eb="21">
      <t>カクニン</t>
    </rPh>
    <phoneticPr fontId="5"/>
  </si>
  <si>
    <t>※運行管理者が運転者に就任する場合は、補助者の選任と補助者資格の確認できる書類の提出をお願いします。</t>
    <rPh sb="1" eb="3">
      <t>ウンコウ</t>
    </rPh>
    <rPh sb="3" eb="5">
      <t>カンリ</t>
    </rPh>
    <rPh sb="5" eb="6">
      <t>シャ</t>
    </rPh>
    <rPh sb="7" eb="10">
      <t>ウンテンシャ</t>
    </rPh>
    <rPh sb="11" eb="13">
      <t>シュウニン</t>
    </rPh>
    <rPh sb="15" eb="17">
      <t>バアイ</t>
    </rPh>
    <rPh sb="19" eb="22">
      <t>ホジョシャ</t>
    </rPh>
    <rPh sb="23" eb="25">
      <t>センニン</t>
    </rPh>
    <rPh sb="26" eb="29">
      <t>ホジョシャ</t>
    </rPh>
    <rPh sb="29" eb="31">
      <t>シカク</t>
    </rPh>
    <rPh sb="32" eb="34">
      <t>カクニン</t>
    </rPh>
    <rPh sb="37" eb="39">
      <t>ショルイ</t>
    </rPh>
    <rPh sb="40" eb="42">
      <t>テイシュツ</t>
    </rPh>
    <rPh sb="44" eb="45">
      <t>ネガ</t>
    </rPh>
    <phoneticPr fontId="5"/>
  </si>
  <si>
    <t>　（すでに転居等している場合は、免許証の記載事項変更をしてください）</t>
    <phoneticPr fontId="5"/>
  </si>
  <si>
    <t>※遠方で申請中に転居等する場合は、その旨の宣誓書の提出をお願いします。</t>
    <rPh sb="1" eb="3">
      <t>エンポウ</t>
    </rPh>
    <rPh sb="4" eb="7">
      <t>シンセイチュウ</t>
    </rPh>
    <rPh sb="8" eb="10">
      <t>テンキョ</t>
    </rPh>
    <rPh sb="10" eb="11">
      <t>トウ</t>
    </rPh>
    <rPh sb="13" eb="15">
      <t>バアイ</t>
    </rPh>
    <rPh sb="19" eb="20">
      <t>ムネ</t>
    </rPh>
    <rPh sb="21" eb="24">
      <t>センセイショ</t>
    </rPh>
    <rPh sb="25" eb="27">
      <t>テイシュツ</t>
    </rPh>
    <rPh sb="29" eb="30">
      <t>ネガ</t>
    </rPh>
    <phoneticPr fontId="5"/>
  </si>
  <si>
    <t>地域の最低賃金</t>
    <rPh sb="0" eb="2">
      <t>チイキ</t>
    </rPh>
    <rPh sb="3" eb="5">
      <t>サイテイ</t>
    </rPh>
    <rPh sb="5" eb="7">
      <t>チンギン</t>
    </rPh>
    <phoneticPr fontId="5"/>
  </si>
  <si>
    <t>所要資金の計算例</t>
    <rPh sb="0" eb="2">
      <t>ショヨウ</t>
    </rPh>
    <rPh sb="2" eb="4">
      <t>シキン</t>
    </rPh>
    <rPh sb="5" eb="8">
      <t>ケイサンレイ</t>
    </rPh>
    <phoneticPr fontId="5"/>
  </si>
  <si>
    <t>※金額はすべて消費税込みの金額、初期費用等申請日前に支払済の場合は領収書添付のうえ控除可能</t>
    <rPh sb="1" eb="3">
      <t>キンガク</t>
    </rPh>
    <rPh sb="7" eb="10">
      <t>ショウヒゼイ</t>
    </rPh>
    <rPh sb="10" eb="11">
      <t>コ</t>
    </rPh>
    <rPh sb="13" eb="15">
      <t>キンガク</t>
    </rPh>
    <rPh sb="16" eb="18">
      <t>ショキ</t>
    </rPh>
    <rPh sb="18" eb="20">
      <t>ヒヨウ</t>
    </rPh>
    <rPh sb="20" eb="21">
      <t>トウ</t>
    </rPh>
    <rPh sb="21" eb="24">
      <t>シンセイビ</t>
    </rPh>
    <rPh sb="24" eb="25">
      <t>マエ</t>
    </rPh>
    <rPh sb="26" eb="28">
      <t>シハラ</t>
    </rPh>
    <rPh sb="28" eb="29">
      <t>ズ</t>
    </rPh>
    <rPh sb="30" eb="32">
      <t>バアイ</t>
    </rPh>
    <rPh sb="33" eb="36">
      <t>リョウシュウショ</t>
    </rPh>
    <rPh sb="36" eb="38">
      <t>テンプ</t>
    </rPh>
    <rPh sb="41" eb="43">
      <t>コウジョ</t>
    </rPh>
    <rPh sb="43" eb="45">
      <t>カノウ</t>
    </rPh>
    <phoneticPr fontId="5"/>
  </si>
  <si>
    <t>(ロ)土地費の算出根拠（賃貸の場合）</t>
    <rPh sb="3" eb="5">
      <t>トチ</t>
    </rPh>
    <rPh sb="5" eb="6">
      <t>ヒ</t>
    </rPh>
    <rPh sb="7" eb="9">
      <t>サンシュツ</t>
    </rPh>
    <rPh sb="9" eb="11">
      <t>コンキョ</t>
    </rPh>
    <rPh sb="12" eb="14">
      <t>チンタイ</t>
    </rPh>
    <rPh sb="15" eb="17">
      <t>バアイ</t>
    </rPh>
    <phoneticPr fontId="13"/>
  </si>
  <si>
    <t>月支払額</t>
    <rPh sb="0" eb="1">
      <t>ツキ</t>
    </rPh>
    <rPh sb="1" eb="4">
      <t>シハライガク</t>
    </rPh>
    <phoneticPr fontId="5"/>
  </si>
  <si>
    <t>月額賃料(円）</t>
    <rPh sb="0" eb="2">
      <t>ゲツガク</t>
    </rPh>
    <rPh sb="2" eb="4">
      <t>チンリョウ</t>
    </rPh>
    <rPh sb="5" eb="6">
      <t>エン</t>
    </rPh>
    <phoneticPr fontId="5"/>
  </si>
  <si>
    <t>共益費（円）</t>
    <rPh sb="0" eb="3">
      <t>キョウエキヒ</t>
    </rPh>
    <rPh sb="4" eb="5">
      <t>エン</t>
    </rPh>
    <phoneticPr fontId="5"/>
  </si>
  <si>
    <t>その他費用（円）</t>
    <rPh sb="2" eb="3">
      <t>タ</t>
    </rPh>
    <rPh sb="3" eb="5">
      <t>ヒヨウ</t>
    </rPh>
    <phoneticPr fontId="5"/>
  </si>
  <si>
    <t>月支払額合計（円）</t>
    <rPh sb="0" eb="1">
      <t>ツキ</t>
    </rPh>
    <rPh sb="1" eb="4">
      <t>シハライガク</t>
    </rPh>
    <rPh sb="4" eb="6">
      <t>ゴウケイ</t>
    </rPh>
    <phoneticPr fontId="5"/>
  </si>
  <si>
    <t>＋</t>
    <phoneticPr fontId="5"/>
  </si>
  <si>
    <t>＝</t>
    <phoneticPr fontId="5"/>
  </si>
  <si>
    <t>初期費用</t>
    <rPh sb="0" eb="2">
      <t>ショキ</t>
    </rPh>
    <rPh sb="2" eb="4">
      <t>ヒヨウ</t>
    </rPh>
    <phoneticPr fontId="5"/>
  </si>
  <si>
    <t>敷金・保証金（円）</t>
    <rPh sb="0" eb="2">
      <t>シキキン</t>
    </rPh>
    <rPh sb="3" eb="6">
      <t>ホショウキン</t>
    </rPh>
    <phoneticPr fontId="5"/>
  </si>
  <si>
    <t>礼金（円）</t>
    <rPh sb="0" eb="2">
      <t>レイキン</t>
    </rPh>
    <phoneticPr fontId="5"/>
  </si>
  <si>
    <t>その他初期費用（円）</t>
    <rPh sb="2" eb="3">
      <t>タ</t>
    </rPh>
    <rPh sb="3" eb="5">
      <t>ショキ</t>
    </rPh>
    <rPh sb="5" eb="7">
      <t>ヒヨウ</t>
    </rPh>
    <phoneticPr fontId="5"/>
  </si>
  <si>
    <t>初期費用合計（円）</t>
    <rPh sb="0" eb="2">
      <t>ショキ</t>
    </rPh>
    <rPh sb="2" eb="4">
      <t>ヒヨウ</t>
    </rPh>
    <rPh sb="4" eb="6">
      <t>ゴウケイ</t>
    </rPh>
    <phoneticPr fontId="5"/>
  </si>
  <si>
    <t>（２ヶ月分）</t>
    <rPh sb="3" eb="5">
      <t>ゲツブン</t>
    </rPh>
    <phoneticPr fontId="5"/>
  </si>
  <si>
    <t>×</t>
    <phoneticPr fontId="5"/>
  </si>
  <si>
    <t>（１年分）</t>
    <rPh sb="2" eb="3">
      <t>ネン</t>
    </rPh>
    <rPh sb="3" eb="4">
      <t>フン</t>
    </rPh>
    <phoneticPr fontId="5"/>
  </si>
  <si>
    <t>(ハ)建物費の算出根拠（賃貸の場合）</t>
    <rPh sb="3" eb="5">
      <t>タテモノ</t>
    </rPh>
    <rPh sb="5" eb="6">
      <t>ヒ</t>
    </rPh>
    <rPh sb="7" eb="9">
      <t>サンシュツ</t>
    </rPh>
    <rPh sb="9" eb="11">
      <t>コンキョ</t>
    </rPh>
    <phoneticPr fontId="13"/>
  </si>
  <si>
    <t>（ホ）運転資金・燃料費の算出根拠</t>
    <rPh sb="3" eb="5">
      <t>ウンテン</t>
    </rPh>
    <rPh sb="5" eb="7">
      <t>シキン</t>
    </rPh>
    <rPh sb="8" eb="11">
      <t>ネンリョウヒ</t>
    </rPh>
    <rPh sb="12" eb="14">
      <t>サンシュツ</t>
    </rPh>
    <rPh sb="14" eb="16">
      <t>コンキョ</t>
    </rPh>
    <phoneticPr fontId="13"/>
  </si>
  <si>
    <t>月間走行距離(km/台)</t>
    <rPh sb="0" eb="2">
      <t>ゲッカン</t>
    </rPh>
    <rPh sb="2" eb="4">
      <t>ソウコウ</t>
    </rPh>
    <rPh sb="4" eb="6">
      <t>キョリ</t>
    </rPh>
    <rPh sb="10" eb="11">
      <t>ダイ</t>
    </rPh>
    <phoneticPr fontId="5"/>
  </si>
  <si>
    <t>台数</t>
    <rPh sb="0" eb="2">
      <t>ダイスウ</t>
    </rPh>
    <phoneticPr fontId="5"/>
  </si>
  <si>
    <t>平均燃費(km/ℓ)</t>
    <rPh sb="0" eb="2">
      <t>ヘイキン</t>
    </rPh>
    <rPh sb="2" eb="4">
      <t>ネンピ</t>
    </rPh>
    <phoneticPr fontId="5"/>
  </si>
  <si>
    <t>月間燃料使用量(ℓ)</t>
    <rPh sb="0" eb="2">
      <t>ゲッカン</t>
    </rPh>
    <rPh sb="2" eb="4">
      <t>ネンリョウ</t>
    </rPh>
    <rPh sb="4" eb="7">
      <t>シヨウリョウ</t>
    </rPh>
    <phoneticPr fontId="5"/>
  </si>
  <si>
    <t>÷</t>
    <phoneticPr fontId="5"/>
  </si>
  <si>
    <t>燃料費単価（円/ℓ）</t>
    <rPh sb="0" eb="3">
      <t>ネンリョウヒ</t>
    </rPh>
    <rPh sb="3" eb="5">
      <t>タンカ</t>
    </rPh>
    <rPh sb="6" eb="7">
      <t>エン</t>
    </rPh>
    <phoneticPr fontId="5"/>
  </si>
  <si>
    <t>※申請時に登記済であれば、既存法人となります。</t>
    <rPh sb="1" eb="4">
      <t>シンセイジ</t>
    </rPh>
    <rPh sb="5" eb="8">
      <t>トウキズミ</t>
    </rPh>
    <rPh sb="13" eb="15">
      <t>キゾン</t>
    </rPh>
    <rPh sb="15" eb="17">
      <t>ホウジン</t>
    </rPh>
    <phoneticPr fontId="5"/>
  </si>
  <si>
    <t>※チェック漏れがないようにお願いします。</t>
    <rPh sb="5" eb="6">
      <t>モ</t>
    </rPh>
    <rPh sb="14" eb="15">
      <t>ネガ</t>
    </rPh>
    <phoneticPr fontId="5"/>
  </si>
  <si>
    <t>□</t>
  </si>
  <si>
    <t>　　※ 業務を執行する常勤の役員で　（</t>
    <phoneticPr fontId="5"/>
  </si>
  <si>
    <t xml:space="preserve"> ある ・ ない</t>
    <phoneticPr fontId="5"/>
  </si>
  <si>
    <t xml:space="preserve"> ）。</t>
    <phoneticPr fontId="5"/>
  </si>
  <si>
    <t>車庫所在地</t>
    <rPh sb="0" eb="2">
      <t>シャコ</t>
    </rPh>
    <rPh sb="2" eb="5">
      <t>ショザイチ</t>
    </rPh>
    <phoneticPr fontId="5"/>
  </si>
  <si>
    <t>１．申請書の次に添付書類を綴じていく際に、この目次の順番に従ってください。</t>
  </si>
  <si>
    <t>（事業計画【別紙①】に記載の営業所等住所は住居表示としてください）</t>
    <rPh sb="14" eb="17">
      <t>エイギョウショ</t>
    </rPh>
    <rPh sb="17" eb="18">
      <t>トウ</t>
    </rPh>
    <phoneticPr fontId="5"/>
  </si>
  <si>
    <t>（承諾が必要な場合は承諾書等が必要です）</t>
    <phoneticPr fontId="5"/>
  </si>
  <si>
    <t>タクシーの営業所等として使用可能か記載されていますか（ない場合は承諾書等が必要です）</t>
    <rPh sb="5" eb="8">
      <t>エイギョウショ</t>
    </rPh>
    <rPh sb="8" eb="9">
      <t>トウ</t>
    </rPh>
    <rPh sb="12" eb="14">
      <t>シヨウ</t>
    </rPh>
    <rPh sb="14" eb="16">
      <t>カノウ</t>
    </rPh>
    <rPh sb="17" eb="19">
      <t>キサイ</t>
    </rPh>
    <rPh sb="29" eb="31">
      <t>バアイ</t>
    </rPh>
    <rPh sb="32" eb="35">
      <t>ショウダクショ</t>
    </rPh>
    <rPh sb="35" eb="36">
      <t>トウ</t>
    </rPh>
    <rPh sb="37" eb="39">
      <t>ヒツヨウ</t>
    </rPh>
    <phoneticPr fontId="5"/>
  </si>
  <si>
    <t>（代理人が担当する場合は委任状の添付が必要となります）</t>
    <rPh sb="1" eb="4">
      <t>ダイリニン</t>
    </rPh>
    <rPh sb="5" eb="7">
      <t>タントウ</t>
    </rPh>
    <rPh sb="9" eb="11">
      <t>バアイ</t>
    </rPh>
    <rPh sb="12" eb="15">
      <t>イニンジョウ</t>
    </rPh>
    <rPh sb="16" eb="18">
      <t>テンプ</t>
    </rPh>
    <rPh sb="19" eb="21">
      <t>ヒツヨウ</t>
    </rPh>
    <phoneticPr fontId="5"/>
  </si>
  <si>
    <t>担当者名：</t>
    <rPh sb="0" eb="3">
      <t>タントウシャ</t>
    </rPh>
    <rPh sb="3" eb="4">
      <t>メイ</t>
    </rPh>
    <phoneticPr fontId="5"/>
  </si>
  <si>
    <t>所属：</t>
    <rPh sb="0" eb="2">
      <t>ショゾク</t>
    </rPh>
    <phoneticPr fontId="5"/>
  </si>
  <si>
    <t>営業所ごとに配置する事業用自動車の数及びその種類ごとの数並びにタクシー及びハイヤーの別ごとの数</t>
    <phoneticPr fontId="5"/>
  </si>
  <si>
    <t>黄色セルの部分を入力して下さい（他は自動で計算されます）</t>
    <rPh sb="0" eb="2">
      <t>キイロ</t>
    </rPh>
    <rPh sb="5" eb="7">
      <t>ブブン</t>
    </rPh>
    <rPh sb="8" eb="10">
      <t>ニュウリョク</t>
    </rPh>
    <rPh sb="12" eb="13">
      <t>クダ</t>
    </rPh>
    <rPh sb="16" eb="17">
      <t>ホカ</t>
    </rPh>
    <rPh sb="18" eb="20">
      <t>ジドウ</t>
    </rPh>
    <rPh sb="21" eb="23">
      <t>ケイサン</t>
    </rPh>
    <phoneticPr fontId="5"/>
  </si>
  <si>
    <t>道路運送法第５条第１項第３号に規定する事業計画のうち、自動車車庫の前面道路については、</t>
    <phoneticPr fontId="5"/>
  </si>
  <si>
    <t>　なお、万一事実と相違したときは、何時許可の取消処分を受けても異議を申しません。</t>
    <phoneticPr fontId="5"/>
  </si>
  <si>
    <t>営業所ごとに配置する事業用自動車の数及びその種類ごとの数</t>
    <phoneticPr fontId="5"/>
  </si>
  <si>
    <t>回転シート</t>
    <rPh sb="0" eb="2">
      <t>カイテン</t>
    </rPh>
    <phoneticPr fontId="5"/>
  </si>
  <si>
    <t>軽回転シート</t>
    <rPh sb="0" eb="1">
      <t>ケイ</t>
    </rPh>
    <rPh sb="1" eb="3">
      <t>カイテン</t>
    </rPh>
    <phoneticPr fontId="5"/>
  </si>
  <si>
    <t>事業用自動車の運行管理等の体制</t>
    <phoneticPr fontId="5"/>
  </si>
  <si>
    <t>申請者名</t>
    <rPh sb="0" eb="3">
      <t>シンセイシャ</t>
    </rPh>
    <rPh sb="3" eb="4">
      <t>メイ</t>
    </rPh>
    <phoneticPr fontId="5"/>
  </si>
  <si>
    <t>氏名：</t>
    <rPh sb="0" eb="2">
      <t>シメイ</t>
    </rPh>
    <phoneticPr fontId="5"/>
  </si>
  <si>
    <t>代表者</t>
    <rPh sb="0" eb="3">
      <t>ダイヒョウシャ</t>
    </rPh>
    <phoneticPr fontId="5"/>
  </si>
  <si>
    <t>役職名：</t>
    <rPh sb="0" eb="2">
      <t>ヤクショク</t>
    </rPh>
    <rPh sb="2" eb="3">
      <t>メイ</t>
    </rPh>
    <phoneticPr fontId="5"/>
  </si>
  <si>
    <t>代表者　</t>
    <phoneticPr fontId="5"/>
  </si>
  <si>
    <t>氏名</t>
    <rPh sb="0" eb="2">
      <t>シメイ</t>
    </rPh>
    <phoneticPr fontId="5"/>
  </si>
  <si>
    <t>連絡先</t>
    <rPh sb="0" eb="3">
      <t>レンラクサキ</t>
    </rPh>
    <phoneticPr fontId="5"/>
  </si>
  <si>
    <t>住所</t>
    <rPh sb="0" eb="2">
      <t>ジュウショ</t>
    </rPh>
    <phoneticPr fontId="5"/>
  </si>
  <si>
    <t>役職</t>
    <rPh sb="0" eb="2">
      <t>ヤクショク</t>
    </rPh>
    <phoneticPr fontId="5"/>
  </si>
  <si>
    <t>TEL</t>
    <phoneticPr fontId="5"/>
  </si>
  <si>
    <t>〒</t>
    <phoneticPr fontId="5"/>
  </si>
  <si>
    <t>よみ</t>
    <phoneticPr fontId="5"/>
  </si>
  <si>
    <t>営業区域</t>
    <rPh sb="0" eb="2">
      <t>エイギョウ</t>
    </rPh>
    <rPh sb="2" eb="4">
      <t>クイキ</t>
    </rPh>
    <phoneticPr fontId="5"/>
  </si>
  <si>
    <t>業務の範囲</t>
    <rPh sb="0" eb="2">
      <t>ギョウム</t>
    </rPh>
    <rPh sb="3" eb="5">
      <t>ハンイ</t>
    </rPh>
    <phoneticPr fontId="5"/>
  </si>
  <si>
    <t>必要資金額</t>
    <rPh sb="0" eb="2">
      <t>ヒツヨウ</t>
    </rPh>
    <rPh sb="2" eb="5">
      <t>シキンガク</t>
    </rPh>
    <phoneticPr fontId="5"/>
  </si>
  <si>
    <t>所要資金額50％相当額</t>
    <rPh sb="0" eb="2">
      <t>ショヨウ</t>
    </rPh>
    <rPh sb="2" eb="5">
      <t>シキンガク</t>
    </rPh>
    <rPh sb="8" eb="11">
      <t>ソウトウガク</t>
    </rPh>
    <phoneticPr fontId="5"/>
  </si>
  <si>
    <t>当初に要する資金</t>
    <rPh sb="0" eb="2">
      <t>トウショ</t>
    </rPh>
    <rPh sb="3" eb="4">
      <t>ヨウ</t>
    </rPh>
    <rPh sb="6" eb="8">
      <t>シキン</t>
    </rPh>
    <phoneticPr fontId="5"/>
  </si>
  <si>
    <t>残高証明額</t>
    <rPh sb="0" eb="2">
      <t>ザンダカ</t>
    </rPh>
    <rPh sb="2" eb="4">
      <t>ショウメイ</t>
    </rPh>
    <rPh sb="4" eb="5">
      <t>ガク</t>
    </rPh>
    <phoneticPr fontId="5"/>
  </si>
  <si>
    <t>1回目</t>
    <rPh sb="1" eb="3">
      <t>カイメ</t>
    </rPh>
    <phoneticPr fontId="5"/>
  </si>
  <si>
    <t>2回目</t>
    <rPh sb="1" eb="3">
      <t>カイメ</t>
    </rPh>
    <phoneticPr fontId="5"/>
  </si>
  <si>
    <t>資本金</t>
    <rPh sb="0" eb="3">
      <t>シホンキン</t>
    </rPh>
    <phoneticPr fontId="5"/>
  </si>
  <si>
    <t>万円</t>
    <rPh sb="0" eb="2">
      <t>マンエン</t>
    </rPh>
    <phoneticPr fontId="5"/>
  </si>
  <si>
    <t>決算期間</t>
    <rPh sb="0" eb="3">
      <t>ケッサンキ</t>
    </rPh>
    <rPh sb="3" eb="4">
      <t>カン</t>
    </rPh>
    <phoneticPr fontId="5"/>
  </si>
  <si>
    <t>～</t>
    <phoneticPr fontId="5"/>
  </si>
  <si>
    <t>主たる事務所</t>
    <rPh sb="0" eb="1">
      <t>シュ</t>
    </rPh>
    <rPh sb="3" eb="6">
      <t>ジムショ</t>
    </rPh>
    <phoneticPr fontId="5"/>
  </si>
  <si>
    <t>営業所</t>
    <rPh sb="0" eb="3">
      <t>エイギョウショ</t>
    </rPh>
    <phoneticPr fontId="5"/>
  </si>
  <si>
    <t>休憩仮眠施設</t>
    <rPh sb="0" eb="2">
      <t>キュウケイ</t>
    </rPh>
    <rPh sb="2" eb="4">
      <t>カミン</t>
    </rPh>
    <rPh sb="4" eb="6">
      <t>シセツ</t>
    </rPh>
    <phoneticPr fontId="5"/>
  </si>
  <si>
    <t>車庫</t>
    <rPh sb="0" eb="2">
      <t>シャコ</t>
    </rPh>
    <phoneticPr fontId="5"/>
  </si>
  <si>
    <t>面積</t>
    <rPh sb="0" eb="2">
      <t>メンセキ</t>
    </rPh>
    <phoneticPr fontId="5"/>
  </si>
  <si>
    <t>収容能力</t>
    <rPh sb="0" eb="2">
      <t>シュウヨウ</t>
    </rPh>
    <rPh sb="2" eb="4">
      <t>ノウリョク</t>
    </rPh>
    <phoneticPr fontId="5"/>
  </si>
  <si>
    <t>車両</t>
    <rPh sb="0" eb="2">
      <t>シャリョウ</t>
    </rPh>
    <phoneticPr fontId="5"/>
  </si>
  <si>
    <t>役員</t>
    <rPh sb="0" eb="2">
      <t>ヤクイン</t>
    </rPh>
    <phoneticPr fontId="5"/>
  </si>
  <si>
    <t>試験合格</t>
    <rPh sb="0" eb="2">
      <t>シケン</t>
    </rPh>
    <rPh sb="2" eb="4">
      <t>ゴウカク</t>
    </rPh>
    <phoneticPr fontId="5"/>
  </si>
  <si>
    <t>運行管理者</t>
    <rPh sb="0" eb="2">
      <t>ウンコウ</t>
    </rPh>
    <rPh sb="2" eb="5">
      <t>カンリシャ</t>
    </rPh>
    <phoneticPr fontId="5"/>
  </si>
  <si>
    <t>整備管理者</t>
    <rPh sb="0" eb="2">
      <t>セイビ</t>
    </rPh>
    <rPh sb="2" eb="5">
      <t>カンリシャ</t>
    </rPh>
    <phoneticPr fontId="5"/>
  </si>
  <si>
    <t>運転者</t>
    <rPh sb="0" eb="3">
      <t>ウンテンシャ</t>
    </rPh>
    <phoneticPr fontId="5"/>
  </si>
  <si>
    <t xml:space="preserve"> </t>
    <phoneticPr fontId="5"/>
  </si>
  <si>
    <t>登録番号等</t>
    <rPh sb="0" eb="2">
      <t>トウロク</t>
    </rPh>
    <rPh sb="2" eb="4">
      <t>バンゴウ</t>
    </rPh>
    <rPh sb="4" eb="5">
      <t>トウ</t>
    </rPh>
    <phoneticPr fontId="5"/>
  </si>
  <si>
    <t>年式</t>
    <rPh sb="0" eb="2">
      <t>ネンシキ</t>
    </rPh>
    <phoneticPr fontId="5"/>
  </si>
  <si>
    <t>乗車定員</t>
    <rPh sb="0" eb="2">
      <t>ジョウシャ</t>
    </rPh>
    <rPh sb="2" eb="4">
      <t>テイイン</t>
    </rPh>
    <phoneticPr fontId="5"/>
  </si>
  <si>
    <t>所要資金【別紙③】の必要金額を1度でも下回ると、取下げ申請をしていただき</t>
    <rPh sb="0" eb="2">
      <t>ショヨウ</t>
    </rPh>
    <rPh sb="2" eb="4">
      <t>シキン</t>
    </rPh>
    <rPh sb="5" eb="7">
      <t>ベッシ</t>
    </rPh>
    <rPh sb="16" eb="17">
      <t>ド</t>
    </rPh>
    <rPh sb="24" eb="26">
      <t>トリサ</t>
    </rPh>
    <rPh sb="27" eb="29">
      <t>シンセイ</t>
    </rPh>
    <phoneticPr fontId="5"/>
  </si>
  <si>
    <t>地目が「田」など不適当な地目となっていないでしょうか</t>
    <rPh sb="0" eb="2">
      <t>チモク</t>
    </rPh>
    <rPh sb="4" eb="5">
      <t>デン</t>
    </rPh>
    <rPh sb="8" eb="11">
      <t>フテキトウ</t>
    </rPh>
    <rPh sb="12" eb="14">
      <t>チモク</t>
    </rPh>
    <phoneticPr fontId="5"/>
  </si>
  <si>
    <t>（他の用途に使用するためには、農地転用などの許可等が必要になります）</t>
    <rPh sb="1" eb="2">
      <t>タ</t>
    </rPh>
    <rPh sb="3" eb="5">
      <t>ヨウト</t>
    </rPh>
    <rPh sb="6" eb="8">
      <t>シヨウ</t>
    </rPh>
    <rPh sb="15" eb="17">
      <t>ノウチ</t>
    </rPh>
    <rPh sb="17" eb="19">
      <t>テンヨウ</t>
    </rPh>
    <rPh sb="22" eb="24">
      <t>キョカ</t>
    </rPh>
    <rPh sb="24" eb="25">
      <t>トウ</t>
    </rPh>
    <rPh sb="26" eb="28">
      <t>ヒツヨウ</t>
    </rPh>
    <phoneticPr fontId="5"/>
  </si>
  <si>
    <t>名称</t>
    <rPh sb="0" eb="1">
      <t>メイ</t>
    </rPh>
    <rPh sb="1" eb="2">
      <t>ショウ</t>
    </rPh>
    <phoneticPr fontId="13"/>
  </si>
  <si>
    <t>位置（住所）</t>
    <rPh sb="0" eb="2">
      <t>イチ</t>
    </rPh>
    <rPh sb="1" eb="2">
      <t>チ</t>
    </rPh>
    <rPh sb="2" eb="4">
      <t>ジュウショ</t>
    </rPh>
    <phoneticPr fontId="13"/>
  </si>
  <si>
    <t>４　事業用自動車の乗務員の休憩・仮眠施設の名称及び位置</t>
    <rPh sb="2" eb="5">
      <t>ジギョウヨウ</t>
    </rPh>
    <rPh sb="5" eb="8">
      <t>ジドウシャ</t>
    </rPh>
    <rPh sb="9" eb="12">
      <t>ジョウムイン</t>
    </rPh>
    <rPh sb="13" eb="15">
      <t>キュウケイ</t>
    </rPh>
    <rPh sb="16" eb="18">
      <t>カミン</t>
    </rPh>
    <rPh sb="18" eb="20">
      <t>シセツ</t>
    </rPh>
    <rPh sb="21" eb="23">
      <t>メイショウ</t>
    </rPh>
    <rPh sb="23" eb="24">
      <t>オヨ</t>
    </rPh>
    <rPh sb="25" eb="27">
      <t>イチ</t>
    </rPh>
    <phoneticPr fontId="13"/>
  </si>
  <si>
    <r>
      <rPr>
        <b/>
        <sz val="11"/>
        <color theme="1"/>
        <rFont val="ＭＳ Ｐゴシック"/>
        <family val="3"/>
        <charset val="128"/>
      </rPr>
      <t>３　</t>
    </r>
    <r>
      <rPr>
        <b/>
        <sz val="11"/>
        <rFont val="ＭＳ Ｐゴシック"/>
        <family val="3"/>
        <charset val="128"/>
      </rPr>
      <t>自動車車庫の位置及び収容能力</t>
    </r>
    <rPh sb="2" eb="5">
      <t>ジドウシャ</t>
    </rPh>
    <rPh sb="5" eb="7">
      <t>シャコ</t>
    </rPh>
    <rPh sb="8" eb="10">
      <t>イチ</t>
    </rPh>
    <rPh sb="10" eb="11">
      <t>オヨ</t>
    </rPh>
    <rPh sb="12" eb="14">
      <t>シュウヨウ</t>
    </rPh>
    <rPh sb="14" eb="16">
      <t>ノウリョク</t>
    </rPh>
    <phoneticPr fontId="13"/>
  </si>
  <si>
    <t>営業所ごとに事業用自動車の数及びその種類（道路運送車両法第３条（自動車の種別））ごとの数を記入してください。</t>
    <phoneticPr fontId="5"/>
  </si>
  <si>
    <t>運行管理者は、営業所が運行を管理する事業用自動車の数に４０で除して得た数（１未満の端数が あるときは、これを切り捨てるものとする。）に１を加算して得た数の運行管理者を選任しなければなりません。</t>
    <phoneticPr fontId="5"/>
  </si>
  <si>
    <t>３．自動車車庫の位置及び収容能力について</t>
    <phoneticPr fontId="5"/>
  </si>
  <si>
    <t>事業者名：</t>
    <rPh sb="0" eb="3">
      <t>ジギョウシャ</t>
    </rPh>
    <rPh sb="3" eb="4">
      <t>メイ</t>
    </rPh>
    <phoneticPr fontId="5"/>
  </si>
  <si>
    <t>＊添付書類・・・運転者就任承諾書、運転免許証（写）</t>
    <phoneticPr fontId="5"/>
  </si>
  <si>
    <t>運行管理者</t>
    <phoneticPr fontId="5"/>
  </si>
  <si>
    <t>整備管理者</t>
    <phoneticPr fontId="5"/>
  </si>
  <si>
    <t>運行管理者就任承諾書のとおり</t>
  </si>
  <si>
    <t>整備管理者就任承諾書のとおり</t>
    <rPh sb="0" eb="2">
      <t>セイビ</t>
    </rPh>
    <rPh sb="2" eb="5">
      <t>カンリシャ</t>
    </rPh>
    <phoneticPr fontId="5"/>
  </si>
  <si>
    <t>運転者就任承諾書のとおり</t>
    <rPh sb="0" eb="3">
      <t>ウンテンシャ</t>
    </rPh>
    <rPh sb="3" eb="5">
      <t>シュウニン</t>
    </rPh>
    <rPh sb="5" eb="8">
      <t>ショウダクショ</t>
    </rPh>
    <phoneticPr fontId="5"/>
  </si>
  <si>
    <t>＊添付書類・・・運行管理者・整備管理者就任承諾書、資格を証する書類（写）、</t>
    <phoneticPr fontId="5"/>
  </si>
  <si>
    <t>指導主任者</t>
    <phoneticPr fontId="5"/>
  </si>
  <si>
    <t>指導主任者就任承諾書のとおり</t>
    <rPh sb="0" eb="2">
      <t>シドウ</t>
    </rPh>
    <rPh sb="2" eb="5">
      <t>シュニンシャ</t>
    </rPh>
    <rPh sb="5" eb="7">
      <t>シュウニン</t>
    </rPh>
    <phoneticPr fontId="5"/>
  </si>
  <si>
    <t>＊添付書類・・・指導主任者就任承諾書</t>
    <phoneticPr fontId="5"/>
  </si>
  <si>
    <t>営業所と車庫間の距離</t>
    <phoneticPr fontId="5"/>
  </si>
  <si>
    <t>←直線距離を記載</t>
    <rPh sb="1" eb="3">
      <t>チョクセン</t>
    </rPh>
    <rPh sb="3" eb="5">
      <t>キョリ</t>
    </rPh>
    <rPh sb="6" eb="8">
      <t>キサイ</t>
    </rPh>
    <phoneticPr fontId="5"/>
  </si>
  <si>
    <t>第一車庫</t>
    <rPh sb="0" eb="2">
      <t>ダイイチ</t>
    </rPh>
    <rPh sb="2" eb="4">
      <t>シャコ</t>
    </rPh>
    <phoneticPr fontId="5"/>
  </si>
  <si>
    <t>第二車庫</t>
    <rPh sb="0" eb="2">
      <t>ダイニ</t>
    </rPh>
    <rPh sb="2" eb="4">
      <t>シャコ</t>
    </rPh>
    <phoneticPr fontId="5"/>
  </si>
  <si>
    <t>　　が近畿運輸局に提出した一般乗用旅客自動車運送事業に</t>
    <phoneticPr fontId="5"/>
  </si>
  <si>
    <t>【別紙⑩】</t>
    <phoneticPr fontId="5"/>
  </si>
  <si>
    <t>　　　　（自己所有でない場合は、申請日より１年以上の使用権原を有する賃貸借契約書（写））</t>
    <phoneticPr fontId="5"/>
  </si>
  <si>
    <t>１．運行管理者等の氏名を申請者の事業運営の実状に見合うように指揮命令系統図に記入し</t>
    <phoneticPr fontId="5"/>
  </si>
  <si>
    <t xml:space="preserve">  　は、自動車車庫で運転者が行います。）営業所と車庫の直線距離を記載して下さい。</t>
    <phoneticPr fontId="5"/>
  </si>
  <si>
    <t>　交通安全等の研修・講習会等の開催予定回数を記入して下さい。</t>
    <phoneticPr fontId="5"/>
  </si>
  <si>
    <t>２．指導主任者等の氏名を申請者の事業運営の実状に見合うように指揮命令系統図に記入</t>
    <phoneticPr fontId="5"/>
  </si>
  <si>
    <t>３．乗務割の計画</t>
    <phoneticPr fontId="5"/>
  </si>
  <si>
    <t>４．点呼等の体制については、点呼・点検の実施者及び場所をそれぞれの欄に記入して下さい。</t>
    <phoneticPr fontId="5"/>
  </si>
  <si>
    <t>５．事故防止等の体制については、次により記入して下さい。</t>
    <phoneticPr fontId="5"/>
  </si>
  <si>
    <t>６．苦情処理については、苦情処理責任者・担当者名を記入して下さい。</t>
    <phoneticPr fontId="5"/>
  </si>
  <si>
    <t>１．「法人タクシー事業の許可及び認可等の申請に関する審査基準について」の１．許可（12）</t>
    <rPh sb="3" eb="5">
      <t>ホウジン</t>
    </rPh>
    <rPh sb="9" eb="11">
      <t>ジギョウ</t>
    </rPh>
    <phoneticPr fontId="5"/>
  </si>
  <si>
    <t>下記の内容に相違なく、車両制限令等の関係法令に抵触しないことを宣誓します。</t>
    <rPh sb="11" eb="13">
      <t>シャリョウ</t>
    </rPh>
    <rPh sb="13" eb="16">
      <t>セイゲンレイ</t>
    </rPh>
    <rPh sb="16" eb="17">
      <t>トウ</t>
    </rPh>
    <rPh sb="18" eb="20">
      <t>カンケイ</t>
    </rPh>
    <rPh sb="20" eb="22">
      <t>ホウレイ</t>
    </rPh>
    <rPh sb="23" eb="25">
      <t>テイショク</t>
    </rPh>
    <phoneticPr fontId="5"/>
  </si>
  <si>
    <t>令和　　年　　月　　日</t>
    <phoneticPr fontId="5"/>
  </si>
  <si>
    <t>写真貼り付け欄</t>
    <rPh sb="0" eb="2">
      <t>シャシン</t>
    </rPh>
    <rPh sb="2" eb="3">
      <t>ハ</t>
    </rPh>
    <rPh sb="4" eb="5">
      <t>ツ</t>
    </rPh>
    <rPh sb="6" eb="7">
      <t>ラン</t>
    </rPh>
    <phoneticPr fontId="5"/>
  </si>
  <si>
    <t>このシートには何も入力しないで下さい</t>
    <rPh sb="7" eb="8">
      <t>ナニ</t>
    </rPh>
    <rPh sb="9" eb="11">
      <t>ニュウリョク</t>
    </rPh>
    <rPh sb="15" eb="16">
      <t>クダ</t>
    </rPh>
    <phoneticPr fontId="5"/>
  </si>
  <si>
    <t>３．「法人タクシー事業の許可及び認可等の申請に関する審査基準について」の１．許可（12）</t>
    <rPh sb="3" eb="5">
      <t>ホウジン</t>
    </rPh>
    <rPh sb="9" eb="11">
      <t>ジギョウ</t>
    </rPh>
    <phoneticPr fontId="5"/>
  </si>
  <si>
    <t>現住所</t>
    <rPh sb="0" eb="3">
      <t>ゲンジュウショ</t>
    </rPh>
    <phoneticPr fontId="5"/>
  </si>
  <si>
    <t>２．「法人タクシー事業の許可及び認可等の申請に関する審査基準について」の１．許可（12）</t>
    <phoneticPr fontId="5"/>
  </si>
  <si>
    <t>生年月日</t>
    <rPh sb="0" eb="2">
      <t>セイネン</t>
    </rPh>
    <rPh sb="2" eb="4">
      <t>ガッピ</t>
    </rPh>
    <phoneticPr fontId="5"/>
  </si>
  <si>
    <t>　　　道路運送法施行規則第4条第8項第3号に基づき国土交通大臣が定める区分を定める告示</t>
    <rPh sb="35" eb="37">
      <t>クブン</t>
    </rPh>
    <rPh sb="38" eb="39">
      <t>サダ</t>
    </rPh>
    <rPh sb="41" eb="43">
      <t>コクジ</t>
    </rPh>
    <phoneticPr fontId="5"/>
  </si>
  <si>
    <t>　　（平成26年国土交通省告示第59号）第1号に規定する事業用自動車のみを配置して行う事業</t>
    <rPh sb="31" eb="34">
      <t>ジドウシャ</t>
    </rPh>
    <rPh sb="37" eb="39">
      <t>ハイチ</t>
    </rPh>
    <rPh sb="41" eb="42">
      <t>オコナ</t>
    </rPh>
    <rPh sb="43" eb="45">
      <t>ジギョウ</t>
    </rPh>
    <phoneticPr fontId="5"/>
  </si>
  <si>
    <t>　　については、許可に際して、業務の範囲を当該事業に限定する旨の条件を付されることとなり</t>
    <rPh sb="35" eb="36">
      <t>フ</t>
    </rPh>
    <phoneticPr fontId="5"/>
  </si>
  <si>
    <t>　　ます。</t>
    <phoneticPr fontId="5"/>
  </si>
  <si>
    <t>　電話：</t>
    <rPh sb="1" eb="3">
      <t>デンワ</t>
    </rPh>
    <phoneticPr fontId="5"/>
  </si>
  <si>
    <t>ｍａｉｌ：</t>
    <phoneticPr fontId="5"/>
  </si>
  <si>
    <t>４．事業用自動車の乗務員の休憩・仮眠施設について</t>
    <phoneticPr fontId="5"/>
  </si>
  <si>
    <t>※車両関係の添付書類は、この明細の順番にあわせてください</t>
    <rPh sb="1" eb="3">
      <t>シャリョウ</t>
    </rPh>
    <rPh sb="3" eb="5">
      <t>カンケイ</t>
    </rPh>
    <rPh sb="6" eb="8">
      <t>テンプ</t>
    </rPh>
    <rPh sb="8" eb="10">
      <t>ショルイ</t>
    </rPh>
    <rPh sb="14" eb="16">
      <t>メイサイ</t>
    </rPh>
    <rPh sb="17" eb="19">
      <t>ジュンバン</t>
    </rPh>
    <phoneticPr fontId="13"/>
  </si>
  <si>
    <t>※リース料等に含まれている場合は、０円として記載してください</t>
    <rPh sb="4" eb="5">
      <t>リョウ</t>
    </rPh>
    <rPh sb="5" eb="6">
      <t>トウ</t>
    </rPh>
    <rPh sb="7" eb="8">
      <t>フク</t>
    </rPh>
    <rPh sb="13" eb="15">
      <t>バアイ</t>
    </rPh>
    <rPh sb="18" eb="19">
      <t>エン</t>
    </rPh>
    <rPh sb="22" eb="24">
      <t>キサイ</t>
    </rPh>
    <phoneticPr fontId="13"/>
  </si>
  <si>
    <t>留意点２．参照</t>
    <phoneticPr fontId="5"/>
  </si>
  <si>
    <t>※常勤・非常勤の別の欄は、必ずどちらかを選択すること。</t>
    <rPh sb="1" eb="3">
      <t>ジョウキン</t>
    </rPh>
    <rPh sb="4" eb="7">
      <t>ヒジョウキン</t>
    </rPh>
    <rPh sb="8" eb="9">
      <t>ベツ</t>
    </rPh>
    <rPh sb="10" eb="11">
      <t>ラン</t>
    </rPh>
    <rPh sb="13" eb="14">
      <t>カナラ</t>
    </rPh>
    <rPh sb="20" eb="22">
      <t>センタク</t>
    </rPh>
    <phoneticPr fontId="13"/>
  </si>
  <si>
    <t>※ 計測中の写真の添付が必要です。（上記注意参照）</t>
    <rPh sb="18" eb="20">
      <t>ジョウキ</t>
    </rPh>
    <rPh sb="20" eb="22">
      <t>チュウイ</t>
    </rPh>
    <rPh sb="22" eb="24">
      <t>サンショウ</t>
    </rPh>
    <phoneticPr fontId="5"/>
  </si>
  <si>
    <t>名　称</t>
    <phoneticPr fontId="5"/>
  </si>
  <si>
    <t>代表者　　　　　　　　　　</t>
    <phoneticPr fontId="5"/>
  </si>
  <si>
    <t>◎ 　黄色セルを入力して下さい。その他の箇所は自動で入力されます</t>
    <rPh sb="3" eb="5">
      <t>キイロ</t>
    </rPh>
    <rPh sb="8" eb="10">
      <t>ニュウリョク</t>
    </rPh>
    <rPh sb="12" eb="13">
      <t>クダ</t>
    </rPh>
    <rPh sb="18" eb="19">
      <t>ホカ</t>
    </rPh>
    <rPh sb="20" eb="22">
      <t>カショ</t>
    </rPh>
    <rPh sb="23" eb="25">
      <t>ジドウ</t>
    </rPh>
    <rPh sb="26" eb="28">
      <t>ニュウリョク</t>
    </rPh>
    <phoneticPr fontId="5"/>
  </si>
  <si>
    <t>係る当該申請が許可又は認可になったとき、その運転者として就任することを承諾致します。</t>
    <phoneticPr fontId="5"/>
  </si>
  <si>
    <t>係る当該申請が許可又は認可になったとき、その運行管理者として就任することを承諾致します。</t>
    <phoneticPr fontId="5"/>
  </si>
  <si>
    <t>係る当該申請が許可又は認可になったとき、その整備管理者として就任することを承諾致します。</t>
    <phoneticPr fontId="5"/>
  </si>
  <si>
    <t>係る当該申請が許可又は認可になったとき、その指導主任者として就任することを承諾致します。</t>
    <phoneticPr fontId="5"/>
  </si>
  <si>
    <t>・連絡先</t>
    <rPh sb="1" eb="3">
      <t>レンラク</t>
    </rPh>
    <rPh sb="3" eb="4">
      <t>サキ</t>
    </rPh>
    <phoneticPr fontId="5"/>
  </si>
  <si>
    <t>４．万一事実と相違した事実が判明したとき又は道路運送法に違反したときは、何時許可の取消処</t>
    <phoneticPr fontId="5"/>
  </si>
  <si>
    <t>　分を受けても異議を申しません。</t>
    <phoneticPr fontId="5"/>
  </si>
  <si>
    <t>３．万一上記と相違した事実が判明したときは、何時許可の取消処分を受けても異議を申しません。</t>
    <phoneticPr fontId="5"/>
  </si>
  <si>
    <t>その他（構造変更費用など）</t>
    <rPh sb="2" eb="3">
      <t>タ</t>
    </rPh>
    <rPh sb="4" eb="8">
      <t>コウゾウヘンコウ</t>
    </rPh>
    <rPh sb="8" eb="10">
      <t>ヒヨウ</t>
    </rPh>
    <phoneticPr fontId="5"/>
  </si>
  <si>
    <t>２．万一上記と相違した事実が判明したときは、何時許可の取消処分を受けても異議を申しませ</t>
    <phoneticPr fontId="5"/>
  </si>
  <si>
    <t>１．「法人タクシー事業の許可及び認可等の申請に関する審査基準について」の１．許可（12）</t>
    <phoneticPr fontId="5"/>
  </si>
  <si>
    <t>【個人 ／ 法人役員用】</t>
    <rPh sb="1" eb="3">
      <t>コジン</t>
    </rPh>
    <rPh sb="6" eb="8">
      <t>ホウジン</t>
    </rPh>
    <rPh sb="8" eb="11">
      <t>ヤクインヨウ</t>
    </rPh>
    <phoneticPr fontId="5"/>
  </si>
  <si>
    <t>【法人用】</t>
    <rPh sb="1" eb="3">
      <t>ホウジン</t>
    </rPh>
    <rPh sb="3" eb="4">
      <t>ヨウ</t>
    </rPh>
    <phoneticPr fontId="5"/>
  </si>
  <si>
    <t>【個人用】</t>
    <rPh sb="1" eb="4">
      <t>コジンヨウ</t>
    </rPh>
    <phoneticPr fontId="5"/>
  </si>
  <si>
    <t>備考</t>
    <rPh sb="0" eb="2">
      <t>ビコウ</t>
    </rPh>
    <phoneticPr fontId="5"/>
  </si>
  <si>
    <t>車台番号</t>
    <rPh sb="0" eb="2">
      <t>シャダイ</t>
    </rPh>
    <rPh sb="2" eb="4">
      <t>バンゴウ</t>
    </rPh>
    <phoneticPr fontId="5"/>
  </si>
  <si>
    <t>グループ企業の整備管理者を就任させる場合は整備管理者委嘱承諾書が必要なため、担当に相談して下さい</t>
    <rPh sb="4" eb="6">
      <t>キギョウ</t>
    </rPh>
    <rPh sb="7" eb="9">
      <t>セイビ</t>
    </rPh>
    <rPh sb="9" eb="12">
      <t>カンリシャ</t>
    </rPh>
    <rPh sb="13" eb="15">
      <t>シュウニン</t>
    </rPh>
    <rPh sb="18" eb="20">
      <t>バアイ</t>
    </rPh>
    <rPh sb="21" eb="23">
      <t>セイビ</t>
    </rPh>
    <rPh sb="23" eb="26">
      <t>カンリシャ</t>
    </rPh>
    <rPh sb="26" eb="28">
      <t>イショク</t>
    </rPh>
    <rPh sb="28" eb="31">
      <t>ショウダクショ</t>
    </rPh>
    <rPh sb="32" eb="34">
      <t>ヒツヨウ</t>
    </rPh>
    <rPh sb="38" eb="40">
      <t>タントウ</t>
    </rPh>
    <rPh sb="41" eb="43">
      <t>ソウダン</t>
    </rPh>
    <rPh sb="45" eb="46">
      <t>クダ</t>
    </rPh>
    <phoneticPr fontId="5"/>
  </si>
  <si>
    <t>【法人用／個人用】</t>
    <rPh sb="1" eb="3">
      <t>ホウジン</t>
    </rPh>
    <rPh sb="3" eb="4">
      <t>ヨウ</t>
    </rPh>
    <rPh sb="5" eb="8">
      <t>コジンヨウ</t>
    </rPh>
    <phoneticPr fontId="5"/>
  </si>
  <si>
    <r>
      <t>※</t>
    </r>
    <r>
      <rPr>
        <b/>
        <u/>
        <sz val="10"/>
        <color indexed="10"/>
        <rFont val="ＭＳ Ｐゴシック"/>
        <family val="3"/>
        <charset val="128"/>
      </rPr>
      <t>残高証明書はこちらが指定する証明日で必ず2回ご提出いただいております。(口座の写し等は不可)</t>
    </r>
    <rPh sb="15" eb="17">
      <t>ショウメイ</t>
    </rPh>
    <rPh sb="17" eb="18">
      <t>ビ</t>
    </rPh>
    <phoneticPr fontId="5"/>
  </si>
  <si>
    <t>13．法第７条（欠格事由）各号のいずれにも該当しない旨、審査基準の「法令遵守」のいずれにも該当しない旨及び</t>
    <phoneticPr fontId="5"/>
  </si>
  <si>
    <t>　　 社会保険等に加入する旨を証する書類【別紙⑥、別紙⑥－１】</t>
    <phoneticPr fontId="5"/>
  </si>
  <si>
    <t>13．法第７条（欠格事由）各号のいずれにも該当しない旨及び審査基準の「法令遵守」のいずれにも該当しない旨を</t>
    <rPh sb="27" eb="28">
      <t>オヨ</t>
    </rPh>
    <phoneticPr fontId="5"/>
  </si>
  <si>
    <t>　 　証する書類【別紙⑥】</t>
    <phoneticPr fontId="5"/>
  </si>
  <si>
    <t>14．（審査基準の「法令遵守」のいずれにも該当しない旨及び社会保険等に加入する旨を証する書類【別紙⑥－１】法人用）</t>
    <rPh sb="27" eb="28">
      <t>オヨ</t>
    </rPh>
    <rPh sb="53" eb="55">
      <t>ホウジン</t>
    </rPh>
    <rPh sb="55" eb="56">
      <t>ヨウ</t>
    </rPh>
    <phoneticPr fontId="5"/>
  </si>
  <si>
    <t>宣誓日付が抜けていませんか</t>
    <rPh sb="0" eb="2">
      <t>センセイ</t>
    </rPh>
    <rPh sb="2" eb="4">
      <t>ヒヅケ</t>
    </rPh>
    <rPh sb="5" eb="6">
      <t>ヌ</t>
    </rPh>
    <phoneticPr fontId="5"/>
  </si>
  <si>
    <t>個人としての宣誓書を作成していますか</t>
    <rPh sb="0" eb="2">
      <t>コジン</t>
    </rPh>
    <rPh sb="6" eb="8">
      <t>センセイ</t>
    </rPh>
    <rPh sb="8" eb="9">
      <t>ショ</t>
    </rPh>
    <rPh sb="10" eb="12">
      <t>サクセイ</t>
    </rPh>
    <phoneticPr fontId="5"/>
  </si>
  <si>
    <t>14．　※個人事業主用（審査基準の社会保険等に加入する旨を証する書類【別紙⑥－１】個人用）</t>
    <rPh sb="5" eb="7">
      <t>コジン</t>
    </rPh>
    <rPh sb="7" eb="10">
      <t>ジギョウヌシ</t>
    </rPh>
    <rPh sb="10" eb="11">
      <t>ヨウ</t>
    </rPh>
    <rPh sb="41" eb="44">
      <t>コジンヨウ</t>
    </rPh>
    <phoneticPr fontId="5"/>
  </si>
  <si>
    <t>指導主任者</t>
    <rPh sb="0" eb="2">
      <t>シドウ</t>
    </rPh>
    <rPh sb="2" eb="5">
      <t>シュニンシャ</t>
    </rPh>
    <phoneticPr fontId="5"/>
  </si>
  <si>
    <t>兼用</t>
    <rPh sb="0" eb="2">
      <t>ケンヨウ</t>
    </rPh>
    <phoneticPr fontId="5"/>
  </si>
  <si>
    <t>ストレッチャーのみ</t>
    <phoneticPr fontId="5"/>
  </si>
  <si>
    <t>福祉設備なし</t>
    <rPh sb="0" eb="2">
      <t>フクシ</t>
    </rPh>
    <rPh sb="2" eb="4">
      <t>セツビ</t>
    </rPh>
    <phoneticPr fontId="5"/>
  </si>
  <si>
    <t>特　種　自動車</t>
    <rPh sb="0" eb="1">
      <t>トク</t>
    </rPh>
    <rPh sb="2" eb="3">
      <t>シュ</t>
    </rPh>
    <rPh sb="4" eb="7">
      <t>ジドウシャ</t>
    </rPh>
    <phoneticPr fontId="5"/>
  </si>
  <si>
    <t>寝台を使用している者及び車椅子使用者のいずれも輸送することができる車両</t>
    <rPh sb="0" eb="2">
      <t>シンダイ</t>
    </rPh>
    <rPh sb="3" eb="5">
      <t>シヨウ</t>
    </rPh>
    <rPh sb="9" eb="10">
      <t>モノ</t>
    </rPh>
    <rPh sb="10" eb="11">
      <t>オヨ</t>
    </rPh>
    <rPh sb="12" eb="18">
      <t>クルマイスシヨウシャ</t>
    </rPh>
    <rPh sb="23" eb="25">
      <t>ユソウ</t>
    </rPh>
    <rPh sb="33" eb="35">
      <t>シャリョウ</t>
    </rPh>
    <phoneticPr fontId="5"/>
  </si>
  <si>
    <t>座席が回転等することにより、高齢者・障害者等が円滑に乗降することが可能な車両</t>
    <rPh sb="0" eb="2">
      <t>ザセキ</t>
    </rPh>
    <rPh sb="3" eb="5">
      <t>カイテン</t>
    </rPh>
    <rPh sb="5" eb="6">
      <t>トウ</t>
    </rPh>
    <rPh sb="14" eb="17">
      <t>コウレイシャ</t>
    </rPh>
    <rPh sb="18" eb="21">
      <t>ショウガイシャ</t>
    </rPh>
    <rPh sb="21" eb="22">
      <t>トウ</t>
    </rPh>
    <rPh sb="23" eb="25">
      <t>エンカツ</t>
    </rPh>
    <rPh sb="26" eb="28">
      <t>ジョウコウ</t>
    </rPh>
    <rPh sb="33" eb="35">
      <t>カノウ</t>
    </rPh>
    <rPh sb="36" eb="38">
      <t>シャリョウ</t>
    </rPh>
    <phoneticPr fontId="5"/>
  </si>
  <si>
    <t>上記以外の車両</t>
    <rPh sb="0" eb="2">
      <t>ジョウキ</t>
    </rPh>
    <rPh sb="2" eb="4">
      <t>イガイ</t>
    </rPh>
    <rPh sb="5" eb="7">
      <t>シャリョウ</t>
    </rPh>
    <phoneticPr fontId="5"/>
  </si>
  <si>
    <t>回転シート等</t>
    <rPh sb="0" eb="2">
      <t>カイテン</t>
    </rPh>
    <rPh sb="5" eb="6">
      <t>トウ</t>
    </rPh>
    <phoneticPr fontId="5"/>
  </si>
  <si>
    <t>軽回転シート等</t>
    <rPh sb="0" eb="1">
      <t>ケイ</t>
    </rPh>
    <rPh sb="1" eb="3">
      <t>カイテン</t>
    </rPh>
    <rPh sb="6" eb="7">
      <t>トウ</t>
    </rPh>
    <phoneticPr fontId="5"/>
  </si>
  <si>
    <t>ストレッチャー＋車椅子固定装置（＋その他）</t>
    <rPh sb="19" eb="20">
      <t>ホカ</t>
    </rPh>
    <phoneticPr fontId="5"/>
  </si>
  <si>
    <t>車椅子固定装置＋スロープ・リフトなどのみ</t>
    <phoneticPr fontId="5"/>
  </si>
  <si>
    <t>※車椅子固定装置→床面アンカー＋ベルト固定式、レールシステム＋ロック機構、電動固定装置など</t>
    <rPh sb="1" eb="4">
      <t>クルマイス</t>
    </rPh>
    <rPh sb="4" eb="6">
      <t>コテイ</t>
    </rPh>
    <rPh sb="6" eb="8">
      <t>ソウチ</t>
    </rPh>
    <rPh sb="9" eb="11">
      <t>ユカメン</t>
    </rPh>
    <rPh sb="19" eb="21">
      <t>コテイ</t>
    </rPh>
    <rPh sb="21" eb="22">
      <t>シキ</t>
    </rPh>
    <rPh sb="34" eb="36">
      <t>キコウ</t>
    </rPh>
    <rPh sb="37" eb="39">
      <t>デンドウ</t>
    </rPh>
    <rPh sb="39" eb="41">
      <t>コテイ</t>
    </rPh>
    <rPh sb="41" eb="43">
      <t>ソウチ</t>
    </rPh>
    <phoneticPr fontId="5"/>
  </si>
  <si>
    <t>車椅子使用者を輸送することができる車両</t>
    <rPh sb="0" eb="3">
      <t>クルマイス</t>
    </rPh>
    <rPh sb="3" eb="6">
      <t>シヨウシャ</t>
    </rPh>
    <rPh sb="7" eb="9">
      <t>ユソウ</t>
    </rPh>
    <rPh sb="17" eb="19">
      <t>シャリョウ</t>
    </rPh>
    <phoneticPr fontId="5"/>
  </si>
  <si>
    <t>寝台を使用している者を輸送することができる車両</t>
    <rPh sb="0" eb="2">
      <t>シンダイ</t>
    </rPh>
    <rPh sb="3" eb="5">
      <t>シヨウ</t>
    </rPh>
    <rPh sb="9" eb="10">
      <t>モノ</t>
    </rPh>
    <rPh sb="11" eb="13">
      <t>ユソウ</t>
    </rPh>
    <rPh sb="21" eb="23">
      <t>シャリョウ</t>
    </rPh>
    <phoneticPr fontId="5"/>
  </si>
  <si>
    <t>回転シートのみ</t>
    <rPh sb="0" eb="2">
      <t>カイテン</t>
    </rPh>
    <phoneticPr fontId="5"/>
  </si>
  <si>
    <t>営業所と車庫が離れている場合、常時密接な連絡をとる方法</t>
    <rPh sb="0" eb="3">
      <t>エイギョウショ</t>
    </rPh>
    <rPh sb="4" eb="6">
      <t>シャコ</t>
    </rPh>
    <rPh sb="7" eb="8">
      <t>ハナ</t>
    </rPh>
    <rPh sb="12" eb="14">
      <t>バアイ</t>
    </rPh>
    <rPh sb="15" eb="17">
      <t>ジョウジ</t>
    </rPh>
    <rPh sb="17" eb="19">
      <t>ミッセツ</t>
    </rPh>
    <rPh sb="20" eb="22">
      <t>レンラク</t>
    </rPh>
    <rPh sb="25" eb="27">
      <t>ホウホウ</t>
    </rPh>
    <phoneticPr fontId="5"/>
  </si>
  <si>
    <t>←連絡方法（携帯電話等）を記載</t>
    <rPh sb="1" eb="3">
      <t>レンラク</t>
    </rPh>
    <rPh sb="3" eb="5">
      <t>ホウホウ</t>
    </rPh>
    <rPh sb="6" eb="8">
      <t>ケイタイ</t>
    </rPh>
    <rPh sb="8" eb="10">
      <t>デンワ</t>
    </rPh>
    <rPh sb="10" eb="11">
      <t>トウ</t>
    </rPh>
    <rPh sb="13" eb="15">
      <t>キサイ</t>
    </rPh>
    <phoneticPr fontId="5"/>
  </si>
  <si>
    <t>１箇月当り　　　　の拘束時間</t>
    <rPh sb="1" eb="3">
      <t>カゲツ</t>
    </rPh>
    <rPh sb="3" eb="4">
      <t>ア</t>
    </rPh>
    <rPh sb="10" eb="12">
      <t>コウソク</t>
    </rPh>
    <rPh sb="12" eb="14">
      <t>ジカン</t>
    </rPh>
    <phoneticPr fontId="13"/>
  </si>
  <si>
    <t>１箇月当り　　の乗務日数</t>
    <rPh sb="1" eb="3">
      <t>カゲツ</t>
    </rPh>
    <rPh sb="3" eb="4">
      <t>ア</t>
    </rPh>
    <rPh sb="8" eb="10">
      <t>ジョウム</t>
    </rPh>
    <rPh sb="10" eb="12">
      <t>ニッスウ</t>
    </rPh>
    <phoneticPr fontId="13"/>
  </si>
  <si>
    <t>休息期間</t>
    <rPh sb="0" eb="2">
      <t>キュウソク</t>
    </rPh>
    <rPh sb="2" eb="4">
      <t>キカン</t>
    </rPh>
    <phoneticPr fontId="13"/>
  </si>
  <si>
    <t>最大</t>
    <rPh sb="0" eb="2">
      <t>サイダイ</t>
    </rPh>
    <phoneticPr fontId="13"/>
  </si>
  <si>
    <t>平均</t>
    <rPh sb="0" eb="2">
      <t>ヘイキン</t>
    </rPh>
    <phoneticPr fontId="13"/>
  </si>
  <si>
    <t>勤務と勤務の間</t>
    <rPh sb="0" eb="2">
      <t>キンム</t>
    </rPh>
    <rPh sb="3" eb="5">
      <t>キンム</t>
    </rPh>
    <rPh sb="6" eb="7">
      <t>アイダ</t>
    </rPh>
    <phoneticPr fontId="13"/>
  </si>
  <si>
    <t>時間</t>
    <rPh sb="0" eb="2">
      <t>ジカン</t>
    </rPh>
    <phoneticPr fontId="13"/>
  </si>
  <si>
    <t>日</t>
    <rPh sb="0" eb="1">
      <t>ニチ</t>
    </rPh>
    <phoneticPr fontId="13"/>
  </si>
  <si>
    <t>運転者最低賃金金額合計</t>
    <rPh sb="0" eb="3">
      <t>ウンテンシャ</t>
    </rPh>
    <rPh sb="3" eb="5">
      <t>サイテイ</t>
    </rPh>
    <rPh sb="5" eb="7">
      <t>チンギン</t>
    </rPh>
    <rPh sb="7" eb="9">
      <t>キンガク</t>
    </rPh>
    <rPh sb="9" eb="11">
      <t>ゴウケイ</t>
    </rPh>
    <phoneticPr fontId="5"/>
  </si>
  <si>
    <t>運転者氏名</t>
    <rPh sb="0" eb="3">
      <t>ウンテンシャ</t>
    </rPh>
    <rPh sb="3" eb="5">
      <t>シメイ</t>
    </rPh>
    <phoneticPr fontId="13"/>
  </si>
  <si>
    <t>日勤・隔勤の別</t>
    <rPh sb="0" eb="2">
      <t>ニッキン</t>
    </rPh>
    <rPh sb="3" eb="4">
      <t>カク</t>
    </rPh>
    <rPh sb="4" eb="5">
      <t>キン</t>
    </rPh>
    <rPh sb="6" eb="7">
      <t>ベツ</t>
    </rPh>
    <phoneticPr fontId="5"/>
  </si>
  <si>
    <t>1日(隔勤は2暦日)当りの拘束時間</t>
    <rPh sb="1" eb="2">
      <t>ニチ</t>
    </rPh>
    <rPh sb="3" eb="4">
      <t>カク</t>
    </rPh>
    <rPh sb="4" eb="5">
      <t>キン</t>
    </rPh>
    <rPh sb="7" eb="9">
      <t>レキジツ</t>
    </rPh>
    <rPh sb="10" eb="11">
      <t>ア</t>
    </rPh>
    <rPh sb="13" eb="15">
      <t>コウソク</t>
    </rPh>
    <rPh sb="15" eb="17">
      <t>ジカン</t>
    </rPh>
    <phoneticPr fontId="13"/>
  </si>
  <si>
    <t>↓が×の場合は改善基準告示違反あり</t>
    <rPh sb="4" eb="6">
      <t>バアイ</t>
    </rPh>
    <rPh sb="7" eb="9">
      <t>カイゼン</t>
    </rPh>
    <rPh sb="9" eb="11">
      <t>キジュン</t>
    </rPh>
    <rPh sb="11" eb="13">
      <t>コクジ</t>
    </rPh>
    <rPh sb="13" eb="15">
      <t>イハン</t>
    </rPh>
    <phoneticPr fontId="5"/>
  </si>
  <si>
    <t>上記労働時間以内での乗務割を作成する</t>
    <rPh sb="0" eb="2">
      <t>ジョウキ</t>
    </rPh>
    <rPh sb="2" eb="4">
      <t>ロウドウ</t>
    </rPh>
    <rPh sb="4" eb="6">
      <t>ジカン</t>
    </rPh>
    <rPh sb="6" eb="8">
      <t>イナイ</t>
    </rPh>
    <rPh sb="10" eb="12">
      <t>ジョウム</t>
    </rPh>
    <rPh sb="12" eb="13">
      <t>ワリ</t>
    </rPh>
    <rPh sb="14" eb="16">
      <t>サクセイ</t>
    </rPh>
    <phoneticPr fontId="5"/>
  </si>
  <si>
    <t>国土交通省告示第1675号に適合する勤務割及び乗務割の計画</t>
    <rPh sb="0" eb="2">
      <t>コクド</t>
    </rPh>
    <rPh sb="2" eb="5">
      <t>コウツウショウ</t>
    </rPh>
    <rPh sb="5" eb="7">
      <t>コクジ</t>
    </rPh>
    <rPh sb="7" eb="8">
      <t>ダイ</t>
    </rPh>
    <rPh sb="12" eb="13">
      <t>ゴウ</t>
    </rPh>
    <rPh sb="14" eb="16">
      <t>テキゴウ</t>
    </rPh>
    <rPh sb="18" eb="20">
      <t>キンム</t>
    </rPh>
    <rPh sb="20" eb="21">
      <t>ワ</t>
    </rPh>
    <rPh sb="21" eb="22">
      <t>オヨ</t>
    </rPh>
    <rPh sb="23" eb="25">
      <t>ジョウム</t>
    </rPh>
    <rPh sb="25" eb="26">
      <t>ワリ</t>
    </rPh>
    <rPh sb="27" eb="29">
      <t>ケイカク</t>
    </rPh>
    <phoneticPr fontId="5"/>
  </si>
  <si>
    <t>別添「国土交通省告示第1675号に適合する勤務割及び乗務割の計画」のとおり</t>
    <phoneticPr fontId="5"/>
  </si>
  <si>
    <t>※　既に一般乗用旅客自動車運送事業の許可を取得している場合は、１箇月あたりの拘束時間の長い者上位１０名を記載する。
　　 新たに一般乗用旅客自動車運送を始める事業者については全員分の記載が必要</t>
    <rPh sb="2" eb="3">
      <t>スデ</t>
    </rPh>
    <rPh sb="4" eb="6">
      <t>イッパン</t>
    </rPh>
    <rPh sb="6" eb="8">
      <t>ジョウヨウ</t>
    </rPh>
    <rPh sb="8" eb="10">
      <t>リョカク</t>
    </rPh>
    <rPh sb="10" eb="13">
      <t>ジドウシャ</t>
    </rPh>
    <rPh sb="13" eb="15">
      <t>ウンソウ</t>
    </rPh>
    <rPh sb="15" eb="17">
      <t>ジギョウ</t>
    </rPh>
    <rPh sb="18" eb="20">
      <t>キョカ</t>
    </rPh>
    <rPh sb="21" eb="23">
      <t>シュトク</t>
    </rPh>
    <rPh sb="27" eb="29">
      <t>バアイ</t>
    </rPh>
    <rPh sb="32" eb="34">
      <t>カゲツ</t>
    </rPh>
    <rPh sb="38" eb="40">
      <t>コウソク</t>
    </rPh>
    <rPh sb="40" eb="42">
      <t>ジカン</t>
    </rPh>
    <rPh sb="43" eb="44">
      <t>ナガ</t>
    </rPh>
    <rPh sb="45" eb="46">
      <t>モノ</t>
    </rPh>
    <rPh sb="46" eb="48">
      <t>ジョウイ</t>
    </rPh>
    <rPh sb="50" eb="51">
      <t>メイ</t>
    </rPh>
    <rPh sb="52" eb="54">
      <t>キサイ</t>
    </rPh>
    <rPh sb="61" eb="62">
      <t>アラ</t>
    </rPh>
    <rPh sb="64" eb="75">
      <t>イッパンジョウヨウリョカクジドウシャウンソウ</t>
    </rPh>
    <rPh sb="76" eb="77">
      <t>ハジ</t>
    </rPh>
    <rPh sb="79" eb="82">
      <t>ジギョウシャ</t>
    </rPh>
    <rPh sb="87" eb="90">
      <t>ゼンインブン</t>
    </rPh>
    <rPh sb="91" eb="93">
      <t>キサイ</t>
    </rPh>
    <rPh sb="94" eb="96">
      <t>ヒツヨウ</t>
    </rPh>
    <phoneticPr fontId="13"/>
  </si>
  <si>
    <t>両数</t>
    <rPh sb="0" eb="1">
      <t>リョウ</t>
    </rPh>
    <rPh sb="1" eb="2">
      <t>スウ</t>
    </rPh>
    <phoneticPr fontId="5"/>
  </si>
  <si>
    <t>小数点第三位以下は切り捨てとしてください</t>
    <rPh sb="0" eb="3">
      <t>ショウスウテン</t>
    </rPh>
    <rPh sb="3" eb="4">
      <t>ダイ</t>
    </rPh>
    <rPh sb="4" eb="5">
      <t>ミ</t>
    </rPh>
    <rPh sb="5" eb="6">
      <t>イ</t>
    </rPh>
    <rPh sb="6" eb="8">
      <t>イカ</t>
    </rPh>
    <rPh sb="9" eb="10">
      <t>キ</t>
    </rPh>
    <rPh sb="11" eb="12">
      <t>ス</t>
    </rPh>
    <phoneticPr fontId="5"/>
  </si>
  <si>
    <t>※ 種別は、一般自動車（一般の需要に応じることができる事業用自動車）及び特種自動車</t>
    <rPh sb="8" eb="11">
      <t>ジドウシャ</t>
    </rPh>
    <rPh sb="37" eb="38">
      <t>タネ</t>
    </rPh>
    <rPh sb="38" eb="41">
      <t>ジドウシャ</t>
    </rPh>
    <phoneticPr fontId="5"/>
  </si>
  <si>
    <t>　令和　　年　　月　　日</t>
  </si>
  <si>
    <t>転居に係る宣誓書</t>
    <rPh sb="0" eb="2">
      <t>テンキョ</t>
    </rPh>
    <rPh sb="3" eb="4">
      <t>カカ</t>
    </rPh>
    <rPh sb="5" eb="8">
      <t>センセイショ</t>
    </rPh>
    <phoneticPr fontId="5"/>
  </si>
  <si>
    <r>
      <t>　今般申請しました一般乗用旅客自動車運送事業</t>
    </r>
    <r>
      <rPr>
        <sz val="11"/>
        <color theme="1"/>
        <rFont val="ＭＳ Ｐゴシック"/>
        <family val="3"/>
        <charset val="128"/>
      </rPr>
      <t>に係る当該</t>
    </r>
    <r>
      <rPr>
        <sz val="11"/>
        <rFont val="ＭＳ Ｐゴシック"/>
        <family val="3"/>
        <charset val="128"/>
      </rPr>
      <t>申請に関しまして、下記の者について現在の住所が遠方となっておりますが、事業開始までに転居し、営業所の近隣への免許証等の住所変更手続きを行うことを宣誓します。</t>
    </r>
    <rPh sb="23" eb="24">
      <t>カカ</t>
    </rPh>
    <rPh sb="25" eb="27">
      <t>トウガイ</t>
    </rPh>
    <rPh sb="27" eb="29">
      <t>シンセイ</t>
    </rPh>
    <rPh sb="44" eb="46">
      <t>ゲンザイ</t>
    </rPh>
    <rPh sb="84" eb="85">
      <t>トウ</t>
    </rPh>
    <phoneticPr fontId="5"/>
  </si>
  <si>
    <t>氏名</t>
    <rPh sb="0" eb="2">
      <t>シメイ</t>
    </rPh>
    <phoneticPr fontId="13"/>
  </si>
  <si>
    <t>転居予定地</t>
    <rPh sb="0" eb="2">
      <t>テンキョ</t>
    </rPh>
    <rPh sb="2" eb="5">
      <t>ヨテイチ</t>
    </rPh>
    <phoneticPr fontId="5"/>
  </si>
  <si>
    <t>○○　○○</t>
    <phoneticPr fontId="5"/>
  </si>
  <si>
    <t>例：大阪市○○区内転居予定</t>
    <rPh sb="0" eb="1">
      <t>レイ</t>
    </rPh>
    <rPh sb="2" eb="4">
      <t>オオサカ</t>
    </rPh>
    <rPh sb="4" eb="5">
      <t>シ</t>
    </rPh>
    <rPh sb="7" eb="9">
      <t>クナイ</t>
    </rPh>
    <rPh sb="9" eb="11">
      <t>テンキョ</t>
    </rPh>
    <rPh sb="11" eb="13">
      <t>ヨテイ</t>
    </rPh>
    <phoneticPr fontId="5"/>
  </si>
  <si>
    <t>住　所</t>
    <rPh sb="0" eb="1">
      <t>ジュウ</t>
    </rPh>
    <rPh sb="2" eb="3">
      <t>ショ</t>
    </rPh>
    <phoneticPr fontId="5"/>
  </si>
  <si>
    <t>名　称</t>
    <rPh sb="0" eb="1">
      <t>ナ</t>
    </rPh>
    <rPh sb="2" eb="3">
      <t>ショウ</t>
    </rPh>
    <phoneticPr fontId="5"/>
  </si>
  <si>
    <t xml:space="preserve">代表者 </t>
    <rPh sb="0" eb="1">
      <t>ダイ</t>
    </rPh>
    <rPh sb="1" eb="2">
      <t>オモテ</t>
    </rPh>
    <rPh sb="2" eb="3">
      <t>モノ</t>
    </rPh>
    <phoneticPr fontId="5"/>
  </si>
  <si>
    <t>両</t>
    <rPh sb="0" eb="1">
      <t>リョウ</t>
    </rPh>
    <phoneticPr fontId="5"/>
  </si>
  <si>
    <t>両</t>
    <phoneticPr fontId="5"/>
  </si>
  <si>
    <t>　　URL：  https://wwwtb.mlit.go.jp/kinki/info/jikou/00001_01509.html</t>
    <phoneticPr fontId="5"/>
  </si>
  <si>
    <t>国土交通省におけるMicrosoft365利用に係るプライバシーポリシー</t>
    <phoneticPr fontId="5"/>
  </si>
  <si>
    <t>（https://www.mlit.go.jp/sogoseisaku/jouhouka/sosei_jouhouka_fr1_000048.html）</t>
    <phoneticPr fontId="5"/>
  </si>
  <si>
    <t>法令試験受験者入力フォーム</t>
    <rPh sb="0" eb="2">
      <t>ホウレイ</t>
    </rPh>
    <rPh sb="2" eb="4">
      <t>シケン</t>
    </rPh>
    <rPh sb="4" eb="7">
      <t>ジュケンシャ</t>
    </rPh>
    <rPh sb="7" eb="9">
      <t>ニュウリョク</t>
    </rPh>
    <phoneticPr fontId="5"/>
  </si>
  <si>
    <t>　上記に入力フォームにアクセスし、法令試験受験者の情報を入力して受験者名簿を提出してください。</t>
    <rPh sb="1" eb="3">
      <t>ジョウキ</t>
    </rPh>
    <rPh sb="4" eb="6">
      <t>ニュウリョク</t>
    </rPh>
    <phoneticPr fontId="5"/>
  </si>
  <si>
    <t>　アクセスできない等の理由がある場合は近畿運輸局旅客第二課(06-6949-6446)の担当者へ電話をしてください。</t>
    <rPh sb="9" eb="10">
      <t>ナド</t>
    </rPh>
    <rPh sb="11" eb="13">
      <t>リユウ</t>
    </rPh>
    <rPh sb="16" eb="18">
      <t>バアイ</t>
    </rPh>
    <rPh sb="19" eb="21">
      <t>キンキ</t>
    </rPh>
    <rPh sb="21" eb="24">
      <t>ウンユキョク</t>
    </rPh>
    <rPh sb="24" eb="26">
      <t>リョカク</t>
    </rPh>
    <rPh sb="26" eb="29">
      <t>ダイニカ</t>
    </rPh>
    <rPh sb="44" eb="47">
      <t>タントウシャ</t>
    </rPh>
    <rPh sb="48" eb="50">
      <t>デンワ</t>
    </rPh>
    <phoneticPr fontId="5"/>
  </si>
  <si>
    <t>　『法人タクシー事業の許可及び認可等の申請に関する審査基準について』（制定平成１４年１月１８日付け近運旅二</t>
    <phoneticPr fontId="5"/>
  </si>
  <si>
    <t>公示第３２号）及び『「法人タクシー事業の許可及び認可等の申請に関する審査基準について」の細部取扱いについ</t>
    <rPh sb="11" eb="13">
      <t>ホウジン</t>
    </rPh>
    <rPh sb="17" eb="19">
      <t>ジギョウ</t>
    </rPh>
    <rPh sb="20" eb="22">
      <t>キョカ</t>
    </rPh>
    <phoneticPr fontId="5"/>
  </si>
  <si>
    <t>て』に記載している法令試験については、下記のとおり実施致します。</t>
    <phoneticPr fontId="5"/>
  </si>
  <si>
    <t>　　当該申請に係る受験者が申請者本人（申請者が既存の法人である場合は、許可後申請する事業に専従する</t>
    <phoneticPr fontId="5"/>
  </si>
  <si>
    <t>　役員、設立法人にあっては専従役員に予定する者）であることを運転免許等により確認致します。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</si>
</sst>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_ "/>
    <numFmt numFmtId="177" formatCode="&quot;¥&quot;#,##0_);[Red]\(&quot;¥&quot;#,##0\)"/>
    <numFmt numFmtId="178" formatCode="General&quot;人&quot;"/>
    <numFmt numFmtId="179" formatCode="0_);[Red]\(0\)"/>
    <numFmt numFmtId="180" formatCode="General&quot;cm&quot;"/>
    <numFmt numFmtId="181" formatCode="#,##0_)&quot;円&quot;;[Red]\(#,##0\)&quot;円&quot;"/>
    <numFmt numFmtId="182" formatCode="[$]ggge&quot;年&quot;m&quot;月&quot;d&quot;日&quot;;@" x16r2:formatCode16="[$-ja-JP-x-gannen]ggge&quot;年&quot;m&quot;月&quot;d&quot;日&quot;;@"/>
    <numFmt numFmtId="183" formatCode="[$-411]ggge&quot;年&quot;m&quot;月&quot;d&quot;日&quot;;@"/>
    <numFmt numFmtId="184" formatCode="General&quot;ヶ&quot;&quot;月&quot;"/>
    <numFmt numFmtId="185" formatCode="#,##0_);[Red]\(#,##0\)"/>
    <numFmt numFmtId="186" formatCode="#&quot;両&quot;"/>
    <numFmt numFmtId="187" formatCode="#&quot;㎡&quot;"/>
    <numFmt numFmtId="188" formatCode="[$-411]ggge&quot;年&quot;m&quot;月&quot;d&quot;日現在&quot;"/>
    <numFmt numFmtId="189" formatCode="m/d;@"/>
    <numFmt numFmtId="190" formatCode="#&quot;円&quot;"/>
    <numFmt numFmtId="191" formatCode="0.00_ "/>
  </numFmts>
  <fonts count="93">
    <font>
      <sz val="11"/>
      <name val="ＭＳ Ｐ明朝"/>
      <family val="1"/>
      <charset val="128"/>
    </font>
    <font>
      <sz val="11"/>
      <name val="ＭＳ Ｐ明朝"/>
      <family val="1"/>
      <charset val="128"/>
    </font>
    <font>
      <sz val="11"/>
      <name val="ＭＳ Ｐゴシック"/>
      <family val="3"/>
      <charset val="128"/>
    </font>
    <font>
      <b/>
      <sz val="16"/>
      <name val="ＭＳ Ｐゴシック"/>
      <family val="3"/>
      <charset val="128"/>
    </font>
    <font>
      <b/>
      <sz val="20"/>
      <name val="ＭＳ Ｐゴシック"/>
      <family val="3"/>
      <charset val="128"/>
    </font>
    <font>
      <sz val="6"/>
      <name val="ＭＳ Ｐ明朝"/>
      <family val="1"/>
      <charset val="128"/>
    </font>
    <font>
      <u/>
      <sz val="11"/>
      <name val="ＭＳ Ｐゴシック"/>
      <family val="3"/>
      <charset val="128"/>
    </font>
    <font>
      <sz val="8"/>
      <name val="ＭＳ Ｐゴシック"/>
      <family val="3"/>
      <charset val="128"/>
    </font>
    <font>
      <b/>
      <sz val="11"/>
      <name val="ＭＳ Ｐゴシック"/>
      <family val="3"/>
      <charset val="128"/>
    </font>
    <font>
      <b/>
      <u/>
      <sz val="14"/>
      <name val="ＭＳ Ｐゴシック"/>
      <family val="3"/>
      <charset val="128"/>
    </font>
    <font>
      <sz val="12"/>
      <name val="ＭＳ Ｐゴシック"/>
      <family val="3"/>
      <charset val="128"/>
    </font>
    <font>
      <sz val="10"/>
      <name val="ＭＳ Ｐゴシック"/>
      <family val="3"/>
      <charset val="128"/>
    </font>
    <font>
      <b/>
      <i/>
      <sz val="16"/>
      <name val="ＭＳ Ｐゴシック"/>
      <family val="3"/>
      <charset val="128"/>
    </font>
    <font>
      <sz val="6"/>
      <name val="ＭＳ Ｐゴシック"/>
      <family val="3"/>
      <charset val="128"/>
    </font>
    <font>
      <b/>
      <u/>
      <sz val="20"/>
      <name val="ＭＳ Ｐゴシック"/>
      <family val="3"/>
      <charset val="128"/>
    </font>
    <font>
      <b/>
      <sz val="10"/>
      <name val="ＭＳ Ｐゴシック"/>
      <family val="3"/>
      <charset val="128"/>
    </font>
    <font>
      <b/>
      <i/>
      <sz val="11"/>
      <name val="ＭＳ Ｐゴシック"/>
      <family val="3"/>
      <charset val="128"/>
    </font>
    <font>
      <b/>
      <i/>
      <sz val="12"/>
      <name val="ＭＳ Ｐゴシック"/>
      <family val="3"/>
      <charset val="128"/>
    </font>
    <font>
      <sz val="9"/>
      <name val="ＭＳ Ｐゴシック"/>
      <family val="3"/>
      <charset val="128"/>
    </font>
    <font>
      <sz val="14"/>
      <name val="ＭＳ Ｐゴシック"/>
      <family val="3"/>
      <charset val="128"/>
    </font>
    <font>
      <sz val="16"/>
      <name val="ＭＳ Ｐゴシック"/>
      <family val="3"/>
      <charset val="128"/>
    </font>
    <font>
      <b/>
      <sz val="18"/>
      <name val="ＭＳ Ｐゴシック"/>
      <family val="3"/>
      <charset val="128"/>
    </font>
    <font>
      <i/>
      <sz val="11"/>
      <name val="ＭＳ Ｐゴシック"/>
      <family val="3"/>
      <charset val="128"/>
    </font>
    <font>
      <b/>
      <sz val="12"/>
      <name val="ＭＳ Ｐゴシック"/>
      <family val="3"/>
      <charset val="128"/>
    </font>
    <font>
      <i/>
      <sz val="10"/>
      <name val="ＭＳ Ｐゴシック"/>
      <family val="3"/>
      <charset val="128"/>
    </font>
    <font>
      <b/>
      <i/>
      <sz val="14"/>
      <name val="ＭＳ Ｐゴシック"/>
      <family val="3"/>
      <charset val="128"/>
    </font>
    <font>
      <u/>
      <sz val="10"/>
      <name val="ＭＳ Ｐゴシック"/>
      <family val="3"/>
      <charset val="128"/>
    </font>
    <font>
      <sz val="12"/>
      <name val="ＭＳ Ｐ明朝"/>
      <family val="1"/>
      <charset val="128"/>
    </font>
    <font>
      <sz val="18"/>
      <name val="ＭＳ Ｐ明朝"/>
      <family val="1"/>
      <charset val="128"/>
    </font>
    <font>
      <b/>
      <sz val="12"/>
      <name val="HG丸ｺﾞｼｯｸM-PRO"/>
      <family val="3"/>
      <charset val="128"/>
    </font>
    <font>
      <sz val="16"/>
      <name val="ＭＳ Ｐ明朝"/>
      <family val="1"/>
      <charset val="128"/>
    </font>
    <font>
      <sz val="12"/>
      <name val="HG丸ｺﾞｼｯｸM-PRO"/>
      <family val="3"/>
      <charset val="128"/>
    </font>
    <font>
      <u/>
      <sz val="18"/>
      <name val="ＭＳ Ｐ明朝"/>
      <family val="1"/>
      <charset val="128"/>
    </font>
    <font>
      <b/>
      <sz val="9"/>
      <color indexed="81"/>
      <name val="ＭＳ Ｐゴシック"/>
      <family val="3"/>
      <charset val="128"/>
    </font>
    <font>
      <b/>
      <u/>
      <sz val="10"/>
      <color indexed="10"/>
      <name val="ＭＳ Ｐゴシック"/>
      <family val="3"/>
      <charset val="128"/>
    </font>
    <font>
      <b/>
      <sz val="11"/>
      <color indexed="10"/>
      <name val="ＭＳ Ｐゴシック"/>
      <family val="3"/>
      <charset val="128"/>
    </font>
    <font>
      <sz val="22"/>
      <name val="ＭＳ Ｐゴシック"/>
      <family val="3"/>
      <charset val="128"/>
    </font>
    <font>
      <b/>
      <sz val="18"/>
      <name val="ＭＳ ゴシック"/>
      <family val="3"/>
      <charset val="128"/>
    </font>
    <font>
      <b/>
      <sz val="16"/>
      <name val="ＭＳ ゴシック"/>
      <family val="3"/>
      <charset val="128"/>
    </font>
    <font>
      <b/>
      <u/>
      <sz val="12"/>
      <name val="ＭＳ Ｐゴシック"/>
      <family val="3"/>
      <charset val="128"/>
    </font>
    <font>
      <u/>
      <sz val="12"/>
      <name val="ＭＳ Ｐゴシック"/>
      <family val="3"/>
      <charset val="128"/>
    </font>
    <font>
      <sz val="12"/>
      <color indexed="81"/>
      <name val="ＭＳ Ｐゴシック"/>
      <family val="3"/>
      <charset val="128"/>
    </font>
    <font>
      <b/>
      <sz val="9"/>
      <name val="ＭＳ Ｐゴシック"/>
      <family val="3"/>
      <charset val="128"/>
    </font>
    <font>
      <b/>
      <sz val="8"/>
      <name val="ＭＳ Ｐゴシック"/>
      <family val="3"/>
      <charset val="128"/>
    </font>
    <font>
      <b/>
      <u/>
      <sz val="12"/>
      <color indexed="81"/>
      <name val="ＭＳ Ｐゴシック"/>
      <family val="3"/>
      <charset val="128"/>
    </font>
    <font>
      <sz val="9"/>
      <color indexed="81"/>
      <name val="ＭＳ Ｐゴシック"/>
      <family val="3"/>
      <charset val="128"/>
    </font>
    <font>
      <b/>
      <sz val="11"/>
      <color indexed="81"/>
      <name val="ＭＳ Ｐゴシック"/>
      <family val="3"/>
      <charset val="128"/>
    </font>
    <font>
      <sz val="11"/>
      <color indexed="81"/>
      <name val="ＭＳ Ｐゴシック"/>
      <family val="3"/>
      <charset val="128"/>
    </font>
    <font>
      <b/>
      <u/>
      <sz val="11"/>
      <color indexed="81"/>
      <name val="ＭＳ Ｐゴシック"/>
      <family val="3"/>
      <charset val="128"/>
    </font>
    <font>
      <sz val="8"/>
      <color indexed="81"/>
      <name val="ＭＳ Ｐゴシック"/>
      <family val="3"/>
      <charset val="128"/>
    </font>
    <font>
      <b/>
      <sz val="16"/>
      <color theme="1"/>
      <name val="HG丸ｺﾞｼｯｸM-PRO"/>
      <family val="3"/>
      <charset val="128"/>
    </font>
    <font>
      <b/>
      <sz val="16"/>
      <color rgb="FFFF0000"/>
      <name val="HG丸ｺﾞｼｯｸM-PRO"/>
      <family val="3"/>
      <charset val="128"/>
    </font>
    <font>
      <b/>
      <sz val="18"/>
      <color rgb="FFFF0000"/>
      <name val="HG丸ｺﾞｼｯｸM-PRO"/>
      <family val="3"/>
      <charset val="128"/>
    </font>
    <font>
      <b/>
      <u/>
      <sz val="12"/>
      <color theme="1"/>
      <name val="HG丸ｺﾞｼｯｸM-PRO"/>
      <family val="3"/>
      <charset val="128"/>
    </font>
    <font>
      <b/>
      <sz val="12"/>
      <color theme="1"/>
      <name val="HG丸ｺﾞｼｯｸM-PRO"/>
      <family val="3"/>
      <charset val="128"/>
    </font>
    <font>
      <b/>
      <sz val="14"/>
      <color rgb="FFFF0000"/>
      <name val="ＭＳ Ｐ明朝"/>
      <family val="1"/>
      <charset val="128"/>
    </font>
    <font>
      <sz val="12"/>
      <color theme="1"/>
      <name val="HG丸ｺﾞｼｯｸM-PRO"/>
      <family val="3"/>
      <charset val="128"/>
    </font>
    <font>
      <sz val="16"/>
      <color theme="1"/>
      <name val="HG丸ｺﾞｼｯｸM-PRO"/>
      <family val="3"/>
      <charset val="128"/>
    </font>
    <font>
      <sz val="11"/>
      <color rgb="FFFF0000"/>
      <name val="ＭＳ Ｐゴシック"/>
      <family val="3"/>
      <charset val="128"/>
    </font>
    <font>
      <b/>
      <sz val="10"/>
      <color rgb="FFFF0000"/>
      <name val="ＭＳ Ｐゴシック"/>
      <family val="3"/>
      <charset val="128"/>
    </font>
    <font>
      <sz val="6"/>
      <color theme="1"/>
      <name val="ＭＳ Ｐゴシック"/>
      <family val="3"/>
      <charset val="128"/>
    </font>
    <font>
      <b/>
      <sz val="14"/>
      <color rgb="FFFF0000"/>
      <name val="ＭＳ Ｐゴシック"/>
      <family val="3"/>
      <charset val="128"/>
    </font>
    <font>
      <b/>
      <sz val="11"/>
      <name val="ＭＳ Ｐ明朝"/>
      <family val="1"/>
      <charset val="128"/>
    </font>
    <font>
      <b/>
      <sz val="10"/>
      <name val="ＭＳ Ｐ明朝"/>
      <family val="1"/>
      <charset val="128"/>
    </font>
    <font>
      <sz val="11"/>
      <color theme="1"/>
      <name val="ＭＳ Ｐゴシック"/>
      <family val="3"/>
      <charset val="128"/>
    </font>
    <font>
      <u/>
      <sz val="8"/>
      <name val="ＭＳ Ｐゴシック"/>
      <family val="3"/>
      <charset val="128"/>
    </font>
    <font>
      <sz val="9"/>
      <name val="ＭＳ Ｐ明朝"/>
      <family val="1"/>
      <charset val="128"/>
    </font>
    <font>
      <sz val="8"/>
      <color theme="1"/>
      <name val="ＭＳ Ｐゴシック"/>
      <family val="3"/>
      <charset val="128"/>
    </font>
    <font>
      <b/>
      <sz val="6"/>
      <name val="ＭＳ Ｐゴシック"/>
      <family val="3"/>
      <charset val="128"/>
    </font>
    <font>
      <sz val="10"/>
      <name val="ＭＳ Ｐ明朝"/>
      <family val="1"/>
      <charset val="128"/>
    </font>
    <font>
      <sz val="20"/>
      <name val="ＭＳ Ｐゴシック"/>
      <family val="3"/>
      <charset val="128"/>
    </font>
    <font>
      <sz val="18"/>
      <name val="ＭＳ Ｐゴシック"/>
      <family val="3"/>
      <charset val="128"/>
    </font>
    <font>
      <sz val="8"/>
      <name val="メイリオ"/>
      <family val="3"/>
      <charset val="128"/>
    </font>
    <font>
      <b/>
      <sz val="9"/>
      <color indexed="81"/>
      <name val="MS P ゴシック"/>
      <family val="3"/>
      <charset val="128"/>
    </font>
    <font>
      <sz val="12"/>
      <name val="游ゴシック"/>
      <family val="3"/>
      <charset val="128"/>
    </font>
    <font>
      <sz val="11"/>
      <name val="游ゴシック"/>
      <family val="3"/>
      <charset val="128"/>
    </font>
    <font>
      <strike/>
      <sz val="11"/>
      <name val="ＭＳ Ｐゴシック"/>
      <family val="3"/>
      <charset val="128"/>
    </font>
    <font>
      <sz val="8"/>
      <color rgb="FFFF0000"/>
      <name val="メイリオ"/>
      <family val="3"/>
      <charset val="128"/>
    </font>
    <font>
      <sz val="8"/>
      <color rgb="FFFF0000"/>
      <name val="ＭＳ Ｐゴシック"/>
      <family val="3"/>
      <charset val="128"/>
    </font>
    <font>
      <sz val="11"/>
      <color rgb="FFFF0000"/>
      <name val="ＭＳ Ｐ明朝"/>
      <family val="1"/>
      <charset val="128"/>
    </font>
    <font>
      <i/>
      <strike/>
      <sz val="10"/>
      <color rgb="FFFF0000"/>
      <name val="ＭＳ Ｐゴシック"/>
      <family val="3"/>
      <charset val="128"/>
    </font>
    <font>
      <strike/>
      <sz val="11"/>
      <color rgb="FFFF0000"/>
      <name val="ＭＳ Ｐゴシック"/>
      <family val="3"/>
      <charset val="128"/>
    </font>
    <font>
      <sz val="10"/>
      <color rgb="FFFF0000"/>
      <name val="ＭＳ Ｐゴシック"/>
      <family val="3"/>
      <charset val="128"/>
    </font>
    <font>
      <sz val="14"/>
      <name val="ＭＳ Ｐ明朝"/>
      <family val="1"/>
      <charset val="128"/>
    </font>
    <font>
      <sz val="12"/>
      <color rgb="FFFF0000"/>
      <name val="ＭＳ Ｐゴシック"/>
      <family val="3"/>
      <charset val="128"/>
    </font>
    <font>
      <b/>
      <sz val="12"/>
      <color theme="1"/>
      <name val="ＭＳ Ｐゴシック"/>
      <family val="3"/>
      <charset val="128"/>
    </font>
    <font>
      <sz val="8"/>
      <color theme="1"/>
      <name val="メイリオ"/>
      <family val="3"/>
      <charset val="128"/>
    </font>
    <font>
      <b/>
      <sz val="11"/>
      <color theme="1"/>
      <name val="ＭＳ Ｐゴシック"/>
      <family val="3"/>
      <charset val="128"/>
    </font>
    <font>
      <b/>
      <sz val="10"/>
      <color theme="1"/>
      <name val="ＭＳ Ｐゴシック"/>
      <family val="3"/>
      <charset val="128"/>
    </font>
    <font>
      <sz val="12"/>
      <color theme="1"/>
      <name val="ＭＳ Ｐゴシック"/>
      <family val="3"/>
      <charset val="128"/>
    </font>
    <font>
      <sz val="11"/>
      <color rgb="FF000000"/>
      <name val="ＭＳ Ｐゴシック"/>
      <family val="3"/>
      <charset val="128"/>
    </font>
    <font>
      <sz val="20"/>
      <color rgb="FF000000"/>
      <name val="ＭＳ Ｐゴシック"/>
      <family val="3"/>
      <charset val="128"/>
    </font>
    <font>
      <sz val="12"/>
      <color rgb="FF000000"/>
      <name val="ＭＳ Ｐゴシック"/>
      <family val="3"/>
      <charset val="128"/>
    </font>
  </fonts>
  <fills count="11">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2"/>
        <bgColor indexed="64"/>
      </patternFill>
    </fill>
    <fill>
      <patternFill patternType="solid">
        <fgColor rgb="FF00B0F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bgColor indexed="64"/>
      </patternFill>
    </fill>
  </fills>
  <borders count="217">
    <border>
      <left/>
      <right/>
      <top/>
      <bottom/>
      <diagonal/>
    </border>
    <border>
      <left/>
      <right/>
      <top/>
      <bottom style="mediumDashDotDot">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style="dotted">
        <color indexed="64"/>
      </bottom>
      <diagonal/>
    </border>
    <border>
      <left/>
      <right style="double">
        <color indexed="64"/>
      </right>
      <top style="thin">
        <color indexed="64"/>
      </top>
      <bottom style="thin">
        <color indexed="64"/>
      </bottom>
      <diagonal/>
    </border>
    <border>
      <left/>
      <right style="hair">
        <color indexed="64"/>
      </right>
      <top/>
      <bottom style="hair">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diagonal/>
    </border>
    <border>
      <left/>
      <right/>
      <top/>
      <bottom style="hair">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diagonalDown="1">
      <left style="thick">
        <color indexed="64"/>
      </left>
      <right style="thick">
        <color indexed="64"/>
      </right>
      <top style="thick">
        <color indexed="64"/>
      </top>
      <bottom style="medium">
        <color indexed="64"/>
      </bottom>
      <diagonal style="thin">
        <color indexed="64"/>
      </diagonal>
    </border>
    <border>
      <left style="thick">
        <color indexed="64"/>
      </left>
      <right style="thick">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ck">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ck">
        <color indexed="64"/>
      </right>
      <top/>
      <bottom style="double">
        <color indexed="64"/>
      </bottom>
      <diagonal/>
    </border>
    <border diagonalUp="1">
      <left/>
      <right/>
      <top style="double">
        <color indexed="64"/>
      </top>
      <bottom style="thick">
        <color indexed="64"/>
      </bottom>
      <diagonal style="thin">
        <color indexed="64"/>
      </diagonal>
    </border>
    <border>
      <left style="thin">
        <color indexed="64"/>
      </left>
      <right style="thin">
        <color indexed="64"/>
      </right>
      <top style="thick">
        <color indexed="64"/>
      </top>
      <bottom/>
      <diagonal/>
    </border>
    <border>
      <left style="thick">
        <color indexed="64"/>
      </left>
      <right style="thick">
        <color indexed="64"/>
      </right>
      <top/>
      <bottom style="thick">
        <color indexed="64"/>
      </bottom>
      <diagonal/>
    </border>
    <border>
      <left style="thin">
        <color indexed="64"/>
      </left>
      <right style="thin">
        <color indexed="64"/>
      </right>
      <top/>
      <bottom style="thick">
        <color indexed="64"/>
      </bottom>
      <diagonal/>
    </border>
    <border>
      <left style="thick">
        <color indexed="64"/>
      </left>
      <right style="thick">
        <color indexed="64"/>
      </right>
      <top style="thick">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ashed">
        <color indexed="64"/>
      </bottom>
      <diagonal/>
    </border>
    <border>
      <left style="thin">
        <color indexed="64"/>
      </left>
      <right style="thick">
        <color indexed="64"/>
      </right>
      <top/>
      <bottom style="thick">
        <color indexed="64"/>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top/>
      <bottom style="hair">
        <color indexed="64"/>
      </bottom>
      <diagonal/>
    </border>
    <border>
      <left style="thin">
        <color indexed="64"/>
      </left>
      <right/>
      <top/>
      <bottom style="hair">
        <color indexed="64"/>
      </bottom>
      <diagonal/>
    </border>
    <border>
      <left/>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thin">
        <color indexed="64"/>
      </top>
      <bottom/>
      <diagonal/>
    </border>
    <border>
      <left/>
      <right/>
      <top style="thick">
        <color indexed="64"/>
      </top>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right style="thin">
        <color indexed="64"/>
      </right>
      <top/>
      <bottom style="double">
        <color indexed="64"/>
      </bottom>
      <diagonal/>
    </border>
    <border>
      <left/>
      <right/>
      <top/>
      <bottom style="thick">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ck">
        <color indexed="64"/>
      </right>
      <top style="medium">
        <color indexed="64"/>
      </top>
      <bottom/>
      <diagonal/>
    </border>
    <border>
      <left style="thin">
        <color indexed="64"/>
      </left>
      <right/>
      <top style="medium">
        <color indexed="64"/>
      </top>
      <bottom/>
      <diagonal/>
    </border>
    <border>
      <left style="thin">
        <color indexed="64"/>
      </left>
      <right/>
      <top/>
      <bottom style="thick">
        <color indexed="64"/>
      </bottom>
      <diagonal/>
    </border>
    <border>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ck">
        <color indexed="64"/>
      </left>
      <right style="thin">
        <color indexed="64"/>
      </right>
      <top/>
      <bottom style="thin">
        <color indexed="64"/>
      </bottom>
      <diagonal/>
    </border>
    <border diagonalUp="1">
      <left style="thin">
        <color indexed="64"/>
      </left>
      <right/>
      <top style="double">
        <color indexed="64"/>
      </top>
      <bottom style="thick">
        <color indexed="64"/>
      </bottom>
      <diagonal style="thin">
        <color indexed="64"/>
      </diagonal>
    </border>
    <border diagonalUp="1">
      <left/>
      <right style="thin">
        <color indexed="64"/>
      </right>
      <top style="double">
        <color indexed="64"/>
      </top>
      <bottom style="thick">
        <color indexed="64"/>
      </bottom>
      <diagonal style="thin">
        <color indexed="64"/>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right style="hair">
        <color indexed="64"/>
      </right>
      <top style="medium">
        <color indexed="64"/>
      </top>
      <bottom/>
      <diagonal/>
    </border>
    <border>
      <left/>
      <right style="medium">
        <color indexed="64"/>
      </right>
      <top style="medium">
        <color indexed="64"/>
      </top>
      <bottom/>
      <diagonal/>
    </border>
    <border>
      <left style="hair">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diagonalUp="1">
      <left style="hair">
        <color indexed="64"/>
      </left>
      <right/>
      <top style="thin">
        <color indexed="64"/>
      </top>
      <bottom/>
      <diagonal style="hair">
        <color indexed="64"/>
      </diagonal>
    </border>
    <border diagonalUp="1">
      <left/>
      <right style="thin">
        <color indexed="64"/>
      </right>
      <top style="thin">
        <color indexed="64"/>
      </top>
      <bottom/>
      <diagonal style="hair">
        <color indexed="64"/>
      </diagonal>
    </border>
    <border>
      <left/>
      <right style="medium">
        <color indexed="64"/>
      </right>
      <top style="thin">
        <color indexed="64"/>
      </top>
      <bottom style="hair">
        <color indexed="64"/>
      </bottom>
      <diagonal/>
    </border>
    <border>
      <left style="hair">
        <color indexed="64"/>
      </left>
      <right style="hair">
        <color indexed="64"/>
      </right>
      <top/>
      <bottom/>
      <diagonal/>
    </border>
    <border diagonalUp="1">
      <left style="hair">
        <color indexed="64"/>
      </left>
      <right/>
      <top/>
      <bottom/>
      <diagonal style="hair">
        <color indexed="64"/>
      </diagonal>
    </border>
    <border diagonalUp="1">
      <left/>
      <right style="thin">
        <color indexed="64"/>
      </right>
      <top/>
      <bottom/>
      <diagonal style="hair">
        <color indexed="64"/>
      </diagonal>
    </border>
    <border>
      <left/>
      <right style="medium">
        <color indexed="64"/>
      </right>
      <top/>
      <bottom/>
      <diagonal/>
    </border>
    <border>
      <left/>
      <right style="medium">
        <color indexed="64"/>
      </right>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right style="thin">
        <color indexed="64"/>
      </right>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hair">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hair">
        <color indexed="64"/>
      </right>
      <top/>
      <bottom/>
      <diagonal/>
    </border>
    <border>
      <left/>
      <right style="hair">
        <color indexed="64"/>
      </right>
      <top style="double">
        <color indexed="64"/>
      </top>
      <bottom style="double">
        <color indexed="64"/>
      </bottom>
      <diagonal/>
    </border>
    <border>
      <left/>
      <right/>
      <top style="double">
        <color indexed="64"/>
      </top>
      <bottom/>
      <diagonal/>
    </border>
    <border>
      <left/>
      <right style="medium">
        <color indexed="64"/>
      </right>
      <top style="double">
        <color indexed="64"/>
      </top>
      <bottom/>
      <diagonal/>
    </border>
    <border>
      <left style="medium">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diagonal/>
    </border>
    <border>
      <left/>
      <right style="hair">
        <color indexed="64"/>
      </right>
      <top style="double">
        <color indexed="64"/>
      </top>
      <bottom/>
      <diagonal/>
    </border>
    <border diagonalUp="1">
      <left style="hair">
        <color indexed="64"/>
      </left>
      <right/>
      <top style="double">
        <color indexed="64"/>
      </top>
      <bottom/>
      <diagonal style="hair">
        <color indexed="64"/>
      </diagonal>
    </border>
    <border>
      <left/>
      <right style="thin">
        <color indexed="64"/>
      </right>
      <top style="double">
        <color indexed="64"/>
      </top>
      <bottom/>
      <diagonal/>
    </border>
    <border>
      <left style="medium">
        <color indexed="64"/>
      </left>
      <right/>
      <top style="double">
        <color indexed="64"/>
      </top>
      <bottom/>
      <diagonal/>
    </border>
    <border>
      <left/>
      <right style="thin">
        <color theme="1"/>
      </right>
      <top style="double">
        <color indexed="64"/>
      </top>
      <bottom/>
      <diagonal/>
    </border>
    <border>
      <left style="thin">
        <color theme="1"/>
      </left>
      <right style="thin">
        <color theme="1"/>
      </right>
      <top style="double">
        <color theme="1"/>
      </top>
      <bottom style="thin">
        <color theme="1"/>
      </bottom>
      <diagonal/>
    </border>
    <border>
      <left style="thin">
        <color theme="1"/>
      </left>
      <right/>
      <top style="double">
        <color theme="1"/>
      </top>
      <bottom style="thin">
        <color theme="1"/>
      </bottom>
      <diagonal/>
    </border>
    <border>
      <left/>
      <right style="thin">
        <color theme="1"/>
      </right>
      <top/>
      <bottom style="medium">
        <color indexed="64"/>
      </bottom>
      <diagonal/>
    </border>
    <border>
      <left style="thin">
        <color theme="1"/>
      </left>
      <right/>
      <top style="thin">
        <color theme="1"/>
      </top>
      <bottom style="medium">
        <color theme="1"/>
      </bottom>
      <diagonal/>
    </border>
    <border>
      <left/>
      <right/>
      <top style="thin">
        <color theme="1"/>
      </top>
      <bottom style="medium">
        <color theme="1"/>
      </bottom>
      <diagonal/>
    </border>
    <border>
      <left/>
      <right style="thin">
        <color theme="1"/>
      </right>
      <top style="thin">
        <color theme="1"/>
      </top>
      <bottom style="medium">
        <color theme="1"/>
      </bottom>
      <diagonal/>
    </border>
    <border diagonalUp="1">
      <left style="hair">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thin">
        <color indexed="64"/>
      </left>
      <right/>
      <top style="double">
        <color indexed="64"/>
      </top>
      <bottom style="double">
        <color indexed="64"/>
      </bottom>
      <diagonal/>
    </border>
    <border diagonalUp="1">
      <left style="hair">
        <color indexed="64"/>
      </left>
      <right/>
      <top style="double">
        <color indexed="64"/>
      </top>
      <bottom style="double">
        <color indexed="64"/>
      </bottom>
      <diagonal style="hair">
        <color indexed="64"/>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diagonalUp="1">
      <left style="thin">
        <color indexed="64"/>
      </left>
      <right/>
      <top/>
      <bottom style="thin">
        <color indexed="64"/>
      </bottom>
      <diagonal style="thin">
        <color indexed="64"/>
      </diagonal>
    </border>
    <border>
      <left/>
      <right style="medium">
        <color indexed="64"/>
      </right>
      <top style="hair">
        <color indexed="64"/>
      </top>
      <bottom style="medium">
        <color indexed="64"/>
      </bottom>
      <diagonal/>
    </border>
    <border>
      <left style="thin">
        <color indexed="64"/>
      </left>
      <right style="medium">
        <color indexed="64"/>
      </right>
      <top style="hair">
        <color indexed="64"/>
      </top>
      <bottom style="thin">
        <color indexed="64"/>
      </bottom>
      <diagonal/>
    </border>
    <border>
      <left/>
      <right style="thick">
        <color indexed="64"/>
      </right>
      <top/>
      <bottom style="thick">
        <color indexed="64"/>
      </bottom>
      <diagonal/>
    </border>
    <border diagonalUp="1">
      <left style="thin">
        <color indexed="64"/>
      </left>
      <right/>
      <top style="thick">
        <color indexed="64"/>
      </top>
      <bottom/>
      <diagonal style="thin">
        <color indexed="64"/>
      </diagonal>
    </border>
    <border diagonalUp="1">
      <left/>
      <right style="thick">
        <color indexed="64"/>
      </right>
      <top style="thick">
        <color indexed="64"/>
      </top>
      <bottom/>
      <diagonal style="thin">
        <color indexed="64"/>
      </diagonal>
    </border>
    <border diagonalUp="1">
      <left/>
      <right style="thick">
        <color indexed="64"/>
      </right>
      <top/>
      <bottom/>
      <diagonal style="thin">
        <color indexed="64"/>
      </diagonal>
    </border>
    <border diagonalUp="1">
      <left/>
      <right style="thick">
        <color indexed="64"/>
      </right>
      <top/>
      <bottom style="thin">
        <color indexed="64"/>
      </bottom>
      <diagonal style="thin">
        <color indexed="64"/>
      </diagonal>
    </border>
    <border diagonalUp="1">
      <left style="thin">
        <color indexed="64"/>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style="medium">
        <color indexed="64"/>
      </right>
      <top/>
      <bottom/>
      <diagonal style="thin">
        <color indexed="64"/>
      </diagonal>
    </border>
    <border diagonalUp="1">
      <left style="medium">
        <color indexed="64"/>
      </left>
      <right/>
      <top style="double">
        <color indexed="64"/>
      </top>
      <bottom style="medium">
        <color indexed="64"/>
      </bottom>
      <diagonal style="thin">
        <color indexed="64"/>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diagonalDown="1">
      <left style="medium">
        <color indexed="64"/>
      </left>
      <right style="thick">
        <color indexed="64"/>
      </right>
      <top style="medium">
        <color indexed="64"/>
      </top>
      <bottom style="medium">
        <color indexed="64"/>
      </bottom>
      <diagonal style="thin">
        <color indexed="64"/>
      </diagonal>
    </border>
    <border>
      <left style="medium">
        <color indexed="64"/>
      </left>
      <right style="thick">
        <color indexed="64"/>
      </right>
      <top style="medium">
        <color indexed="64"/>
      </top>
      <bottom/>
      <diagonal/>
    </border>
    <border>
      <left style="medium">
        <color indexed="64"/>
      </left>
      <right style="thick">
        <color indexed="64"/>
      </right>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double">
        <color indexed="64"/>
      </bottom>
      <diagonal/>
    </border>
    <border>
      <left style="medium">
        <color indexed="64"/>
      </left>
      <right/>
      <top/>
      <bottom style="thick">
        <color indexed="64"/>
      </bottom>
      <diagonal/>
    </border>
    <border>
      <left style="medium">
        <color indexed="64"/>
      </left>
      <right style="thick">
        <color indexed="64"/>
      </right>
      <top style="thick">
        <color indexed="64"/>
      </top>
      <bottom/>
      <diagonal/>
    </border>
    <border>
      <left style="medium">
        <color indexed="64"/>
      </left>
      <right style="thick">
        <color indexed="64"/>
      </right>
      <top/>
      <bottom style="double">
        <color indexed="64"/>
      </bottom>
      <diagonal/>
    </border>
    <border>
      <left style="medium">
        <color indexed="64"/>
      </left>
      <right style="thick">
        <color indexed="64"/>
      </right>
      <top/>
      <bottom style="medium">
        <color indexed="64"/>
      </bottom>
      <diagonal/>
    </border>
    <border diagonalUp="1">
      <left/>
      <right/>
      <top style="double">
        <color indexed="64"/>
      </top>
      <bottom style="medium">
        <color indexed="64"/>
      </bottom>
      <diagonal style="thin">
        <color indexed="64"/>
      </diagonal>
    </border>
    <border>
      <left style="medium">
        <color indexed="64"/>
      </left>
      <right style="medium">
        <color indexed="64"/>
      </right>
      <top/>
      <bottom style="medium">
        <color indexed="64"/>
      </bottom>
      <diagonal/>
    </border>
  </borders>
  <cellStyleXfs count="9">
    <xf numFmtId="0" fontId="0" fillId="0" borderId="0"/>
    <xf numFmtId="0" fontId="1" fillId="0" borderId="0"/>
    <xf numFmtId="0" fontId="2" fillId="0" borderId="0"/>
    <xf numFmtId="0" fontId="1" fillId="0" borderId="0"/>
    <xf numFmtId="0" fontId="2" fillId="0" borderId="0"/>
    <xf numFmtId="0" fontId="2" fillId="0" borderId="0"/>
    <xf numFmtId="177" fontId="1" fillId="0" borderId="0" applyFont="0" applyFill="0" applyBorder="0" applyAlignment="0" applyProtection="0">
      <alignment vertical="center"/>
    </xf>
    <xf numFmtId="0" fontId="2" fillId="0" borderId="0"/>
    <xf numFmtId="0" fontId="2" fillId="0" borderId="0">
      <alignment vertical="center"/>
    </xf>
  </cellStyleXfs>
  <cellXfs count="1185">
    <xf numFmtId="0" fontId="0" fillId="0" borderId="0" xfId="0"/>
    <xf numFmtId="0" fontId="2" fillId="0" borderId="0" xfId="0" applyFont="1"/>
    <xf numFmtId="0" fontId="6" fillId="0" borderId="0" xfId="0" applyFont="1"/>
    <xf numFmtId="0" fontId="7" fillId="0" borderId="0" xfId="0" applyFont="1"/>
    <xf numFmtId="0" fontId="2" fillId="0" borderId="0" xfId="0" applyFont="1" applyAlignment="1">
      <alignment vertical="center"/>
    </xf>
    <xf numFmtId="0" fontId="9" fillId="0" borderId="0" xfId="0" applyFont="1"/>
    <xf numFmtId="0" fontId="2" fillId="0" borderId="1" xfId="0" applyFont="1" applyBorder="1"/>
    <xf numFmtId="0" fontId="10" fillId="0" borderId="0" xfId="0" applyFont="1"/>
    <xf numFmtId="0" fontId="12" fillId="0" borderId="0" xfId="0" applyFont="1"/>
    <xf numFmtId="0" fontId="8" fillId="0" borderId="0" xfId="0" applyFont="1" applyAlignment="1">
      <alignment horizontal="left" vertical="center"/>
    </xf>
    <xf numFmtId="0" fontId="7"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Border="1" applyAlignment="1">
      <alignment horizontal="center" vertical="center"/>
    </xf>
    <xf numFmtId="0" fontId="2" fillId="0" borderId="0" xfId="0" applyFont="1" applyBorder="1" applyAlignment="1">
      <alignment horizontal="right" vertical="center"/>
    </xf>
    <xf numFmtId="0" fontId="13" fillId="0" borderId="0" xfId="0" applyFont="1"/>
    <xf numFmtId="0" fontId="16" fillId="0" borderId="0" xfId="0" applyFont="1"/>
    <xf numFmtId="0" fontId="3" fillId="0" borderId="0" xfId="0" applyFont="1" applyAlignment="1"/>
    <xf numFmtId="0" fontId="2" fillId="0" borderId="0" xfId="0" applyFont="1" applyAlignment="1">
      <alignment horizontal="center"/>
    </xf>
    <xf numFmtId="0" fontId="2" fillId="0" borderId="0" xfId="0" applyFont="1" applyAlignment="1">
      <alignment horizontal="right"/>
    </xf>
    <xf numFmtId="0" fontId="2" fillId="0" borderId="0" xfId="0" applyFont="1" applyAlignment="1"/>
    <xf numFmtId="0" fontId="4" fillId="0" borderId="0" xfId="0" applyFont="1" applyAlignment="1">
      <alignment horizontal="center"/>
    </xf>
    <xf numFmtId="0" fontId="2" fillId="0" borderId="8" xfId="0" applyFont="1" applyBorder="1" applyAlignment="1">
      <alignment horizontal="center" vertical="center"/>
    </xf>
    <xf numFmtId="0" fontId="2" fillId="0" borderId="9" xfId="0" applyFont="1" applyBorder="1" applyAlignment="1">
      <alignment horizontal="centerContinuous" vertical="center"/>
    </xf>
    <xf numFmtId="0" fontId="2" fillId="0" borderId="4" xfId="0" applyFont="1" applyBorder="1" applyAlignment="1">
      <alignment horizontal="centerContinuous" vertical="center"/>
    </xf>
    <xf numFmtId="0" fontId="2" fillId="0" borderId="3" xfId="0" applyFont="1" applyBorder="1" applyAlignment="1">
      <alignment horizontal="centerContinuous" vertical="center"/>
    </xf>
    <xf numFmtId="0" fontId="3" fillId="0" borderId="0" xfId="0" applyFont="1" applyAlignment="1">
      <alignment horizontal="center"/>
    </xf>
    <xf numFmtId="0" fontId="11" fillId="0" borderId="0" xfId="0" applyFont="1" applyAlignment="1">
      <alignment horizontal="center" vertical="center"/>
    </xf>
    <xf numFmtId="0" fontId="18" fillId="0" borderId="0" xfId="0" applyFont="1"/>
    <xf numFmtId="0" fontId="19" fillId="0" borderId="0" xfId="0" applyFont="1" applyAlignment="1">
      <alignment horizontal="center"/>
    </xf>
    <xf numFmtId="0" fontId="2" fillId="0" borderId="0" xfId="0" applyFont="1" applyBorder="1"/>
    <xf numFmtId="0" fontId="2" fillId="0" borderId="2" xfId="0" applyFont="1" applyBorder="1" applyAlignment="1">
      <alignment vertical="center"/>
    </xf>
    <xf numFmtId="0" fontId="2" fillId="0" borderId="0" xfId="0" applyFont="1" applyBorder="1" applyAlignment="1">
      <alignment horizontal="right"/>
    </xf>
    <xf numFmtId="0" fontId="23" fillId="0" borderId="0" xfId="5" applyFont="1" applyAlignment="1">
      <alignment horizontal="left" vertical="center"/>
    </xf>
    <xf numFmtId="0" fontId="14" fillId="0" borderId="0" xfId="0" applyFont="1" applyAlignment="1">
      <alignment horizontal="centerContinuous" vertical="center"/>
    </xf>
    <xf numFmtId="0" fontId="2" fillId="0" borderId="0" xfId="0" applyFont="1" applyAlignment="1">
      <alignment horizontal="left"/>
    </xf>
    <xf numFmtId="0" fontId="2" fillId="0" borderId="3" xfId="0" applyFont="1" applyBorder="1" applyAlignment="1">
      <alignment vertical="center"/>
    </xf>
    <xf numFmtId="0" fontId="2" fillId="0" borderId="4" xfId="0" applyFont="1" applyBorder="1" applyAlignment="1">
      <alignment vertical="center"/>
    </xf>
    <xf numFmtId="0" fontId="2" fillId="0" borderId="11" xfId="0" applyFont="1" applyBorder="1" applyAlignment="1">
      <alignment vertical="center"/>
    </xf>
    <xf numFmtId="0" fontId="2" fillId="0" borderId="0" xfId="0" applyFont="1" applyBorder="1" applyAlignment="1">
      <alignment vertical="center"/>
    </xf>
    <xf numFmtId="0" fontId="2" fillId="0" borderId="9" xfId="0" applyFont="1" applyBorder="1" applyAlignment="1">
      <alignment horizontal="center" vertical="center"/>
    </xf>
    <xf numFmtId="0" fontId="2" fillId="0" borderId="9" xfId="0" applyFont="1" applyBorder="1" applyAlignment="1">
      <alignment horizontal="left" vertical="center" indent="1"/>
    </xf>
    <xf numFmtId="0" fontId="2" fillId="0" borderId="0" xfId="0" applyFont="1" applyBorder="1" applyAlignment="1">
      <alignment horizontal="left" vertical="center" indent="1"/>
    </xf>
    <xf numFmtId="0" fontId="2" fillId="0" borderId="5" xfId="0" applyFont="1" applyBorder="1" applyAlignment="1">
      <alignment horizontal="centerContinuous" vertical="center"/>
    </xf>
    <xf numFmtId="0" fontId="2" fillId="0" borderId="6" xfId="0" applyFont="1" applyBorder="1" applyAlignment="1">
      <alignment horizontal="centerContinuous" vertical="center"/>
    </xf>
    <xf numFmtId="0" fontId="2" fillId="0" borderId="7" xfId="0" applyFont="1" applyBorder="1" applyAlignment="1">
      <alignment horizontal="centerContinuous" vertical="center"/>
    </xf>
    <xf numFmtId="0" fontId="2" fillId="0" borderId="12" xfId="0" applyFont="1" applyBorder="1" applyAlignment="1">
      <alignment vertical="center"/>
    </xf>
    <xf numFmtId="0" fontId="2" fillId="0" borderId="0" xfId="4" applyFont="1" applyAlignment="1">
      <alignment horizontal="right" vertical="center"/>
    </xf>
    <xf numFmtId="0" fontId="25" fillId="0" borderId="0" xfId="0" applyFont="1"/>
    <xf numFmtId="0" fontId="11" fillId="0" borderId="0" xfId="0" applyFont="1"/>
    <xf numFmtId="0" fontId="2" fillId="0" borderId="1" xfId="0" applyFont="1" applyBorder="1" applyAlignment="1">
      <alignment horizontal="center"/>
    </xf>
    <xf numFmtId="0" fontId="10" fillId="0" borderId="39" xfId="1" applyFont="1" applyBorder="1" applyAlignment="1">
      <alignment horizontal="center" vertical="center"/>
    </xf>
    <xf numFmtId="0" fontId="2" fillId="0" borderId="49" xfId="1" applyFont="1" applyBorder="1" applyAlignment="1">
      <alignment horizontal="center" vertical="center" wrapText="1"/>
    </xf>
    <xf numFmtId="0" fontId="10" fillId="0" borderId="51" xfId="1" applyFont="1" applyBorder="1" applyAlignment="1">
      <alignment horizontal="center" vertical="center"/>
    </xf>
    <xf numFmtId="0" fontId="10" fillId="0" borderId="49" xfId="1" applyFont="1" applyBorder="1" applyAlignment="1">
      <alignment horizontal="center" vertical="center"/>
    </xf>
    <xf numFmtId="0" fontId="10" fillId="0" borderId="52" xfId="1" applyFont="1" applyBorder="1" applyAlignment="1">
      <alignment horizontal="center" vertical="center"/>
    </xf>
    <xf numFmtId="0" fontId="10" fillId="0" borderId="0" xfId="1" applyFont="1" applyAlignment="1">
      <alignment horizontal="center" vertical="center"/>
    </xf>
    <xf numFmtId="0" fontId="10" fillId="0" borderId="0" xfId="1" applyFont="1" applyAlignment="1">
      <alignment horizontal="right" vertical="center"/>
    </xf>
    <xf numFmtId="0" fontId="10" fillId="0" borderId="54" xfId="1" applyFont="1" applyBorder="1" applyAlignment="1">
      <alignment horizontal="center" vertical="center"/>
    </xf>
    <xf numFmtId="0" fontId="10" fillId="0" borderId="56" xfId="1" applyFont="1" applyBorder="1" applyAlignment="1">
      <alignment horizontal="center" vertical="center"/>
    </xf>
    <xf numFmtId="0" fontId="2" fillId="0" borderId="42" xfId="1" applyFont="1" applyBorder="1" applyAlignment="1">
      <alignment horizontal="center" vertical="center"/>
    </xf>
    <xf numFmtId="0" fontId="10" fillId="0" borderId="57" xfId="1" applyFont="1" applyBorder="1" applyAlignment="1">
      <alignment horizontal="center" vertical="center"/>
    </xf>
    <xf numFmtId="0" fontId="2" fillId="0" borderId="55" xfId="1" applyFont="1" applyBorder="1" applyAlignment="1">
      <alignment horizontal="center" vertical="center"/>
    </xf>
    <xf numFmtId="0" fontId="10" fillId="0" borderId="47" xfId="1" applyFont="1" applyBorder="1" applyAlignment="1">
      <alignment horizontal="center" vertical="center"/>
    </xf>
    <xf numFmtId="0" fontId="18" fillId="0" borderId="58" xfId="1" applyFont="1" applyBorder="1" applyAlignment="1">
      <alignment horizontal="center" vertical="center"/>
    </xf>
    <xf numFmtId="0" fontId="23" fillId="0" borderId="0" xfId="0" applyFont="1" applyAlignment="1">
      <alignment vertical="center"/>
    </xf>
    <xf numFmtId="0" fontId="23" fillId="0" borderId="0" xfId="0" applyFont="1" applyAlignment="1">
      <alignment horizontal="center" vertical="center"/>
    </xf>
    <xf numFmtId="0" fontId="10" fillId="0" borderId="0" xfId="0" applyFont="1" applyAlignment="1">
      <alignment horizontal="center" vertical="center"/>
    </xf>
    <xf numFmtId="0" fontId="2" fillId="0" borderId="0" xfId="3" applyFont="1"/>
    <xf numFmtId="0" fontId="2" fillId="0" borderId="0" xfId="5" applyFont="1" applyAlignment="1">
      <alignment horizontal="center" vertical="center"/>
    </xf>
    <xf numFmtId="0" fontId="2" fillId="0" borderId="0" xfId="1" applyFont="1" applyAlignment="1">
      <alignment horizontal="center" vertical="center"/>
    </xf>
    <xf numFmtId="0" fontId="0" fillId="0" borderId="0" xfId="3" applyFont="1"/>
    <xf numFmtId="0" fontId="50" fillId="0" borderId="0" xfId="0" applyFont="1" applyAlignment="1">
      <alignment vertical="center" wrapText="1"/>
    </xf>
    <xf numFmtId="0" fontId="0" fillId="0" borderId="0" xfId="0" applyAlignment="1">
      <alignment vertical="center"/>
    </xf>
    <xf numFmtId="0" fontId="50" fillId="0" borderId="0" xfId="0" applyFont="1" applyAlignment="1">
      <alignment horizontal="center" vertical="center"/>
    </xf>
    <xf numFmtId="0" fontId="51" fillId="0" borderId="0" xfId="0" applyFont="1" applyAlignment="1">
      <alignment vertical="center"/>
    </xf>
    <xf numFmtId="0" fontId="51" fillId="0" borderId="0" xfId="0" applyFont="1" applyAlignment="1">
      <alignment horizontal="center" vertical="center"/>
    </xf>
    <xf numFmtId="0" fontId="51" fillId="0" borderId="0" xfId="0" applyFont="1" applyAlignment="1">
      <alignment vertical="center" wrapText="1"/>
    </xf>
    <xf numFmtId="0" fontId="28" fillId="0" borderId="0" xfId="0" applyFont="1" applyAlignment="1">
      <alignment vertical="center"/>
    </xf>
    <xf numFmtId="0" fontId="28" fillId="0" borderId="0" xfId="0" applyFont="1"/>
    <xf numFmtId="0" fontId="52" fillId="0" borderId="0" xfId="0" applyFont="1" applyAlignment="1">
      <alignment horizontal="center" vertical="center"/>
    </xf>
    <xf numFmtId="0" fontId="29" fillId="0" borderId="0" xfId="0" applyFont="1" applyAlignment="1">
      <alignment horizontal="left" vertical="center"/>
    </xf>
    <xf numFmtId="0" fontId="29" fillId="0" borderId="0" xfId="0" applyFont="1" applyAlignment="1">
      <alignment vertical="center"/>
    </xf>
    <xf numFmtId="0" fontId="53" fillId="0" borderId="0" xfId="0" applyFont="1" applyAlignment="1">
      <alignment horizontal="center" vertical="center"/>
    </xf>
    <xf numFmtId="0" fontId="54" fillId="0" borderId="0" xfId="0" applyFont="1" applyAlignment="1">
      <alignment horizontal="left" vertical="center"/>
    </xf>
    <xf numFmtId="0" fontId="54" fillId="0" borderId="0" xfId="0" applyFont="1" applyAlignment="1">
      <alignment vertical="center"/>
    </xf>
    <xf numFmtId="0" fontId="53" fillId="0" borderId="0" xfId="0" applyFont="1" applyAlignment="1">
      <alignment vertical="center"/>
    </xf>
    <xf numFmtId="0" fontId="55" fillId="0" borderId="0" xfId="0" applyFont="1" applyAlignment="1">
      <alignment vertical="center"/>
    </xf>
    <xf numFmtId="0" fontId="55" fillId="0" borderId="0" xfId="0" applyFont="1"/>
    <xf numFmtId="0" fontId="27" fillId="0" borderId="0" xfId="0" applyFont="1"/>
    <xf numFmtId="0" fontId="55" fillId="0" borderId="0" xfId="0" applyFont="1" applyAlignment="1">
      <alignment horizontal="left" vertical="center" indent="1"/>
    </xf>
    <xf numFmtId="0" fontId="30" fillId="0" borderId="0" xfId="0" applyFont="1" applyAlignment="1">
      <alignment vertical="center"/>
    </xf>
    <xf numFmtId="0" fontId="31" fillId="0" borderId="0" xfId="0" applyFont="1" applyAlignment="1">
      <alignment horizontal="left" vertical="center" indent="1"/>
    </xf>
    <xf numFmtId="0" fontId="56" fillId="0" borderId="0" xfId="0" applyFont="1" applyAlignment="1">
      <alignment horizontal="left" vertical="center" indent="1"/>
    </xf>
    <xf numFmtId="0" fontId="56" fillId="0" borderId="0" xfId="0" applyFont="1" applyAlignment="1">
      <alignment horizontal="left" vertical="center"/>
    </xf>
    <xf numFmtId="0" fontId="56" fillId="0" borderId="0" xfId="0" applyFont="1" applyAlignment="1">
      <alignment vertical="center"/>
    </xf>
    <xf numFmtId="0" fontId="56" fillId="0" borderId="0" xfId="0" applyFont="1" applyAlignment="1">
      <alignment horizontal="center" vertical="center"/>
    </xf>
    <xf numFmtId="0" fontId="56" fillId="0" borderId="0" xfId="0" applyFont="1" applyAlignment="1">
      <alignment horizontal="center" vertical="center" wrapText="1"/>
    </xf>
    <xf numFmtId="0" fontId="56" fillId="0" borderId="59" xfId="0" applyFont="1" applyBorder="1" applyAlignment="1">
      <alignment horizontal="center" vertical="center" wrapText="1"/>
    </xf>
    <xf numFmtId="0" fontId="32" fillId="0" borderId="0" xfId="0" applyFont="1"/>
    <xf numFmtId="0" fontId="7" fillId="0" borderId="0" xfId="0" applyFont="1" applyBorder="1" applyAlignment="1">
      <alignment horizontal="center" vertical="center"/>
    </xf>
    <xf numFmtId="0" fontId="58" fillId="0" borderId="0" xfId="0" applyFont="1"/>
    <xf numFmtId="0" fontId="2" fillId="0" borderId="0" xfId="0" applyFont="1" applyAlignment="1">
      <alignment shrinkToFit="1"/>
    </xf>
    <xf numFmtId="0" fontId="2" fillId="0" borderId="0" xfId="0" applyFont="1" applyAlignment="1">
      <alignment horizontal="distributed"/>
    </xf>
    <xf numFmtId="0" fontId="59" fillId="0" borderId="0" xfId="0" applyFont="1"/>
    <xf numFmtId="0" fontId="36" fillId="0" borderId="0" xfId="0" applyFont="1"/>
    <xf numFmtId="0" fontId="37" fillId="0" borderId="0" xfId="0" applyFont="1"/>
    <xf numFmtId="0" fontId="38" fillId="0" borderId="0" xfId="0" applyFont="1"/>
    <xf numFmtId="0" fontId="23" fillId="0" borderId="0" xfId="0" applyFont="1"/>
    <xf numFmtId="0" fontId="2" fillId="0" borderId="0" xfId="4" applyProtection="1">
      <protection locked="0"/>
    </xf>
    <xf numFmtId="0" fontId="2" fillId="0" borderId="0" xfId="4" applyAlignment="1" applyProtection="1">
      <alignment horizontal="center" vertical="center"/>
      <protection locked="0"/>
    </xf>
    <xf numFmtId="0" fontId="20" fillId="0" borderId="34" xfId="4" applyFont="1" applyBorder="1" applyAlignment="1" applyProtection="1">
      <alignment horizontal="left" vertical="center"/>
      <protection locked="0"/>
    </xf>
    <xf numFmtId="0" fontId="2" fillId="0" borderId="26" xfId="4" applyBorder="1" applyAlignment="1" applyProtection="1">
      <alignment horizontal="centerContinuous" vertical="center"/>
      <protection locked="0"/>
    </xf>
    <xf numFmtId="0" fontId="2" fillId="0" borderId="27" xfId="4" applyBorder="1" applyAlignment="1" applyProtection="1">
      <alignment horizontal="centerContinuous" vertical="center"/>
      <protection locked="0"/>
    </xf>
    <xf numFmtId="0" fontId="2" fillId="0" borderId="29" xfId="4" applyBorder="1" applyAlignment="1" applyProtection="1">
      <alignment horizontal="centerContinuous" vertical="center"/>
      <protection locked="0"/>
    </xf>
    <xf numFmtId="0" fontId="2" fillId="0" borderId="104" xfId="4" applyBorder="1" applyAlignment="1" applyProtection="1">
      <alignment horizontal="centerContinuous" vertical="center"/>
      <protection locked="0"/>
    </xf>
    <xf numFmtId="0" fontId="7" fillId="0" borderId="30" xfId="4" applyFont="1" applyBorder="1" applyAlignment="1" applyProtection="1">
      <alignment horizontal="left" vertical="center"/>
      <protection locked="0"/>
    </xf>
    <xf numFmtId="0" fontId="2" fillId="0" borderId="0" xfId="4" applyAlignment="1" applyProtection="1">
      <alignment horizontal="left" vertical="center"/>
      <protection locked="0"/>
    </xf>
    <xf numFmtId="0" fontId="13" fillId="0" borderId="6" xfId="4" applyFont="1" applyBorder="1" applyAlignment="1" applyProtection="1">
      <alignment horizontal="right" vertical="center"/>
      <protection locked="0"/>
    </xf>
    <xf numFmtId="0" fontId="7" fillId="0" borderId="5" xfId="4" applyFont="1" applyBorder="1" applyAlignment="1" applyProtection="1">
      <alignment horizontal="left" vertical="center"/>
      <protection locked="0"/>
    </xf>
    <xf numFmtId="0" fontId="7" fillId="0" borderId="113" xfId="4" applyFont="1" applyBorder="1" applyAlignment="1" applyProtection="1">
      <alignment horizontal="left" vertical="center"/>
      <protection locked="0"/>
    </xf>
    <xf numFmtId="0" fontId="13" fillId="0" borderId="6" xfId="4" applyFont="1" applyBorder="1" applyAlignment="1" applyProtection="1">
      <alignment horizontal="left" vertical="center"/>
      <protection locked="0"/>
    </xf>
    <xf numFmtId="0" fontId="7" fillId="0" borderId="83" xfId="4" applyFont="1" applyBorder="1" applyAlignment="1" applyProtection="1">
      <alignment horizontal="left" vertical="center"/>
      <protection locked="0"/>
    </xf>
    <xf numFmtId="0" fontId="13" fillId="0" borderId="0" xfId="4" applyFont="1" applyAlignment="1" applyProtection="1">
      <alignment horizontal="right" vertical="center"/>
      <protection locked="0"/>
    </xf>
    <xf numFmtId="3" fontId="7" fillId="0" borderId="14" xfId="4" applyNumberFormat="1" applyFont="1" applyBorder="1" applyAlignment="1" applyProtection="1">
      <alignment horizontal="right" vertical="center"/>
      <protection locked="0"/>
    </xf>
    <xf numFmtId="3" fontId="7" fillId="0" borderId="0" xfId="4" applyNumberFormat="1" applyFont="1" applyAlignment="1" applyProtection="1">
      <alignment horizontal="right" vertical="center"/>
      <protection locked="0"/>
    </xf>
    <xf numFmtId="3" fontId="7" fillId="0" borderId="115" xfId="4" applyNumberFormat="1" applyFont="1" applyBorder="1" applyAlignment="1" applyProtection="1">
      <alignment horizontal="right" vertical="center"/>
      <protection locked="0"/>
    </xf>
    <xf numFmtId="3" fontId="7" fillId="0" borderId="59" xfId="4" applyNumberFormat="1" applyFont="1" applyBorder="1" applyAlignment="1" applyProtection="1">
      <alignment horizontal="right" vertical="center"/>
      <protection locked="0"/>
    </xf>
    <xf numFmtId="0" fontId="18" fillId="0" borderId="14" xfId="4" applyFont="1" applyBorder="1" applyAlignment="1" applyProtection="1">
      <alignment horizontal="right" vertical="center"/>
      <protection locked="0"/>
    </xf>
    <xf numFmtId="3" fontId="7" fillId="0" borderId="116" xfId="4" applyNumberFormat="1" applyFont="1" applyBorder="1" applyAlignment="1" applyProtection="1">
      <alignment vertical="center"/>
      <protection locked="0"/>
    </xf>
    <xf numFmtId="0" fontId="7" fillId="0" borderId="32" xfId="4" applyFont="1" applyBorder="1" applyAlignment="1" applyProtection="1">
      <alignment horizontal="center" vertical="center"/>
      <protection locked="0"/>
    </xf>
    <xf numFmtId="0" fontId="2" fillId="0" borderId="6" xfId="4" applyBorder="1" applyAlignment="1" applyProtection="1">
      <alignment horizontal="left" vertical="center"/>
      <protection locked="0"/>
    </xf>
    <xf numFmtId="3" fontId="7" fillId="0" borderId="5" xfId="4" applyNumberFormat="1" applyFont="1" applyBorder="1" applyAlignment="1" applyProtection="1">
      <alignment horizontal="left" vertical="center"/>
      <protection locked="0"/>
    </xf>
    <xf numFmtId="3" fontId="7" fillId="0" borderId="74" xfId="4" applyNumberFormat="1" applyFont="1" applyBorder="1" applyAlignment="1" applyProtection="1">
      <alignment horizontal="left" vertical="center"/>
      <protection locked="0"/>
    </xf>
    <xf numFmtId="3" fontId="13" fillId="0" borderId="6" xfId="4" applyNumberFormat="1" applyFont="1" applyBorder="1" applyAlignment="1" applyProtection="1">
      <alignment horizontal="left" vertical="center"/>
      <protection locked="0"/>
    </xf>
    <xf numFmtId="3" fontId="7" fillId="0" borderId="7" xfId="4" applyNumberFormat="1" applyFont="1" applyBorder="1" applyAlignment="1" applyProtection="1">
      <alignment horizontal="left" vertical="center"/>
      <protection locked="0"/>
    </xf>
    <xf numFmtId="0" fontId="18" fillId="0" borderId="5" xfId="4" applyFont="1" applyBorder="1" applyAlignment="1" applyProtection="1">
      <alignment horizontal="left" vertical="center"/>
      <protection locked="0"/>
    </xf>
    <xf numFmtId="0" fontId="13" fillId="0" borderId="117" xfId="4" applyFont="1" applyBorder="1" applyAlignment="1" applyProtection="1">
      <alignment horizontal="left" vertical="center"/>
      <protection locked="0"/>
    </xf>
    <xf numFmtId="0" fontId="7" fillId="0" borderId="31" xfId="4" applyFont="1" applyBorder="1" applyAlignment="1" applyProtection="1">
      <alignment horizontal="center" vertical="center"/>
      <protection locked="0"/>
    </xf>
    <xf numFmtId="0" fontId="2" fillId="0" borderId="2" xfId="4" applyBorder="1" applyAlignment="1" applyProtection="1">
      <alignment horizontal="left" vertical="center"/>
      <protection locked="0"/>
    </xf>
    <xf numFmtId="0" fontId="13" fillId="0" borderId="2" xfId="4" applyFont="1" applyBorder="1" applyAlignment="1" applyProtection="1">
      <alignment horizontal="right" vertical="center"/>
      <protection locked="0"/>
    </xf>
    <xf numFmtId="3" fontId="7" fillId="0" borderId="118" xfId="4" applyNumberFormat="1" applyFont="1" applyBorder="1" applyAlignment="1" applyProtection="1">
      <alignment horizontal="right" vertical="center"/>
      <protection locked="0"/>
    </xf>
    <xf numFmtId="3" fontId="7" fillId="0" borderId="2" xfId="4" applyNumberFormat="1" applyFont="1" applyBorder="1" applyAlignment="1" applyProtection="1">
      <alignment horizontal="right" vertical="center"/>
      <protection locked="0"/>
    </xf>
    <xf numFmtId="0" fontId="18" fillId="0" borderId="12" xfId="4" applyFont="1" applyBorder="1" applyAlignment="1" applyProtection="1">
      <alignment horizontal="left" vertical="center"/>
      <protection locked="0"/>
    </xf>
    <xf numFmtId="0" fontId="13" fillId="0" borderId="2" xfId="4" applyFont="1" applyBorder="1" applyAlignment="1" applyProtection="1">
      <alignment horizontal="left" vertical="center"/>
      <protection locked="0"/>
    </xf>
    <xf numFmtId="0" fontId="13" fillId="0" borderId="116" xfId="4" applyFont="1" applyBorder="1" applyAlignment="1" applyProtection="1">
      <alignment horizontal="left" vertical="center"/>
      <protection locked="0"/>
    </xf>
    <xf numFmtId="0" fontId="7" fillId="0" borderId="30" xfId="4" applyFont="1" applyBorder="1" applyAlignment="1" applyProtection="1">
      <alignment horizontal="center" vertical="center"/>
      <protection locked="0"/>
    </xf>
    <xf numFmtId="3" fontId="7" fillId="0" borderId="12" xfId="4" applyNumberFormat="1" applyFont="1" applyBorder="1" applyAlignment="1" applyProtection="1">
      <alignment horizontal="right" vertical="center"/>
      <protection locked="0"/>
    </xf>
    <xf numFmtId="3" fontId="7" fillId="0" borderId="37" xfId="4" applyNumberFormat="1" applyFont="1" applyBorder="1" applyAlignment="1" applyProtection="1">
      <alignment horizontal="right" vertical="center"/>
      <protection locked="0"/>
    </xf>
    <xf numFmtId="3" fontId="7" fillId="0" borderId="11" xfId="4" applyNumberFormat="1" applyFont="1" applyBorder="1" applyAlignment="1" applyProtection="1">
      <alignment horizontal="right" vertical="center"/>
      <protection locked="0"/>
    </xf>
    <xf numFmtId="0" fontId="7" fillId="0" borderId="109" xfId="4" applyFont="1" applyBorder="1" applyAlignment="1" applyProtection="1">
      <alignment horizontal="left" vertical="center"/>
      <protection locked="0"/>
    </xf>
    <xf numFmtId="0" fontId="18" fillId="0" borderId="3" xfId="4" applyFont="1" applyBorder="1" applyAlignment="1" applyProtection="1">
      <alignment horizontal="left" vertical="center"/>
      <protection locked="0"/>
    </xf>
    <xf numFmtId="0" fontId="18" fillId="0" borderId="4" xfId="4" applyFont="1" applyBorder="1" applyAlignment="1" applyProtection="1">
      <alignment horizontal="left" vertical="center"/>
      <protection locked="0"/>
    </xf>
    <xf numFmtId="3" fontId="7" fillId="0" borderId="119" xfId="4" applyNumberFormat="1" applyFont="1" applyBorder="1" applyAlignment="1" applyProtection="1">
      <alignment horizontal="right" vertical="center"/>
      <protection locked="0"/>
    </xf>
    <xf numFmtId="3" fontId="7" fillId="3" borderId="120" xfId="4" applyNumberFormat="1" applyFont="1" applyFill="1" applyBorder="1" applyAlignment="1">
      <alignment horizontal="right" vertical="center"/>
    </xf>
    <xf numFmtId="3" fontId="7" fillId="0" borderId="4" xfId="4" applyNumberFormat="1" applyFont="1" applyBorder="1" applyAlignment="1" applyProtection="1">
      <alignment horizontal="right" vertical="center"/>
      <protection locked="0"/>
    </xf>
    <xf numFmtId="0" fontId="7" fillId="0" borderId="32" xfId="4" applyFont="1" applyBorder="1" applyAlignment="1" applyProtection="1">
      <alignment horizontal="left" vertical="center"/>
      <protection locked="0"/>
    </xf>
    <xf numFmtId="0" fontId="2" fillId="0" borderId="3" xfId="4" applyBorder="1" applyAlignment="1" applyProtection="1">
      <alignment horizontal="left" vertical="center"/>
      <protection locked="0"/>
    </xf>
    <xf numFmtId="0" fontId="2" fillId="0" borderId="4" xfId="4" applyBorder="1" applyAlignment="1" applyProtection="1">
      <alignment horizontal="left" vertical="center"/>
      <protection locked="0"/>
    </xf>
    <xf numFmtId="3" fontId="7" fillId="3" borderId="121" xfId="4" applyNumberFormat="1" applyFont="1" applyFill="1" applyBorder="1" applyAlignment="1">
      <alignment horizontal="right" vertical="center"/>
    </xf>
    <xf numFmtId="3" fontId="7" fillId="0" borderId="38" xfId="4" applyNumberFormat="1" applyFont="1" applyBorder="1" applyAlignment="1">
      <alignment horizontal="right" vertical="center"/>
    </xf>
    <xf numFmtId="3" fontId="7" fillId="3" borderId="115" xfId="4" applyNumberFormat="1" applyFont="1" applyFill="1" applyBorder="1" applyAlignment="1">
      <alignment horizontal="right" vertical="center"/>
    </xf>
    <xf numFmtId="0" fontId="18" fillId="0" borderId="9" xfId="4" applyFont="1" applyBorder="1" applyAlignment="1" applyProtection="1">
      <alignment horizontal="left" vertical="center"/>
      <protection locked="0"/>
    </xf>
    <xf numFmtId="0" fontId="13" fillId="0" borderId="3" xfId="4" applyFont="1" applyBorder="1" applyAlignment="1" applyProtection="1">
      <alignment horizontal="left" vertical="center"/>
      <protection locked="0"/>
    </xf>
    <xf numFmtId="0" fontId="13" fillId="0" borderId="105" xfId="4" applyFont="1" applyBorder="1" applyAlignment="1" applyProtection="1">
      <alignment horizontal="left" vertical="center"/>
      <protection locked="0"/>
    </xf>
    <xf numFmtId="0" fontId="18" fillId="0" borderId="112" xfId="4" applyFont="1" applyBorder="1" applyAlignment="1" applyProtection="1">
      <alignment horizontal="left" vertical="center"/>
      <protection locked="0"/>
    </xf>
    <xf numFmtId="0" fontId="2" fillId="0" borderId="74" xfId="4" applyBorder="1" applyAlignment="1" applyProtection="1">
      <alignment horizontal="left" vertical="center"/>
      <protection locked="0"/>
    </xf>
    <xf numFmtId="0" fontId="2" fillId="0" borderId="67" xfId="4" applyBorder="1" applyAlignment="1" applyProtection="1">
      <alignment horizontal="left" vertical="center"/>
      <protection locked="0"/>
    </xf>
    <xf numFmtId="0" fontId="2" fillId="0" borderId="122" xfId="4" applyBorder="1" applyAlignment="1" applyProtection="1">
      <alignment horizontal="left" vertical="center"/>
      <protection locked="0"/>
    </xf>
    <xf numFmtId="3" fontId="7" fillId="0" borderId="65" xfId="4" applyNumberFormat="1" applyFont="1" applyBorder="1" applyAlignment="1" applyProtection="1">
      <alignment horizontal="right" vertical="center"/>
      <protection locked="0"/>
    </xf>
    <xf numFmtId="0" fontId="18" fillId="0" borderId="121" xfId="4" applyFont="1" applyBorder="1" applyAlignment="1" applyProtection="1">
      <alignment horizontal="left" vertical="center"/>
      <protection locked="0"/>
    </xf>
    <xf numFmtId="0" fontId="13" fillId="0" borderId="68" xfId="4" applyFont="1" applyBorder="1" applyAlignment="1" applyProtection="1">
      <alignment horizontal="left" vertical="center"/>
      <protection locked="0"/>
    </xf>
    <xf numFmtId="0" fontId="13" fillId="0" borderId="125" xfId="4" applyFont="1" applyBorder="1" applyAlignment="1" applyProtection="1">
      <alignment horizontal="left" vertical="center"/>
      <protection locked="0"/>
    </xf>
    <xf numFmtId="0" fontId="2" fillId="0" borderId="38" xfId="4" applyBorder="1" applyAlignment="1" applyProtection="1">
      <alignment horizontal="left" vertical="center"/>
      <protection locked="0"/>
    </xf>
    <xf numFmtId="0" fontId="2" fillId="0" borderId="37" xfId="4" applyBorder="1" applyAlignment="1" applyProtection="1">
      <alignment horizontal="left" vertical="center"/>
      <protection locked="0"/>
    </xf>
    <xf numFmtId="3" fontId="13" fillId="0" borderId="14" xfId="4" applyNumberFormat="1" applyFont="1" applyBorder="1" applyAlignment="1" applyProtection="1">
      <alignment horizontal="right" vertical="center"/>
      <protection locked="0"/>
    </xf>
    <xf numFmtId="3" fontId="13" fillId="0" borderId="38" xfId="4" applyNumberFormat="1" applyFont="1" applyBorder="1" applyAlignment="1" applyProtection="1">
      <alignment horizontal="right" vertical="center"/>
      <protection locked="0"/>
    </xf>
    <xf numFmtId="0" fontId="18" fillId="0" borderId="14" xfId="4" applyFont="1" applyBorder="1" applyAlignment="1" applyProtection="1">
      <alignment horizontal="left" vertical="center"/>
      <protection locked="0"/>
    </xf>
    <xf numFmtId="0" fontId="13" fillId="0" borderId="0" xfId="4" applyFont="1" applyAlignment="1" applyProtection="1">
      <alignment horizontal="left" vertical="center"/>
      <protection locked="0"/>
    </xf>
    <xf numFmtId="0" fontId="13" fillId="0" borderId="129" xfId="4" applyFont="1" applyBorder="1" applyAlignment="1" applyProtection="1">
      <alignment horizontal="left" vertical="center"/>
      <protection locked="0"/>
    </xf>
    <xf numFmtId="3" fontId="7" fillId="0" borderId="14" xfId="4" applyNumberFormat="1" applyFont="1" applyBorder="1" applyAlignment="1" applyProtection="1">
      <alignment vertical="center"/>
      <protection locked="0"/>
    </xf>
    <xf numFmtId="0" fontId="42" fillId="0" borderId="0" xfId="4" applyFont="1" applyAlignment="1" applyProtection="1">
      <alignment horizontal="right" vertical="center"/>
      <protection locked="0"/>
    </xf>
    <xf numFmtId="3" fontId="7" fillId="0" borderId="129" xfId="4" applyNumberFormat="1" applyFont="1" applyBorder="1" applyAlignment="1" applyProtection="1">
      <alignment horizontal="center" vertical="center"/>
      <protection locked="0"/>
    </xf>
    <xf numFmtId="3" fontId="7" fillId="0" borderId="38" xfId="4" applyNumberFormat="1" applyFont="1" applyBorder="1" applyAlignment="1" applyProtection="1">
      <alignment horizontal="right" vertical="center"/>
      <protection locked="0"/>
    </xf>
    <xf numFmtId="3" fontId="7" fillId="3" borderId="14" xfId="4" applyNumberFormat="1" applyFont="1" applyFill="1" applyBorder="1" applyAlignment="1">
      <alignment vertical="center"/>
    </xf>
    <xf numFmtId="0" fontId="7" fillId="0" borderId="14" xfId="4" applyFont="1" applyBorder="1" applyAlignment="1" applyProtection="1">
      <alignment horizontal="right" vertical="center"/>
      <protection locked="0"/>
    </xf>
    <xf numFmtId="0" fontId="7" fillId="0" borderId="37" xfId="4" applyFont="1" applyBorder="1" applyAlignment="1" applyProtection="1">
      <alignment horizontal="left" vertical="center"/>
      <protection locked="0"/>
    </xf>
    <xf numFmtId="0" fontId="7" fillId="0" borderId="62" xfId="4" applyFont="1" applyBorder="1" applyAlignment="1" applyProtection="1">
      <alignment horizontal="left" vertical="center"/>
      <protection locked="0"/>
    </xf>
    <xf numFmtId="3" fontId="7" fillId="0" borderId="63" xfId="4" applyNumberFormat="1" applyFont="1" applyBorder="1" applyAlignment="1" applyProtection="1">
      <alignment horizontal="right" vertical="center"/>
      <protection locked="0"/>
    </xf>
    <xf numFmtId="3" fontId="7" fillId="0" borderId="17" xfId="4" applyNumberFormat="1" applyFont="1" applyBorder="1" applyAlignment="1" applyProtection="1">
      <alignment horizontal="right" vertical="center"/>
      <protection locked="0"/>
    </xf>
    <xf numFmtId="0" fontId="7" fillId="0" borderId="63" xfId="4" applyFont="1" applyBorder="1" applyAlignment="1" applyProtection="1">
      <alignment horizontal="right" vertical="center"/>
      <protection locked="0"/>
    </xf>
    <xf numFmtId="0" fontId="7" fillId="0" borderId="22" xfId="4" applyFont="1" applyBorder="1" applyAlignment="1" applyProtection="1">
      <alignment horizontal="right" vertical="center"/>
      <protection locked="0"/>
    </xf>
    <xf numFmtId="0" fontId="7" fillId="0" borderId="35" xfId="4" applyFont="1" applyBorder="1" applyAlignment="1" applyProtection="1">
      <alignment horizontal="left" vertical="center"/>
      <protection locked="0"/>
    </xf>
    <xf numFmtId="0" fontId="18" fillId="0" borderId="63" xfId="4" applyFont="1" applyBorder="1" applyAlignment="1" applyProtection="1">
      <alignment horizontal="left" vertical="center"/>
      <protection locked="0"/>
    </xf>
    <xf numFmtId="0" fontId="13" fillId="0" borderId="22" xfId="4" applyFont="1" applyBorder="1" applyAlignment="1" applyProtection="1">
      <alignment horizontal="left" vertical="center"/>
      <protection locked="0"/>
    </xf>
    <xf numFmtId="0" fontId="13" fillId="0" borderId="130" xfId="4" applyFont="1" applyBorder="1" applyAlignment="1" applyProtection="1">
      <alignment horizontal="left" vertical="center"/>
      <protection locked="0"/>
    </xf>
    <xf numFmtId="0" fontId="2" fillId="0" borderId="62" xfId="4" applyBorder="1" applyAlignment="1" applyProtection="1">
      <alignment horizontal="left" vertical="center"/>
      <protection locked="0"/>
    </xf>
    <xf numFmtId="3" fontId="7" fillId="0" borderId="131" xfId="4" applyNumberFormat="1" applyFont="1" applyBorder="1" applyAlignment="1" applyProtection="1">
      <alignment horizontal="right" vertical="center"/>
      <protection locked="0"/>
    </xf>
    <xf numFmtId="3" fontId="7" fillId="0" borderId="66" xfId="4" applyNumberFormat="1" applyFont="1" applyBorder="1" applyAlignment="1" applyProtection="1">
      <alignment horizontal="right" vertical="center"/>
      <protection locked="0"/>
    </xf>
    <xf numFmtId="0" fontId="18" fillId="0" borderId="131" xfId="4" applyFont="1" applyBorder="1" applyAlignment="1" applyProtection="1">
      <alignment horizontal="left" vertical="center"/>
      <protection locked="0"/>
    </xf>
    <xf numFmtId="0" fontId="13" fillId="0" borderId="64" xfId="4" applyFont="1" applyBorder="1" applyAlignment="1" applyProtection="1">
      <alignment horizontal="left" vertical="center"/>
      <protection locked="0"/>
    </xf>
    <xf numFmtId="0" fontId="13" fillId="0" borderId="132" xfId="4" applyFont="1" applyBorder="1" applyAlignment="1" applyProtection="1">
      <alignment horizontal="left" vertical="center"/>
      <protection locked="0"/>
    </xf>
    <xf numFmtId="0" fontId="2" fillId="0" borderId="69" xfId="4" applyBorder="1" applyAlignment="1" applyProtection="1">
      <alignment horizontal="left" vertical="center"/>
      <protection locked="0"/>
    </xf>
    <xf numFmtId="3" fontId="7" fillId="3" borderId="131" xfId="4" applyNumberFormat="1" applyFont="1" applyFill="1" applyBorder="1" applyAlignment="1">
      <alignment horizontal="right" vertical="center"/>
    </xf>
    <xf numFmtId="0" fontId="2" fillId="0" borderId="62" xfId="4" applyBorder="1" applyAlignment="1" applyProtection="1">
      <alignment horizontal="centerContinuous" vertical="center"/>
      <protection locked="0"/>
    </xf>
    <xf numFmtId="0" fontId="2" fillId="0" borderId="22" xfId="4" applyBorder="1" applyAlignment="1" applyProtection="1">
      <alignment horizontal="centerContinuous" vertical="center"/>
      <protection locked="0"/>
    </xf>
    <xf numFmtId="0" fontId="7" fillId="0" borderId="134" xfId="4" applyFont="1" applyBorder="1" applyAlignment="1" applyProtection="1">
      <alignment horizontal="left" vertical="top"/>
      <protection locked="0"/>
    </xf>
    <xf numFmtId="0" fontId="13" fillId="0" borderId="21" xfId="4" applyFont="1" applyBorder="1" applyAlignment="1" applyProtection="1">
      <alignment horizontal="left" vertical="center"/>
      <protection locked="0"/>
    </xf>
    <xf numFmtId="0" fontId="13" fillId="0" borderId="135" xfId="4" applyFont="1" applyBorder="1" applyAlignment="1" applyProtection="1">
      <alignment horizontal="left" vertical="center"/>
      <protection locked="0"/>
    </xf>
    <xf numFmtId="3" fontId="18" fillId="0" borderId="22" xfId="4" applyNumberFormat="1" applyFont="1" applyBorder="1" applyAlignment="1" applyProtection="1">
      <alignment horizontal="right" vertical="center"/>
      <protection locked="0"/>
    </xf>
    <xf numFmtId="0" fontId="18" fillId="0" borderId="22" xfId="4" applyFont="1" applyBorder="1" applyAlignment="1" applyProtection="1">
      <alignment vertical="center"/>
      <protection locked="0"/>
    </xf>
    <xf numFmtId="0" fontId="7" fillId="0" borderId="130" xfId="4" applyFont="1" applyBorder="1" applyAlignment="1" applyProtection="1">
      <alignment vertical="center"/>
      <protection locked="0"/>
    </xf>
    <xf numFmtId="0" fontId="7" fillId="0" borderId="69" xfId="4" applyFont="1" applyBorder="1" applyAlignment="1" applyProtection="1">
      <alignment horizontal="left" vertical="center"/>
      <protection locked="0"/>
    </xf>
    <xf numFmtId="0" fontId="7" fillId="0" borderId="134" xfId="4" applyFont="1" applyBorder="1" applyAlignment="1" applyProtection="1">
      <alignment horizontal="left" vertical="center"/>
      <protection locked="0"/>
    </xf>
    <xf numFmtId="0" fontId="7" fillId="0" borderId="63" xfId="4" applyFont="1" applyBorder="1" applyAlignment="1" applyProtection="1">
      <alignment horizontal="center" vertical="center"/>
      <protection locked="0"/>
    </xf>
    <xf numFmtId="0" fontId="18" fillId="0" borderId="22" xfId="4" applyFont="1" applyBorder="1" applyAlignment="1" applyProtection="1">
      <alignment horizontal="left" vertical="center"/>
      <protection locked="0"/>
    </xf>
    <xf numFmtId="3" fontId="7" fillId="0" borderId="22" xfId="4" applyNumberFormat="1" applyFont="1" applyBorder="1" applyAlignment="1" applyProtection="1">
      <alignment horizontal="center" vertical="center"/>
      <protection locked="0"/>
    </xf>
    <xf numFmtId="0" fontId="18" fillId="0" borderId="130" xfId="4" applyFont="1" applyBorder="1" applyAlignment="1" applyProtection="1">
      <alignment horizontal="left" vertical="center"/>
      <protection locked="0"/>
    </xf>
    <xf numFmtId="0" fontId="2" fillId="0" borderId="140" xfId="4" applyBorder="1" applyAlignment="1" applyProtection="1">
      <alignment horizontal="left" vertical="center"/>
      <protection locked="0"/>
    </xf>
    <xf numFmtId="0" fontId="18" fillId="0" borderId="131" xfId="4" applyFont="1" applyBorder="1" applyAlignment="1" applyProtection="1">
      <alignment horizontal="center" vertical="center"/>
      <protection locked="0"/>
    </xf>
    <xf numFmtId="0" fontId="13" fillId="0" borderId="64" xfId="4" applyFont="1" applyBorder="1" applyAlignment="1" applyProtection="1">
      <alignment horizontal="center" vertical="center"/>
      <protection locked="0"/>
    </xf>
    <xf numFmtId="0" fontId="13" fillId="0" borderId="132" xfId="4" applyFont="1" applyBorder="1" applyAlignment="1" applyProtection="1">
      <alignment horizontal="center" vertical="center"/>
      <protection locked="0"/>
    </xf>
    <xf numFmtId="0" fontId="2" fillId="0" borderId="21" xfId="4" applyBorder="1" applyAlignment="1" applyProtection="1">
      <alignment horizontal="left" vertical="center"/>
      <protection locked="0"/>
    </xf>
    <xf numFmtId="0" fontId="2" fillId="0" borderId="64" xfId="4" applyBorder="1" applyAlignment="1" applyProtection="1">
      <alignment horizontal="left" vertical="center"/>
      <protection locked="0"/>
    </xf>
    <xf numFmtId="0" fontId="18" fillId="0" borderId="141" xfId="4" applyFont="1" applyBorder="1" applyAlignment="1" applyProtection="1">
      <alignment horizontal="left" vertical="center"/>
      <protection locked="0"/>
    </xf>
    <xf numFmtId="0" fontId="2" fillId="0" borderId="137" xfId="4" applyBorder="1" applyAlignment="1" applyProtection="1">
      <alignment horizontal="left" vertical="center"/>
      <protection locked="0"/>
    </xf>
    <xf numFmtId="0" fontId="2" fillId="0" borderId="35" xfId="4" applyBorder="1" applyAlignment="1" applyProtection="1">
      <alignment horizontal="left" vertical="center"/>
      <protection locked="0"/>
    </xf>
    <xf numFmtId="3" fontId="7" fillId="3" borderId="9" xfId="4" applyNumberFormat="1" applyFont="1" applyFill="1" applyBorder="1" applyAlignment="1">
      <alignment horizontal="right" vertical="center"/>
    </xf>
    <xf numFmtId="3" fontId="7" fillId="0" borderId="119" xfId="4" applyNumberFormat="1" applyFont="1" applyBorder="1" applyAlignment="1">
      <alignment horizontal="right" vertical="center"/>
    </xf>
    <xf numFmtId="0" fontId="2" fillId="0" borderId="121" xfId="4" applyBorder="1" applyAlignment="1" applyProtection="1">
      <alignment horizontal="left" vertical="center"/>
      <protection locked="0"/>
    </xf>
    <xf numFmtId="0" fontId="2" fillId="0" borderId="68" xfId="4" applyBorder="1" applyAlignment="1" applyProtection="1">
      <alignment horizontal="left" vertical="center"/>
      <protection locked="0"/>
    </xf>
    <xf numFmtId="0" fontId="2" fillId="0" borderId="63" xfId="4" applyBorder="1" applyAlignment="1" applyProtection="1">
      <alignment horizontal="left" vertical="center"/>
      <protection locked="0"/>
    </xf>
    <xf numFmtId="0" fontId="2" fillId="0" borderId="22" xfId="4" applyBorder="1" applyAlignment="1" applyProtection="1">
      <alignment horizontal="left" vertical="center"/>
      <protection locked="0"/>
    </xf>
    <xf numFmtId="0" fontId="2" fillId="0" borderId="136" xfId="4" applyBorder="1" applyAlignment="1" applyProtection="1">
      <alignment horizontal="left" vertical="center"/>
      <protection locked="0"/>
    </xf>
    <xf numFmtId="0" fontId="2" fillId="0" borderId="12" xfId="4" applyBorder="1" applyAlignment="1" applyProtection="1">
      <alignment horizontal="left" vertical="center"/>
      <protection locked="0"/>
    </xf>
    <xf numFmtId="0" fontId="2" fillId="0" borderId="11" xfId="4" applyBorder="1" applyAlignment="1" applyProtection="1">
      <alignment horizontal="left" vertical="center"/>
      <protection locked="0"/>
    </xf>
    <xf numFmtId="0" fontId="7" fillId="0" borderId="145" xfId="4" applyFont="1" applyBorder="1" applyAlignment="1" applyProtection="1">
      <alignment horizontal="left" vertical="center"/>
      <protection locked="0"/>
    </xf>
    <xf numFmtId="0" fontId="2" fillId="0" borderId="146" xfId="4" applyBorder="1" applyAlignment="1" applyProtection="1">
      <alignment horizontal="left" vertical="center"/>
      <protection locked="0"/>
    </xf>
    <xf numFmtId="0" fontId="2" fillId="0" borderId="147" xfId="4" applyBorder="1" applyAlignment="1" applyProtection="1">
      <alignment horizontal="left" vertical="center"/>
      <protection locked="0"/>
    </xf>
    <xf numFmtId="3" fontId="7" fillId="0" borderId="148" xfId="4" applyNumberFormat="1" applyFont="1" applyBorder="1" applyAlignment="1" applyProtection="1">
      <alignment horizontal="right" vertical="center"/>
      <protection locked="0"/>
    </xf>
    <xf numFmtId="3" fontId="7" fillId="0" borderId="74" xfId="4" applyNumberFormat="1" applyFont="1" applyBorder="1" applyAlignment="1" applyProtection="1">
      <alignment horizontal="right" vertical="center"/>
      <protection locked="0"/>
    </xf>
    <xf numFmtId="3" fontId="7" fillId="3" borderId="149" xfId="4" applyNumberFormat="1" applyFont="1" applyFill="1" applyBorder="1" applyAlignment="1">
      <alignment horizontal="right" vertical="center"/>
    </xf>
    <xf numFmtId="3" fontId="7" fillId="0" borderId="147" xfId="4" applyNumberFormat="1" applyFont="1" applyBorder="1" applyAlignment="1" applyProtection="1">
      <alignment horizontal="right" vertical="center"/>
      <protection locked="0"/>
    </xf>
    <xf numFmtId="0" fontId="18" fillId="0" borderId="148" xfId="4" applyFont="1" applyBorder="1" applyAlignment="1" applyProtection="1">
      <alignment horizontal="left" vertical="center"/>
      <protection locked="0"/>
    </xf>
    <xf numFmtId="0" fontId="13" fillId="0" borderId="146" xfId="4" applyFont="1" applyBorder="1" applyAlignment="1" applyProtection="1">
      <alignment horizontal="left" vertical="center"/>
      <protection locked="0"/>
    </xf>
    <xf numFmtId="0" fontId="13" fillId="0" borderId="150" xfId="4" applyFont="1" applyBorder="1" applyAlignment="1" applyProtection="1">
      <alignment horizontal="left" vertical="center"/>
      <protection locked="0"/>
    </xf>
    <xf numFmtId="0" fontId="20" fillId="0" borderId="151" xfId="4" applyFont="1" applyBorder="1" applyAlignment="1" applyProtection="1">
      <alignment horizontal="centerContinuous" vertical="center"/>
      <protection locked="0"/>
    </xf>
    <xf numFmtId="0" fontId="20" fillId="0" borderId="126" xfId="4" applyFont="1" applyBorder="1" applyAlignment="1" applyProtection="1">
      <alignment horizontal="centerContinuous" vertical="center"/>
      <protection locked="0"/>
    </xf>
    <xf numFmtId="0" fontId="20" fillId="0" borderId="37" xfId="4" applyFont="1" applyBorder="1" applyAlignment="1" applyProtection="1">
      <alignment horizontal="centerContinuous" vertical="center"/>
      <protection locked="0"/>
    </xf>
    <xf numFmtId="3" fontId="2" fillId="3" borderId="14" xfId="4" applyNumberFormat="1" applyFill="1" applyBorder="1" applyAlignment="1">
      <alignment horizontal="right" vertical="center"/>
    </xf>
    <xf numFmtId="3" fontId="7" fillId="0" borderId="152" xfId="4" applyNumberFormat="1" applyFont="1" applyBorder="1" applyAlignment="1">
      <alignment horizontal="right" vertical="center"/>
    </xf>
    <xf numFmtId="3" fontId="2" fillId="6" borderId="37" xfId="4" applyNumberFormat="1" applyFill="1" applyBorder="1" applyAlignment="1">
      <alignment horizontal="right" vertical="center"/>
    </xf>
    <xf numFmtId="0" fontId="20" fillId="0" borderId="155" xfId="4" applyFont="1" applyBorder="1" applyAlignment="1" applyProtection="1">
      <alignment horizontal="centerContinuous" vertical="center"/>
      <protection locked="0"/>
    </xf>
    <xf numFmtId="0" fontId="20" fillId="0" borderId="156" xfId="4" applyFont="1" applyBorder="1" applyAlignment="1" applyProtection="1">
      <alignment horizontal="centerContinuous" vertical="center"/>
      <protection locked="0"/>
    </xf>
    <xf numFmtId="0" fontId="20" fillId="0" borderId="157" xfId="4" applyFont="1" applyBorder="1" applyAlignment="1" applyProtection="1">
      <alignment horizontal="centerContinuous" vertical="center"/>
      <protection locked="0"/>
    </xf>
    <xf numFmtId="0" fontId="20" fillId="0" borderId="158" xfId="4" applyFont="1" applyBorder="1" applyAlignment="1" applyProtection="1">
      <alignment horizontal="centerContinuous" vertical="center"/>
      <protection locked="0"/>
    </xf>
    <xf numFmtId="3" fontId="2" fillId="6" borderId="159" xfId="4" applyNumberFormat="1" applyFill="1" applyBorder="1" applyAlignment="1">
      <alignment horizontal="right" vertical="center"/>
    </xf>
    <xf numFmtId="3" fontId="7" fillId="0" borderId="160" xfId="4" applyNumberFormat="1" applyFont="1" applyBorder="1" applyAlignment="1">
      <alignment horizontal="right" vertical="center"/>
    </xf>
    <xf numFmtId="3" fontId="2" fillId="0" borderId="161" xfId="4" applyNumberFormat="1" applyBorder="1" applyAlignment="1">
      <alignment horizontal="left" vertical="center"/>
    </xf>
    <xf numFmtId="3" fontId="7" fillId="0" borderId="162" xfId="4" applyNumberFormat="1" applyFont="1" applyBorder="1" applyAlignment="1" applyProtection="1">
      <alignment horizontal="right" vertical="center"/>
      <protection locked="0"/>
    </xf>
    <xf numFmtId="0" fontId="18" fillId="0" borderId="34" xfId="4" applyFont="1" applyBorder="1" applyAlignment="1" applyProtection="1">
      <alignment horizontal="left" vertical="center"/>
      <protection locked="0"/>
    </xf>
    <xf numFmtId="0" fontId="13" fillId="0" borderId="34" xfId="4" applyFont="1" applyBorder="1" applyAlignment="1" applyProtection="1">
      <alignment horizontal="left" vertical="center"/>
      <protection locked="0"/>
    </xf>
    <xf numFmtId="0" fontId="2" fillId="0" borderId="34" xfId="4" applyBorder="1" applyAlignment="1" applyProtection="1">
      <alignment horizontal="left" vertical="center"/>
      <protection locked="0"/>
    </xf>
    <xf numFmtId="0" fontId="2" fillId="0" borderId="73" xfId="4" applyBorder="1" applyAlignment="1" applyProtection="1">
      <alignment horizontal="left" vertical="center"/>
      <protection locked="0"/>
    </xf>
    <xf numFmtId="0" fontId="2" fillId="0" borderId="10" xfId="4" applyBorder="1" applyAlignment="1" applyProtection="1">
      <alignment horizontal="left"/>
      <protection locked="0"/>
    </xf>
    <xf numFmtId="0" fontId="2" fillId="0" borderId="0" xfId="4" applyAlignment="1" applyProtection="1">
      <alignment horizontal="left"/>
      <protection locked="0"/>
    </xf>
    <xf numFmtId="0" fontId="17" fillId="0" borderId="0" xfId="0" applyFont="1" applyProtection="1">
      <protection locked="0"/>
    </xf>
    <xf numFmtId="0" fontId="10" fillId="0" borderId="0" xfId="0" applyFont="1" applyProtection="1">
      <protection locked="0"/>
    </xf>
    <xf numFmtId="0" fontId="2" fillId="0" borderId="0" xfId="0" applyFont="1" applyProtection="1">
      <protection locked="0"/>
    </xf>
    <xf numFmtId="49" fontId="2" fillId="0" borderId="0" xfId="2" applyNumberFormat="1" applyAlignment="1" applyProtection="1">
      <alignment vertical="center"/>
      <protection locked="0"/>
    </xf>
    <xf numFmtId="0" fontId="2" fillId="0" borderId="0" xfId="0" applyFont="1" applyAlignment="1">
      <alignment horizontal="center"/>
    </xf>
    <xf numFmtId="3" fontId="7" fillId="3" borderId="63" xfId="4" applyNumberFormat="1" applyFont="1" applyFill="1" applyBorder="1" applyAlignment="1">
      <alignment horizontal="right" vertical="center"/>
    </xf>
    <xf numFmtId="0" fontId="2" fillId="0" borderId="126" xfId="4" applyBorder="1" applyAlignment="1" applyProtection="1">
      <alignment horizontal="center" vertical="center" wrapText="1"/>
      <protection locked="0"/>
    </xf>
    <xf numFmtId="0" fontId="2" fillId="0" borderId="0" xfId="4"/>
    <xf numFmtId="0" fontId="61" fillId="0" borderId="0" xfId="4" applyFont="1"/>
    <xf numFmtId="0" fontId="2" fillId="0" borderId="0" xfId="4" applyAlignment="1">
      <alignment horizontal="center" vertical="center"/>
    </xf>
    <xf numFmtId="0" fontId="20" fillId="0" borderId="34" xfId="4" applyFont="1" applyBorder="1" applyAlignment="1">
      <alignment horizontal="left" vertical="center"/>
    </xf>
    <xf numFmtId="0" fontId="2" fillId="0" borderId="26" xfId="4" applyBorder="1" applyAlignment="1">
      <alignment horizontal="centerContinuous" vertical="center"/>
    </xf>
    <xf numFmtId="0" fontId="2" fillId="0" borderId="27" xfId="4" applyBorder="1" applyAlignment="1">
      <alignment horizontal="centerContinuous" vertical="center"/>
    </xf>
    <xf numFmtId="0" fontId="2" fillId="0" borderId="29" xfId="4" applyBorder="1" applyAlignment="1">
      <alignment horizontal="centerContinuous" vertical="center"/>
    </xf>
    <xf numFmtId="0" fontId="2" fillId="0" borderId="104" xfId="4" applyBorder="1" applyAlignment="1">
      <alignment horizontal="centerContinuous" vertical="center"/>
    </xf>
    <xf numFmtId="0" fontId="7" fillId="0" borderId="30" xfId="4" applyFont="1" applyBorder="1" applyAlignment="1">
      <alignment horizontal="left" vertical="center"/>
    </xf>
    <xf numFmtId="0" fontId="2" fillId="0" borderId="0" xfId="4" applyAlignment="1">
      <alignment horizontal="left" vertical="center"/>
    </xf>
    <xf numFmtId="0" fontId="13" fillId="0" borderId="6" xfId="4" applyFont="1" applyBorder="1" applyAlignment="1">
      <alignment horizontal="right" vertical="center"/>
    </xf>
    <xf numFmtId="0" fontId="7" fillId="0" borderId="113" xfId="4" applyFont="1" applyBorder="1" applyAlignment="1">
      <alignment horizontal="left" vertical="center"/>
    </xf>
    <xf numFmtId="0" fontId="13" fillId="0" borderId="6" xfId="4" applyFont="1" applyBorder="1" applyAlignment="1">
      <alignment horizontal="left" vertical="center"/>
    </xf>
    <xf numFmtId="0" fontId="7" fillId="0" borderId="83" xfId="4" applyFont="1" applyBorder="1" applyAlignment="1">
      <alignment horizontal="left" vertical="center"/>
    </xf>
    <xf numFmtId="0" fontId="11" fillId="0" borderId="114" xfId="4" applyFont="1" applyBorder="1" applyAlignment="1">
      <alignment horizontal="center" vertical="center"/>
    </xf>
    <xf numFmtId="0" fontId="13" fillId="0" borderId="0" xfId="4" applyFont="1" applyAlignment="1">
      <alignment horizontal="right" vertical="center"/>
    </xf>
    <xf numFmtId="3" fontId="7" fillId="0" borderId="14" xfId="4" applyNumberFormat="1" applyFont="1" applyBorder="1" applyAlignment="1">
      <alignment horizontal="right" vertical="center"/>
    </xf>
    <xf numFmtId="3" fontId="7" fillId="0" borderId="0" xfId="4" applyNumberFormat="1" applyFont="1" applyAlignment="1">
      <alignment horizontal="right" vertical="center"/>
    </xf>
    <xf numFmtId="3" fontId="7" fillId="0" borderId="59" xfId="4" applyNumberFormat="1" applyFont="1" applyBorder="1" applyAlignment="1">
      <alignment horizontal="right" vertical="center"/>
    </xf>
    <xf numFmtId="0" fontId="18" fillId="0" borderId="14" xfId="4" applyFont="1" applyBorder="1" applyAlignment="1">
      <alignment horizontal="left" vertical="center"/>
    </xf>
    <xf numFmtId="0" fontId="18" fillId="0" borderId="0" xfId="4" applyFont="1" applyAlignment="1">
      <alignment horizontal="left" vertical="center"/>
    </xf>
    <xf numFmtId="0" fontId="13" fillId="0" borderId="129" xfId="4" applyFont="1" applyBorder="1" applyAlignment="1">
      <alignment horizontal="left" vertical="center"/>
    </xf>
    <xf numFmtId="0" fontId="2" fillId="0" borderId="30" xfId="4" applyBorder="1"/>
    <xf numFmtId="0" fontId="64" fillId="0" borderId="59" xfId="4" applyFont="1" applyBorder="1"/>
    <xf numFmtId="177" fontId="2" fillId="0" borderId="31" xfId="6" applyFont="1" applyBorder="1" applyAlignment="1"/>
    <xf numFmtId="177" fontId="2" fillId="0" borderId="2" xfId="6" applyFont="1" applyBorder="1" applyAlignment="1"/>
    <xf numFmtId="177" fontId="2" fillId="0" borderId="11" xfId="6" applyFont="1" applyBorder="1" applyAlignment="1"/>
    <xf numFmtId="0" fontId="2" fillId="0" borderId="2" xfId="4" applyBorder="1"/>
    <xf numFmtId="0" fontId="2" fillId="0" borderId="118" xfId="4" applyBorder="1"/>
    <xf numFmtId="0" fontId="64" fillId="0" borderId="11" xfId="4" applyFont="1" applyBorder="1"/>
    <xf numFmtId="0" fontId="7" fillId="0" borderId="32" xfId="4" applyFont="1" applyBorder="1" applyAlignment="1">
      <alignment horizontal="center" vertical="center"/>
    </xf>
    <xf numFmtId="0" fontId="2" fillId="0" borderId="6" xfId="4" applyBorder="1" applyAlignment="1">
      <alignment horizontal="left" vertical="center"/>
    </xf>
    <xf numFmtId="3" fontId="7" fillId="0" borderId="5" xfId="4" applyNumberFormat="1" applyFont="1" applyBorder="1" applyAlignment="1">
      <alignment horizontal="left" vertical="center"/>
    </xf>
    <xf numFmtId="3" fontId="7" fillId="0" borderId="74" xfId="4" applyNumberFormat="1" applyFont="1" applyBorder="1" applyAlignment="1">
      <alignment horizontal="left" vertical="center"/>
    </xf>
    <xf numFmtId="3" fontId="13" fillId="0" borderId="6" xfId="4" applyNumberFormat="1" applyFont="1" applyBorder="1" applyAlignment="1">
      <alignment horizontal="left" vertical="center"/>
    </xf>
    <xf numFmtId="3" fontId="7" fillId="0" borderId="7" xfId="4" applyNumberFormat="1" applyFont="1" applyBorder="1" applyAlignment="1">
      <alignment horizontal="left" vertical="center"/>
    </xf>
    <xf numFmtId="0" fontId="13" fillId="0" borderId="5" xfId="4" applyFont="1" applyBorder="1" applyAlignment="1">
      <alignment horizontal="left" vertical="center"/>
    </xf>
    <xf numFmtId="0" fontId="13" fillId="0" borderId="117" xfId="4" applyFont="1" applyBorder="1" applyAlignment="1">
      <alignment horizontal="left" vertical="center"/>
    </xf>
    <xf numFmtId="0" fontId="7" fillId="0" borderId="31" xfId="4" applyFont="1" applyBorder="1" applyAlignment="1">
      <alignment horizontal="center" vertical="center"/>
    </xf>
    <xf numFmtId="0" fontId="2" fillId="0" borderId="2" xfId="4" applyBorder="1" applyAlignment="1">
      <alignment horizontal="left" vertical="center"/>
    </xf>
    <xf numFmtId="0" fontId="13" fillId="0" borderId="2" xfId="4" applyFont="1" applyBorder="1" applyAlignment="1">
      <alignment horizontal="right" vertical="center"/>
    </xf>
    <xf numFmtId="3" fontId="7" fillId="0" borderId="118" xfId="4" applyNumberFormat="1" applyFont="1" applyBorder="1" applyAlignment="1">
      <alignment horizontal="right" vertical="center"/>
    </xf>
    <xf numFmtId="0" fontId="13" fillId="0" borderId="12" xfId="4" applyFont="1" applyBorder="1" applyAlignment="1">
      <alignment horizontal="left" vertical="center"/>
    </xf>
    <xf numFmtId="0" fontId="13" fillId="0" borderId="2" xfId="4" applyFont="1" applyBorder="1" applyAlignment="1">
      <alignment horizontal="left" vertical="center"/>
    </xf>
    <xf numFmtId="0" fontId="13" fillId="0" borderId="116" xfId="4" applyFont="1" applyBorder="1" applyAlignment="1">
      <alignment horizontal="left" vertical="center"/>
    </xf>
    <xf numFmtId="0" fontId="7" fillId="0" borderId="30" xfId="4" applyFont="1" applyBorder="1" applyAlignment="1">
      <alignment horizontal="center" vertical="center"/>
    </xf>
    <xf numFmtId="3" fontId="7" fillId="0" borderId="12" xfId="4" applyNumberFormat="1" applyFont="1" applyBorder="1" applyAlignment="1">
      <alignment horizontal="right" vertical="center"/>
    </xf>
    <xf numFmtId="3" fontId="7" fillId="0" borderId="115" xfId="4" applyNumberFormat="1" applyFont="1" applyBorder="1" applyAlignment="1">
      <alignment horizontal="right" vertical="center"/>
    </xf>
    <xf numFmtId="3" fontId="7" fillId="0" borderId="11" xfId="4" applyNumberFormat="1" applyFont="1" applyBorder="1" applyAlignment="1">
      <alignment horizontal="right" vertical="center"/>
    </xf>
    <xf numFmtId="0" fontId="7" fillId="0" borderId="109" xfId="4" applyFont="1" applyBorder="1" applyAlignment="1">
      <alignment horizontal="left" vertical="center"/>
    </xf>
    <xf numFmtId="0" fontId="18" fillId="0" borderId="3" xfId="4" applyFont="1" applyBorder="1" applyAlignment="1">
      <alignment horizontal="left" vertical="center"/>
    </xf>
    <xf numFmtId="0" fontId="18" fillId="0" borderId="4" xfId="4" applyFont="1" applyBorder="1" applyAlignment="1">
      <alignment horizontal="left" vertical="center"/>
    </xf>
    <xf numFmtId="3" fontId="7" fillId="0" borderId="120" xfId="4" applyNumberFormat="1" applyFont="1" applyBorder="1" applyAlignment="1">
      <alignment horizontal="right" vertical="center"/>
    </xf>
    <xf numFmtId="3" fontId="7" fillId="0" borderId="4" xfId="4" applyNumberFormat="1" applyFont="1" applyBorder="1" applyAlignment="1">
      <alignment horizontal="right" vertical="center"/>
    </xf>
    <xf numFmtId="0" fontId="18" fillId="0" borderId="5" xfId="4" applyFont="1" applyBorder="1" applyAlignment="1">
      <alignment horizontal="left" vertical="center"/>
    </xf>
    <xf numFmtId="0" fontId="7" fillId="0" borderId="32" xfId="4" applyFont="1" applyBorder="1" applyAlignment="1">
      <alignment horizontal="left" vertical="center"/>
    </xf>
    <xf numFmtId="0" fontId="2" fillId="0" borderId="3" xfId="4" applyBorder="1" applyAlignment="1">
      <alignment horizontal="left" vertical="center"/>
    </xf>
    <xf numFmtId="0" fontId="2" fillId="0" borderId="4" xfId="4" applyBorder="1" applyAlignment="1">
      <alignment horizontal="left" vertical="center"/>
    </xf>
    <xf numFmtId="3" fontId="7" fillId="0" borderId="121" xfId="4" applyNumberFormat="1" applyFont="1" applyBorder="1" applyAlignment="1">
      <alignment horizontal="right" vertical="center"/>
    </xf>
    <xf numFmtId="0" fontId="18" fillId="0" borderId="9" xfId="4" applyFont="1" applyBorder="1" applyAlignment="1">
      <alignment horizontal="left" vertical="center"/>
    </xf>
    <xf numFmtId="0" fontId="13" fillId="0" borderId="3" xfId="4" applyFont="1" applyBorder="1" applyAlignment="1">
      <alignment horizontal="left" vertical="center"/>
    </xf>
    <xf numFmtId="0" fontId="13" fillId="0" borderId="105" xfId="4" applyFont="1" applyBorder="1" applyAlignment="1">
      <alignment horizontal="left" vertical="center"/>
    </xf>
    <xf numFmtId="0" fontId="18" fillId="0" borderId="112" xfId="4" applyFont="1" applyBorder="1" applyAlignment="1">
      <alignment horizontal="left" vertical="center"/>
    </xf>
    <xf numFmtId="0" fontId="2" fillId="0" borderId="74" xfId="4" applyBorder="1" applyAlignment="1">
      <alignment horizontal="left" vertical="center"/>
    </xf>
    <xf numFmtId="0" fontId="2" fillId="0" borderId="67" xfId="4" applyBorder="1" applyAlignment="1">
      <alignment horizontal="left" vertical="center"/>
    </xf>
    <xf numFmtId="0" fontId="2" fillId="0" borderId="122" xfId="4" applyBorder="1" applyAlignment="1">
      <alignment horizontal="left" vertical="center"/>
    </xf>
    <xf numFmtId="3" fontId="7" fillId="0" borderId="65" xfId="4" applyNumberFormat="1" applyFont="1" applyBorder="1" applyAlignment="1">
      <alignment horizontal="right" vertical="center"/>
    </xf>
    <xf numFmtId="0" fontId="13" fillId="0" borderId="121" xfId="4" applyFont="1" applyBorder="1" applyAlignment="1">
      <alignment horizontal="left" vertical="center"/>
    </xf>
    <xf numFmtId="0" fontId="13" fillId="0" borderId="68" xfId="4" applyFont="1" applyBorder="1" applyAlignment="1">
      <alignment horizontal="left" vertical="center"/>
    </xf>
    <xf numFmtId="0" fontId="13" fillId="0" borderId="125" xfId="4" applyFont="1" applyBorder="1" applyAlignment="1">
      <alignment horizontal="left" vertical="center"/>
    </xf>
    <xf numFmtId="0" fontId="2" fillId="0" borderId="38" xfId="4" applyBorder="1" applyAlignment="1">
      <alignment horizontal="left" vertical="center"/>
    </xf>
    <xf numFmtId="0" fontId="2" fillId="0" borderId="126" xfId="4" applyBorder="1" applyAlignment="1">
      <alignment horizontal="center" vertical="center" wrapText="1"/>
    </xf>
    <xf numFmtId="0" fontId="2" fillId="0" borderId="37" xfId="4" applyBorder="1" applyAlignment="1">
      <alignment horizontal="left" vertical="center"/>
    </xf>
    <xf numFmtId="3" fontId="13" fillId="0" borderId="14" xfId="4" applyNumberFormat="1" applyFont="1" applyBorder="1" applyAlignment="1">
      <alignment horizontal="right" vertical="center"/>
    </xf>
    <xf numFmtId="3" fontId="13" fillId="0" borderId="38" xfId="4" applyNumberFormat="1" applyFont="1" applyBorder="1" applyAlignment="1">
      <alignment horizontal="right" vertical="center"/>
    </xf>
    <xf numFmtId="0" fontId="13" fillId="0" borderId="0" xfId="4" applyFont="1" applyAlignment="1">
      <alignment horizontal="left" vertical="center"/>
    </xf>
    <xf numFmtId="0" fontId="18" fillId="0" borderId="14" xfId="4" applyFont="1" applyBorder="1" applyAlignment="1">
      <alignment horizontal="right" vertical="center"/>
    </xf>
    <xf numFmtId="0" fontId="18" fillId="0" borderId="0" xfId="4" applyFont="1" applyAlignment="1">
      <alignment horizontal="right" vertical="center"/>
    </xf>
    <xf numFmtId="0" fontId="7" fillId="0" borderId="129" xfId="4" applyFont="1" applyBorder="1" applyAlignment="1">
      <alignment horizontal="left" vertical="center"/>
    </xf>
    <xf numFmtId="3" fontId="18" fillId="0" borderId="14" xfId="4" applyNumberFormat="1" applyFont="1" applyBorder="1" applyAlignment="1">
      <alignment horizontal="right" vertical="center"/>
    </xf>
    <xf numFmtId="0" fontId="7" fillId="0" borderId="62" xfId="4" applyFont="1" applyBorder="1" applyAlignment="1">
      <alignment horizontal="left" vertical="center"/>
    </xf>
    <xf numFmtId="3" fontId="7" fillId="0" borderId="63" xfId="4" applyNumberFormat="1" applyFont="1" applyBorder="1" applyAlignment="1">
      <alignment horizontal="right" vertical="center"/>
    </xf>
    <xf numFmtId="3" fontId="7" fillId="0" borderId="17" xfId="4" applyNumberFormat="1" applyFont="1" applyBorder="1" applyAlignment="1">
      <alignment horizontal="right" vertical="center"/>
    </xf>
    <xf numFmtId="0" fontId="18" fillId="0" borderId="63" xfId="4" applyFont="1" applyBorder="1" applyAlignment="1">
      <alignment horizontal="left" vertical="center"/>
    </xf>
    <xf numFmtId="0" fontId="13" fillId="0" borderId="22" xfId="4" applyFont="1" applyBorder="1" applyAlignment="1">
      <alignment horizontal="left" vertical="center"/>
    </xf>
    <xf numFmtId="0" fontId="13" fillId="0" borderId="130" xfId="4" applyFont="1" applyBorder="1" applyAlignment="1">
      <alignment horizontal="left" vertical="center"/>
    </xf>
    <xf numFmtId="0" fontId="7" fillId="0" borderId="35" xfId="4" applyFont="1" applyBorder="1" applyAlignment="1">
      <alignment horizontal="left" vertical="center"/>
    </xf>
    <xf numFmtId="0" fontId="13" fillId="0" borderId="21" xfId="4" applyFont="1" applyBorder="1" applyAlignment="1">
      <alignment horizontal="left" vertical="center"/>
    </xf>
    <xf numFmtId="0" fontId="13" fillId="0" borderId="135" xfId="4" applyFont="1" applyBorder="1" applyAlignment="1">
      <alignment horizontal="left" vertical="center"/>
    </xf>
    <xf numFmtId="0" fontId="2" fillId="0" borderId="62" xfId="4" applyBorder="1" applyAlignment="1">
      <alignment horizontal="left" vertical="center"/>
    </xf>
    <xf numFmtId="3" fontId="7" fillId="0" borderId="131" xfId="4" applyNumberFormat="1" applyFont="1" applyBorder="1" applyAlignment="1">
      <alignment horizontal="right" vertical="center"/>
    </xf>
    <xf numFmtId="3" fontId="7" fillId="0" borderId="66" xfId="4" applyNumberFormat="1" applyFont="1" applyBorder="1" applyAlignment="1">
      <alignment horizontal="right" vertical="center"/>
    </xf>
    <xf numFmtId="0" fontId="18" fillId="0" borderId="131" xfId="4" applyFont="1" applyBorder="1" applyAlignment="1">
      <alignment horizontal="left" vertical="center"/>
    </xf>
    <xf numFmtId="0" fontId="13" fillId="0" borderId="64" xfId="4" applyFont="1" applyBorder="1" applyAlignment="1">
      <alignment horizontal="left" vertical="center"/>
    </xf>
    <xf numFmtId="0" fontId="13" fillId="0" borderId="132" xfId="4" applyFont="1" applyBorder="1" applyAlignment="1">
      <alignment horizontal="left" vertical="center"/>
    </xf>
    <xf numFmtId="0" fontId="2" fillId="0" borderId="69" xfId="4" applyBorder="1" applyAlignment="1">
      <alignment horizontal="left" vertical="center"/>
    </xf>
    <xf numFmtId="0" fontId="2" fillId="0" borderId="62" xfId="4" applyBorder="1" applyAlignment="1">
      <alignment horizontal="centerContinuous" vertical="center"/>
    </xf>
    <xf numFmtId="0" fontId="2" fillId="0" borderId="22" xfId="4" applyBorder="1" applyAlignment="1">
      <alignment horizontal="centerContinuous" vertical="center"/>
    </xf>
    <xf numFmtId="0" fontId="7" fillId="0" borderId="134" xfId="4" applyFont="1" applyBorder="1" applyAlignment="1">
      <alignment horizontal="left" vertical="top"/>
    </xf>
    <xf numFmtId="0" fontId="7" fillId="0" borderId="63" xfId="4" applyFont="1" applyBorder="1" applyAlignment="1">
      <alignment horizontal="right" vertical="center"/>
    </xf>
    <xf numFmtId="3" fontId="18" fillId="0" borderId="22" xfId="4" applyNumberFormat="1" applyFont="1" applyBorder="1" applyAlignment="1">
      <alignment horizontal="center" vertical="center"/>
    </xf>
    <xf numFmtId="0" fontId="7" fillId="0" borderId="130" xfId="4" applyFont="1" applyBorder="1" applyAlignment="1">
      <alignment horizontal="left" vertical="center"/>
    </xf>
    <xf numFmtId="0" fontId="2" fillId="0" borderId="137" xfId="4" applyBorder="1" applyAlignment="1">
      <alignment horizontal="center" vertical="center"/>
    </xf>
    <xf numFmtId="0" fontId="2" fillId="0" borderId="126" xfId="4" applyBorder="1" applyAlignment="1">
      <alignment horizontal="center" vertical="center"/>
    </xf>
    <xf numFmtId="0" fontId="7" fillId="0" borderId="69" xfId="4" applyFont="1" applyBorder="1" applyAlignment="1">
      <alignment horizontal="left" vertical="center"/>
    </xf>
    <xf numFmtId="0" fontId="18" fillId="0" borderId="63" xfId="4" applyFont="1" applyBorder="1" applyAlignment="1">
      <alignment vertical="center" shrinkToFit="1"/>
    </xf>
    <xf numFmtId="0" fontId="66" fillId="0" borderId="22" xfId="0" applyFont="1" applyBorder="1" applyAlignment="1">
      <alignment vertical="center" shrinkToFit="1"/>
    </xf>
    <xf numFmtId="0" fontId="66" fillId="0" borderId="130" xfId="0" applyFont="1" applyBorder="1" applyAlignment="1">
      <alignment vertical="center" shrinkToFit="1"/>
    </xf>
    <xf numFmtId="0" fontId="2" fillId="0" borderId="140" xfId="4" applyBorder="1" applyAlignment="1">
      <alignment horizontal="left" vertical="center"/>
    </xf>
    <xf numFmtId="0" fontId="18" fillId="0" borderId="131" xfId="4" applyFont="1" applyBorder="1" applyAlignment="1">
      <alignment horizontal="center" vertical="center"/>
    </xf>
    <xf numFmtId="0" fontId="13" fillId="0" borderId="64" xfId="4" applyFont="1" applyBorder="1" applyAlignment="1">
      <alignment horizontal="center" vertical="center"/>
    </xf>
    <xf numFmtId="0" fontId="13" fillId="0" borderId="132" xfId="4" applyFont="1" applyBorder="1" applyAlignment="1">
      <alignment horizontal="center" vertical="center"/>
    </xf>
    <xf numFmtId="0" fontId="2" fillId="0" borderId="21" xfId="4" applyBorder="1" applyAlignment="1">
      <alignment horizontal="left" vertical="center"/>
    </xf>
    <xf numFmtId="0" fontId="2" fillId="0" borderId="64" xfId="4" applyBorder="1" applyAlignment="1">
      <alignment horizontal="left" vertical="center"/>
    </xf>
    <xf numFmtId="0" fontId="18" fillId="0" borderId="63" xfId="4" applyFont="1" applyBorder="1" applyAlignment="1">
      <alignment horizontal="left" vertical="center" shrinkToFit="1"/>
    </xf>
    <xf numFmtId="0" fontId="13" fillId="0" borderId="22" xfId="4" applyFont="1" applyBorder="1" applyAlignment="1">
      <alignment horizontal="left" vertical="center" shrinkToFit="1"/>
    </xf>
    <xf numFmtId="0" fontId="13" fillId="0" borderId="130" xfId="4" applyFont="1" applyBorder="1" applyAlignment="1">
      <alignment horizontal="left" vertical="center" shrinkToFit="1"/>
    </xf>
    <xf numFmtId="0" fontId="18" fillId="0" borderId="141" xfId="4" applyFont="1" applyBorder="1" applyAlignment="1">
      <alignment horizontal="left" vertical="center"/>
    </xf>
    <xf numFmtId="0" fontId="2" fillId="0" borderId="137" xfId="4" applyBorder="1" applyAlignment="1">
      <alignment horizontal="left" vertical="center"/>
    </xf>
    <xf numFmtId="0" fontId="2" fillId="0" borderId="35" xfId="4" applyBorder="1" applyAlignment="1">
      <alignment horizontal="left" vertical="center"/>
    </xf>
    <xf numFmtId="3" fontId="7" fillId="0" borderId="9" xfId="4" applyNumberFormat="1" applyFont="1" applyBorder="1" applyAlignment="1">
      <alignment horizontal="right" vertical="center"/>
    </xf>
    <xf numFmtId="0" fontId="2" fillId="0" borderId="121" xfId="4" applyBorder="1" applyAlignment="1">
      <alignment horizontal="left" vertical="center"/>
    </xf>
    <xf numFmtId="0" fontId="2" fillId="0" borderId="68" xfId="4" applyBorder="1" applyAlignment="1">
      <alignment horizontal="left" vertical="center"/>
    </xf>
    <xf numFmtId="0" fontId="18" fillId="0" borderId="121" xfId="4" applyFont="1" applyBorder="1" applyAlignment="1">
      <alignment horizontal="left" vertical="center"/>
    </xf>
    <xf numFmtId="0" fontId="2" fillId="0" borderId="63" xfId="4" applyBorder="1" applyAlignment="1">
      <alignment horizontal="left" vertical="center"/>
    </xf>
    <xf numFmtId="0" fontId="2" fillId="0" borderId="22" xfId="4" applyBorder="1" applyAlignment="1">
      <alignment horizontal="left" vertical="center"/>
    </xf>
    <xf numFmtId="0" fontId="2" fillId="0" borderId="136" xfId="4" applyBorder="1" applyAlignment="1">
      <alignment horizontal="left" vertical="center"/>
    </xf>
    <xf numFmtId="0" fontId="2" fillId="0" borderId="12" xfId="4" applyBorder="1" applyAlignment="1">
      <alignment horizontal="left" vertical="center"/>
    </xf>
    <xf numFmtId="0" fontId="2" fillId="0" borderId="11" xfId="4" applyBorder="1" applyAlignment="1">
      <alignment horizontal="left" vertical="center"/>
    </xf>
    <xf numFmtId="3" fontId="11" fillId="0" borderId="14" xfId="4" applyNumberFormat="1" applyFont="1" applyBorder="1" applyAlignment="1">
      <alignment horizontal="right" vertical="center"/>
    </xf>
    <xf numFmtId="0" fontId="18" fillId="0" borderId="12" xfId="4" applyFont="1" applyBorder="1" applyAlignment="1">
      <alignment horizontal="left" vertical="center"/>
    </xf>
    <xf numFmtId="0" fontId="7" fillId="0" borderId="145" xfId="4" applyFont="1" applyBorder="1" applyAlignment="1">
      <alignment horizontal="left" vertical="center"/>
    </xf>
    <xf numFmtId="0" fontId="2" fillId="0" borderId="146" xfId="4" applyBorder="1" applyAlignment="1">
      <alignment horizontal="left" vertical="center"/>
    </xf>
    <xf numFmtId="0" fontId="2" fillId="0" borderId="147" xfId="4" applyBorder="1" applyAlignment="1">
      <alignment horizontal="left" vertical="center"/>
    </xf>
    <xf numFmtId="3" fontId="7" fillId="0" borderId="148" xfId="4" applyNumberFormat="1" applyFont="1" applyBorder="1" applyAlignment="1">
      <alignment horizontal="right" vertical="center"/>
    </xf>
    <xf numFmtId="3" fontId="7" fillId="0" borderId="74" xfId="4" applyNumberFormat="1" applyFont="1" applyBorder="1" applyAlignment="1">
      <alignment horizontal="right" vertical="center"/>
    </xf>
    <xf numFmtId="3" fontId="7" fillId="0" borderId="149" xfId="4" applyNumberFormat="1" applyFont="1" applyBorder="1" applyAlignment="1">
      <alignment horizontal="right" vertical="center"/>
    </xf>
    <xf numFmtId="3" fontId="7" fillId="0" borderId="147" xfId="4" applyNumberFormat="1" applyFont="1" applyBorder="1" applyAlignment="1">
      <alignment horizontal="right" vertical="center"/>
    </xf>
    <xf numFmtId="0" fontId="18" fillId="0" borderId="148" xfId="4" applyFont="1" applyBorder="1" applyAlignment="1">
      <alignment horizontal="left" vertical="center"/>
    </xf>
    <xf numFmtId="0" fontId="13" fillId="0" borderId="146" xfId="4" applyFont="1" applyBorder="1" applyAlignment="1">
      <alignment horizontal="left" vertical="center"/>
    </xf>
    <xf numFmtId="0" fontId="13" fillId="0" borderId="150" xfId="4" applyFont="1" applyBorder="1" applyAlignment="1">
      <alignment horizontal="left" vertical="center"/>
    </xf>
    <xf numFmtId="0" fontId="20" fillId="0" borderId="151" xfId="4" applyFont="1" applyBorder="1" applyAlignment="1">
      <alignment horizontal="centerContinuous" vertical="center"/>
    </xf>
    <xf numFmtId="0" fontId="20" fillId="0" borderId="126" xfId="4" applyFont="1" applyBorder="1" applyAlignment="1">
      <alignment horizontal="centerContinuous" vertical="center"/>
    </xf>
    <xf numFmtId="0" fontId="20" fillId="0" borderId="37" xfId="4" applyFont="1" applyBorder="1" applyAlignment="1">
      <alignment horizontal="centerContinuous" vertical="center"/>
    </xf>
    <xf numFmtId="3" fontId="2" fillId="0" borderId="14" xfId="4" applyNumberFormat="1" applyBorder="1" applyAlignment="1">
      <alignment horizontal="right" vertical="center"/>
    </xf>
    <xf numFmtId="0" fontId="20" fillId="0" borderId="155" xfId="4" applyFont="1" applyBorder="1" applyAlignment="1">
      <alignment horizontal="centerContinuous" vertical="center"/>
    </xf>
    <xf numFmtId="0" fontId="20" fillId="0" borderId="156" xfId="4" applyFont="1" applyBorder="1" applyAlignment="1">
      <alignment horizontal="centerContinuous" vertical="center"/>
    </xf>
    <xf numFmtId="0" fontId="20" fillId="0" borderId="157" xfId="4" applyFont="1" applyBorder="1" applyAlignment="1">
      <alignment horizontal="centerContinuous" vertical="center"/>
    </xf>
    <xf numFmtId="0" fontId="20" fillId="0" borderId="158" xfId="4" applyFont="1" applyBorder="1" applyAlignment="1">
      <alignment horizontal="centerContinuous" vertical="center"/>
    </xf>
    <xf numFmtId="3" fontId="2" fillId="6" borderId="173" xfId="4" applyNumberFormat="1" applyFill="1" applyBorder="1" applyAlignment="1">
      <alignment horizontal="right" vertical="center"/>
    </xf>
    <xf numFmtId="3" fontId="2" fillId="0" borderId="174" xfId="4" applyNumberFormat="1" applyBorder="1" applyAlignment="1">
      <alignment horizontal="left" vertical="center"/>
    </xf>
    <xf numFmtId="3" fontId="7" fillId="0" borderId="158" xfId="4" applyNumberFormat="1" applyFont="1" applyBorder="1" applyAlignment="1">
      <alignment horizontal="right" vertical="center"/>
    </xf>
    <xf numFmtId="0" fontId="18" fillId="0" borderId="34" xfId="4" applyFont="1" applyBorder="1" applyAlignment="1">
      <alignment horizontal="left" vertical="center"/>
    </xf>
    <xf numFmtId="0" fontId="13" fillId="0" borderId="34" xfId="4" applyFont="1" applyBorder="1" applyAlignment="1">
      <alignment horizontal="left" vertical="center"/>
    </xf>
    <xf numFmtId="0" fontId="2" fillId="0" borderId="175" xfId="4" applyBorder="1" applyAlignment="1">
      <alignment horizontal="left" vertical="center"/>
    </xf>
    <xf numFmtId="0" fontId="2" fillId="0" borderId="0" xfId="4" applyAlignment="1">
      <alignment horizontal="left"/>
    </xf>
    <xf numFmtId="0" fontId="17" fillId="0" borderId="0" xfId="0" applyFont="1"/>
    <xf numFmtId="49" fontId="2" fillId="0" borderId="0" xfId="2" applyNumberFormat="1" applyAlignment="1">
      <alignment vertical="center"/>
    </xf>
    <xf numFmtId="0" fontId="68" fillId="0" borderId="0" xfId="4" applyFont="1" applyAlignment="1" applyProtection="1">
      <alignment horizontal="right" vertical="center"/>
      <protection locked="0"/>
    </xf>
    <xf numFmtId="3" fontId="7" fillId="0" borderId="0" xfId="4" applyNumberFormat="1" applyFont="1" applyBorder="1" applyAlignment="1" applyProtection="1">
      <alignment horizontal="center" vertical="center"/>
      <protection locked="0"/>
    </xf>
    <xf numFmtId="0" fontId="2" fillId="0" borderId="0" xfId="0" applyFont="1" applyAlignment="1">
      <alignment horizontal="left" shrinkToFit="1"/>
    </xf>
    <xf numFmtId="0" fontId="70" fillId="0" borderId="0" xfId="0" applyFont="1" applyAlignment="1">
      <alignment vertical="center"/>
    </xf>
    <xf numFmtId="0" fontId="71" fillId="0" borderId="0" xfId="0" applyFont="1" applyAlignment="1">
      <alignment horizontal="left" vertical="center"/>
    </xf>
    <xf numFmtId="0" fontId="70" fillId="0" borderId="0" xfId="0" applyFont="1" applyAlignment="1">
      <alignment horizontal="center" vertical="center"/>
    </xf>
    <xf numFmtId="0" fontId="2" fillId="5" borderId="176" xfId="0" applyFont="1" applyFill="1" applyBorder="1" applyAlignment="1">
      <alignment horizontal="center" vertical="center"/>
    </xf>
    <xf numFmtId="0" fontId="2" fillId="7" borderId="176" xfId="0" applyFont="1" applyFill="1" applyBorder="1" applyAlignment="1">
      <alignment horizontal="center" vertical="center" wrapText="1" shrinkToFit="1"/>
    </xf>
    <xf numFmtId="0" fontId="2" fillId="7" borderId="177" xfId="0" applyFont="1" applyFill="1" applyBorder="1" applyAlignment="1">
      <alignment horizontal="center" vertical="center" wrapText="1" shrinkToFit="1"/>
    </xf>
    <xf numFmtId="0" fontId="2" fillId="7" borderId="20" xfId="0" applyFont="1" applyFill="1" applyBorder="1" applyAlignment="1">
      <alignment horizontal="center" vertical="center" wrapText="1"/>
    </xf>
    <xf numFmtId="0" fontId="2" fillId="5" borderId="19" xfId="0" applyFont="1" applyFill="1" applyBorder="1" applyAlignment="1">
      <alignment horizontal="center" vertical="center" wrapText="1"/>
    </xf>
    <xf numFmtId="0" fontId="2" fillId="5" borderId="178"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179" xfId="0" applyFont="1" applyFill="1" applyBorder="1" applyAlignment="1">
      <alignment horizontal="center" vertical="center" wrapText="1"/>
    </xf>
    <xf numFmtId="0" fontId="2" fillId="5" borderId="108" xfId="0" applyFont="1" applyFill="1" applyBorder="1" applyAlignment="1">
      <alignment horizontal="center" vertical="center" wrapText="1"/>
    </xf>
    <xf numFmtId="0" fontId="2" fillId="5" borderId="177" xfId="0" applyFont="1" applyFill="1" applyBorder="1" applyAlignment="1">
      <alignment horizontal="center" vertical="center" wrapText="1"/>
    </xf>
    <xf numFmtId="0" fontId="2" fillId="5" borderId="61" xfId="0" applyFont="1" applyFill="1" applyBorder="1" applyAlignment="1">
      <alignment horizontal="center" vertical="center" wrapText="1"/>
    </xf>
    <xf numFmtId="0" fontId="18" fillId="0" borderId="178" xfId="0" applyFont="1" applyBorder="1" applyAlignment="1">
      <alignment horizontal="center" vertical="center"/>
    </xf>
    <xf numFmtId="0" fontId="18" fillId="0" borderId="180" xfId="0" applyFont="1" applyBorder="1" applyAlignment="1">
      <alignment horizontal="center" vertical="center"/>
    </xf>
    <xf numFmtId="0" fontId="10" fillId="5" borderId="26" xfId="0" applyFont="1" applyFill="1" applyBorder="1" applyAlignment="1">
      <alignment horizontal="center"/>
    </xf>
    <xf numFmtId="181" fontId="10" fillId="0" borderId="183" xfId="0" applyNumberFormat="1" applyFont="1" applyBorder="1" applyAlignment="1">
      <alignment shrinkToFit="1"/>
    </xf>
    <xf numFmtId="181" fontId="10" fillId="0" borderId="184" xfId="0" applyNumberFormat="1" applyFont="1" applyBorder="1" applyAlignment="1">
      <alignment shrinkToFit="1"/>
    </xf>
    <xf numFmtId="181" fontId="10" fillId="0" borderId="185" xfId="0" applyNumberFormat="1" applyFont="1" applyBorder="1" applyAlignment="1">
      <alignment shrinkToFit="1"/>
    </xf>
    <xf numFmtId="181" fontId="10" fillId="0" borderId="28" xfId="0" applyNumberFormat="1" applyFont="1" applyBorder="1" applyAlignment="1">
      <alignment shrinkToFit="1"/>
    </xf>
    <xf numFmtId="0" fontId="7" fillId="0" borderId="0" xfId="0" applyFont="1" applyAlignment="1">
      <alignment horizontal="distributed"/>
    </xf>
    <xf numFmtId="0" fontId="18" fillId="0" borderId="0" xfId="0" applyFont="1" applyAlignment="1">
      <alignment horizontal="right" vertical="center"/>
    </xf>
    <xf numFmtId="0" fontId="18" fillId="0" borderId="0" xfId="0" applyFont="1" applyAlignment="1">
      <alignment vertical="center"/>
    </xf>
    <xf numFmtId="0" fontId="2" fillId="0" borderId="0" xfId="0" applyFont="1" applyAlignment="1">
      <alignment shrinkToFit="1"/>
    </xf>
    <xf numFmtId="0" fontId="72" fillId="0" borderId="0" xfId="0" applyFont="1"/>
    <xf numFmtId="0" fontId="72" fillId="0" borderId="0" xfId="0" applyFont="1" applyAlignment="1">
      <alignment horizontal="center"/>
    </xf>
    <xf numFmtId="0" fontId="18" fillId="0" borderId="0" xfId="0" applyFont="1" applyAlignment="1">
      <alignment horizontal="left" vertical="center"/>
    </xf>
    <xf numFmtId="0" fontId="18" fillId="0" borderId="0" xfId="0" applyFont="1" applyAlignment="1">
      <alignment horizontal="center" vertical="center"/>
    </xf>
    <xf numFmtId="0" fontId="74" fillId="0" borderId="0" xfId="0" applyFont="1"/>
    <xf numFmtId="0" fontId="18" fillId="0" borderId="0" xfId="0" applyFont="1" applyAlignment="1">
      <alignment shrinkToFit="1"/>
    </xf>
    <xf numFmtId="0" fontId="18" fillId="0" borderId="0" xfId="0" applyFont="1" applyAlignment="1">
      <alignment horizontal="center"/>
    </xf>
    <xf numFmtId="0" fontId="18" fillId="0" borderId="0" xfId="0" applyFont="1" applyAlignment="1">
      <alignment horizontal="center" shrinkToFit="1"/>
    </xf>
    <xf numFmtId="176" fontId="18" fillId="4" borderId="8" xfId="0" applyNumberFormat="1" applyFont="1" applyFill="1" applyBorder="1" applyAlignment="1">
      <alignment shrinkToFit="1"/>
    </xf>
    <xf numFmtId="176" fontId="18" fillId="0" borderId="0" xfId="0" applyNumberFormat="1" applyFont="1" applyAlignment="1">
      <alignment shrinkToFit="1"/>
    </xf>
    <xf numFmtId="184" fontId="18" fillId="0" borderId="0" xfId="0" applyNumberFormat="1" applyFont="1" applyAlignment="1">
      <alignment shrinkToFit="1"/>
    </xf>
    <xf numFmtId="185" fontId="10" fillId="8" borderId="186" xfId="0" applyNumberFormat="1" applyFont="1" applyFill="1" applyBorder="1" applyAlignment="1">
      <alignment shrinkToFit="1"/>
    </xf>
    <xf numFmtId="0" fontId="75" fillId="0" borderId="0" xfId="0" applyFont="1"/>
    <xf numFmtId="185" fontId="10" fillId="8" borderId="186" xfId="0" applyNumberFormat="1" applyFont="1" applyFill="1" applyBorder="1"/>
    <xf numFmtId="0" fontId="2" fillId="4" borderId="0" xfId="0" applyFont="1" applyFill="1" applyAlignment="1">
      <alignment horizontal="center" shrinkToFit="1"/>
    </xf>
    <xf numFmtId="0" fontId="58" fillId="0" borderId="0" xfId="2" applyFont="1"/>
    <xf numFmtId="58" fontId="76" fillId="0" borderId="0" xfId="0" applyNumberFormat="1" applyFont="1" applyAlignment="1">
      <alignment vertical="center"/>
    </xf>
    <xf numFmtId="0" fontId="15" fillId="0" borderId="0" xfId="1" applyFont="1" applyAlignment="1">
      <alignment vertical="center"/>
    </xf>
    <xf numFmtId="186" fontId="10" fillId="0" borderId="52" xfId="1" applyNumberFormat="1" applyFont="1" applyBorder="1" applyAlignment="1">
      <alignment horizontal="right" vertical="center"/>
    </xf>
    <xf numFmtId="186" fontId="10" fillId="0" borderId="58" xfId="1" applyNumberFormat="1" applyFont="1" applyBorder="1" applyAlignment="1">
      <alignment horizontal="right" vertical="center"/>
    </xf>
    <xf numFmtId="0" fontId="56" fillId="0" borderId="0" xfId="0" applyFont="1" applyAlignment="1">
      <alignment horizontal="left" vertical="center"/>
    </xf>
    <xf numFmtId="0" fontId="11" fillId="4" borderId="22" xfId="4" applyFont="1" applyFill="1" applyBorder="1" applyAlignment="1" applyProtection="1">
      <alignment horizontal="center" vertical="center"/>
      <protection locked="0"/>
    </xf>
    <xf numFmtId="0" fontId="13" fillId="4" borderId="130" xfId="4" applyFont="1" applyFill="1" applyBorder="1" applyAlignment="1" applyProtection="1">
      <alignment horizontal="left" vertical="center"/>
      <protection locked="0"/>
    </xf>
    <xf numFmtId="0" fontId="81" fillId="0" borderId="0" xfId="5" applyFont="1" applyAlignment="1">
      <alignment horizontal="left" vertical="center"/>
    </xf>
    <xf numFmtId="0" fontId="79" fillId="0" borderId="0" xfId="0" applyFont="1"/>
    <xf numFmtId="0" fontId="0" fillId="4" borderId="0" xfId="0" applyFill="1"/>
    <xf numFmtId="0" fontId="0" fillId="0" borderId="0" xfId="0" applyAlignment="1">
      <alignment horizontal="center" vertical="center"/>
    </xf>
    <xf numFmtId="0" fontId="0" fillId="0" borderId="0" xfId="0" applyAlignment="1"/>
    <xf numFmtId="0" fontId="0" fillId="0" borderId="0" xfId="0" applyAlignment="1">
      <alignment horizontal="right" vertical="center"/>
    </xf>
    <xf numFmtId="56" fontId="0" fillId="0" borderId="0" xfId="0" applyNumberFormat="1" applyAlignment="1">
      <alignment horizontal="left" vertical="center"/>
    </xf>
    <xf numFmtId="0" fontId="27" fillId="0" borderId="0" xfId="0" applyFont="1" applyAlignment="1">
      <alignment vertical="center"/>
    </xf>
    <xf numFmtId="0" fontId="83" fillId="0" borderId="0" xfId="0" applyFont="1" applyAlignment="1"/>
    <xf numFmtId="0" fontId="83" fillId="0" borderId="0" xfId="0" applyFont="1"/>
    <xf numFmtId="0" fontId="83" fillId="0" borderId="0" xfId="0" applyFont="1" applyAlignment="1">
      <alignment horizontal="center" vertical="center"/>
    </xf>
    <xf numFmtId="0" fontId="83" fillId="0" borderId="0" xfId="0" applyFont="1" applyAlignment="1">
      <alignment horizontal="center"/>
    </xf>
    <xf numFmtId="0" fontId="0" fillId="0" borderId="8" xfId="0" applyBorder="1"/>
    <xf numFmtId="0" fontId="27" fillId="0" borderId="8" xfId="0" applyFont="1" applyBorder="1" applyAlignment="1">
      <alignment vertical="center"/>
    </xf>
    <xf numFmtId="0" fontId="0" fillId="0" borderId="8" xfId="0" applyBorder="1" applyAlignment="1">
      <alignment vertical="center"/>
    </xf>
    <xf numFmtId="0" fontId="0" fillId="0" borderId="8" xfId="0" applyBorder="1" applyAlignment="1">
      <alignment horizontal="right" vertical="center"/>
    </xf>
    <xf numFmtId="0" fontId="27" fillId="0" borderId="43" xfId="0" applyFont="1" applyBorder="1" applyAlignment="1">
      <alignment vertical="center"/>
    </xf>
    <xf numFmtId="0" fontId="83" fillId="0" borderId="43" xfId="0" applyFont="1" applyBorder="1"/>
    <xf numFmtId="0" fontId="27" fillId="0" borderId="8" xfId="0" applyFont="1" applyBorder="1" applyAlignment="1">
      <alignment horizontal="right"/>
    </xf>
    <xf numFmtId="0" fontId="27" fillId="0" borderId="8" xfId="0" applyFont="1" applyBorder="1" applyAlignment="1">
      <alignment horizontal="left" vertical="center"/>
    </xf>
    <xf numFmtId="0" fontId="83" fillId="0" borderId="8" xfId="0" applyFont="1" applyBorder="1" applyAlignment="1">
      <alignment horizontal="center" vertical="center"/>
    </xf>
    <xf numFmtId="0" fontId="27" fillId="0" borderId="9" xfId="0" applyFont="1" applyBorder="1" applyAlignment="1">
      <alignment vertical="center"/>
    </xf>
    <xf numFmtId="0" fontId="0" fillId="0" borderId="0" xfId="0" applyBorder="1"/>
    <xf numFmtId="0" fontId="0" fillId="0" borderId="2" xfId="0" applyBorder="1"/>
    <xf numFmtId="0" fontId="0" fillId="0" borderId="6" xfId="0" applyBorder="1"/>
    <xf numFmtId="0" fontId="0" fillId="0" borderId="3" xfId="0" applyBorder="1"/>
    <xf numFmtId="0" fontId="83" fillId="0" borderId="3" xfId="0" applyFont="1" applyBorder="1" applyAlignment="1">
      <alignment vertical="center"/>
    </xf>
    <xf numFmtId="0" fontId="83" fillId="0" borderId="3" xfId="0" applyFont="1" applyBorder="1"/>
    <xf numFmtId="3" fontId="83" fillId="0" borderId="8" xfId="0" applyNumberFormat="1" applyFont="1" applyBorder="1" applyAlignment="1">
      <alignment vertical="center"/>
    </xf>
    <xf numFmtId="0" fontId="27" fillId="0" borderId="5" xfId="0" applyFont="1" applyBorder="1" applyAlignment="1">
      <alignment vertical="center"/>
    </xf>
    <xf numFmtId="0" fontId="27" fillId="0" borderId="12" xfId="0" applyFont="1" applyBorder="1" applyAlignment="1">
      <alignment vertical="center"/>
    </xf>
    <xf numFmtId="0" fontId="83" fillId="0" borderId="5" xfId="0" applyFont="1" applyBorder="1" applyAlignment="1"/>
    <xf numFmtId="0" fontId="83" fillId="0" borderId="8" xfId="0" applyFont="1" applyBorder="1" applyAlignment="1">
      <alignment horizontal="center"/>
    </xf>
    <xf numFmtId="187" fontId="83" fillId="0" borderId="8" xfId="0" applyNumberFormat="1" applyFont="1" applyBorder="1" applyAlignment="1">
      <alignment horizontal="right"/>
    </xf>
    <xf numFmtId="186" fontId="83" fillId="0" borderId="8" xfId="0" applyNumberFormat="1" applyFont="1" applyBorder="1" applyAlignment="1">
      <alignment horizontal="right"/>
    </xf>
    <xf numFmtId="0" fontId="83" fillId="0" borderId="8" xfId="0" applyFont="1" applyBorder="1" applyAlignment="1"/>
    <xf numFmtId="0" fontId="0" fillId="0" borderId="7" xfId="0" applyBorder="1"/>
    <xf numFmtId="0" fontId="0" fillId="0" borderId="14" xfId="0" applyBorder="1" applyAlignment="1">
      <alignment horizontal="center" vertical="center"/>
    </xf>
    <xf numFmtId="0" fontId="0" fillId="0" borderId="12" xfId="0" applyBorder="1" applyAlignment="1">
      <alignment horizontal="center" vertical="center"/>
    </xf>
    <xf numFmtId="0" fontId="83" fillId="0" borderId="9" xfId="0" applyFont="1" applyBorder="1" applyAlignment="1">
      <alignment horizontal="center" vertical="center"/>
    </xf>
    <xf numFmtId="0" fontId="0" fillId="0" borderId="4" xfId="0" applyBorder="1"/>
    <xf numFmtId="0" fontId="27" fillId="0" borderId="8" xfId="0" applyFont="1" applyBorder="1" applyAlignment="1">
      <alignment horizontal="center" vertical="center"/>
    </xf>
    <xf numFmtId="0" fontId="2" fillId="0" borderId="0" xfId="0" applyFont="1" applyAlignment="1">
      <alignment horizontal="left"/>
    </xf>
    <xf numFmtId="0" fontId="56" fillId="0" borderId="0" xfId="0" applyFont="1" applyAlignment="1">
      <alignment horizontal="left" vertical="center"/>
    </xf>
    <xf numFmtId="0" fontId="85" fillId="0" borderId="0" xfId="0" applyFont="1"/>
    <xf numFmtId="0" fontId="86" fillId="0" borderId="0" xfId="0" applyFont="1"/>
    <xf numFmtId="0" fontId="86" fillId="0" borderId="0" xfId="0" applyFont="1" applyAlignment="1">
      <alignment horizontal="left"/>
    </xf>
    <xf numFmtId="0" fontId="86" fillId="0" borderId="0" xfId="0" applyFont="1" applyAlignment="1">
      <alignment horizontal="center"/>
    </xf>
    <xf numFmtId="0" fontId="64" fillId="0" borderId="0" xfId="0" applyFont="1" applyAlignment="1">
      <alignment horizontal="right"/>
    </xf>
    <xf numFmtId="0" fontId="64" fillId="0" borderId="0" xfId="0" applyFont="1"/>
    <xf numFmtId="0" fontId="6" fillId="0" borderId="0" xfId="0" applyFont="1" applyBorder="1" applyAlignment="1">
      <alignment horizontal="center" vertical="center"/>
    </xf>
    <xf numFmtId="0" fontId="2" fillId="0" borderId="70" xfId="0" applyFont="1" applyBorder="1" applyAlignment="1">
      <alignment horizontal="right" vertical="center"/>
    </xf>
    <xf numFmtId="0" fontId="2" fillId="0" borderId="116" xfId="0" applyFont="1" applyBorder="1" applyAlignment="1">
      <alignment horizontal="right" vertical="center"/>
    </xf>
    <xf numFmtId="0" fontId="2" fillId="0" borderId="104" xfId="0" applyFont="1" applyBorder="1" applyAlignment="1">
      <alignment horizontal="center" vertical="center"/>
    </xf>
    <xf numFmtId="0" fontId="2" fillId="0" borderId="25" xfId="0" applyFont="1" applyBorder="1" applyAlignment="1">
      <alignment horizontal="center" vertical="center" wrapText="1"/>
    </xf>
    <xf numFmtId="0" fontId="2" fillId="0" borderId="119" xfId="0" applyFont="1" applyBorder="1" applyAlignment="1">
      <alignment horizontal="right" vertical="center"/>
    </xf>
    <xf numFmtId="0" fontId="88" fillId="0" borderId="0" xfId="1" applyFont="1" applyAlignment="1">
      <alignment vertical="center"/>
    </xf>
    <xf numFmtId="0" fontId="2" fillId="0" borderId="198" xfId="1" applyFont="1" applyBorder="1" applyAlignment="1">
      <alignment horizontal="center" vertical="center" wrapText="1"/>
    </xf>
    <xf numFmtId="186" fontId="10" fillId="0" borderId="110" xfId="1" applyNumberFormat="1" applyFont="1" applyBorder="1" applyAlignment="1">
      <alignment horizontal="right" vertical="center"/>
    </xf>
    <xf numFmtId="0" fontId="10" fillId="0" borderId="110" xfId="1" applyFont="1" applyBorder="1" applyAlignment="1">
      <alignment horizontal="center" vertical="center"/>
    </xf>
    <xf numFmtId="0" fontId="10" fillId="0" borderId="111" xfId="1" applyFont="1" applyBorder="1" applyAlignment="1">
      <alignment horizontal="right" vertical="center"/>
    </xf>
    <xf numFmtId="0" fontId="11" fillId="0" borderId="0" xfId="0" applyFont="1" applyAlignment="1">
      <alignment vertical="center"/>
    </xf>
    <xf numFmtId="0" fontId="64" fillId="0" borderId="0" xfId="0" applyFont="1" applyAlignment="1"/>
    <xf numFmtId="0" fontId="3" fillId="4" borderId="0" xfId="0" applyFont="1" applyFill="1" applyAlignment="1">
      <alignment horizontal="left" vertical="center"/>
    </xf>
    <xf numFmtId="0" fontId="2" fillId="4" borderId="0" xfId="0" applyFont="1" applyFill="1"/>
    <xf numFmtId="0" fontId="2" fillId="4" borderId="2" xfId="0" applyFont="1" applyFill="1" applyBorder="1"/>
    <xf numFmtId="0" fontId="64" fillId="4" borderId="3" xfId="0" applyFont="1" applyFill="1" applyBorder="1"/>
    <xf numFmtId="0" fontId="64" fillId="4" borderId="3" xfId="0" applyFont="1" applyFill="1" applyBorder="1" applyAlignment="1">
      <alignment horizontal="center"/>
    </xf>
    <xf numFmtId="0" fontId="2" fillId="4" borderId="31" xfId="0" applyFont="1" applyFill="1" applyBorder="1" applyAlignment="1">
      <alignment horizontal="right" vertical="center"/>
    </xf>
    <xf numFmtId="0" fontId="2" fillId="4" borderId="109" xfId="0" applyFont="1" applyFill="1" applyBorder="1" applyAlignment="1">
      <alignment horizontal="right" vertical="center"/>
    </xf>
    <xf numFmtId="0" fontId="2" fillId="4" borderId="33" xfId="0" applyFont="1" applyFill="1" applyBorder="1" applyAlignment="1">
      <alignment horizontal="right" vertical="center"/>
    </xf>
    <xf numFmtId="186" fontId="2" fillId="4" borderId="130" xfId="0" applyNumberFormat="1" applyFont="1" applyFill="1" applyBorder="1" applyAlignment="1">
      <alignment horizontal="right" vertical="center"/>
    </xf>
    <xf numFmtId="186" fontId="18" fillId="4" borderId="44" xfId="1" applyNumberFormat="1" applyFont="1" applyFill="1" applyBorder="1" applyAlignment="1">
      <alignment horizontal="right" vertical="center"/>
    </xf>
    <xf numFmtId="186" fontId="18" fillId="4" borderId="45" xfId="1" applyNumberFormat="1" applyFont="1" applyFill="1" applyBorder="1" applyAlignment="1">
      <alignment horizontal="right" vertical="center"/>
    </xf>
    <xf numFmtId="186" fontId="18" fillId="4" borderId="48" xfId="1" applyNumberFormat="1" applyFont="1" applyFill="1" applyBorder="1" applyAlignment="1">
      <alignment horizontal="right" vertical="center"/>
    </xf>
    <xf numFmtId="0" fontId="18" fillId="4" borderId="8" xfId="0" applyFont="1" applyFill="1" applyBorder="1" applyAlignment="1">
      <alignment horizontal="center" vertical="center" shrinkToFit="1"/>
    </xf>
    <xf numFmtId="0" fontId="2" fillId="4" borderId="105" xfId="0" applyFont="1" applyFill="1" applyBorder="1" applyAlignment="1">
      <alignment horizontal="center" vertical="center" shrinkToFit="1"/>
    </xf>
    <xf numFmtId="0" fontId="18" fillId="4" borderId="109" xfId="0" applyFont="1" applyFill="1" applyBorder="1" applyAlignment="1">
      <alignment horizontal="center" vertical="center" shrinkToFit="1"/>
    </xf>
    <xf numFmtId="178" fontId="18" fillId="4" borderId="4" xfId="0" applyNumberFormat="1" applyFont="1" applyFill="1" applyBorder="1" applyAlignment="1">
      <alignment horizontal="right" vertical="center" shrinkToFit="1"/>
    </xf>
    <xf numFmtId="0" fontId="18" fillId="4" borderId="9" xfId="0" applyFont="1" applyFill="1" applyBorder="1" applyAlignment="1">
      <alignment horizontal="center" vertical="center" shrinkToFit="1"/>
    </xf>
    <xf numFmtId="179" fontId="18" fillId="4" borderId="9" xfId="0" applyNumberFormat="1" applyFont="1" applyFill="1" applyBorder="1" applyAlignment="1">
      <alignment horizontal="center" vertical="center" shrinkToFit="1"/>
    </xf>
    <xf numFmtId="180" fontId="18" fillId="4" borderId="4" xfId="0" applyNumberFormat="1" applyFont="1" applyFill="1" applyBorder="1" applyAlignment="1">
      <alignment horizontal="right" vertical="center" shrinkToFit="1"/>
    </xf>
    <xf numFmtId="0" fontId="2" fillId="4" borderId="109" xfId="0" applyFont="1" applyFill="1" applyBorder="1" applyAlignment="1">
      <alignment horizontal="center" vertical="center" shrinkToFit="1"/>
    </xf>
    <xf numFmtId="181" fontId="2" fillId="4" borderId="178" xfId="0" applyNumberFormat="1" applyFont="1" applyFill="1" applyBorder="1" applyAlignment="1">
      <alignment horizontal="center" vertical="center" shrinkToFit="1"/>
    </xf>
    <xf numFmtId="181" fontId="2" fillId="4" borderId="8" xfId="0" applyNumberFormat="1" applyFont="1" applyFill="1" applyBorder="1" applyAlignment="1">
      <alignment horizontal="center" vertical="center" shrinkToFit="1"/>
    </xf>
    <xf numFmtId="181" fontId="2" fillId="4" borderId="179" xfId="0" applyNumberFormat="1" applyFont="1" applyFill="1" applyBorder="1" applyAlignment="1">
      <alignment horizontal="center" vertical="center" shrinkToFit="1"/>
    </xf>
    <xf numFmtId="181" fontId="2" fillId="4" borderId="4" xfId="0" applyNumberFormat="1" applyFont="1" applyFill="1" applyBorder="1" applyAlignment="1">
      <alignment horizontal="center" vertical="center" shrinkToFit="1"/>
    </xf>
    <xf numFmtId="0" fontId="18" fillId="4" borderId="4" xfId="0" applyFont="1" applyFill="1" applyBorder="1" applyAlignment="1">
      <alignment horizontal="right" vertical="center" shrinkToFit="1"/>
    </xf>
    <xf numFmtId="0" fontId="18" fillId="4" borderId="3" xfId="0" applyFont="1" applyFill="1" applyBorder="1" applyAlignment="1">
      <alignment horizontal="right" vertical="center" shrinkToFit="1"/>
    </xf>
    <xf numFmtId="0" fontId="18" fillId="4" borderId="181" xfId="0" applyFont="1" applyFill="1" applyBorder="1" applyAlignment="1">
      <alignment horizontal="center" vertical="center" shrinkToFit="1"/>
    </xf>
    <xf numFmtId="0" fontId="2" fillId="4" borderId="73" xfId="0" applyFont="1" applyFill="1" applyBorder="1" applyAlignment="1">
      <alignment horizontal="center" vertical="center" shrinkToFit="1"/>
    </xf>
    <xf numFmtId="0" fontId="18" fillId="4" borderId="71" xfId="0" applyFont="1" applyFill="1" applyBorder="1" applyAlignment="1">
      <alignment horizontal="center" vertical="center" shrinkToFit="1"/>
    </xf>
    <xf numFmtId="0" fontId="18" fillId="4" borderId="107" xfId="0" applyFont="1" applyFill="1" applyBorder="1" applyAlignment="1">
      <alignment horizontal="right" vertical="center" shrinkToFit="1"/>
    </xf>
    <xf numFmtId="0" fontId="18" fillId="4" borderId="106" xfId="0" applyFont="1" applyFill="1" applyBorder="1" applyAlignment="1">
      <alignment horizontal="center" vertical="center" shrinkToFit="1"/>
    </xf>
    <xf numFmtId="0" fontId="18" fillId="4" borderId="72" xfId="0" applyFont="1" applyFill="1" applyBorder="1" applyAlignment="1">
      <alignment horizontal="right" vertical="center" shrinkToFit="1"/>
    </xf>
    <xf numFmtId="181" fontId="2" fillId="4" borderId="180" xfId="0" applyNumberFormat="1" applyFont="1" applyFill="1" applyBorder="1" applyAlignment="1">
      <alignment horizontal="center" vertical="center" shrinkToFit="1"/>
    </xf>
    <xf numFmtId="181" fontId="2" fillId="4" borderId="181" xfId="0" applyNumberFormat="1" applyFont="1" applyFill="1" applyBorder="1" applyAlignment="1">
      <alignment horizontal="center" vertical="center" shrinkToFit="1"/>
    </xf>
    <xf numFmtId="181" fontId="2" fillId="4" borderId="182" xfId="0" applyNumberFormat="1" applyFont="1" applyFill="1" applyBorder="1" applyAlignment="1">
      <alignment horizontal="center" vertical="center" shrinkToFit="1"/>
    </xf>
    <xf numFmtId="181" fontId="2" fillId="4" borderId="107" xfId="0" applyNumberFormat="1" applyFont="1" applyFill="1" applyBorder="1" applyAlignment="1">
      <alignment horizontal="center" vertical="center" shrinkToFit="1"/>
    </xf>
    <xf numFmtId="0" fontId="2" fillId="4" borderId="8" xfId="0" applyFont="1" applyFill="1" applyBorder="1" applyAlignment="1">
      <alignment horizontal="center" vertical="center" shrinkToFit="1"/>
    </xf>
    <xf numFmtId="0" fontId="2" fillId="0" borderId="199" xfId="5" applyFont="1" applyBorder="1" applyAlignment="1">
      <alignment horizontal="center" vertical="center" shrinkToFit="1"/>
    </xf>
    <xf numFmtId="0" fontId="2" fillId="0" borderId="0" xfId="5" applyFont="1" applyBorder="1" applyAlignment="1">
      <alignment horizontal="center" vertical="center"/>
    </xf>
    <xf numFmtId="0" fontId="2" fillId="4" borderId="200" xfId="5" applyFont="1" applyFill="1" applyBorder="1" applyAlignment="1">
      <alignment horizontal="center" vertical="center" shrinkToFit="1"/>
    </xf>
    <xf numFmtId="0" fontId="2" fillId="4" borderId="201" xfId="5" applyFont="1" applyFill="1" applyBorder="1" applyAlignment="1">
      <alignment horizontal="center" vertical="center" shrinkToFit="1"/>
    </xf>
    <xf numFmtId="0" fontId="7" fillId="4" borderId="130" xfId="5" applyFont="1" applyFill="1" applyBorder="1" applyAlignment="1">
      <alignment horizontal="center" vertical="center"/>
    </xf>
    <xf numFmtId="0" fontId="7" fillId="4" borderId="132" xfId="5" applyFont="1" applyFill="1" applyBorder="1" applyAlignment="1">
      <alignment horizontal="center" vertical="center"/>
    </xf>
    <xf numFmtId="0" fontId="7" fillId="4" borderId="188" xfId="5" applyFont="1" applyFill="1" applyBorder="1" applyAlignment="1">
      <alignment horizontal="center" vertical="center"/>
    </xf>
    <xf numFmtId="0" fontId="2" fillId="4" borderId="3" xfId="0" applyFont="1" applyFill="1" applyBorder="1"/>
    <xf numFmtId="0" fontId="2" fillId="10" borderId="0" xfId="0" applyFont="1" applyFill="1"/>
    <xf numFmtId="0" fontId="2" fillId="10" borderId="0" xfId="0" applyFont="1" applyFill="1" applyAlignment="1">
      <alignment horizontal="right"/>
    </xf>
    <xf numFmtId="0" fontId="56" fillId="0" borderId="11" xfId="0" applyFont="1" applyBorder="1" applyAlignment="1">
      <alignment horizontal="center" vertical="center" wrapText="1"/>
    </xf>
    <xf numFmtId="0" fontId="56" fillId="4" borderId="0" xfId="0" applyFont="1" applyFill="1" applyAlignment="1">
      <alignment horizontal="center" vertical="center" wrapText="1"/>
    </xf>
    <xf numFmtId="0" fontId="56" fillId="4" borderId="2" xfId="0" applyFont="1" applyFill="1" applyBorder="1" applyAlignment="1">
      <alignment horizontal="center" vertical="center" wrapText="1"/>
    </xf>
    <xf numFmtId="0" fontId="62" fillId="4" borderId="0" xfId="0" applyFont="1" applyFill="1"/>
    <xf numFmtId="0" fontId="58" fillId="10" borderId="0" xfId="0" applyFont="1" applyFill="1" applyBorder="1" applyAlignment="1">
      <alignment horizontal="center" vertical="center"/>
    </xf>
    <xf numFmtId="0" fontId="58" fillId="10" borderId="0" xfId="0" applyFont="1" applyFill="1" applyBorder="1" applyAlignment="1">
      <alignment horizontal="center" vertical="center" shrinkToFit="1"/>
    </xf>
    <xf numFmtId="0" fontId="2" fillId="0" borderId="0" xfId="0" applyFont="1" applyAlignment="1">
      <alignment horizontal="right"/>
    </xf>
    <xf numFmtId="0" fontId="23" fillId="0" borderId="0" xfId="0" applyFont="1" applyAlignment="1">
      <alignment vertical="center"/>
    </xf>
    <xf numFmtId="0" fontId="83" fillId="0" borderId="8" xfId="0" applyFont="1" applyBorder="1" applyAlignment="1">
      <alignment horizontal="center"/>
    </xf>
    <xf numFmtId="0" fontId="10" fillId="0" borderId="2" xfId="0" applyFont="1" applyBorder="1"/>
    <xf numFmtId="0" fontId="10" fillId="0" borderId="3" xfId="0" applyFont="1" applyBorder="1"/>
    <xf numFmtId="0" fontId="2" fillId="10" borderId="0" xfId="0" applyFont="1" applyFill="1" applyBorder="1" applyAlignment="1">
      <alignment horizontal="center" shrinkToFit="1"/>
    </xf>
    <xf numFmtId="0" fontId="0" fillId="10" borderId="0" xfId="0" applyFont="1" applyFill="1" applyBorder="1" applyAlignment="1">
      <alignment horizontal="center" shrinkToFit="1"/>
    </xf>
    <xf numFmtId="0" fontId="2" fillId="0" borderId="3" xfId="0" applyFont="1" applyBorder="1" applyAlignment="1">
      <alignment horizontal="center" vertical="center"/>
    </xf>
    <xf numFmtId="0" fontId="83" fillId="0" borderId="4" xfId="0" applyFont="1" applyBorder="1" applyAlignment="1">
      <alignment horizontal="center" vertical="center"/>
    </xf>
    <xf numFmtId="0" fontId="2" fillId="0" borderId="0" xfId="5" applyAlignment="1">
      <alignment horizontal="left" vertical="center"/>
    </xf>
    <xf numFmtId="0" fontId="2" fillId="0" borderId="54" xfId="1" applyFont="1" applyBorder="1" applyAlignment="1">
      <alignment horizontal="center" vertical="center"/>
    </xf>
    <xf numFmtId="0" fontId="2" fillId="0" borderId="56" xfId="1" applyFont="1" applyBorder="1" applyAlignment="1">
      <alignment horizontal="center" vertical="center"/>
    </xf>
    <xf numFmtId="0" fontId="2" fillId="0" borderId="57" xfId="1" applyFont="1" applyBorder="1" applyAlignment="1">
      <alignment horizontal="center" vertical="center"/>
    </xf>
    <xf numFmtId="0" fontId="2" fillId="0" borderId="47" xfId="1" applyFont="1" applyBorder="1" applyAlignment="1">
      <alignment horizontal="center" vertical="center"/>
    </xf>
    <xf numFmtId="0" fontId="18" fillId="0" borderId="0" xfId="0" applyNumberFormat="1" applyFont="1" applyAlignment="1">
      <alignment horizontal="center" vertical="center" shrinkToFit="1"/>
    </xf>
    <xf numFmtId="0" fontId="19" fillId="4" borderId="0" xfId="0" applyFont="1" applyFill="1" applyAlignment="1">
      <alignment horizontal="right"/>
    </xf>
    <xf numFmtId="0" fontId="2" fillId="10" borderId="0" xfId="0" applyFont="1" applyFill="1" applyBorder="1"/>
    <xf numFmtId="0" fontId="2" fillId="10" borderId="0" xfId="0" applyFont="1" applyFill="1" applyBorder="1" applyAlignment="1">
      <alignment horizontal="right"/>
    </xf>
    <xf numFmtId="0" fontId="27" fillId="0" borderId="8" xfId="0" applyFont="1" applyBorder="1"/>
    <xf numFmtId="0" fontId="27" fillId="0" borderId="9" xfId="0" applyFont="1" applyBorder="1" applyAlignment="1">
      <alignment vertical="center" shrinkToFit="1"/>
    </xf>
    <xf numFmtId="0" fontId="27" fillId="0" borderId="43" xfId="0" applyFont="1" applyBorder="1" applyAlignment="1">
      <alignment horizontal="center" vertical="center"/>
    </xf>
    <xf numFmtId="0" fontId="2" fillId="0" borderId="0" xfId="1" applyFont="1"/>
    <xf numFmtId="0" fontId="2" fillId="0" borderId="0" xfId="1" applyFont="1" applyAlignment="1">
      <alignment horizontal="right"/>
    </xf>
    <xf numFmtId="0" fontId="21" fillId="0" borderId="0" xfId="1" applyFont="1" applyAlignment="1">
      <alignment horizontal="center"/>
    </xf>
    <xf numFmtId="0" fontId="2" fillId="0" borderId="2" xfId="1" applyFont="1" applyBorder="1"/>
    <xf numFmtId="0" fontId="2" fillId="0" borderId="0" xfId="1" applyFont="1" applyAlignment="1">
      <alignment horizontal="center" shrinkToFit="1"/>
    </xf>
    <xf numFmtId="0" fontId="2" fillId="4" borderId="2" xfId="1" applyFont="1" applyFill="1" applyBorder="1" applyAlignment="1">
      <alignment horizontal="center" vertical="center"/>
    </xf>
    <xf numFmtId="0" fontId="58" fillId="0" borderId="0" xfId="1" applyFont="1"/>
    <xf numFmtId="0" fontId="24" fillId="0" borderId="0" xfId="1" applyFont="1"/>
    <xf numFmtId="0" fontId="2" fillId="0" borderId="11" xfId="1" applyFont="1" applyBorder="1"/>
    <xf numFmtId="0" fontId="2" fillId="0" borderId="5" xfId="1" applyFont="1" applyBorder="1"/>
    <xf numFmtId="0" fontId="2" fillId="0" borderId="7" xfId="1" applyFont="1" applyBorder="1" applyAlignment="1">
      <alignment horizontal="right" vertical="center"/>
    </xf>
    <xf numFmtId="0" fontId="2" fillId="0" borderId="13" xfId="1" applyFont="1" applyBorder="1"/>
    <xf numFmtId="0" fontId="11" fillId="0" borderId="5" xfId="1" applyFont="1" applyBorder="1"/>
    <xf numFmtId="0" fontId="11" fillId="0" borderId="6" xfId="1" applyFont="1" applyBorder="1" applyAlignment="1">
      <alignment horizontal="center" vertical="center"/>
    </xf>
    <xf numFmtId="0" fontId="2" fillId="0" borderId="7" xfId="1" applyFont="1" applyBorder="1"/>
    <xf numFmtId="0" fontId="2" fillId="0" borderId="12" xfId="1" applyFont="1" applyBorder="1"/>
    <xf numFmtId="0" fontId="2" fillId="0" borderId="14" xfId="1" applyFont="1" applyBorder="1"/>
    <xf numFmtId="0" fontId="7" fillId="0" borderId="12" xfId="1" applyFont="1" applyBorder="1" applyAlignment="1">
      <alignment vertical="center"/>
    </xf>
    <xf numFmtId="0" fontId="2" fillId="4" borderId="11" xfId="1" applyFont="1" applyFill="1" applyBorder="1" applyAlignment="1">
      <alignment horizontal="center" vertical="center" wrapText="1" shrinkToFit="1"/>
    </xf>
    <xf numFmtId="0" fontId="22" fillId="0" borderId="0" xfId="1" applyFont="1" applyAlignment="1">
      <alignment horizontal="center" vertical="center"/>
    </xf>
    <xf numFmtId="0" fontId="7" fillId="0" borderId="0" xfId="1" applyFont="1"/>
    <xf numFmtId="0" fontId="58" fillId="0" borderId="0" xfId="1" applyFont="1" applyAlignment="1">
      <alignment vertical="center"/>
    </xf>
    <xf numFmtId="0" fontId="78" fillId="0" borderId="0" xfId="1" applyFont="1" applyAlignment="1">
      <alignment vertical="center"/>
    </xf>
    <xf numFmtId="0" fontId="80" fillId="0" borderId="0" xfId="1" applyFont="1"/>
    <xf numFmtId="0" fontId="81" fillId="0" borderId="0" xfId="1" applyFont="1"/>
    <xf numFmtId="0" fontId="11" fillId="0" borderId="12" xfId="1" applyFont="1" applyBorder="1"/>
    <xf numFmtId="0" fontId="11" fillId="0" borderId="2" xfId="1" applyFont="1" applyBorder="1" applyAlignment="1">
      <alignment horizontal="center" vertical="center"/>
    </xf>
    <xf numFmtId="0" fontId="2" fillId="0" borderId="0" xfId="1" applyFont="1" applyAlignment="1">
      <alignment vertical="center"/>
    </xf>
    <xf numFmtId="0" fontId="22" fillId="0" borderId="0" xfId="1" applyFont="1" applyAlignment="1">
      <alignment vertical="center"/>
    </xf>
    <xf numFmtId="0" fontId="18" fillId="0" borderId="9" xfId="1" applyFont="1" applyBorder="1" applyAlignment="1">
      <alignment horizontal="centerContinuous" vertical="center"/>
    </xf>
    <xf numFmtId="0" fontId="11" fillId="0" borderId="3" xfId="1" applyFont="1" applyBorder="1" applyAlignment="1">
      <alignment horizontal="centerContinuous" vertical="center"/>
    </xf>
    <xf numFmtId="0" fontId="11" fillId="0" borderId="4" xfId="1" applyFont="1" applyBorder="1" applyAlignment="1">
      <alignment horizontal="centerContinuous" vertical="center"/>
    </xf>
    <xf numFmtId="0" fontId="11" fillId="0" borderId="16" xfId="1" applyFont="1" applyBorder="1" applyAlignment="1">
      <alignment horizontal="centerContinuous" vertical="center"/>
    </xf>
    <xf numFmtId="0" fontId="7" fillId="0" borderId="3" xfId="1" applyFont="1" applyBorder="1" applyAlignment="1">
      <alignment horizontal="centerContinuous" vertical="center"/>
    </xf>
    <xf numFmtId="0" fontId="7" fillId="0" borderId="9" xfId="1" applyFont="1" applyBorder="1" applyAlignment="1">
      <alignment horizontal="centerContinuous" vertical="center"/>
    </xf>
    <xf numFmtId="0" fontId="2" fillId="0" borderId="3" xfId="1" applyFont="1" applyBorder="1" applyAlignment="1">
      <alignment horizontal="centerContinuous" vertical="center"/>
    </xf>
    <xf numFmtId="0" fontId="2" fillId="0" borderId="4" xfId="1" applyFont="1" applyBorder="1" applyAlignment="1">
      <alignment horizontal="centerContinuous" vertical="center"/>
    </xf>
    <xf numFmtId="0" fontId="18" fillId="0" borderId="102" xfId="1" applyFont="1" applyBorder="1" applyAlignment="1">
      <alignment vertical="center"/>
    </xf>
    <xf numFmtId="0" fontId="18" fillId="0" borderId="6" xfId="1" applyFont="1" applyBorder="1" applyAlignment="1">
      <alignment vertical="center"/>
    </xf>
    <xf numFmtId="0" fontId="2" fillId="0" borderId="7" xfId="1" applyFont="1" applyBorder="1" applyAlignment="1">
      <alignment vertical="center"/>
    </xf>
    <xf numFmtId="0" fontId="2" fillId="0" borderId="59" xfId="1" applyFont="1" applyBorder="1" applyAlignment="1">
      <alignment vertical="center"/>
    </xf>
    <xf numFmtId="0" fontId="2" fillId="0" borderId="11" xfId="1" applyFont="1" applyBorder="1" applyAlignment="1">
      <alignment horizontal="right"/>
    </xf>
    <xf numFmtId="0" fontId="1" fillId="0" borderId="0" xfId="1" applyAlignment="1">
      <alignment horizontal="center" vertical="center" shrinkToFit="1"/>
    </xf>
    <xf numFmtId="0" fontId="1" fillId="0" borderId="0" xfId="1" applyAlignment="1">
      <alignment horizontal="center" shrinkToFit="1"/>
    </xf>
    <xf numFmtId="0" fontId="18" fillId="0" borderId="0" xfId="1" applyFont="1"/>
    <xf numFmtId="0" fontId="2" fillId="0" borderId="9" xfId="1" applyFont="1" applyBorder="1" applyAlignment="1">
      <alignment horizontal="centerContinuous" vertical="center"/>
    </xf>
    <xf numFmtId="49" fontId="2" fillId="0" borderId="0" xfId="1" applyNumberFormat="1" applyFont="1" applyAlignment="1">
      <alignment horizontal="center"/>
    </xf>
    <xf numFmtId="0" fontId="2" fillId="0" borderId="0" xfId="1" applyFont="1" applyAlignment="1">
      <alignment horizontal="centerContinuous" vertical="center"/>
    </xf>
    <xf numFmtId="0" fontId="2" fillId="0" borderId="2" xfId="1" applyFont="1" applyBorder="1" applyAlignment="1">
      <alignment horizontal="right"/>
    </xf>
    <xf numFmtId="0" fontId="2" fillId="0" borderId="3" xfId="1" applyFont="1" applyBorder="1" applyAlignment="1">
      <alignment horizontal="right"/>
    </xf>
    <xf numFmtId="0" fontId="2" fillId="0" borderId="0" xfId="3" applyFont="1" applyAlignment="1">
      <alignment horizontal="right"/>
    </xf>
    <xf numFmtId="0" fontId="1" fillId="0" borderId="0" xfId="1" applyAlignment="1">
      <alignment vertical="center"/>
    </xf>
    <xf numFmtId="0" fontId="17" fillId="0" borderId="0" xfId="1" applyFont="1"/>
    <xf numFmtId="0" fontId="1" fillId="0" borderId="0" xfId="1"/>
    <xf numFmtId="0" fontId="0" fillId="0" borderId="0" xfId="1" applyFont="1" applyAlignment="1">
      <alignment horizontal="center" vertical="center"/>
    </xf>
    <xf numFmtId="56" fontId="83" fillId="10" borderId="8" xfId="0" applyNumberFormat="1" applyFont="1" applyFill="1" applyBorder="1" applyAlignment="1">
      <alignment vertical="center"/>
    </xf>
    <xf numFmtId="56" fontId="83" fillId="10" borderId="8" xfId="0" applyNumberFormat="1" applyFont="1" applyFill="1" applyBorder="1" applyAlignment="1">
      <alignment horizontal="left" vertical="center"/>
    </xf>
    <xf numFmtId="0" fontId="83" fillId="10" borderId="8" xfId="0" applyFont="1" applyFill="1" applyBorder="1" applyAlignment="1">
      <alignment vertical="center"/>
    </xf>
    <xf numFmtId="0" fontId="83" fillId="0" borderId="4" xfId="0" applyFont="1" applyBorder="1" applyAlignment="1"/>
    <xf numFmtId="0" fontId="27" fillId="0" borderId="14" xfId="0" applyFont="1" applyBorder="1" applyAlignment="1">
      <alignment vertical="center"/>
    </xf>
    <xf numFmtId="0" fontId="0" fillId="0" borderId="59" xfId="0" applyBorder="1"/>
    <xf numFmtId="0" fontId="0" fillId="0" borderId="11" xfId="0" applyBorder="1"/>
    <xf numFmtId="0" fontId="2" fillId="0" borderId="19" xfId="5" applyFont="1" applyBorder="1" applyAlignment="1">
      <alignment horizontal="center" vertical="center"/>
    </xf>
    <xf numFmtId="0" fontId="13" fillId="0" borderId="20" xfId="5" applyFont="1" applyBorder="1" applyAlignment="1">
      <alignment horizontal="center" vertical="center" wrapText="1"/>
    </xf>
    <xf numFmtId="0" fontId="10" fillId="0" borderId="0" xfId="1" applyFont="1" applyAlignment="1">
      <alignment vertical="center"/>
    </xf>
    <xf numFmtId="0" fontId="10" fillId="0" borderId="205" xfId="1" applyFont="1" applyBorder="1" applyAlignment="1">
      <alignment horizontal="center" vertical="center"/>
    </xf>
    <xf numFmtId="186" fontId="18" fillId="4" borderId="208" xfId="1" applyNumberFormat="1" applyFont="1" applyFill="1" applyBorder="1" applyAlignment="1">
      <alignment horizontal="right" vertical="center"/>
    </xf>
    <xf numFmtId="186" fontId="18" fillId="4" borderId="209" xfId="1" applyNumberFormat="1" applyFont="1" applyFill="1" applyBorder="1" applyAlignment="1">
      <alignment horizontal="right" vertical="center"/>
    </xf>
    <xf numFmtId="186" fontId="18" fillId="4" borderId="210" xfId="1" applyNumberFormat="1" applyFont="1" applyFill="1" applyBorder="1" applyAlignment="1">
      <alignment horizontal="right" vertical="center"/>
    </xf>
    <xf numFmtId="0" fontId="10" fillId="0" borderId="211" xfId="1" applyFont="1" applyBorder="1" applyAlignment="1">
      <alignment horizontal="center" vertical="center"/>
    </xf>
    <xf numFmtId="0" fontId="10" fillId="0" borderId="214" xfId="1" applyFont="1" applyBorder="1" applyAlignment="1">
      <alignment horizontal="center" vertical="center"/>
    </xf>
    <xf numFmtId="0" fontId="10" fillId="0" borderId="215" xfId="1" applyFont="1" applyBorder="1" applyAlignment="1">
      <alignment horizontal="center" vertical="center"/>
    </xf>
    <xf numFmtId="0" fontId="18" fillId="0" borderId="111" xfId="1" applyFont="1" applyBorder="1" applyAlignment="1">
      <alignment horizontal="center" vertical="center"/>
    </xf>
    <xf numFmtId="0" fontId="2" fillId="0" borderId="0" xfId="7"/>
    <xf numFmtId="0" fontId="2" fillId="0" borderId="2" xfId="7" applyBorder="1" applyAlignment="1">
      <alignment horizontal="center"/>
    </xf>
    <xf numFmtId="0" fontId="11" fillId="0" borderId="0" xfId="7" applyFont="1"/>
    <xf numFmtId="0" fontId="2" fillId="0" borderId="7" xfId="7" applyBorder="1" applyAlignment="1">
      <alignment horizontal="center"/>
    </xf>
    <xf numFmtId="0" fontId="2" fillId="0" borderId="6" xfId="7" applyBorder="1" applyAlignment="1">
      <alignment horizontal="center"/>
    </xf>
    <xf numFmtId="0" fontId="2" fillId="0" borderId="11" xfId="7" applyBorder="1" applyAlignment="1">
      <alignment horizontal="center"/>
    </xf>
    <xf numFmtId="0" fontId="18" fillId="0" borderId="0" xfId="7" applyFont="1" applyAlignment="1">
      <alignment vertical="center"/>
    </xf>
    <xf numFmtId="0" fontId="11" fillId="0" borderId="0" xfId="7" applyFont="1" applyAlignment="1">
      <alignment horizontal="left" vertical="center" wrapText="1"/>
    </xf>
    <xf numFmtId="0" fontId="11" fillId="0" borderId="0" xfId="7" applyFont="1" applyAlignment="1">
      <alignment horizontal="left"/>
    </xf>
    <xf numFmtId="0" fontId="2" fillId="0" borderId="0" xfId="0" applyFont="1" applyAlignment="1">
      <alignment horizontal="center" vertical="center"/>
    </xf>
    <xf numFmtId="0" fontId="2" fillId="0" borderId="0" xfId="7" applyAlignment="1">
      <alignment horizontal="left"/>
    </xf>
    <xf numFmtId="191" fontId="2" fillId="4" borderId="189" xfId="0" applyNumberFormat="1" applyFont="1" applyFill="1" applyBorder="1" applyAlignment="1">
      <alignment horizontal="right" vertical="center"/>
    </xf>
    <xf numFmtId="191" fontId="2" fillId="4" borderId="188" xfId="0" applyNumberFormat="1" applyFont="1" applyFill="1" applyBorder="1" applyAlignment="1">
      <alignment horizontal="right" vertical="center"/>
    </xf>
    <xf numFmtId="191" fontId="2" fillId="4" borderId="129" xfId="0" applyNumberFormat="1" applyFont="1" applyFill="1" applyBorder="1" applyAlignment="1">
      <alignment horizontal="right" vertical="center"/>
    </xf>
    <xf numFmtId="191" fontId="2" fillId="4" borderId="179" xfId="0" applyNumberFormat="1" applyFont="1" applyFill="1" applyBorder="1" applyAlignment="1">
      <alignment horizontal="right" vertical="center"/>
    </xf>
    <xf numFmtId="191" fontId="2" fillId="4" borderId="175" xfId="0" applyNumberFormat="1" applyFont="1" applyFill="1" applyBorder="1" applyAlignment="1">
      <alignment horizontal="right" vertical="center"/>
    </xf>
    <xf numFmtId="0" fontId="10" fillId="0" borderId="0" xfId="1" applyFont="1"/>
    <xf numFmtId="0" fontId="92" fillId="0" borderId="0" xfId="1" applyFont="1" applyAlignment="1">
      <alignment horizontal="left" vertical="center"/>
    </xf>
    <xf numFmtId="0" fontId="92" fillId="0" borderId="0" xfId="1" applyFont="1"/>
    <xf numFmtId="0" fontId="2" fillId="0" borderId="0" xfId="0" applyFont="1" applyAlignment="1">
      <alignment horizontal="center"/>
    </xf>
    <xf numFmtId="0" fontId="2" fillId="0" borderId="0" xfId="0" applyFont="1" applyAlignment="1">
      <alignment horizontal="right"/>
    </xf>
    <xf numFmtId="0" fontId="11" fillId="0" borderId="0" xfId="0" applyFont="1" applyAlignment="1">
      <alignment horizontal="left"/>
    </xf>
    <xf numFmtId="0" fontId="2" fillId="0" borderId="0" xfId="0" applyFont="1" applyAlignment="1">
      <alignment horizontal="right"/>
    </xf>
    <xf numFmtId="0" fontId="2" fillId="0" borderId="0" xfId="0" applyFont="1" applyAlignment="1">
      <alignment horizontal="center"/>
    </xf>
    <xf numFmtId="0" fontId="2" fillId="0" borderId="0" xfId="0" applyFont="1" applyAlignment="1">
      <alignment shrinkToFit="1"/>
    </xf>
    <xf numFmtId="0" fontId="64" fillId="0" borderId="0" xfId="0" applyFont="1" applyAlignment="1">
      <alignment shrinkToFit="1"/>
    </xf>
    <xf numFmtId="0" fontId="72" fillId="0" borderId="9" xfId="0" applyFont="1" applyBorder="1" applyAlignment="1">
      <alignment horizontal="center"/>
    </xf>
    <xf numFmtId="0" fontId="72" fillId="0" borderId="3" xfId="0" applyFont="1" applyBorder="1" applyAlignment="1">
      <alignment horizontal="center"/>
    </xf>
    <xf numFmtId="0" fontId="72" fillId="0" borderId="4" xfId="0" applyFont="1" applyBorder="1" applyAlignment="1">
      <alignment horizontal="center"/>
    </xf>
    <xf numFmtId="0" fontId="77" fillId="0" borderId="0" xfId="0" applyFont="1" applyAlignment="1">
      <alignment horizontal="left" wrapText="1"/>
    </xf>
    <xf numFmtId="182" fontId="2" fillId="4" borderId="0" xfId="0" applyNumberFormat="1" applyFont="1" applyFill="1" applyAlignment="1">
      <alignment horizontal="right"/>
    </xf>
    <xf numFmtId="0" fontId="2" fillId="4" borderId="2" xfId="0" applyFont="1" applyFill="1" applyBorder="1" applyAlignment="1">
      <alignment horizontal="left" shrinkToFit="1"/>
    </xf>
    <xf numFmtId="0" fontId="2" fillId="4" borderId="3" xfId="0" applyFont="1" applyFill="1" applyBorder="1" applyAlignment="1">
      <alignment horizontal="left" shrinkToFit="1"/>
    </xf>
    <xf numFmtId="0" fontId="2" fillId="4" borderId="3" xfId="0" applyFont="1" applyFill="1" applyBorder="1" applyAlignment="1">
      <alignment horizontal="center" shrinkToFit="1"/>
    </xf>
    <xf numFmtId="0" fontId="2" fillId="4" borderId="2" xfId="0" applyFont="1" applyFill="1" applyBorder="1" applyAlignment="1">
      <alignment horizontal="center"/>
    </xf>
    <xf numFmtId="0" fontId="2" fillId="4" borderId="2" xfId="0" applyFont="1" applyFill="1" applyBorder="1" applyAlignment="1">
      <alignment horizontal="left"/>
    </xf>
    <xf numFmtId="0" fontId="2" fillId="4" borderId="3" xfId="0" applyFont="1" applyFill="1" applyBorder="1" applyAlignment="1">
      <alignment horizontal="left"/>
    </xf>
    <xf numFmtId="0" fontId="6" fillId="4" borderId="2" xfId="0" applyFont="1" applyFill="1" applyBorder="1" applyAlignment="1">
      <alignment horizontal="center" vertical="center"/>
    </xf>
    <xf numFmtId="0" fontId="2" fillId="4" borderId="33" xfId="0" applyFont="1" applyFill="1" applyBorder="1" applyAlignment="1">
      <alignment horizontal="center" vertical="center"/>
    </xf>
    <xf numFmtId="0" fontId="2" fillId="4" borderId="34" xfId="0" applyFont="1" applyFill="1" applyBorder="1" applyAlignment="1">
      <alignment horizontal="center" vertical="center"/>
    </xf>
    <xf numFmtId="0" fontId="2" fillId="0" borderId="26" xfId="0" applyFont="1" applyBorder="1" applyAlignment="1">
      <alignment horizontal="center" vertical="distributed"/>
    </xf>
    <xf numFmtId="0" fontId="2" fillId="0" borderId="27" xfId="0" applyFont="1" applyBorder="1" applyAlignment="1">
      <alignment horizontal="center" vertical="distributed"/>
    </xf>
    <xf numFmtId="0" fontId="2" fillId="0" borderId="104" xfId="0" applyFont="1" applyBorder="1" applyAlignment="1">
      <alignment horizontal="center" vertical="distributed"/>
    </xf>
    <xf numFmtId="0" fontId="2" fillId="4" borderId="26" xfId="0" applyFont="1" applyFill="1" applyBorder="1" applyAlignment="1">
      <alignment horizontal="center" vertical="center"/>
    </xf>
    <xf numFmtId="0" fontId="2" fillId="4" borderId="27" xfId="0" applyFont="1" applyFill="1" applyBorder="1" applyAlignment="1">
      <alignment horizontal="center" vertical="center"/>
    </xf>
    <xf numFmtId="0" fontId="2" fillId="4" borderId="104" xfId="0" applyFont="1" applyFill="1" applyBorder="1" applyAlignment="1">
      <alignment horizontal="center" vertical="center"/>
    </xf>
    <xf numFmtId="0" fontId="2" fillId="0" borderId="26" xfId="0" applyFont="1" applyBorder="1" applyAlignment="1">
      <alignment horizontal="center" vertical="center"/>
    </xf>
    <xf numFmtId="0" fontId="2" fillId="0" borderId="104" xfId="0" applyFont="1" applyBorder="1" applyAlignment="1">
      <alignment horizontal="center" vertical="center"/>
    </xf>
    <xf numFmtId="0" fontId="2" fillId="4" borderId="12"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11" xfId="0" applyFont="1" applyFill="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4" borderId="175" xfId="0" applyFont="1" applyFill="1" applyBorder="1" applyAlignment="1">
      <alignment horizontal="center" vertical="center"/>
    </xf>
    <xf numFmtId="0" fontId="2" fillId="4" borderId="178"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180" xfId="0" applyFont="1" applyFill="1" applyBorder="1" applyAlignment="1">
      <alignment horizontal="center" vertical="center"/>
    </xf>
    <xf numFmtId="0" fontId="2" fillId="4" borderId="181" xfId="0" applyFont="1" applyFill="1" applyBorder="1" applyAlignment="1">
      <alignment horizontal="center" vertical="center"/>
    </xf>
    <xf numFmtId="0" fontId="2" fillId="4" borderId="30" xfId="0" applyFont="1" applyFill="1" applyBorder="1" applyAlignment="1">
      <alignment horizontal="center" vertical="center"/>
    </xf>
    <xf numFmtId="0" fontId="2" fillId="4" borderId="129" xfId="0" applyFont="1" applyFill="1" applyBorder="1" applyAlignment="1">
      <alignment horizontal="center" vertical="center"/>
    </xf>
    <xf numFmtId="0" fontId="2" fillId="4" borderId="31" xfId="0" applyFont="1" applyFill="1" applyBorder="1" applyAlignment="1">
      <alignment horizontal="center" vertical="center"/>
    </xf>
    <xf numFmtId="0" fontId="2" fillId="4" borderId="116" xfId="0" applyFont="1" applyFill="1" applyBorder="1" applyAlignment="1">
      <alignment horizontal="center" vertical="center"/>
    </xf>
    <xf numFmtId="0" fontId="2" fillId="4" borderId="32" xfId="0" applyFont="1" applyFill="1" applyBorder="1" applyAlignment="1">
      <alignment horizontal="center" vertical="center"/>
    </xf>
    <xf numFmtId="0" fontId="2" fillId="4" borderId="117" xfId="0" applyFont="1" applyFill="1" applyBorder="1" applyAlignment="1">
      <alignment horizontal="center" vertical="center"/>
    </xf>
    <xf numFmtId="0" fontId="2" fillId="4" borderId="109"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05" xfId="0" applyFont="1" applyFill="1" applyBorder="1" applyAlignment="1">
      <alignment horizontal="center" vertical="center"/>
    </xf>
    <xf numFmtId="0" fontId="2" fillId="4" borderId="141"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106" xfId="0" applyFont="1" applyFill="1" applyBorder="1" applyAlignment="1">
      <alignment horizontal="center" vertical="center"/>
    </xf>
    <xf numFmtId="0" fontId="2" fillId="4" borderId="72" xfId="0" applyFont="1" applyFill="1" applyBorder="1" applyAlignment="1">
      <alignment horizontal="center" vertical="center"/>
    </xf>
    <xf numFmtId="0" fontId="2" fillId="4" borderId="107" xfId="0" applyFont="1" applyFill="1" applyBorder="1" applyAlignment="1">
      <alignment horizontal="center" vertical="center"/>
    </xf>
    <xf numFmtId="0" fontId="10" fillId="0" borderId="0" xfId="1" applyFont="1" applyBorder="1" applyAlignment="1">
      <alignment horizontal="center" vertical="center" shrinkToFit="1"/>
    </xf>
    <xf numFmtId="186" fontId="10" fillId="0" borderId="43" xfId="1" applyNumberFormat="1" applyFont="1" applyBorder="1" applyAlignment="1">
      <alignment horizontal="right" vertical="center"/>
    </xf>
    <xf numFmtId="186" fontId="10" fillId="0" borderId="41" xfId="1" applyNumberFormat="1" applyFont="1" applyBorder="1" applyAlignment="1">
      <alignment horizontal="right" vertical="center"/>
    </xf>
    <xf numFmtId="186" fontId="10" fillId="0" borderId="14" xfId="1" applyNumberFormat="1" applyFont="1" applyBorder="1" applyAlignment="1">
      <alignment horizontal="right" vertical="center"/>
    </xf>
    <xf numFmtId="186" fontId="10" fillId="0" borderId="47" xfId="1" applyNumberFormat="1" applyFont="1" applyBorder="1" applyAlignment="1">
      <alignment horizontal="right" vertical="center"/>
    </xf>
    <xf numFmtId="0" fontId="10" fillId="0" borderId="0" xfId="1" applyFont="1" applyAlignment="1">
      <alignment horizontal="center" vertical="center" wrapText="1"/>
    </xf>
    <xf numFmtId="0" fontId="10" fillId="10" borderId="212" xfId="1" applyFont="1" applyFill="1" applyBorder="1" applyAlignment="1">
      <alignment horizontal="center" vertical="center"/>
    </xf>
    <xf numFmtId="0" fontId="10" fillId="10" borderId="207" xfId="1" applyFont="1" applyFill="1" applyBorder="1" applyAlignment="1">
      <alignment horizontal="center" vertical="center"/>
    </xf>
    <xf numFmtId="0" fontId="10" fillId="10" borderId="213" xfId="1" applyFont="1" applyFill="1" applyBorder="1" applyAlignment="1">
      <alignment horizontal="center" vertical="center"/>
    </xf>
    <xf numFmtId="0" fontId="10" fillId="10" borderId="202" xfId="1" applyFont="1" applyFill="1" applyBorder="1" applyAlignment="1">
      <alignment horizontal="center" vertical="center"/>
    </xf>
    <xf numFmtId="0" fontId="10" fillId="10" borderId="203" xfId="1" applyFont="1" applyFill="1" applyBorder="1" applyAlignment="1">
      <alignment horizontal="center" vertical="center"/>
    </xf>
    <xf numFmtId="0" fontId="10" fillId="10" borderId="204" xfId="1" applyFont="1" applyFill="1" applyBorder="1" applyAlignment="1">
      <alignment horizontal="center" vertical="center"/>
    </xf>
    <xf numFmtId="0" fontId="89" fillId="0" borderId="7" xfId="1" applyFont="1" applyBorder="1" applyAlignment="1">
      <alignment horizontal="center" vertical="center" wrapText="1"/>
    </xf>
    <xf numFmtId="0" fontId="89" fillId="0" borderId="59" xfId="1" applyFont="1" applyBorder="1" applyAlignment="1">
      <alignment horizontal="center" vertical="center" wrapText="1"/>
    </xf>
    <xf numFmtId="0" fontId="89" fillId="0" borderId="78" xfId="1" applyFont="1" applyBorder="1" applyAlignment="1">
      <alignment horizontal="center" vertical="center" wrapText="1"/>
    </xf>
    <xf numFmtId="0" fontId="10" fillId="0" borderId="0" xfId="1" applyFont="1" applyBorder="1" applyAlignment="1">
      <alignment horizontal="right" vertical="center"/>
    </xf>
    <xf numFmtId="0" fontId="10" fillId="0" borderId="27" xfId="1" applyFont="1" applyBorder="1" applyAlignment="1">
      <alignment horizontal="center" vertical="center"/>
    </xf>
    <xf numFmtId="0" fontId="10" fillId="0" borderId="104" xfId="1" applyFont="1" applyBorder="1" applyAlignment="1">
      <alignment horizontal="center" vertical="center"/>
    </xf>
    <xf numFmtId="0" fontId="10" fillId="0" borderId="206" xfId="1" applyFont="1" applyBorder="1" applyAlignment="1">
      <alignment horizontal="center" vertical="center"/>
    </xf>
    <xf numFmtId="0" fontId="10" fillId="0" borderId="207" xfId="1" applyFont="1" applyBorder="1" applyAlignment="1">
      <alignment horizontal="center" vertical="center"/>
    </xf>
    <xf numFmtId="0" fontId="10" fillId="0" borderId="83" xfId="1" applyFont="1" applyBorder="1" applyAlignment="1">
      <alignment horizontal="center" vertical="center"/>
    </xf>
    <xf numFmtId="0" fontId="10" fillId="0" borderId="59" xfId="1" applyFont="1" applyBorder="1" applyAlignment="1">
      <alignment horizontal="center" vertical="center"/>
    </xf>
    <xf numFmtId="0" fontId="10" fillId="0" borderId="84" xfId="1" applyFont="1" applyBorder="1" applyAlignment="1">
      <alignment horizontal="center" vertical="center"/>
    </xf>
    <xf numFmtId="0" fontId="10" fillId="0" borderId="41" xfId="1" applyFont="1" applyBorder="1" applyAlignment="1">
      <alignment horizontal="center" vertical="center"/>
    </xf>
    <xf numFmtId="0" fontId="10" fillId="0" borderId="83" xfId="1" applyFont="1" applyBorder="1" applyAlignment="1">
      <alignment horizontal="center" vertical="center" wrapText="1"/>
    </xf>
    <xf numFmtId="0" fontId="10" fillId="0" borderId="59" xfId="1" applyFont="1" applyBorder="1" applyAlignment="1">
      <alignment horizontal="center" vertical="center" wrapText="1"/>
    </xf>
    <xf numFmtId="186" fontId="10" fillId="4" borderId="84" xfId="1" applyNumberFormat="1" applyFont="1" applyFill="1" applyBorder="1" applyAlignment="1">
      <alignment horizontal="right" vertical="center" wrapText="1"/>
    </xf>
    <xf numFmtId="186" fontId="10" fillId="4" borderId="41" xfId="1" applyNumberFormat="1" applyFont="1" applyFill="1" applyBorder="1" applyAlignment="1">
      <alignment horizontal="right" vertical="center" wrapText="1"/>
    </xf>
    <xf numFmtId="186" fontId="0" fillId="4" borderId="13" xfId="1" applyNumberFormat="1" applyFont="1" applyFill="1" applyBorder="1" applyAlignment="1">
      <alignment horizontal="right" vertical="center" wrapText="1"/>
    </xf>
    <xf numFmtId="0" fontId="10" fillId="0" borderId="77" xfId="1" applyFont="1" applyBorder="1" applyAlignment="1">
      <alignment horizontal="center" vertical="center" wrapText="1"/>
    </xf>
    <xf numFmtId="0" fontId="10" fillId="0" borderId="86" xfId="1" applyFont="1" applyBorder="1" applyAlignment="1">
      <alignment horizontal="center" vertical="center"/>
    </xf>
    <xf numFmtId="0" fontId="10" fillId="0" borderId="114" xfId="1" applyFont="1" applyBorder="1" applyAlignment="1">
      <alignment horizontal="center" vertical="center"/>
    </xf>
    <xf numFmtId="0" fontId="10" fillId="0" borderId="14" xfId="1" applyFont="1" applyBorder="1" applyAlignment="1">
      <alignment horizontal="center" vertical="center"/>
    </xf>
    <xf numFmtId="0" fontId="10" fillId="0" borderId="129" xfId="1" applyFont="1" applyBorder="1" applyAlignment="1">
      <alignment horizontal="center" vertical="center"/>
    </xf>
    <xf numFmtId="0" fontId="84" fillId="0" borderId="195" xfId="1" applyFont="1" applyBorder="1" applyAlignment="1">
      <alignment horizontal="center" vertical="center"/>
    </xf>
    <xf numFmtId="0" fontId="84" fillId="0" borderId="196" xfId="1" applyFont="1" applyBorder="1" applyAlignment="1">
      <alignment horizontal="center" vertical="center"/>
    </xf>
    <xf numFmtId="0" fontId="84" fillId="0" borderId="93" xfId="1" applyFont="1" applyBorder="1" applyAlignment="1">
      <alignment horizontal="center" vertical="center"/>
    </xf>
    <xf numFmtId="0" fontId="84" fillId="0" borderId="197" xfId="1" applyFont="1" applyBorder="1" applyAlignment="1">
      <alignment horizontal="center" vertical="center"/>
    </xf>
    <xf numFmtId="0" fontId="10" fillId="0" borderId="0" xfId="1" applyFont="1" applyAlignment="1">
      <alignment horizontal="center" vertical="center" shrinkToFit="1"/>
    </xf>
    <xf numFmtId="0" fontId="27" fillId="0" borderId="0" xfId="0" applyFont="1" applyAlignment="1">
      <alignment vertical="center" shrinkToFit="1"/>
    </xf>
    <xf numFmtId="0" fontId="23" fillId="0" borderId="0" xfId="0" applyFont="1" applyAlignment="1">
      <alignment vertical="center"/>
    </xf>
    <xf numFmtId="0" fontId="10" fillId="0" borderId="0" xfId="1" applyFont="1" applyBorder="1" applyAlignment="1">
      <alignment horizontal="left" vertical="center" shrinkToFit="1"/>
    </xf>
    <xf numFmtId="0" fontId="27" fillId="0" borderId="0" xfId="0" applyFont="1" applyBorder="1" applyAlignment="1">
      <alignment vertical="center" shrinkToFit="1"/>
    </xf>
    <xf numFmtId="0" fontId="11" fillId="0" borderId="0" xfId="1" applyFont="1" applyAlignment="1">
      <alignment horizontal="left" vertical="center" shrinkToFit="1"/>
    </xf>
    <xf numFmtId="0" fontId="69" fillId="0" borderId="0" xfId="0" applyFont="1" applyAlignment="1">
      <alignment vertical="center" shrinkToFit="1"/>
    </xf>
    <xf numFmtId="0" fontId="10" fillId="0" borderId="0" xfId="1" applyFont="1" applyAlignment="1">
      <alignment vertical="center" shrinkToFit="1"/>
    </xf>
    <xf numFmtId="0" fontId="10" fillId="0" borderId="0" xfId="1" applyFont="1" applyAlignment="1">
      <alignment horizontal="left" vertical="center" shrinkToFit="1"/>
    </xf>
    <xf numFmtId="0" fontId="27" fillId="0" borderId="0" xfId="0" applyFont="1" applyAlignment="1">
      <alignment horizontal="left" vertical="center" shrinkToFit="1"/>
    </xf>
    <xf numFmtId="0" fontId="10" fillId="0" borderId="0" xfId="1" applyFont="1" applyAlignment="1">
      <alignment horizontal="left" vertical="center" wrapText="1"/>
    </xf>
    <xf numFmtId="0" fontId="10" fillId="0" borderId="85" xfId="1" applyFont="1" applyBorder="1" applyAlignment="1">
      <alignment horizontal="center" vertical="center"/>
    </xf>
    <xf numFmtId="0" fontId="10" fillId="0" borderId="87" xfId="1" applyFont="1" applyBorder="1" applyAlignment="1">
      <alignment horizontal="center" vertical="center"/>
    </xf>
    <xf numFmtId="0" fontId="10" fillId="0" borderId="190" xfId="1" applyFont="1" applyBorder="1" applyAlignment="1">
      <alignment horizontal="center" vertical="center"/>
    </xf>
    <xf numFmtId="0" fontId="89" fillId="0" borderId="191" xfId="1" applyFont="1" applyBorder="1" applyAlignment="1">
      <alignment horizontal="center" vertical="center"/>
    </xf>
    <xf numFmtId="0" fontId="89" fillId="0" borderId="192" xfId="1" applyFont="1" applyBorder="1" applyAlignment="1">
      <alignment horizontal="center" vertical="center"/>
    </xf>
    <xf numFmtId="0" fontId="89" fillId="0" borderId="93" xfId="1" applyFont="1" applyBorder="1" applyAlignment="1">
      <alignment horizontal="center" vertical="center"/>
    </xf>
    <xf numFmtId="0" fontId="89" fillId="0" borderId="193" xfId="1" applyFont="1" applyBorder="1" applyAlignment="1">
      <alignment horizontal="center" vertical="center"/>
    </xf>
    <xf numFmtId="0" fontId="89" fillId="0" borderId="187" xfId="1" applyFont="1" applyBorder="1" applyAlignment="1">
      <alignment horizontal="center" vertical="center"/>
    </xf>
    <xf numFmtId="0" fontId="89" fillId="0" borderId="194" xfId="1" applyFont="1" applyBorder="1" applyAlignment="1">
      <alignment horizontal="center" vertical="center"/>
    </xf>
    <xf numFmtId="0" fontId="88" fillId="0" borderId="0" xfId="1" applyFont="1" applyBorder="1" applyAlignment="1">
      <alignment horizontal="center" vertical="center" shrinkToFit="1"/>
    </xf>
    <xf numFmtId="0" fontId="10" fillId="0" borderId="43" xfId="1" applyFont="1" applyBorder="1" applyAlignment="1">
      <alignment horizontal="center" vertical="center"/>
    </xf>
    <xf numFmtId="0" fontId="10" fillId="0" borderId="15" xfId="1" applyFont="1" applyBorder="1" applyAlignment="1">
      <alignment horizontal="center" vertical="center"/>
    </xf>
    <xf numFmtId="186" fontId="10" fillId="4" borderId="43" xfId="1" applyNumberFormat="1" applyFont="1" applyFill="1" applyBorder="1" applyAlignment="1">
      <alignment horizontal="right" vertical="center"/>
    </xf>
    <xf numFmtId="186" fontId="10" fillId="4" borderId="15" xfId="1" applyNumberFormat="1" applyFont="1" applyFill="1" applyBorder="1" applyAlignment="1">
      <alignment horizontal="right" vertical="center"/>
    </xf>
    <xf numFmtId="0" fontId="10" fillId="0" borderId="13" xfId="1" applyFont="1" applyBorder="1" applyAlignment="1">
      <alignment horizontal="center" vertical="center"/>
    </xf>
    <xf numFmtId="0" fontId="0" fillId="0" borderId="98" xfId="1" applyFont="1" applyBorder="1" applyAlignment="1">
      <alignment horizontal="center" vertical="center"/>
    </xf>
    <xf numFmtId="0" fontId="0" fillId="0" borderId="99" xfId="1" applyFont="1" applyBorder="1" applyAlignment="1">
      <alignment horizontal="center" vertical="center"/>
    </xf>
    <xf numFmtId="0" fontId="10" fillId="0" borderId="89" xfId="1" applyFont="1" applyBorder="1" applyAlignment="1">
      <alignment horizontal="center" vertical="center" wrapText="1"/>
    </xf>
    <xf numFmtId="0" fontId="10" fillId="0" borderId="90" xfId="1" applyFont="1" applyBorder="1" applyAlignment="1">
      <alignment horizontal="center" vertical="center" wrapText="1"/>
    </xf>
    <xf numFmtId="0" fontId="10" fillId="0" borderId="14" xfId="1" applyFont="1" applyBorder="1" applyAlignment="1">
      <alignment horizontal="center" vertical="center" wrapText="1"/>
    </xf>
    <xf numFmtId="0" fontId="10" fillId="0" borderId="12" xfId="1" applyFont="1" applyBorder="1" applyAlignment="1">
      <alignment horizontal="center" vertical="center" wrapText="1"/>
    </xf>
    <xf numFmtId="0" fontId="10" fillId="0" borderId="11" xfId="1" applyFont="1" applyBorder="1" applyAlignment="1">
      <alignment horizontal="center" vertical="center" wrapText="1"/>
    </xf>
    <xf numFmtId="186" fontId="10" fillId="4" borderId="50" xfId="1" applyNumberFormat="1" applyFont="1" applyFill="1" applyBorder="1" applyAlignment="1">
      <alignment horizontal="right" vertical="center" wrapText="1"/>
    </xf>
    <xf numFmtId="0" fontId="10" fillId="0" borderId="80" xfId="1" applyFont="1" applyBorder="1" applyAlignment="1">
      <alignment horizontal="center" vertical="center"/>
    </xf>
    <xf numFmtId="0" fontId="10" fillId="0" borderId="81" xfId="1" applyFont="1" applyBorder="1" applyAlignment="1">
      <alignment horizontal="center" vertical="center"/>
    </xf>
    <xf numFmtId="0" fontId="18" fillId="0" borderId="86" xfId="1" applyFont="1" applyBorder="1" applyAlignment="1">
      <alignment horizontal="center" vertical="center" wrapText="1"/>
    </xf>
    <xf numFmtId="0" fontId="18" fillId="0" borderId="83" xfId="1" applyFont="1" applyBorder="1" applyAlignment="1">
      <alignment horizontal="center" vertical="center" wrapText="1"/>
    </xf>
    <xf numFmtId="0" fontId="18" fillId="0" borderId="87" xfId="1" applyFont="1" applyBorder="1" applyAlignment="1">
      <alignment horizontal="center" vertical="center" wrapText="1"/>
    </xf>
    <xf numFmtId="0" fontId="18" fillId="0" borderId="88" xfId="1" applyFont="1" applyBorder="1" applyAlignment="1">
      <alignment horizontal="center" vertical="center" wrapText="1"/>
    </xf>
    <xf numFmtId="0" fontId="10" fillId="0" borderId="79" xfId="1" applyFont="1" applyBorder="1" applyAlignment="1">
      <alignment horizontal="right" vertical="center"/>
    </xf>
    <xf numFmtId="0" fontId="10" fillId="10" borderId="53" xfId="1" applyFont="1" applyFill="1" applyBorder="1" applyAlignment="1">
      <alignment horizontal="center" vertical="center"/>
    </xf>
    <xf numFmtId="0" fontId="10" fillId="10" borderId="40" xfId="1" applyFont="1" applyFill="1" applyBorder="1" applyAlignment="1">
      <alignment horizontal="center" vertical="center"/>
    </xf>
    <xf numFmtId="0" fontId="10" fillId="10" borderId="46" xfId="1" applyFont="1" applyFill="1" applyBorder="1" applyAlignment="1">
      <alignment horizontal="center" vertical="center"/>
    </xf>
    <xf numFmtId="0" fontId="10" fillId="0" borderId="91" xfId="1" applyFont="1" applyBorder="1" applyAlignment="1">
      <alignment horizontal="center" vertical="center"/>
    </xf>
    <xf numFmtId="0" fontId="10" fillId="0" borderId="92" xfId="1" applyFont="1" applyBorder="1" applyAlignment="1">
      <alignment horizontal="center" vertical="center"/>
    </xf>
    <xf numFmtId="0" fontId="10" fillId="0" borderId="93" xfId="1" applyFont="1" applyBorder="1" applyAlignment="1">
      <alignment horizontal="center" vertical="center"/>
    </xf>
    <xf numFmtId="0" fontId="10" fillId="0" borderId="94" xfId="1" applyFont="1" applyBorder="1" applyAlignment="1">
      <alignment horizontal="center" vertical="center"/>
    </xf>
    <xf numFmtId="0" fontId="10" fillId="0" borderId="95" xfId="1" applyFont="1" applyBorder="1" applyAlignment="1">
      <alignment horizontal="center" vertical="center"/>
    </xf>
    <xf numFmtId="0" fontId="10" fillId="0" borderId="96" xfId="1" applyFont="1" applyBorder="1" applyAlignment="1">
      <alignment horizontal="center" vertical="center"/>
    </xf>
    <xf numFmtId="186" fontId="10" fillId="4" borderId="41" xfId="1" applyNumberFormat="1" applyFont="1" applyFill="1" applyBorder="1" applyAlignment="1">
      <alignment horizontal="right" vertical="center"/>
    </xf>
    <xf numFmtId="186" fontId="10" fillId="4" borderId="13" xfId="1" applyNumberFormat="1" applyFont="1" applyFill="1" applyBorder="1" applyAlignment="1">
      <alignment horizontal="right" vertical="center"/>
    </xf>
    <xf numFmtId="0" fontId="10" fillId="0" borderId="76" xfId="1" applyFont="1" applyBorder="1" applyAlignment="1">
      <alignment horizontal="center" vertical="center" wrapText="1"/>
    </xf>
    <xf numFmtId="0" fontId="10" fillId="0" borderId="97" xfId="1" applyFont="1" applyBorder="1" applyAlignment="1">
      <alignment horizontal="center" vertical="center" wrapText="1"/>
    </xf>
    <xf numFmtId="0" fontId="0" fillId="0" borderId="0" xfId="0" applyFont="1" applyAlignment="1">
      <alignment vertical="center" shrinkToFit="1"/>
    </xf>
    <xf numFmtId="0" fontId="10" fillId="0" borderId="79" xfId="1" applyFont="1" applyBorder="1" applyAlignment="1">
      <alignment horizontal="center" vertical="center" shrinkToFit="1"/>
    </xf>
    <xf numFmtId="0" fontId="10" fillId="0" borderId="82" xfId="1" applyFont="1" applyBorder="1" applyAlignment="1">
      <alignment horizontal="center" vertical="center"/>
    </xf>
    <xf numFmtId="0" fontId="10" fillId="0" borderId="40" xfId="1" applyFont="1" applyBorder="1" applyAlignment="1">
      <alignment horizontal="center" vertical="center"/>
    </xf>
    <xf numFmtId="0" fontId="10" fillId="0" borderId="75" xfId="1" applyFont="1" applyBorder="1" applyAlignment="1">
      <alignment horizontal="left" vertical="center" shrinkToFit="1"/>
    </xf>
    <xf numFmtId="0" fontId="27" fillId="0" borderId="75" xfId="0" applyFont="1" applyBorder="1" applyAlignment="1">
      <alignment vertical="center" shrinkToFit="1"/>
    </xf>
    <xf numFmtId="0" fontId="89" fillId="10" borderId="7" xfId="1" applyFont="1" applyFill="1" applyBorder="1" applyAlignment="1">
      <alignment horizontal="center" vertical="center" wrapText="1"/>
    </xf>
    <xf numFmtId="0" fontId="89" fillId="10" borderId="59" xfId="1" applyFont="1" applyFill="1" applyBorder="1" applyAlignment="1">
      <alignment horizontal="center" vertical="center" wrapText="1"/>
    </xf>
    <xf numFmtId="0" fontId="89" fillId="10" borderId="78" xfId="1" applyFont="1" applyFill="1" applyBorder="1" applyAlignment="1">
      <alignment horizontal="center" vertical="center" wrapText="1"/>
    </xf>
    <xf numFmtId="0" fontId="18" fillId="4" borderId="9" xfId="1" applyFont="1" applyFill="1" applyBorder="1" applyAlignment="1">
      <alignment horizontal="center"/>
    </xf>
    <xf numFmtId="0" fontId="18" fillId="4" borderId="3" xfId="1" applyFont="1" applyFill="1" applyBorder="1" applyAlignment="1">
      <alignment horizontal="center"/>
    </xf>
    <xf numFmtId="0" fontId="18" fillId="4" borderId="4" xfId="1" applyFont="1" applyFill="1" applyBorder="1" applyAlignment="1">
      <alignment horizontal="center"/>
    </xf>
    <xf numFmtId="0" fontId="27" fillId="0" borderId="9" xfId="1" applyFont="1" applyBorder="1" applyAlignment="1">
      <alignment horizontal="center" vertical="center" shrinkToFit="1"/>
    </xf>
    <xf numFmtId="0" fontId="27" fillId="0" borderId="3" xfId="1" applyFont="1" applyBorder="1" applyAlignment="1">
      <alignment horizontal="center" vertical="center" shrinkToFit="1"/>
    </xf>
    <xf numFmtId="0" fontId="27" fillId="0" borderId="4" xfId="1" applyFont="1" applyBorder="1" applyAlignment="1">
      <alignment horizontal="center" vertical="center" shrinkToFit="1"/>
    </xf>
    <xf numFmtId="0" fontId="2" fillId="4" borderId="2" xfId="1" applyFont="1" applyFill="1" applyBorder="1" applyAlignment="1">
      <alignment horizontal="center" shrinkToFit="1"/>
    </xf>
    <xf numFmtId="0" fontId="2" fillId="0" borderId="0" xfId="1" applyFont="1" applyAlignment="1">
      <alignment horizontal="left" vertical="center" wrapText="1"/>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12" xfId="1" applyFont="1" applyBorder="1" applyAlignment="1">
      <alignment horizontal="center" vertical="center"/>
    </xf>
    <xf numFmtId="0" fontId="2" fillId="0" borderId="2" xfId="1" applyFont="1" applyBorder="1" applyAlignment="1">
      <alignment horizontal="center" vertical="center"/>
    </xf>
    <xf numFmtId="0" fontId="2" fillId="0" borderId="11" xfId="1" applyFont="1" applyBorder="1" applyAlignment="1">
      <alignment horizontal="center" vertical="center"/>
    </xf>
    <xf numFmtId="0" fontId="13" fillId="0" borderId="12" xfId="1" applyFont="1" applyBorder="1" applyAlignment="1">
      <alignment horizontal="center" vertical="center" shrinkToFit="1"/>
    </xf>
    <xf numFmtId="0" fontId="13" fillId="0" borderId="2" xfId="1" applyFont="1" applyBorder="1" applyAlignment="1">
      <alignment horizontal="center" vertical="center" shrinkToFit="1"/>
    </xf>
    <xf numFmtId="0" fontId="13" fillId="0" borderId="11" xfId="1" applyFont="1" applyBorder="1" applyAlignment="1">
      <alignment horizontal="center" vertical="center" shrinkToFit="1"/>
    </xf>
    <xf numFmtId="0" fontId="64" fillId="0" borderId="12" xfId="1" applyFont="1" applyBorder="1" applyAlignment="1">
      <alignment horizontal="center" vertical="center" shrinkToFit="1"/>
    </xf>
    <xf numFmtId="0" fontId="64" fillId="0" borderId="2" xfId="1" applyFont="1" applyBorder="1" applyAlignment="1">
      <alignment horizontal="center" vertical="center" shrinkToFit="1"/>
    </xf>
    <xf numFmtId="0" fontId="64" fillId="0" borderId="11" xfId="1" applyFont="1" applyBorder="1" applyAlignment="1">
      <alignment horizontal="center" vertical="center" shrinkToFit="1"/>
    </xf>
    <xf numFmtId="0" fontId="2" fillId="4" borderId="2" xfId="1" applyFont="1" applyFill="1" applyBorder="1" applyAlignment="1">
      <alignment horizontal="center" vertical="center" shrinkToFit="1"/>
    </xf>
    <xf numFmtId="0" fontId="1" fillId="4" borderId="11" xfId="1" applyFill="1" applyBorder="1" applyAlignment="1">
      <alignment horizontal="center" vertical="center" shrinkToFit="1"/>
    </xf>
    <xf numFmtId="0" fontId="2" fillId="0" borderId="2" xfId="1" applyFont="1" applyBorder="1" applyAlignment="1">
      <alignment horizontal="center" vertical="center" shrinkToFit="1"/>
    </xf>
    <xf numFmtId="0" fontId="1" fillId="0" borderId="11" xfId="1" applyBorder="1" applyAlignment="1">
      <alignment horizontal="center" vertical="center" shrinkToFit="1"/>
    </xf>
    <xf numFmtId="0" fontId="2" fillId="4" borderId="5" xfId="1" applyFont="1" applyFill="1" applyBorder="1" applyAlignment="1">
      <alignment horizontal="center" vertical="center"/>
    </xf>
    <xf numFmtId="0" fontId="2" fillId="4" borderId="6" xfId="1" applyFont="1" applyFill="1" applyBorder="1" applyAlignment="1">
      <alignment horizontal="center" vertical="center"/>
    </xf>
    <xf numFmtId="0" fontId="2" fillId="4" borderId="7" xfId="1" applyFont="1" applyFill="1" applyBorder="1" applyAlignment="1">
      <alignment horizontal="center" vertical="center"/>
    </xf>
    <xf numFmtId="0" fontId="18" fillId="4" borderId="12" xfId="1" applyFont="1" applyFill="1" applyBorder="1" applyAlignment="1">
      <alignment horizontal="center"/>
    </xf>
    <xf numFmtId="0" fontId="18" fillId="4" borderId="2" xfId="1" applyFont="1" applyFill="1" applyBorder="1" applyAlignment="1">
      <alignment horizontal="center"/>
    </xf>
    <xf numFmtId="0" fontId="58" fillId="0" borderId="0" xfId="1" applyFont="1" applyAlignment="1">
      <alignment horizontal="center" vertical="center" shrinkToFit="1"/>
    </xf>
    <xf numFmtId="0" fontId="79" fillId="0" borderId="0" xfId="1" applyFont="1" applyAlignment="1">
      <alignment horizontal="center" vertical="center" shrinkToFit="1"/>
    </xf>
    <xf numFmtId="0" fontId="58" fillId="0" borderId="0" xfId="1" applyFont="1" applyAlignment="1">
      <alignment horizontal="center" wrapText="1"/>
    </xf>
    <xf numFmtId="0" fontId="11" fillId="4" borderId="5" xfId="1" applyFont="1" applyFill="1" applyBorder="1" applyAlignment="1">
      <alignment horizontal="center" vertical="center" shrinkToFit="1"/>
    </xf>
    <xf numFmtId="0" fontId="1" fillId="4" borderId="6" xfId="1" applyFill="1" applyBorder="1" applyAlignment="1">
      <alignment horizontal="center" vertical="center" shrinkToFit="1"/>
    </xf>
    <xf numFmtId="0" fontId="1" fillId="4" borderId="7" xfId="1" applyFill="1" applyBorder="1" applyAlignment="1">
      <alignment horizontal="center" vertical="center" shrinkToFit="1"/>
    </xf>
    <xf numFmtId="0" fontId="1" fillId="4" borderId="12" xfId="1" applyFill="1" applyBorder="1" applyAlignment="1">
      <alignment horizontal="center" vertical="center" shrinkToFit="1"/>
    </xf>
    <xf numFmtId="0" fontId="1" fillId="4" borderId="2" xfId="1" applyFill="1" applyBorder="1" applyAlignment="1">
      <alignment horizontal="center" vertical="center" shrinkToFit="1"/>
    </xf>
    <xf numFmtId="0" fontId="1" fillId="4" borderId="100" xfId="1" applyFill="1" applyBorder="1" applyAlignment="1">
      <alignment horizontal="center" vertical="center" shrinkToFit="1"/>
    </xf>
    <xf numFmtId="0" fontId="1" fillId="4" borderId="101" xfId="1" applyFill="1" applyBorder="1" applyAlignment="1">
      <alignment horizontal="center" vertical="center" shrinkToFit="1"/>
    </xf>
    <xf numFmtId="0" fontId="11" fillId="4" borderId="102" xfId="1" applyFont="1" applyFill="1" applyBorder="1" applyAlignment="1">
      <alignment horizontal="center" shrinkToFit="1"/>
    </xf>
    <xf numFmtId="0" fontId="1" fillId="4" borderId="6" xfId="1" applyFill="1" applyBorder="1" applyAlignment="1">
      <alignment horizontal="center" shrinkToFit="1"/>
    </xf>
    <xf numFmtId="0" fontId="1" fillId="4" borderId="7" xfId="1" applyFill="1" applyBorder="1" applyAlignment="1">
      <alignment horizontal="center" shrinkToFit="1"/>
    </xf>
    <xf numFmtId="0" fontId="1" fillId="4" borderId="103" xfId="1" applyFill="1" applyBorder="1" applyAlignment="1">
      <alignment horizontal="center" shrinkToFit="1"/>
    </xf>
    <xf numFmtId="0" fontId="1" fillId="4" borderId="2" xfId="1" applyFill="1" applyBorder="1" applyAlignment="1">
      <alignment horizontal="center" shrinkToFit="1"/>
    </xf>
    <xf numFmtId="0" fontId="1" fillId="4" borderId="11" xfId="1" applyFill="1" applyBorder="1" applyAlignment="1">
      <alignment horizontal="center" shrinkToFit="1"/>
    </xf>
    <xf numFmtId="0" fontId="18" fillId="4" borderId="103" xfId="1" applyFont="1" applyFill="1" applyBorder="1" applyAlignment="1">
      <alignment horizontal="center"/>
    </xf>
    <xf numFmtId="0" fontId="18" fillId="0" borderId="9" xfId="1" applyFont="1" applyBorder="1" applyAlignment="1">
      <alignment horizontal="center" vertical="center"/>
    </xf>
    <xf numFmtId="0" fontId="18" fillId="0" borderId="3" xfId="1" applyFont="1" applyBorder="1" applyAlignment="1">
      <alignment horizontal="center" vertical="center"/>
    </xf>
    <xf numFmtId="0" fontId="18" fillId="0" borderId="4" xfId="1" applyFont="1" applyBorder="1" applyAlignment="1">
      <alignment horizontal="center" vertical="center"/>
    </xf>
    <xf numFmtId="0" fontId="2" fillId="4" borderId="3" xfId="1" applyFont="1" applyFill="1" applyBorder="1" applyAlignment="1">
      <alignment horizontal="center" shrinkToFit="1"/>
    </xf>
    <xf numFmtId="0" fontId="2" fillId="0" borderId="2" xfId="0" applyFont="1" applyBorder="1" applyAlignment="1">
      <alignment horizontal="center" shrinkToFit="1"/>
    </xf>
    <xf numFmtId="0" fontId="2" fillId="4" borderId="2" xfId="0" applyFont="1" applyFill="1" applyBorder="1" applyAlignment="1">
      <alignment horizontal="center" shrinkToFit="1"/>
    </xf>
    <xf numFmtId="0" fontId="2" fillId="10" borderId="2" xfId="0" applyFont="1" applyFill="1" applyBorder="1" applyAlignment="1">
      <alignment horizontal="center" shrinkToFit="1"/>
    </xf>
    <xf numFmtId="0" fontId="2" fillId="4" borderId="9" xfId="0" applyFont="1" applyFill="1" applyBorder="1" applyAlignment="1">
      <alignment horizontal="center" shrinkToFit="1"/>
    </xf>
    <xf numFmtId="0" fontId="0" fillId="4" borderId="3" xfId="0" applyFill="1" applyBorder="1" applyAlignment="1">
      <alignment horizontal="center" shrinkToFit="1"/>
    </xf>
    <xf numFmtId="0" fontId="0" fillId="4" borderId="4" xfId="0" applyFill="1" applyBorder="1" applyAlignment="1">
      <alignment horizontal="center" shrinkToFit="1"/>
    </xf>
    <xf numFmtId="0" fontId="2" fillId="4" borderId="9" xfId="0" applyFont="1" applyFill="1" applyBorder="1" applyAlignment="1">
      <alignment horizontal="center"/>
    </xf>
    <xf numFmtId="0" fontId="2" fillId="4" borderId="3" xfId="0" applyFont="1" applyFill="1" applyBorder="1" applyAlignment="1">
      <alignment horizontal="center"/>
    </xf>
    <xf numFmtId="0" fontId="2" fillId="4" borderId="4" xfId="0" applyFont="1" applyFill="1" applyBorder="1" applyAlignment="1">
      <alignment horizontal="center"/>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02" xfId="7" applyBorder="1" applyAlignment="1">
      <alignment horizontal="center" vertical="center"/>
    </xf>
    <xf numFmtId="0" fontId="2" fillId="0" borderId="216" xfId="7" applyBorder="1" applyAlignment="1">
      <alignment horizontal="center" vertical="center"/>
    </xf>
    <xf numFmtId="0" fontId="2" fillId="0" borderId="0" xfId="7" applyAlignment="1">
      <alignment horizontal="center" vertical="center"/>
    </xf>
    <xf numFmtId="0" fontId="2" fillId="10" borderId="5" xfId="7" applyFill="1" applyBorder="1" applyAlignment="1">
      <alignment horizontal="center"/>
    </xf>
    <xf numFmtId="0" fontId="2" fillId="10" borderId="12" xfId="7" applyFill="1" applyBorder="1" applyAlignment="1">
      <alignment horizontal="center"/>
    </xf>
    <xf numFmtId="0" fontId="2" fillId="4" borderId="43" xfId="7" applyFill="1" applyBorder="1" applyAlignment="1">
      <alignment horizontal="center" vertical="center"/>
    </xf>
    <xf numFmtId="0" fontId="2" fillId="4" borderId="13" xfId="7" applyFill="1" applyBorder="1" applyAlignment="1">
      <alignment horizontal="center" vertical="center"/>
    </xf>
    <xf numFmtId="0" fontId="2" fillId="0" borderId="43" xfId="7" applyBorder="1" applyAlignment="1">
      <alignment horizontal="center" vertical="center" wrapText="1"/>
    </xf>
    <xf numFmtId="0" fontId="2" fillId="0" borderId="13" xfId="7" applyBorder="1" applyAlignment="1">
      <alignment horizontal="center" vertical="center" wrapText="1"/>
    </xf>
    <xf numFmtId="0" fontId="2" fillId="4" borderId="5" xfId="7" applyFill="1" applyBorder="1" applyAlignment="1">
      <alignment horizontal="center"/>
    </xf>
    <xf numFmtId="0" fontId="2" fillId="4" borderId="12" xfId="7" applyFill="1" applyBorder="1" applyAlignment="1">
      <alignment horizontal="center"/>
    </xf>
    <xf numFmtId="0" fontId="10" fillId="0" borderId="26" xfId="7" applyFont="1" applyBorder="1" applyAlignment="1">
      <alignment horizontal="center" vertical="center"/>
    </xf>
    <xf numFmtId="0" fontId="10" fillId="0" borderId="104" xfId="7" applyFont="1" applyBorder="1" applyAlignment="1">
      <alignment horizontal="center" vertical="center"/>
    </xf>
    <xf numFmtId="0" fontId="10" fillId="0" borderId="26" xfId="7" applyFont="1" applyBorder="1" applyAlignment="1">
      <alignment horizontal="center" vertical="center" shrinkToFit="1"/>
    </xf>
    <xf numFmtId="0" fontId="10" fillId="0" borderId="27" xfId="7" applyFont="1" applyBorder="1" applyAlignment="1">
      <alignment horizontal="center" vertical="center" shrinkToFit="1"/>
    </xf>
    <xf numFmtId="0" fontId="10" fillId="0" borderId="104" xfId="7" applyFont="1" applyBorder="1" applyAlignment="1">
      <alignment horizontal="center" vertical="center" shrinkToFit="1"/>
    </xf>
    <xf numFmtId="190" fontId="10" fillId="4" borderId="26" xfId="7" applyNumberFormat="1" applyFont="1" applyFill="1" applyBorder="1" applyAlignment="1">
      <alignment horizontal="center" vertical="center"/>
    </xf>
    <xf numFmtId="190" fontId="10" fillId="4" borderId="27" xfId="7" applyNumberFormat="1" applyFont="1" applyFill="1" applyBorder="1" applyAlignment="1">
      <alignment horizontal="center" vertical="center"/>
    </xf>
    <xf numFmtId="190" fontId="10" fillId="4" borderId="104" xfId="7" applyNumberFormat="1" applyFont="1" applyFill="1" applyBorder="1" applyAlignment="1">
      <alignment horizontal="center" vertical="center"/>
    </xf>
    <xf numFmtId="0" fontId="19" fillId="0" borderId="0" xfId="7" applyFont="1" applyAlignment="1">
      <alignment horizontal="left" vertical="center" wrapText="1"/>
    </xf>
    <xf numFmtId="0" fontId="2" fillId="0" borderId="8" xfId="7" applyBorder="1" applyAlignment="1">
      <alignment horizontal="center" vertical="center"/>
    </xf>
    <xf numFmtId="0" fontId="11" fillId="0" borderId="8" xfId="7" applyFont="1" applyBorder="1" applyAlignment="1">
      <alignment horizontal="center" vertical="center" wrapText="1"/>
    </xf>
    <xf numFmtId="190" fontId="10" fillId="0" borderId="26" xfId="7" applyNumberFormat="1" applyFont="1" applyBorder="1" applyAlignment="1">
      <alignment horizontal="right" vertical="center"/>
    </xf>
    <xf numFmtId="190" fontId="10" fillId="0" borderId="27" xfId="7" applyNumberFormat="1" applyFont="1" applyBorder="1" applyAlignment="1">
      <alignment horizontal="right" vertical="center"/>
    </xf>
    <xf numFmtId="190" fontId="10" fillId="0" borderId="104" xfId="7" applyNumberFormat="1" applyFont="1" applyBorder="1" applyAlignment="1">
      <alignment horizontal="right" vertical="center"/>
    </xf>
    <xf numFmtId="0" fontId="71" fillId="0" borderId="0" xfId="7" applyFont="1" applyAlignment="1">
      <alignment horizontal="center" vertical="center"/>
    </xf>
    <xf numFmtId="0" fontId="11" fillId="0" borderId="0" xfId="7" applyFont="1" applyAlignment="1">
      <alignment horizontal="left" wrapText="1"/>
    </xf>
    <xf numFmtId="0" fontId="11" fillId="0" borderId="0" xfId="7" applyFont="1" applyAlignment="1">
      <alignment horizontal="left"/>
    </xf>
    <xf numFmtId="0" fontId="2" fillId="0" borderId="8" xfId="7" applyBorder="1" applyAlignment="1">
      <alignment horizontal="center" vertical="center" wrapText="1"/>
    </xf>
    <xf numFmtId="0" fontId="2" fillId="0" borderId="8" xfId="7" applyBorder="1" applyAlignment="1">
      <alignment horizontal="center" vertical="center" shrinkToFit="1"/>
    </xf>
    <xf numFmtId="3" fontId="7" fillId="4" borderId="168" xfId="4" applyNumberFormat="1" applyFont="1" applyFill="1" applyBorder="1" applyAlignment="1" applyProtection="1">
      <alignment horizontal="center" vertical="center" wrapText="1"/>
      <protection locked="0"/>
    </xf>
    <xf numFmtId="3" fontId="7" fillId="4" borderId="169" xfId="4" applyNumberFormat="1" applyFont="1" applyFill="1" applyBorder="1" applyAlignment="1" applyProtection="1">
      <alignment horizontal="center" vertical="center" wrapText="1"/>
      <protection locked="0"/>
    </xf>
    <xf numFmtId="3" fontId="7" fillId="4" borderId="170" xfId="4" applyNumberFormat="1" applyFont="1" applyFill="1" applyBorder="1" applyAlignment="1" applyProtection="1">
      <alignment horizontal="center" vertical="center" wrapText="1"/>
      <protection locked="0"/>
    </xf>
    <xf numFmtId="0" fontId="2" fillId="0" borderId="35" xfId="4" applyBorder="1" applyAlignment="1" applyProtection="1">
      <alignment horizontal="center" vertical="center"/>
      <protection locked="0"/>
    </xf>
    <xf numFmtId="0" fontId="2" fillId="0" borderId="133" xfId="4" applyBorder="1" applyAlignment="1" applyProtection="1">
      <alignment horizontal="center" vertical="center"/>
      <protection locked="0"/>
    </xf>
    <xf numFmtId="0" fontId="2" fillId="0" borderId="62" xfId="4" applyBorder="1" applyAlignment="1" applyProtection="1">
      <alignment horizontal="center" vertical="center"/>
      <protection locked="0"/>
    </xf>
    <xf numFmtId="0" fontId="2" fillId="0" borderId="136" xfId="4" applyBorder="1" applyAlignment="1" applyProtection="1">
      <alignment horizontal="center" vertical="center"/>
      <protection locked="0"/>
    </xf>
    <xf numFmtId="3" fontId="7" fillId="3" borderId="134" xfId="4" applyNumberFormat="1" applyFont="1" applyFill="1" applyBorder="1" applyAlignment="1">
      <alignment horizontal="right" vertical="center"/>
    </xf>
    <xf numFmtId="3" fontId="7" fillId="3" borderId="63" xfId="4" applyNumberFormat="1" applyFont="1" applyFill="1" applyBorder="1" applyAlignment="1">
      <alignment horizontal="right" vertical="center"/>
    </xf>
    <xf numFmtId="3" fontId="7" fillId="0" borderId="36" xfId="4" applyNumberFormat="1" applyFont="1" applyBorder="1" applyAlignment="1" applyProtection="1">
      <alignment horizontal="center" vertical="center"/>
      <protection locked="0"/>
    </xf>
    <xf numFmtId="3" fontId="7" fillId="0" borderId="17" xfId="4" applyNumberFormat="1" applyFont="1" applyBorder="1" applyAlignment="1" applyProtection="1">
      <alignment horizontal="center" vertical="center"/>
      <protection locked="0"/>
    </xf>
    <xf numFmtId="0" fontId="20" fillId="0" borderId="163" xfId="4" applyFont="1" applyBorder="1" applyAlignment="1" applyProtection="1">
      <alignment horizontal="center" vertical="center"/>
      <protection locked="0"/>
    </xf>
    <xf numFmtId="0" fontId="20" fillId="0" borderId="153" xfId="4" applyFont="1" applyBorder="1" applyAlignment="1" applyProtection="1">
      <alignment horizontal="center" vertical="center"/>
      <protection locked="0"/>
    </xf>
    <xf numFmtId="0" fontId="20" fillId="0" borderId="164" xfId="4" applyFont="1" applyBorder="1" applyAlignment="1" applyProtection="1">
      <alignment horizontal="center" vertical="center"/>
      <protection locked="0"/>
    </xf>
    <xf numFmtId="0" fontId="20" fillId="0" borderId="33" xfId="4" applyFont="1" applyBorder="1" applyAlignment="1" applyProtection="1">
      <alignment horizontal="center" vertical="center"/>
      <protection locked="0"/>
    </xf>
    <xf numFmtId="0" fontId="20" fillId="0" borderId="34" xfId="4" applyFont="1" applyBorder="1" applyAlignment="1" applyProtection="1">
      <alignment horizontal="center" vertical="center"/>
      <protection locked="0"/>
    </xf>
    <xf numFmtId="0" fontId="20" fillId="0" borderId="167" xfId="4" applyFont="1" applyBorder="1" applyAlignment="1" applyProtection="1">
      <alignment horizontal="center" vertical="center"/>
      <protection locked="0"/>
    </xf>
    <xf numFmtId="3" fontId="13" fillId="0" borderId="123" xfId="4" applyNumberFormat="1" applyFont="1" applyBorder="1" applyAlignment="1" applyProtection="1">
      <alignment horizontal="left" vertical="center"/>
      <protection locked="0"/>
    </xf>
    <xf numFmtId="3" fontId="0" fillId="0" borderId="124" xfId="0" applyNumberFormat="1" applyBorder="1" applyAlignment="1" applyProtection="1">
      <alignment vertical="center"/>
      <protection locked="0"/>
    </xf>
    <xf numFmtId="3" fontId="13" fillId="0" borderId="127" xfId="4" applyNumberFormat="1" applyFont="1" applyBorder="1" applyAlignment="1" applyProtection="1">
      <alignment horizontal="left" vertical="center"/>
      <protection locked="0"/>
    </xf>
    <xf numFmtId="3" fontId="0" fillId="0" borderId="128" xfId="0" applyNumberFormat="1" applyBorder="1" applyAlignment="1" applyProtection="1">
      <alignment vertical="center"/>
      <protection locked="0"/>
    </xf>
    <xf numFmtId="3" fontId="0" fillId="0" borderId="127" xfId="0" applyNumberFormat="1" applyBorder="1" applyAlignment="1" applyProtection="1">
      <alignment vertical="center"/>
      <protection locked="0"/>
    </xf>
    <xf numFmtId="3" fontId="2" fillId="0" borderId="123" xfId="4" applyNumberFormat="1" applyBorder="1" applyAlignment="1" applyProtection="1">
      <alignment horizontal="left" vertical="center"/>
      <protection locked="0"/>
    </xf>
    <xf numFmtId="0" fontId="2" fillId="0" borderId="126" xfId="4" applyBorder="1" applyAlignment="1" applyProtection="1">
      <alignment horizontal="center" vertical="center" wrapText="1"/>
      <protection locked="0"/>
    </xf>
    <xf numFmtId="3" fontId="60" fillId="0" borderId="165" xfId="4" applyNumberFormat="1" applyFont="1" applyBorder="1" applyAlignment="1" applyProtection="1">
      <alignment horizontal="center" vertical="center" wrapText="1"/>
      <protection locked="0"/>
    </xf>
    <xf numFmtId="0" fontId="2" fillId="0" borderId="137" xfId="4" applyBorder="1" applyAlignment="1" applyProtection="1">
      <alignment horizontal="center" vertical="center" wrapText="1"/>
      <protection locked="0"/>
    </xf>
    <xf numFmtId="0" fontId="2" fillId="0" borderId="126" xfId="4" applyBorder="1" applyAlignment="1" applyProtection="1">
      <alignment horizontal="center" vertical="center"/>
      <protection locked="0"/>
    </xf>
    <xf numFmtId="0" fontId="11" fillId="0" borderId="138" xfId="4" applyFont="1" applyBorder="1" applyAlignment="1" applyProtection="1">
      <alignment horizontal="center" vertical="center"/>
      <protection locked="0"/>
    </xf>
    <xf numFmtId="0" fontId="11" fillId="0" borderId="139" xfId="4" applyFont="1" applyBorder="1" applyAlignment="1" applyProtection="1">
      <alignment horizontal="center" vertical="center"/>
      <protection locked="0"/>
    </xf>
    <xf numFmtId="3" fontId="13" fillId="0" borderId="165" xfId="4" applyNumberFormat="1" applyFont="1" applyBorder="1" applyAlignment="1" applyProtection="1">
      <alignment horizontal="center" vertical="center" wrapText="1"/>
      <protection locked="0"/>
    </xf>
    <xf numFmtId="3" fontId="13" fillId="0" borderId="166" xfId="4" applyNumberFormat="1" applyFont="1" applyBorder="1" applyAlignment="1" applyProtection="1">
      <alignment horizontal="center" vertical="center" wrapText="1"/>
      <protection locked="0"/>
    </xf>
    <xf numFmtId="0" fontId="2" fillId="0" borderId="29" xfId="4" applyBorder="1" applyAlignment="1" applyProtection="1">
      <alignment horizontal="center" vertical="center"/>
      <protection locked="0"/>
    </xf>
    <xf numFmtId="0" fontId="0" fillId="0" borderId="24" xfId="0" applyBorder="1" applyAlignment="1" applyProtection="1">
      <alignment vertical="center"/>
      <protection locked="0"/>
    </xf>
    <xf numFmtId="0" fontId="18" fillId="0" borderId="23" xfId="4" applyFont="1" applyBorder="1" applyAlignment="1" applyProtection="1">
      <alignment horizontal="center" vertical="center" shrinkToFit="1"/>
      <protection locked="0"/>
    </xf>
    <xf numFmtId="0" fontId="0" fillId="0" borderId="28" xfId="0" applyBorder="1" applyAlignment="1" applyProtection="1">
      <alignment horizontal="center" vertical="center" shrinkToFit="1"/>
      <protection locked="0"/>
    </xf>
    <xf numFmtId="0" fontId="18" fillId="0" borderId="131" xfId="4" applyFont="1" applyBorder="1" applyAlignment="1" applyProtection="1">
      <alignment horizontal="left" vertical="center" shrinkToFit="1"/>
      <protection locked="0"/>
    </xf>
    <xf numFmtId="0" fontId="0" fillId="0" borderId="64" xfId="0" applyBorder="1" applyAlignment="1" applyProtection="1">
      <alignment horizontal="left" vertical="center" shrinkToFit="1"/>
      <protection locked="0"/>
    </xf>
    <xf numFmtId="0" fontId="0" fillId="0" borderId="132" xfId="0" applyBorder="1" applyAlignment="1" applyProtection="1">
      <alignment horizontal="left" vertical="center" shrinkToFit="1"/>
      <protection locked="0"/>
    </xf>
    <xf numFmtId="0" fontId="82" fillId="0" borderId="0" xfId="4" applyFont="1" applyBorder="1" applyAlignment="1" applyProtection="1">
      <alignment horizontal="center" vertical="center" shrinkToFit="1"/>
      <protection locked="0"/>
    </xf>
    <xf numFmtId="3" fontId="7" fillId="0" borderId="12" xfId="4" applyNumberFormat="1" applyFont="1" applyBorder="1" applyAlignment="1" applyProtection="1">
      <alignment horizontal="center" vertical="center"/>
      <protection locked="0"/>
    </xf>
    <xf numFmtId="3" fontId="7" fillId="0" borderId="2" xfId="4" applyNumberFormat="1" applyFont="1" applyBorder="1" applyAlignment="1" applyProtection="1">
      <alignment horizontal="center" vertical="center"/>
      <protection locked="0"/>
    </xf>
    <xf numFmtId="0" fontId="11" fillId="0" borderId="86" xfId="4" applyFont="1" applyBorder="1" applyAlignment="1" applyProtection="1">
      <alignment horizontal="left" vertical="center"/>
      <protection locked="0"/>
    </xf>
    <xf numFmtId="0" fontId="11" fillId="0" borderId="10" xfId="4" applyFont="1" applyBorder="1" applyAlignment="1" applyProtection="1">
      <alignment horizontal="left" vertical="center"/>
      <protection locked="0"/>
    </xf>
    <xf numFmtId="0" fontId="11" fillId="0" borderId="114" xfId="4" applyFont="1" applyBorder="1" applyAlignment="1" applyProtection="1">
      <alignment horizontal="left" vertical="center"/>
      <protection locked="0"/>
    </xf>
    <xf numFmtId="0" fontId="18" fillId="0" borderId="142" xfId="4" applyFont="1" applyBorder="1" applyAlignment="1" applyProtection="1">
      <alignment horizontal="left" vertical="center" shrinkToFit="1"/>
      <protection locked="0"/>
    </xf>
    <xf numFmtId="0" fontId="0" fillId="0" borderId="143" xfId="0" applyBorder="1" applyAlignment="1" applyProtection="1">
      <alignment horizontal="left" vertical="center" shrinkToFit="1"/>
      <protection locked="0"/>
    </xf>
    <xf numFmtId="0" fontId="0" fillId="0" borderId="144" xfId="0" applyBorder="1" applyAlignment="1" applyProtection="1">
      <alignment horizontal="left" vertical="center" shrinkToFit="1"/>
      <protection locked="0"/>
    </xf>
    <xf numFmtId="0" fontId="15" fillId="0" borderId="153" xfId="4" applyFont="1" applyBorder="1" applyAlignment="1" applyProtection="1">
      <alignment horizontal="left" vertical="center" wrapText="1"/>
      <protection locked="0"/>
    </xf>
    <xf numFmtId="0" fontId="15" fillId="0" borderId="154" xfId="4" applyFont="1" applyBorder="1" applyAlignment="1" applyProtection="1">
      <alignment horizontal="left" vertical="center" wrapText="1"/>
      <protection locked="0"/>
    </xf>
    <xf numFmtId="0" fontId="15" fillId="0" borderId="0" xfId="4" applyFont="1" applyAlignment="1" applyProtection="1">
      <alignment horizontal="left" vertical="center" wrapText="1"/>
      <protection locked="0"/>
    </xf>
    <xf numFmtId="0" fontId="15" fillId="0" borderId="129" xfId="4" applyFont="1" applyBorder="1" applyAlignment="1" applyProtection="1">
      <alignment horizontal="left" vertical="center" wrapText="1"/>
      <protection locked="0"/>
    </xf>
    <xf numFmtId="0" fontId="15" fillId="0" borderId="2" xfId="4" applyFont="1" applyBorder="1" applyAlignment="1" applyProtection="1">
      <alignment horizontal="left" vertical="center" wrapText="1"/>
      <protection locked="0"/>
    </xf>
    <xf numFmtId="0" fontId="15" fillId="0" borderId="116" xfId="4" applyFont="1" applyBorder="1" applyAlignment="1" applyProtection="1">
      <alignment horizontal="left" vertical="center" wrapText="1"/>
      <protection locked="0"/>
    </xf>
    <xf numFmtId="0" fontId="18" fillId="0" borderId="2" xfId="0" applyFont="1" applyBorder="1" applyAlignment="1">
      <alignment horizontal="center" vertical="center"/>
    </xf>
    <xf numFmtId="0" fontId="18" fillId="8" borderId="0" xfId="0" applyFont="1" applyFill="1" applyAlignment="1">
      <alignment horizontal="center" vertical="center"/>
    </xf>
    <xf numFmtId="0" fontId="18" fillId="9" borderId="0" xfId="0" applyFont="1" applyFill="1" applyAlignment="1">
      <alignment horizontal="center" vertical="center"/>
    </xf>
    <xf numFmtId="0" fontId="2" fillId="0" borderId="126" xfId="4" applyBorder="1" applyAlignment="1">
      <alignment horizontal="center" vertical="center" wrapText="1"/>
    </xf>
    <xf numFmtId="0" fontId="18" fillId="0" borderId="131" xfId="4" applyFont="1" applyBorder="1" applyAlignment="1">
      <alignment horizontal="left" vertical="center" shrinkToFit="1"/>
    </xf>
    <xf numFmtId="0" fontId="18" fillId="0" borderId="64" xfId="4" applyFont="1" applyBorder="1" applyAlignment="1">
      <alignment horizontal="left" vertical="center" shrinkToFit="1"/>
    </xf>
    <xf numFmtId="0" fontId="18" fillId="0" borderId="132" xfId="4" applyFont="1" applyBorder="1" applyAlignment="1">
      <alignment horizontal="left" vertical="center" shrinkToFit="1"/>
    </xf>
    <xf numFmtId="0" fontId="2" fillId="0" borderId="35" xfId="4" applyBorder="1" applyAlignment="1">
      <alignment horizontal="center" vertical="center"/>
    </xf>
    <xf numFmtId="0" fontId="2" fillId="0" borderId="133" xfId="4" applyBorder="1" applyAlignment="1">
      <alignment horizontal="center" vertical="center"/>
    </xf>
    <xf numFmtId="0" fontId="2" fillId="0" borderId="62" xfId="4" applyBorder="1" applyAlignment="1">
      <alignment horizontal="center" vertical="center"/>
    </xf>
    <xf numFmtId="0" fontId="2" fillId="0" borderId="136" xfId="4" applyBorder="1" applyAlignment="1">
      <alignment horizontal="center" vertical="center"/>
    </xf>
    <xf numFmtId="3" fontId="7" fillId="0" borderId="134" xfId="4" applyNumberFormat="1" applyFont="1" applyBorder="1" applyAlignment="1">
      <alignment horizontal="right" vertical="center"/>
    </xf>
    <xf numFmtId="3" fontId="7" fillId="0" borderId="63" xfId="4" applyNumberFormat="1" applyFont="1" applyBorder="1" applyAlignment="1">
      <alignment horizontal="right" vertical="center"/>
    </xf>
    <xf numFmtId="3" fontId="7" fillId="0" borderId="36" xfId="4" applyNumberFormat="1" applyFont="1" applyBorder="1" applyAlignment="1">
      <alignment horizontal="center" vertical="center"/>
    </xf>
    <xf numFmtId="3" fontId="7" fillId="0" borderId="17" xfId="4" applyNumberFormat="1" applyFont="1" applyBorder="1" applyAlignment="1">
      <alignment horizontal="center" vertical="center"/>
    </xf>
    <xf numFmtId="0" fontId="0" fillId="0" borderId="64" xfId="0" applyBorder="1" applyAlignment="1">
      <alignment horizontal="left" vertical="center" shrinkToFit="1"/>
    </xf>
    <xf numFmtId="0" fontId="0" fillId="0" borderId="132" xfId="0" applyBorder="1" applyAlignment="1">
      <alignment horizontal="left" vertical="center" shrinkToFit="1"/>
    </xf>
    <xf numFmtId="0" fontId="8" fillId="0" borderId="29" xfId="4" applyFont="1" applyBorder="1" applyAlignment="1">
      <alignment horizontal="center" vertical="center"/>
    </xf>
    <xf numFmtId="0" fontId="62" fillId="0" borderId="24" xfId="0" applyFont="1" applyBorder="1" applyAlignment="1">
      <alignment vertical="center"/>
    </xf>
    <xf numFmtId="0" fontId="15" fillId="0" borderId="23" xfId="4" applyFont="1" applyBorder="1" applyAlignment="1">
      <alignment horizontal="center" vertical="center" shrinkToFit="1"/>
    </xf>
    <xf numFmtId="0" fontId="63" fillId="0" borderId="28" xfId="0" applyFont="1" applyBorder="1" applyAlignment="1">
      <alignment horizontal="center" vertical="center" shrinkToFit="1"/>
    </xf>
    <xf numFmtId="0" fontId="11" fillId="0" borderId="86" xfId="4" applyFont="1" applyBorder="1" applyAlignment="1">
      <alignment horizontal="center" vertical="center"/>
    </xf>
    <xf numFmtId="0" fontId="11" fillId="0" borderId="10" xfId="4" applyFont="1" applyBorder="1" applyAlignment="1">
      <alignment horizontal="center" vertical="center"/>
    </xf>
    <xf numFmtId="3" fontId="13" fillId="0" borderId="123" xfId="4" applyNumberFormat="1" applyFont="1" applyBorder="1" applyAlignment="1">
      <alignment horizontal="left" vertical="center"/>
    </xf>
    <xf numFmtId="3" fontId="0" fillId="0" borderId="124" xfId="0" applyNumberFormat="1" applyBorder="1" applyAlignment="1">
      <alignment vertical="center"/>
    </xf>
    <xf numFmtId="3" fontId="13" fillId="0" borderId="127" xfId="4" applyNumberFormat="1" applyFont="1" applyBorder="1" applyAlignment="1">
      <alignment horizontal="left" vertical="center"/>
    </xf>
    <xf numFmtId="3" fontId="0" fillId="0" borderId="128" xfId="0" applyNumberFormat="1" applyBorder="1" applyAlignment="1">
      <alignment vertical="center"/>
    </xf>
    <xf numFmtId="3" fontId="0" fillId="0" borderId="127" xfId="0" applyNumberFormat="1" applyBorder="1" applyAlignment="1">
      <alignment vertical="center"/>
    </xf>
    <xf numFmtId="0" fontId="18" fillId="0" borderId="142" xfId="4" applyFont="1" applyBorder="1" applyAlignment="1">
      <alignment horizontal="left" vertical="center" shrinkToFit="1"/>
    </xf>
    <xf numFmtId="0" fontId="0" fillId="0" borderId="143" xfId="0" applyBorder="1" applyAlignment="1">
      <alignment horizontal="left" vertical="center" shrinkToFit="1"/>
    </xf>
    <xf numFmtId="0" fontId="0" fillId="0" borderId="144" xfId="0" applyBorder="1" applyAlignment="1">
      <alignment horizontal="left" vertical="center" shrinkToFit="1"/>
    </xf>
    <xf numFmtId="0" fontId="2" fillId="0" borderId="126" xfId="4" applyBorder="1" applyAlignment="1">
      <alignment horizontal="center" vertical="top"/>
    </xf>
    <xf numFmtId="0" fontId="11" fillId="0" borderId="138" xfId="4" applyFont="1" applyBorder="1" applyAlignment="1">
      <alignment horizontal="center" vertical="center"/>
    </xf>
    <xf numFmtId="0" fontId="11" fillId="0" borderId="139" xfId="4" applyFont="1" applyBorder="1" applyAlignment="1">
      <alignment horizontal="center" vertical="center"/>
    </xf>
    <xf numFmtId="0" fontId="18" fillId="0" borderId="134" xfId="4" applyFont="1" applyBorder="1" applyAlignment="1">
      <alignment horizontal="left" vertical="center" shrinkToFit="1"/>
    </xf>
    <xf numFmtId="0" fontId="0" fillId="0" borderId="21" xfId="0" applyBorder="1" applyAlignment="1">
      <alignment horizontal="left" vertical="center" shrinkToFit="1"/>
    </xf>
    <xf numFmtId="0" fontId="0" fillId="0" borderId="135" xfId="0" applyBorder="1" applyAlignment="1">
      <alignment horizontal="left" vertical="center" shrinkToFit="1"/>
    </xf>
    <xf numFmtId="3" fontId="2" fillId="0" borderId="123" xfId="4" applyNumberFormat="1" applyBorder="1" applyAlignment="1">
      <alignment horizontal="left" vertical="center"/>
    </xf>
    <xf numFmtId="3" fontId="2" fillId="0" borderId="124" xfId="4" applyNumberFormat="1" applyBorder="1" applyAlignment="1">
      <alignment horizontal="left" vertical="center"/>
    </xf>
    <xf numFmtId="3" fontId="2" fillId="0" borderId="127" xfId="4" applyNumberFormat="1" applyBorder="1" applyAlignment="1">
      <alignment horizontal="left" vertical="center"/>
    </xf>
    <xf numFmtId="3" fontId="2" fillId="0" borderId="128" xfId="4" applyNumberFormat="1" applyBorder="1" applyAlignment="1">
      <alignment horizontal="left" vertical="center"/>
    </xf>
    <xf numFmtId="3" fontId="2" fillId="0" borderId="171" xfId="4" applyNumberFormat="1" applyBorder="1" applyAlignment="1">
      <alignment horizontal="left" vertical="center"/>
    </xf>
    <xf numFmtId="3" fontId="2" fillId="0" borderId="172" xfId="4" applyNumberFormat="1" applyBorder="1" applyAlignment="1">
      <alignment horizontal="left" vertical="center"/>
    </xf>
    <xf numFmtId="0" fontId="15" fillId="0" borderId="153" xfId="4" applyFont="1" applyBorder="1" applyAlignment="1">
      <alignment horizontal="left" vertical="center" wrapText="1"/>
    </xf>
    <xf numFmtId="0" fontId="15" fillId="0" borderId="154" xfId="4" applyFont="1" applyBorder="1" applyAlignment="1">
      <alignment horizontal="left" vertical="center" wrapText="1"/>
    </xf>
    <xf numFmtId="0" fontId="15" fillId="0" borderId="0" xfId="4" applyFont="1" applyAlignment="1">
      <alignment horizontal="left" vertical="center" wrapText="1"/>
    </xf>
    <xf numFmtId="0" fontId="15" fillId="0" borderId="129" xfId="4" applyFont="1" applyBorder="1" applyAlignment="1">
      <alignment horizontal="left" vertical="center" wrapText="1"/>
    </xf>
    <xf numFmtId="0" fontId="15" fillId="0" borderId="2" xfId="4" applyFont="1" applyBorder="1" applyAlignment="1">
      <alignment horizontal="left" vertical="center" wrapText="1"/>
    </xf>
    <xf numFmtId="0" fontId="15" fillId="0" borderId="116" xfId="4" applyFont="1" applyBorder="1" applyAlignment="1">
      <alignment horizontal="left" vertical="center" wrapText="1"/>
    </xf>
    <xf numFmtId="0" fontId="20" fillId="0" borderId="163" xfId="4" applyFont="1" applyBorder="1" applyAlignment="1">
      <alignment horizontal="center" vertical="center"/>
    </xf>
    <xf numFmtId="0" fontId="20" fillId="0" borderId="153" xfId="4" applyFont="1" applyBorder="1" applyAlignment="1">
      <alignment horizontal="center" vertical="center"/>
    </xf>
    <xf numFmtId="0" fontId="20" fillId="0" borderId="164" xfId="4" applyFont="1" applyBorder="1" applyAlignment="1">
      <alignment horizontal="center" vertical="center"/>
    </xf>
    <xf numFmtId="0" fontId="20" fillId="0" borderId="33" xfId="4" applyFont="1" applyBorder="1" applyAlignment="1">
      <alignment horizontal="center" vertical="center"/>
    </xf>
    <xf numFmtId="0" fontId="20" fillId="0" borderId="34" xfId="4" applyFont="1" applyBorder="1" applyAlignment="1">
      <alignment horizontal="center" vertical="center"/>
    </xf>
    <xf numFmtId="0" fontId="20" fillId="0" borderId="167" xfId="4" applyFont="1" applyBorder="1" applyAlignment="1">
      <alignment horizontal="center" vertical="center"/>
    </xf>
    <xf numFmtId="3" fontId="13" fillId="0" borderId="165" xfId="4" applyNumberFormat="1" applyFont="1" applyBorder="1" applyAlignment="1">
      <alignment horizontal="center" vertical="center" wrapText="1"/>
    </xf>
    <xf numFmtId="3" fontId="13" fillId="0" borderId="166" xfId="4" applyNumberFormat="1" applyFont="1" applyBorder="1" applyAlignment="1">
      <alignment horizontal="center" vertical="center" wrapText="1"/>
    </xf>
    <xf numFmtId="3" fontId="67" fillId="0" borderId="165" xfId="4" applyNumberFormat="1" applyFont="1" applyBorder="1" applyAlignment="1">
      <alignment horizontal="center" vertical="center" wrapText="1"/>
    </xf>
    <xf numFmtId="3" fontId="7" fillId="4" borderId="168" xfId="4" applyNumberFormat="1" applyFont="1" applyFill="1" applyBorder="1" applyAlignment="1">
      <alignment horizontal="center" vertical="center" wrapText="1"/>
    </xf>
    <xf numFmtId="3" fontId="7" fillId="4" borderId="169" xfId="4" applyNumberFormat="1" applyFont="1" applyFill="1" applyBorder="1" applyAlignment="1">
      <alignment horizontal="center" vertical="center" wrapText="1"/>
    </xf>
    <xf numFmtId="3" fontId="7" fillId="4" borderId="170" xfId="4" applyNumberFormat="1" applyFont="1" applyFill="1" applyBorder="1" applyAlignment="1">
      <alignment horizontal="center" vertical="center" wrapText="1"/>
    </xf>
    <xf numFmtId="0" fontId="2" fillId="0" borderId="0" xfId="0" applyFont="1" applyAlignment="1">
      <alignment horizontal="center" vertical="center"/>
    </xf>
    <xf numFmtId="189" fontId="2" fillId="4" borderId="9" xfId="0" applyNumberFormat="1" applyFont="1" applyFill="1" applyBorder="1" applyAlignment="1">
      <alignment horizontal="center" vertical="center"/>
    </xf>
    <xf numFmtId="189" fontId="2" fillId="4" borderId="3" xfId="0" applyNumberFormat="1" applyFont="1" applyFill="1" applyBorder="1" applyAlignment="1">
      <alignment horizontal="center" vertical="center"/>
    </xf>
    <xf numFmtId="189" fontId="2" fillId="4" borderId="4" xfId="0" applyNumberFormat="1" applyFont="1" applyFill="1" applyBorder="1" applyAlignment="1">
      <alignment horizontal="center" vertical="center"/>
    </xf>
    <xf numFmtId="176" fontId="2" fillId="0" borderId="9" xfId="0" applyNumberFormat="1" applyFont="1" applyBorder="1" applyAlignment="1">
      <alignment horizontal="center" vertical="center" shrinkToFit="1"/>
    </xf>
    <xf numFmtId="176" fontId="0" fillId="0" borderId="4" xfId="0" applyNumberFormat="1" applyBorder="1" applyAlignment="1">
      <alignment horizontal="center" vertical="center" shrinkToFit="1"/>
    </xf>
    <xf numFmtId="176" fontId="2" fillId="4" borderId="9" xfId="0" applyNumberFormat="1" applyFont="1" applyFill="1" applyBorder="1" applyAlignment="1">
      <alignment horizontal="center" vertical="center" shrinkToFit="1"/>
    </xf>
    <xf numFmtId="176" fontId="0" fillId="4" borderId="4" xfId="0" applyNumberFormat="1" applyFont="1" applyFill="1" applyBorder="1" applyAlignment="1">
      <alignment horizontal="center" vertical="center" shrinkToFit="1"/>
    </xf>
    <xf numFmtId="0" fontId="2" fillId="4" borderId="9" xfId="0" applyFont="1" applyFill="1" applyBorder="1" applyAlignment="1">
      <alignment horizontal="center" vertical="center" shrinkToFit="1"/>
    </xf>
    <xf numFmtId="0" fontId="0" fillId="4" borderId="3" xfId="0" applyFont="1" applyFill="1" applyBorder="1" applyAlignment="1">
      <alignment horizontal="center" vertical="center" shrinkToFit="1"/>
    </xf>
    <xf numFmtId="0" fontId="0" fillId="4" borderId="4" xfId="0" applyFont="1" applyFill="1" applyBorder="1" applyAlignment="1">
      <alignment horizontal="center" vertical="center" shrinkToFit="1"/>
    </xf>
    <xf numFmtId="176" fontId="0" fillId="4" borderId="3" xfId="0" applyNumberFormat="1" applyFont="1" applyFill="1" applyBorder="1" applyAlignment="1">
      <alignment horizontal="center" vertical="center" shrinkToFit="1"/>
    </xf>
    <xf numFmtId="176" fontId="0" fillId="0" borderId="3" xfId="0" applyNumberFormat="1" applyBorder="1" applyAlignment="1">
      <alignment horizontal="center" vertical="center" shrinkToFit="1"/>
    </xf>
    <xf numFmtId="0" fontId="2" fillId="4" borderId="26" xfId="0" applyFont="1" applyFill="1" applyBorder="1" applyAlignment="1">
      <alignment horizontal="center" vertical="center" shrinkToFit="1"/>
    </xf>
    <xf numFmtId="0" fontId="0" fillId="4" borderId="27" xfId="0" applyFont="1" applyFill="1" applyBorder="1" applyAlignment="1">
      <alignment horizontal="center" vertical="center" shrinkToFit="1"/>
    </xf>
    <xf numFmtId="0" fontId="0" fillId="4" borderId="104" xfId="0" applyFont="1" applyFill="1" applyBorder="1" applyAlignment="1">
      <alignment horizontal="center" vertical="center" shrinkToFit="1"/>
    </xf>
    <xf numFmtId="0" fontId="2" fillId="0" borderId="60" xfId="0" applyFont="1" applyBorder="1" applyAlignment="1">
      <alignment horizontal="center" vertical="center" shrinkToFit="1"/>
    </xf>
    <xf numFmtId="0" fontId="0" fillId="0" borderId="18" xfId="0" applyBorder="1" applyAlignment="1">
      <alignment horizontal="center" vertical="center" shrinkToFit="1"/>
    </xf>
    <xf numFmtId="0" fontId="0" fillId="0" borderId="108" xfId="0" applyBorder="1" applyAlignment="1">
      <alignment horizontal="center" vertical="center" shrinkToFit="1"/>
    </xf>
    <xf numFmtId="0" fontId="0" fillId="4" borderId="105" xfId="0" applyFont="1" applyFill="1" applyBorder="1" applyAlignment="1">
      <alignment horizontal="center" vertical="center" shrinkToFit="1"/>
    </xf>
    <xf numFmtId="0" fontId="2" fillId="4" borderId="106" xfId="0" applyFont="1" applyFill="1" applyBorder="1" applyAlignment="1">
      <alignment horizontal="center" vertical="center" shrinkToFit="1"/>
    </xf>
    <xf numFmtId="0" fontId="0" fillId="4" borderId="72" xfId="0" applyFont="1" applyFill="1" applyBorder="1" applyAlignment="1">
      <alignment horizontal="center" vertical="center" shrinkToFit="1"/>
    </xf>
    <xf numFmtId="0" fontId="0" fillId="4" borderId="107" xfId="0" applyFont="1" applyFill="1" applyBorder="1" applyAlignment="1">
      <alignment horizontal="center" vertical="center" shrinkToFit="1"/>
    </xf>
    <xf numFmtId="0" fontId="18" fillId="4" borderId="9" xfId="0" applyFont="1" applyFill="1" applyBorder="1" applyAlignment="1">
      <alignment horizontal="center" vertical="center" shrinkToFit="1"/>
    </xf>
    <xf numFmtId="0" fontId="18" fillId="4" borderId="3" xfId="0" applyFont="1" applyFill="1" applyBorder="1" applyAlignment="1">
      <alignment horizontal="center" vertical="center" shrinkToFit="1"/>
    </xf>
    <xf numFmtId="0" fontId="18" fillId="4" borderId="4" xfId="0" applyFont="1" applyFill="1" applyBorder="1" applyAlignment="1">
      <alignment horizontal="center" vertical="center" shrinkToFit="1"/>
    </xf>
    <xf numFmtId="0" fontId="18" fillId="4" borderId="106" xfId="0" applyFont="1" applyFill="1" applyBorder="1" applyAlignment="1">
      <alignment horizontal="center" vertical="center" shrinkToFit="1"/>
    </xf>
    <xf numFmtId="0" fontId="18" fillId="4" borderId="72" xfId="0" applyFont="1" applyFill="1" applyBorder="1" applyAlignment="1">
      <alignment horizontal="center" vertical="center" shrinkToFit="1"/>
    </xf>
    <xf numFmtId="0" fontId="18" fillId="4" borderId="107" xfId="0" applyFont="1" applyFill="1" applyBorder="1" applyAlignment="1">
      <alignment horizontal="center" vertical="center" shrinkToFit="1"/>
    </xf>
    <xf numFmtId="0" fontId="18" fillId="0" borderId="0" xfId="0" applyNumberFormat="1" applyFont="1" applyAlignment="1">
      <alignment horizontal="center" vertical="center" shrinkToFit="1"/>
    </xf>
    <xf numFmtId="0" fontId="2" fillId="5" borderId="177" xfId="0" applyFont="1" applyFill="1" applyBorder="1" applyAlignment="1">
      <alignment horizontal="center" vertical="center"/>
    </xf>
    <xf numFmtId="0" fontId="2" fillId="5" borderId="61" xfId="0" applyFont="1" applyFill="1" applyBorder="1" applyAlignment="1">
      <alignment horizontal="center" vertical="center"/>
    </xf>
    <xf numFmtId="0" fontId="7" fillId="7" borderId="60" xfId="0" applyFont="1" applyFill="1" applyBorder="1" applyAlignment="1">
      <alignment horizontal="center" vertical="center" wrapText="1" shrinkToFit="1"/>
    </xf>
    <xf numFmtId="0" fontId="7" fillId="7" borderId="18" xfId="0" applyFont="1" applyFill="1" applyBorder="1" applyAlignment="1">
      <alignment horizontal="center" vertical="center" shrinkToFit="1"/>
    </xf>
    <xf numFmtId="0" fontId="7" fillId="7" borderId="108" xfId="0" applyFont="1" applyFill="1" applyBorder="1" applyAlignment="1">
      <alignment horizontal="center" vertical="center" shrinkToFit="1"/>
    </xf>
    <xf numFmtId="0" fontId="2" fillId="7" borderId="19" xfId="0" applyFont="1" applyFill="1" applyBorder="1" applyAlignment="1">
      <alignment horizontal="center" vertical="center" wrapText="1"/>
    </xf>
    <xf numFmtId="0" fontId="2" fillId="7" borderId="108" xfId="0" applyFont="1" applyFill="1" applyBorder="1" applyAlignment="1">
      <alignment horizontal="center" vertical="center" wrapText="1"/>
    </xf>
    <xf numFmtId="0" fontId="2" fillId="7" borderId="60" xfId="0" applyFont="1" applyFill="1" applyBorder="1" applyAlignment="1">
      <alignment horizontal="center" vertical="center" wrapText="1"/>
    </xf>
    <xf numFmtId="0" fontId="2" fillId="7" borderId="60" xfId="0" applyFont="1" applyFill="1" applyBorder="1" applyAlignment="1">
      <alignment horizontal="center" vertical="center" shrinkToFit="1"/>
    </xf>
    <xf numFmtId="0" fontId="2" fillId="7" borderId="108" xfId="0" applyFont="1" applyFill="1" applyBorder="1" applyAlignment="1">
      <alignment horizontal="center" vertical="center" shrinkToFit="1"/>
    </xf>
    <xf numFmtId="0" fontId="58" fillId="0" borderId="0" xfId="5" applyFont="1" applyAlignment="1">
      <alignment horizontal="center" vertical="top" wrapText="1"/>
    </xf>
    <xf numFmtId="0" fontId="2" fillId="0" borderId="0" xfId="5" applyFont="1" applyAlignment="1">
      <alignment horizontal="left" vertical="center" shrinkToFit="1"/>
    </xf>
    <xf numFmtId="0" fontId="2" fillId="4" borderId="56" xfId="5" applyFont="1" applyFill="1" applyBorder="1" applyAlignment="1">
      <alignment horizontal="center" vertical="center" shrinkToFit="1"/>
    </xf>
    <xf numFmtId="188" fontId="2" fillId="4" borderId="34" xfId="5" applyNumberFormat="1" applyFont="1" applyFill="1" applyBorder="1" applyAlignment="1">
      <alignment horizontal="center" vertical="center"/>
    </xf>
    <xf numFmtId="188" fontId="2" fillId="4" borderId="0" xfId="5" applyNumberFormat="1" applyFont="1" applyFill="1" applyBorder="1" applyAlignment="1">
      <alignment horizontal="center" vertical="center"/>
    </xf>
    <xf numFmtId="0" fontId="2" fillId="0" borderId="60" xfId="5" applyFont="1" applyBorder="1" applyAlignment="1">
      <alignment horizontal="center" vertical="center"/>
    </xf>
    <xf numFmtId="0" fontId="2" fillId="0" borderId="18" xfId="5" applyFont="1" applyBorder="1" applyAlignment="1">
      <alignment horizontal="center" vertical="center"/>
    </xf>
    <xf numFmtId="0" fontId="2" fillId="0" borderId="108" xfId="5" applyFont="1" applyBorder="1" applyAlignment="1">
      <alignment horizontal="center" vertical="center"/>
    </xf>
    <xf numFmtId="0" fontId="2" fillId="0" borderId="54" xfId="5" applyFont="1" applyBorder="1" applyAlignment="1">
      <alignment horizontal="center" vertical="center" shrinkToFit="1"/>
    </xf>
    <xf numFmtId="0" fontId="2" fillId="4" borderId="110" xfId="5" applyFont="1" applyFill="1" applyBorder="1" applyAlignment="1">
      <alignment horizontal="center" vertical="center" shrinkToFit="1"/>
    </xf>
    <xf numFmtId="0" fontId="2" fillId="4" borderId="41" xfId="5" applyFont="1" applyFill="1" applyBorder="1" applyAlignment="1">
      <alignment horizontal="center" vertical="center" shrinkToFit="1"/>
    </xf>
    <xf numFmtId="183" fontId="2" fillId="4" borderId="0" xfId="0" applyNumberFormat="1" applyFont="1" applyFill="1" applyAlignment="1">
      <alignment horizontal="right"/>
    </xf>
    <xf numFmtId="183" fontId="2" fillId="4" borderId="0" xfId="0" applyNumberFormat="1" applyFont="1" applyFill="1" applyAlignment="1">
      <alignment horizontal="center"/>
    </xf>
    <xf numFmtId="0" fontId="0" fillId="4" borderId="2" xfId="0" applyFont="1" applyFill="1" applyBorder="1" applyAlignment="1">
      <alignment horizontal="center" shrinkToFit="1"/>
    </xf>
    <xf numFmtId="0" fontId="2" fillId="4" borderId="0" xfId="0" applyFont="1" applyFill="1" applyAlignment="1">
      <alignment horizontal="left" vertical="top" wrapText="1"/>
    </xf>
    <xf numFmtId="0" fontId="0" fillId="4" borderId="3" xfId="0" applyFill="1" applyBorder="1" applyAlignment="1">
      <alignment horizontal="left" shrinkToFit="1"/>
    </xf>
    <xf numFmtId="0" fontId="2" fillId="4" borderId="6" xfId="0" applyFont="1" applyFill="1" applyBorder="1" applyAlignment="1">
      <alignment horizontal="right"/>
    </xf>
    <xf numFmtId="0" fontId="64" fillId="4" borderId="2" xfId="0" applyFont="1" applyFill="1" applyBorder="1" applyAlignment="1">
      <alignment horizontal="left"/>
    </xf>
    <xf numFmtId="0" fontId="2" fillId="0" borderId="0" xfId="0" applyFont="1" applyAlignment="1">
      <alignment horizontal="left"/>
    </xf>
    <xf numFmtId="58" fontId="2" fillId="4" borderId="3" xfId="0" applyNumberFormat="1" applyFont="1" applyFill="1" applyBorder="1" applyAlignment="1">
      <alignment horizontal="center" shrinkToFit="1"/>
    </xf>
    <xf numFmtId="0" fontId="2" fillId="10" borderId="0" xfId="0" applyFont="1" applyFill="1" applyBorder="1" applyAlignment="1">
      <alignment horizontal="left" shrinkToFit="1"/>
    </xf>
    <xf numFmtId="58" fontId="56" fillId="4" borderId="0" xfId="0" applyNumberFormat="1" applyFont="1" applyFill="1" applyAlignment="1">
      <alignment horizontal="center" vertical="center"/>
    </xf>
    <xf numFmtId="0" fontId="57" fillId="0" borderId="0" xfId="0" applyFont="1" applyAlignment="1">
      <alignment horizontal="center" vertical="center"/>
    </xf>
    <xf numFmtId="0" fontId="56" fillId="0" borderId="0" xfId="0" applyFont="1" applyAlignment="1">
      <alignment horizontal="center" vertical="center"/>
    </xf>
    <xf numFmtId="0" fontId="56" fillId="4" borderId="2" xfId="0" applyFont="1" applyFill="1" applyBorder="1" applyAlignment="1">
      <alignment horizontal="left" vertical="center"/>
    </xf>
    <xf numFmtId="0" fontId="56" fillId="4" borderId="3" xfId="0" applyFont="1" applyFill="1" applyBorder="1" applyAlignment="1">
      <alignment horizontal="left" vertical="center"/>
    </xf>
    <xf numFmtId="0" fontId="0" fillId="0" borderId="0" xfId="0" applyAlignment="1">
      <alignment horizontal="center"/>
    </xf>
    <xf numFmtId="0" fontId="56" fillId="0" borderId="0" xfId="0" applyFont="1" applyAlignment="1">
      <alignment horizontal="center" vertical="center" wrapText="1"/>
    </xf>
    <xf numFmtId="0" fontId="56" fillId="2" borderId="5" xfId="0" applyFont="1"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2" xfId="0" applyFill="1" applyBorder="1" applyAlignment="1">
      <alignment horizontal="center" vertical="center" wrapText="1"/>
    </xf>
    <xf numFmtId="0" fontId="0" fillId="2" borderId="11" xfId="0" applyFill="1" applyBorder="1" applyAlignment="1">
      <alignment horizontal="center" vertical="center" wrapText="1"/>
    </xf>
    <xf numFmtId="0" fontId="56" fillId="0" borderId="14" xfId="0" applyFont="1" applyBorder="1" applyAlignment="1">
      <alignment horizontal="center" vertical="center" wrapText="1"/>
    </xf>
    <xf numFmtId="0" fontId="0" fillId="0" borderId="0" xfId="0" applyAlignment="1">
      <alignment horizontal="center" vertical="center" wrapText="1"/>
    </xf>
    <xf numFmtId="0" fontId="56" fillId="0" borderId="12" xfId="0" applyFont="1" applyBorder="1" applyAlignment="1">
      <alignment horizontal="center" vertical="center" wrapText="1"/>
    </xf>
    <xf numFmtId="0" fontId="0" fillId="0" borderId="2" xfId="0" applyBorder="1" applyAlignment="1">
      <alignment horizontal="center" vertical="center" wrapText="1"/>
    </xf>
    <xf numFmtId="0" fontId="56" fillId="2" borderId="9" xfId="0" applyFont="1" applyFill="1" applyBorder="1" applyAlignment="1">
      <alignment horizontal="center" vertical="center" wrapText="1"/>
    </xf>
    <xf numFmtId="0" fontId="56" fillId="2" borderId="3" xfId="0" applyFont="1" applyFill="1" applyBorder="1" applyAlignment="1">
      <alignment horizontal="center" vertical="center" wrapText="1"/>
    </xf>
    <xf numFmtId="0" fontId="56" fillId="2" borderId="4" xfId="0" applyFont="1" applyFill="1" applyBorder="1" applyAlignment="1">
      <alignment horizontal="center" vertical="center" wrapText="1"/>
    </xf>
    <xf numFmtId="0" fontId="56" fillId="4" borderId="9" xfId="0" applyFont="1" applyFill="1" applyBorder="1" applyAlignment="1">
      <alignment horizontal="center" vertical="center" wrapText="1"/>
    </xf>
    <xf numFmtId="0" fontId="56" fillId="4" borderId="3" xfId="0" applyFont="1" applyFill="1" applyBorder="1" applyAlignment="1">
      <alignment horizontal="center" vertical="center" wrapText="1"/>
    </xf>
    <xf numFmtId="0" fontId="56" fillId="4" borderId="4" xfId="0" applyFont="1" applyFill="1" applyBorder="1" applyAlignment="1">
      <alignment horizontal="center" vertical="center" wrapText="1"/>
    </xf>
    <xf numFmtId="0" fontId="8" fillId="0" borderId="0" xfId="0" applyFont="1" applyAlignment="1">
      <alignment horizontal="center"/>
    </xf>
    <xf numFmtId="58" fontId="90" fillId="4" borderId="0" xfId="1" applyNumberFormat="1" applyFont="1" applyFill="1" applyAlignment="1">
      <alignment horizontal="center" vertical="center"/>
    </xf>
    <xf numFmtId="0" fontId="91" fillId="0" borderId="0" xfId="1" applyFont="1" applyAlignment="1">
      <alignment horizontal="center" vertical="center"/>
    </xf>
    <xf numFmtId="0" fontId="2" fillId="0" borderId="2" xfId="8" applyBorder="1" applyAlignment="1">
      <alignment horizontal="center" vertical="center"/>
    </xf>
    <xf numFmtId="0" fontId="2" fillId="0" borderId="8" xfId="8" applyBorder="1" applyAlignment="1">
      <alignment horizontal="center" vertical="center"/>
    </xf>
    <xf numFmtId="0" fontId="2" fillId="0" borderId="9" xfId="1" applyFont="1" applyBorder="1" applyAlignment="1">
      <alignment horizontal="center"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wrapText="1"/>
    </xf>
    <xf numFmtId="0" fontId="64" fillId="0" borderId="8" xfId="1" applyFont="1" applyBorder="1" applyAlignment="1">
      <alignment vertical="center" shrinkToFit="1"/>
    </xf>
    <xf numFmtId="0" fontId="2" fillId="0" borderId="9" xfId="1" applyFont="1" applyBorder="1" applyAlignment="1">
      <alignment vertical="center" wrapText="1"/>
    </xf>
    <xf numFmtId="0" fontId="2" fillId="0" borderId="3" xfId="1" applyFont="1" applyBorder="1" applyAlignment="1">
      <alignment vertical="center" wrapText="1"/>
    </xf>
    <xf numFmtId="0" fontId="2" fillId="0" borderId="4" xfId="1" applyFont="1" applyBorder="1" applyAlignment="1">
      <alignment vertical="center" wrapText="1"/>
    </xf>
    <xf numFmtId="0" fontId="92" fillId="4" borderId="2" xfId="1" applyFont="1" applyFill="1" applyBorder="1" applyAlignment="1">
      <alignment horizontal="center" vertical="center"/>
    </xf>
    <xf numFmtId="0" fontId="92" fillId="4" borderId="2" xfId="1" applyFont="1" applyFill="1" applyBorder="1" applyAlignment="1">
      <alignment horizontal="center"/>
    </xf>
    <xf numFmtId="0" fontId="83" fillId="0" borderId="8" xfId="0" applyFont="1" applyBorder="1" applyAlignment="1">
      <alignment horizontal="left"/>
    </xf>
    <xf numFmtId="0" fontId="83" fillId="0" borderId="5" xfId="0" applyFont="1" applyBorder="1" applyAlignment="1">
      <alignment horizontal="center"/>
    </xf>
    <xf numFmtId="0" fontId="83" fillId="0" borderId="6" xfId="0" applyFont="1" applyBorder="1" applyAlignment="1">
      <alignment horizontal="center"/>
    </xf>
    <xf numFmtId="0" fontId="83" fillId="0" borderId="7" xfId="0" applyFont="1" applyBorder="1" applyAlignment="1">
      <alignment horizontal="center"/>
    </xf>
    <xf numFmtId="0" fontId="83" fillId="0" borderId="8" xfId="0" applyFont="1" applyBorder="1" applyAlignment="1">
      <alignment horizontal="center"/>
    </xf>
    <xf numFmtId="0" fontId="83" fillId="0" borderId="13" xfId="0" applyFont="1" applyBorder="1" applyAlignment="1">
      <alignment horizontal="left"/>
    </xf>
    <xf numFmtId="0" fontId="83" fillId="0" borderId="8" xfId="0" applyFont="1" applyBorder="1" applyAlignment="1">
      <alignment horizontal="left" vertical="center"/>
    </xf>
    <xf numFmtId="0" fontId="83" fillId="0" borderId="43" xfId="0" applyFont="1" applyBorder="1" applyAlignment="1">
      <alignment horizontal="left" vertical="center"/>
    </xf>
    <xf numFmtId="0" fontId="83" fillId="0" borderId="4" xfId="0" applyFont="1" applyBorder="1" applyAlignment="1">
      <alignment horizontal="center" vertical="center"/>
    </xf>
    <xf numFmtId="0" fontId="83" fillId="0" borderId="8" xfId="0" applyFont="1" applyBorder="1" applyAlignment="1">
      <alignment horizontal="center" vertical="center"/>
    </xf>
    <xf numFmtId="0" fontId="27" fillId="0" borderId="8" xfId="0" applyFont="1" applyBorder="1" applyAlignment="1">
      <alignment horizontal="center" vertical="center" shrinkToFit="1"/>
    </xf>
    <xf numFmtId="0" fontId="27" fillId="0" borderId="8" xfId="0" applyFont="1" applyBorder="1" applyAlignment="1">
      <alignment horizontal="center" vertical="center"/>
    </xf>
    <xf numFmtId="0" fontId="30" fillId="0" borderId="8" xfId="0" applyFont="1" applyBorder="1" applyAlignment="1">
      <alignment horizontal="center" vertical="center"/>
    </xf>
    <xf numFmtId="0" fontId="0" fillId="0" borderId="8" xfId="0" applyBorder="1" applyAlignment="1">
      <alignment horizontal="center"/>
    </xf>
  </cellXfs>
  <cellStyles count="9">
    <cellStyle name="通貨 2" xfId="6" xr:uid="{167E51D1-EC58-40BA-9F28-F82E78589E8E}"/>
    <cellStyle name="標準" xfId="0" builtinId="0"/>
    <cellStyle name="標準 2" xfId="1" xr:uid="{00000000-0005-0000-0000-000001000000}"/>
    <cellStyle name="標準 2 2" xfId="7" xr:uid="{109C0DA5-157D-4513-9B8B-0643A87C8224}"/>
    <cellStyle name="標準 3" xfId="2" xr:uid="{00000000-0005-0000-0000-000002000000}"/>
    <cellStyle name="標準 3 2" xfId="8" xr:uid="{D4052208-391B-4877-A713-69334DE8831F}"/>
    <cellStyle name="標準_Sheet3" xfId="3" xr:uid="{00000000-0005-0000-0000-000003000000}"/>
    <cellStyle name="標準_所要資金及び事業開始" xfId="4" xr:uid="{00000000-0005-0000-0000-000005000000}"/>
    <cellStyle name="標準_役員名簿" xfId="5" xr:uid="{00000000-0005-0000-0000-000006000000}"/>
  </cellStyles>
  <dxfs count="86">
    <dxf>
      <font>
        <color theme="0"/>
      </font>
    </dxf>
    <dxf>
      <font>
        <color theme="0"/>
      </font>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theme/theme1.xml" Type="http://schemas.openxmlformats.org/officeDocument/2006/relationships/theme"/><Relationship Id="rId24" Target="styles.xml" Type="http://schemas.openxmlformats.org/officeDocument/2006/relationships/styles"/><Relationship Id="rId25" Target="sharedStrings.xml" Type="http://schemas.openxmlformats.org/officeDocument/2006/relationships/sharedStrings"/><Relationship Id="rId26"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_rels/drawing3.xml.rels><?xml version="1.0" encoding="UTF-8" standalone="yes"?><Relationships xmlns="http://schemas.openxmlformats.org/package/2006/relationships"><Relationship Id="rId1" Target="../media/image2.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7</xdr:col>
      <xdr:colOff>101191</xdr:colOff>
      <xdr:row>5</xdr:row>
      <xdr:rowOff>133143</xdr:rowOff>
    </xdr:from>
    <xdr:to>
      <xdr:col>12</xdr:col>
      <xdr:colOff>430162</xdr:colOff>
      <xdr:row>10</xdr:row>
      <xdr:rowOff>225322</xdr:rowOff>
    </xdr:to>
    <xdr:sp macro="" textlink="">
      <xdr:nvSpPr>
        <xdr:cNvPr id="2" name="正方形/長方形 1">
          <a:extLst>
            <a:ext uri="{FF2B5EF4-FFF2-40B4-BE49-F238E27FC236}">
              <a16:creationId xmlns:a16="http://schemas.microsoft.com/office/drawing/2014/main" id="{F3EF45DE-3DBF-4971-BCAE-BA166F833996}"/>
            </a:ext>
          </a:extLst>
        </xdr:cNvPr>
        <xdr:cNvSpPr/>
      </xdr:nvSpPr>
      <xdr:spPr bwMode="auto">
        <a:xfrm>
          <a:off x="4162651" y="1138983"/>
          <a:ext cx="3521751" cy="1158979"/>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endParaRPr kumimoji="1" lang="en-US" altLang="ja-JP" sz="1100">
            <a:effectLst/>
            <a:latin typeface="+mn-lt"/>
            <a:ea typeface="+mn-ea"/>
            <a:cs typeface="+mn-cs"/>
          </a:endParaRPr>
        </a:p>
        <a:p>
          <a:endParaRPr kumimoji="1" lang="en-US" altLang="ja-JP" sz="1100">
            <a:effectLst/>
            <a:latin typeface="+mn-lt"/>
            <a:ea typeface="+mn-ea"/>
            <a:cs typeface="+mn-cs"/>
          </a:endParaRPr>
        </a:p>
        <a:p>
          <a:endParaRPr lang="ja-JP" altLang="ja-JP" sz="1000">
            <a:effectLst/>
          </a:endParaRPr>
        </a:p>
      </xdr:txBody>
    </xdr:sp>
    <xdr:clientData/>
  </xdr:twoCellAnchor>
  <xdr:twoCellAnchor>
    <xdr:from>
      <xdr:col>7</xdr:col>
      <xdr:colOff>184355</xdr:colOff>
      <xdr:row>11</xdr:row>
      <xdr:rowOff>61451</xdr:rowOff>
    </xdr:from>
    <xdr:to>
      <xdr:col>9</xdr:col>
      <xdr:colOff>809113</xdr:colOff>
      <xdr:row>12</xdr:row>
      <xdr:rowOff>194597</xdr:rowOff>
    </xdr:to>
    <xdr:sp macro="" textlink="">
      <xdr:nvSpPr>
        <xdr:cNvPr id="5" name="正方形/長方形 4">
          <a:extLst>
            <a:ext uri="{FF2B5EF4-FFF2-40B4-BE49-F238E27FC236}">
              <a16:creationId xmlns:a16="http://schemas.microsoft.com/office/drawing/2014/main" id="{C420F011-FC39-4D8A-9A70-AB6D262D66C5}"/>
            </a:ext>
          </a:extLst>
        </xdr:cNvPr>
        <xdr:cNvSpPr/>
      </xdr:nvSpPr>
      <xdr:spPr bwMode="auto">
        <a:xfrm>
          <a:off x="4245815" y="2370311"/>
          <a:ext cx="1546778" cy="331266"/>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900">
              <a:effectLst/>
              <a:latin typeface="+mn-lt"/>
              <a:ea typeface="+mn-ea"/>
              <a:cs typeface="+mn-cs"/>
            </a:rPr>
            <a:t>営業所等と車庫を一括で借りる</a:t>
          </a:r>
          <a:endParaRPr kumimoji="1" lang="en-US" altLang="ja-JP" sz="900">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effectLst/>
              <a:latin typeface="+mn-lt"/>
              <a:ea typeface="+mn-ea"/>
              <a:cs typeface="+mn-cs"/>
            </a:rPr>
            <a:t>　</a:t>
          </a:r>
          <a:r>
            <a:rPr kumimoji="1" lang="ja-JP" altLang="ja-JP" sz="900">
              <a:effectLst/>
              <a:latin typeface="+mn-lt"/>
              <a:ea typeface="+mn-ea"/>
              <a:cs typeface="+mn-cs"/>
            </a:rPr>
            <a:t>場合</a:t>
          </a:r>
          <a:r>
            <a:rPr kumimoji="1" lang="ja-JP" altLang="en-US" sz="900">
              <a:effectLst/>
              <a:latin typeface="+mn-lt"/>
              <a:ea typeface="+mn-ea"/>
              <a:cs typeface="+mn-cs"/>
            </a:rPr>
            <a:t>、</a:t>
          </a:r>
          <a:r>
            <a:rPr kumimoji="1" lang="ja-JP" altLang="ja-JP" sz="900">
              <a:effectLst/>
              <a:latin typeface="+mn-lt"/>
              <a:ea typeface="+mn-ea"/>
              <a:cs typeface="+mn-cs"/>
            </a:rPr>
            <a:t>建物費に一括して計上</a:t>
          </a:r>
          <a:endParaRPr lang="ja-JP" altLang="ja-JP" sz="700">
            <a:effectLst/>
          </a:endParaRPr>
        </a:p>
      </xdr:txBody>
    </xdr:sp>
    <xdr:clientData/>
  </xdr:twoCellAnchor>
  <xdr:twoCellAnchor>
    <xdr:from>
      <xdr:col>0</xdr:col>
      <xdr:colOff>112662</xdr:colOff>
      <xdr:row>6</xdr:row>
      <xdr:rowOff>72408</xdr:rowOff>
    </xdr:from>
    <xdr:to>
      <xdr:col>6</xdr:col>
      <xdr:colOff>624759</xdr:colOff>
      <xdr:row>10</xdr:row>
      <xdr:rowOff>92177</xdr:rowOff>
    </xdr:to>
    <xdr:sp macro="" textlink="">
      <xdr:nvSpPr>
        <xdr:cNvPr id="6" name="正方形/長方形 5">
          <a:extLst>
            <a:ext uri="{FF2B5EF4-FFF2-40B4-BE49-F238E27FC236}">
              <a16:creationId xmlns:a16="http://schemas.microsoft.com/office/drawing/2014/main" id="{7B617741-747E-4CAE-9200-BE59F6A8A96B}"/>
            </a:ext>
          </a:extLst>
        </xdr:cNvPr>
        <xdr:cNvSpPr/>
      </xdr:nvSpPr>
      <xdr:spPr bwMode="auto">
        <a:xfrm>
          <a:off x="112662" y="1276368"/>
          <a:ext cx="3293397" cy="888449"/>
        </a:xfrm>
        <a:prstGeom prst="rect">
          <a:avLst/>
        </a:prstGeom>
        <a:solidFill>
          <a:srgbClr val="FFFFFF"/>
        </a:solidFill>
        <a:ln w="28575" cap="flat" cmpd="sng" algn="ctr">
          <a:solidFill>
            <a:srgbClr val="FFFF0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50" b="0" u="none">
              <a:solidFill>
                <a:schemeClr val="tx1"/>
              </a:solidFill>
              <a:effectLst/>
            </a:rPr>
            <a:t>　車両費 </a:t>
          </a:r>
          <a:endParaRPr lang="en-US" altLang="ja-JP" sz="1050" b="0" u="none">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050" b="0" u="none">
              <a:solidFill>
                <a:schemeClr val="tx1"/>
              </a:solidFill>
              <a:effectLst/>
            </a:rPr>
            <a:t> 購入の場合、</a:t>
          </a:r>
          <a:r>
            <a:rPr lang="ja-JP" altLang="en-US" sz="1050" b="1" u="sng">
              <a:solidFill>
                <a:schemeClr val="tx1"/>
              </a:solidFill>
              <a:effectLst/>
            </a:rPr>
            <a:t>申請日以前に</a:t>
          </a:r>
          <a:r>
            <a:rPr lang="ja-JP" altLang="en-US" sz="1050" b="0" u="none">
              <a:solidFill>
                <a:schemeClr val="tx1"/>
              </a:solidFill>
              <a:effectLst/>
            </a:rPr>
            <a:t>購入済みの</a:t>
          </a:r>
          <a:r>
            <a:rPr lang="ja-JP" altLang="ja-JP" sz="1100" b="0">
              <a:effectLst/>
              <a:latin typeface="+mn-lt"/>
              <a:ea typeface="+mn-ea"/>
              <a:cs typeface="+mn-cs"/>
            </a:rPr>
            <a:t>場合は計上不要。</a:t>
          </a:r>
          <a:endParaRPr lang="en-US" altLang="ja-JP" sz="1050" b="0" u="none">
            <a:solidFill>
              <a:schemeClr val="tx1"/>
            </a:solidFill>
            <a:effectLst/>
          </a:endParaRPr>
        </a:p>
        <a:p>
          <a:r>
            <a:rPr lang="ja-JP" altLang="en-US" sz="1050" b="0" u="none">
              <a:solidFill>
                <a:schemeClr val="tx1"/>
              </a:solidFill>
              <a:effectLst/>
            </a:rPr>
            <a:t>（分割で支払いを開始している場合も）</a:t>
          </a:r>
          <a:endParaRPr lang="en-US" altLang="ja-JP" sz="1050" b="0" u="none">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050" b="0" u="none">
              <a:solidFill>
                <a:schemeClr val="tx1"/>
              </a:solidFill>
              <a:effectLst/>
            </a:rPr>
            <a:t> ※</a:t>
          </a:r>
          <a:r>
            <a:rPr lang="ja-JP" altLang="ja-JP" sz="1050" b="0">
              <a:effectLst/>
              <a:latin typeface="+mn-lt"/>
              <a:ea typeface="+mn-ea"/>
              <a:cs typeface="+mn-cs"/>
            </a:rPr>
            <a:t>車検証の提出必須</a:t>
          </a:r>
          <a:r>
            <a:rPr lang="ja-JP" altLang="en-US" sz="1050" b="0">
              <a:effectLst/>
              <a:latin typeface="+mn-lt"/>
              <a:ea typeface="+mn-ea"/>
              <a:cs typeface="+mn-cs"/>
            </a:rPr>
            <a:t>、</a:t>
          </a:r>
          <a:r>
            <a:rPr lang="ja-JP" altLang="en-US" sz="1050" b="0" u="none">
              <a:solidFill>
                <a:schemeClr val="tx1"/>
              </a:solidFill>
              <a:effectLst/>
            </a:rPr>
            <a:t>支払い済みの領収書を添付</a:t>
          </a:r>
          <a:endParaRPr lang="en-US" altLang="ja-JP" sz="1050" b="0" u="none">
            <a:solidFill>
              <a:schemeClr val="tx1"/>
            </a:solidFill>
            <a:effectLst/>
          </a:endParaRPr>
        </a:p>
      </xdr:txBody>
    </xdr:sp>
    <xdr:clientData/>
  </xdr:twoCellAnchor>
  <xdr:twoCellAnchor>
    <xdr:from>
      <xdr:col>1</xdr:col>
      <xdr:colOff>10244</xdr:colOff>
      <xdr:row>12</xdr:row>
      <xdr:rowOff>1</xdr:rowOff>
    </xdr:from>
    <xdr:to>
      <xdr:col>3</xdr:col>
      <xdr:colOff>0</xdr:colOff>
      <xdr:row>12</xdr:row>
      <xdr:rowOff>174112</xdr:rowOff>
    </xdr:to>
    <xdr:sp macro="" textlink="">
      <xdr:nvSpPr>
        <xdr:cNvPr id="7" name="正方形/長方形 6">
          <a:extLst>
            <a:ext uri="{FF2B5EF4-FFF2-40B4-BE49-F238E27FC236}">
              <a16:creationId xmlns:a16="http://schemas.microsoft.com/office/drawing/2014/main" id="{91B49517-4CCE-4606-92D9-DE249D104A2D}"/>
            </a:ext>
          </a:extLst>
        </xdr:cNvPr>
        <xdr:cNvSpPr/>
      </xdr:nvSpPr>
      <xdr:spPr bwMode="auto">
        <a:xfrm>
          <a:off x="223604" y="2506981"/>
          <a:ext cx="416476" cy="174111"/>
        </a:xfrm>
        <a:prstGeom prst="rect">
          <a:avLst/>
        </a:prstGeom>
        <a:solidFill>
          <a:srgbClr val="FFFFFF"/>
        </a:solidFill>
        <a:ln w="19050" cap="flat" cmpd="sng" algn="ctr">
          <a:solidFill>
            <a:srgbClr val="FFFF0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50" b="0" u="none">
              <a:solidFill>
                <a:schemeClr val="tx1"/>
              </a:solidFill>
              <a:effectLst/>
            </a:rPr>
            <a:t>　車庫</a:t>
          </a:r>
          <a:endParaRPr lang="en-US" altLang="ja-JP" sz="1050" b="0" u="none">
            <a:solidFill>
              <a:schemeClr val="tx1"/>
            </a:solidFill>
            <a:effectLst/>
          </a:endParaRPr>
        </a:p>
      </xdr:txBody>
    </xdr:sp>
    <xdr:clientData/>
  </xdr:twoCellAnchor>
  <xdr:twoCellAnchor>
    <xdr:from>
      <xdr:col>0</xdr:col>
      <xdr:colOff>142157</xdr:colOff>
      <xdr:row>14</xdr:row>
      <xdr:rowOff>29497</xdr:rowOff>
    </xdr:from>
    <xdr:to>
      <xdr:col>3</xdr:col>
      <xdr:colOff>122904</xdr:colOff>
      <xdr:row>14</xdr:row>
      <xdr:rowOff>225323</xdr:rowOff>
    </xdr:to>
    <xdr:sp macro="" textlink="">
      <xdr:nvSpPr>
        <xdr:cNvPr id="8" name="正方形/長方形 7">
          <a:extLst>
            <a:ext uri="{FF2B5EF4-FFF2-40B4-BE49-F238E27FC236}">
              <a16:creationId xmlns:a16="http://schemas.microsoft.com/office/drawing/2014/main" id="{0FB907F4-2414-4179-B13F-FBC45A503913}"/>
            </a:ext>
          </a:extLst>
        </xdr:cNvPr>
        <xdr:cNvSpPr/>
      </xdr:nvSpPr>
      <xdr:spPr bwMode="auto">
        <a:xfrm>
          <a:off x="142157" y="2970817"/>
          <a:ext cx="620827" cy="195826"/>
        </a:xfrm>
        <a:prstGeom prst="rect">
          <a:avLst/>
        </a:prstGeom>
        <a:solidFill>
          <a:srgbClr val="FFFFFF"/>
        </a:solidFill>
        <a:ln w="19050" cap="flat" cmpd="sng" algn="ctr">
          <a:solidFill>
            <a:srgbClr val="FFFF0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100" b="0" u="none" baseline="0">
              <a:solidFill>
                <a:schemeClr val="tx1"/>
              </a:solidFill>
              <a:effectLst/>
            </a:rPr>
            <a:t> </a:t>
          </a:r>
          <a:r>
            <a:rPr lang="ja-JP" altLang="en-US" sz="1100" b="0" u="none">
              <a:solidFill>
                <a:schemeClr val="tx1"/>
              </a:solidFill>
              <a:effectLst/>
            </a:rPr>
            <a:t>営業所等</a:t>
          </a:r>
          <a:endParaRPr lang="en-US" altLang="ja-JP" sz="1100" b="0" u="none">
            <a:solidFill>
              <a:schemeClr val="tx1"/>
            </a:solidFill>
            <a:effectLst/>
          </a:endParaRPr>
        </a:p>
      </xdr:txBody>
    </xdr:sp>
    <xdr:clientData/>
  </xdr:twoCellAnchor>
  <xdr:twoCellAnchor>
    <xdr:from>
      <xdr:col>4</xdr:col>
      <xdr:colOff>1259758</xdr:colOff>
      <xdr:row>22</xdr:row>
      <xdr:rowOff>71694</xdr:rowOff>
    </xdr:from>
    <xdr:to>
      <xdr:col>8</xdr:col>
      <xdr:colOff>757906</xdr:colOff>
      <xdr:row>26</xdr:row>
      <xdr:rowOff>133146</xdr:rowOff>
    </xdr:to>
    <xdr:cxnSp macro="">
      <xdr:nvCxnSpPr>
        <xdr:cNvPr id="11" name="直線コネクタ 10">
          <a:extLst>
            <a:ext uri="{FF2B5EF4-FFF2-40B4-BE49-F238E27FC236}">
              <a16:creationId xmlns:a16="http://schemas.microsoft.com/office/drawing/2014/main" id="{12BB7B51-C5FF-4D66-B39F-B08F33F4B22D}"/>
            </a:ext>
          </a:extLst>
        </xdr:cNvPr>
        <xdr:cNvCxnSpPr>
          <a:cxnSpLocks/>
        </xdr:cNvCxnSpPr>
      </xdr:nvCxnSpPr>
      <xdr:spPr bwMode="auto">
        <a:xfrm>
          <a:off x="2555158" y="4636074"/>
          <a:ext cx="2454708" cy="762492"/>
        </a:xfrm>
        <a:prstGeom prst="line">
          <a:avLst/>
        </a:prstGeom>
        <a:solidFill>
          <a:srgbClr val="FFFFFF"/>
        </a:solidFill>
        <a:ln w="9525" cap="flat" cmpd="sng" algn="ctr">
          <a:solidFill>
            <a:srgbClr val="00B0F0"/>
          </a:solidFill>
          <a:prstDash val="solid"/>
          <a:round/>
          <a:headEnd type="none" w="med" len="med"/>
          <a:tailEnd type="none" w="med" len="med"/>
        </a:ln>
        <a:effectLst/>
      </xdr:spPr>
    </xdr:cxnSp>
    <xdr:clientData/>
  </xdr:twoCellAnchor>
  <xdr:twoCellAnchor>
    <xdr:from>
      <xdr:col>6</xdr:col>
      <xdr:colOff>81940</xdr:colOff>
      <xdr:row>27</xdr:row>
      <xdr:rowOff>133143</xdr:rowOff>
    </xdr:from>
    <xdr:to>
      <xdr:col>6</xdr:col>
      <xdr:colOff>1300729</xdr:colOff>
      <xdr:row>28</xdr:row>
      <xdr:rowOff>133144</xdr:rowOff>
    </xdr:to>
    <xdr:sp macro="" textlink="">
      <xdr:nvSpPr>
        <xdr:cNvPr id="13" name="正方形/長方形 12">
          <a:extLst>
            <a:ext uri="{FF2B5EF4-FFF2-40B4-BE49-F238E27FC236}">
              <a16:creationId xmlns:a16="http://schemas.microsoft.com/office/drawing/2014/main" id="{273D163F-B59D-4C0F-B928-D083AFC9BB9B}"/>
            </a:ext>
          </a:extLst>
        </xdr:cNvPr>
        <xdr:cNvSpPr/>
      </xdr:nvSpPr>
      <xdr:spPr bwMode="auto">
        <a:xfrm>
          <a:off x="2863240" y="5573823"/>
          <a:ext cx="1195929" cy="205741"/>
        </a:xfrm>
        <a:prstGeom prst="rect">
          <a:avLst/>
        </a:prstGeom>
        <a:solidFill>
          <a:srgbClr val="FFFFFF"/>
        </a:solidFill>
        <a:ln w="9525"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kumimoji="1" lang="en-US" altLang="ja-JP" sz="900">
              <a:effectLst/>
              <a:latin typeface="+mn-lt"/>
              <a:ea typeface="+mn-ea"/>
              <a:cs typeface="+mn-cs"/>
            </a:rPr>
            <a:t>800,000×</a:t>
          </a:r>
          <a:r>
            <a:rPr kumimoji="1" lang="en-US" altLang="ja-JP" sz="1000" b="1" u="sng">
              <a:effectLst/>
              <a:latin typeface="+mn-lt"/>
              <a:ea typeface="+mn-ea"/>
              <a:cs typeface="+mn-cs"/>
            </a:rPr>
            <a:t>13%</a:t>
          </a:r>
          <a:r>
            <a:rPr kumimoji="1" lang="en-US" altLang="ja-JP" sz="1000" b="1" u="none">
              <a:effectLst/>
              <a:latin typeface="+mn-lt"/>
              <a:ea typeface="+mn-ea"/>
              <a:cs typeface="+mn-cs"/>
            </a:rPr>
            <a:t> </a:t>
          </a:r>
          <a:r>
            <a:rPr kumimoji="1" lang="en-US" altLang="ja-JP" sz="900">
              <a:effectLst/>
              <a:latin typeface="+mn-lt"/>
              <a:ea typeface="+mn-ea"/>
              <a:cs typeface="+mn-cs"/>
            </a:rPr>
            <a:t>= 10,400</a:t>
          </a:r>
          <a:endParaRPr lang="ja-JP" altLang="ja-JP" sz="900">
            <a:effectLst/>
          </a:endParaRPr>
        </a:p>
      </xdr:txBody>
    </xdr:sp>
    <xdr:clientData/>
  </xdr:twoCellAnchor>
  <xdr:twoCellAnchor>
    <xdr:from>
      <xdr:col>6</xdr:col>
      <xdr:colOff>111434</xdr:colOff>
      <xdr:row>29</xdr:row>
      <xdr:rowOff>9012</xdr:rowOff>
    </xdr:from>
    <xdr:to>
      <xdr:col>6</xdr:col>
      <xdr:colOff>1300727</xdr:colOff>
      <xdr:row>30</xdr:row>
      <xdr:rowOff>10242</xdr:rowOff>
    </xdr:to>
    <xdr:sp macro="" textlink="">
      <xdr:nvSpPr>
        <xdr:cNvPr id="14" name="正方形/長方形 13">
          <a:extLst>
            <a:ext uri="{FF2B5EF4-FFF2-40B4-BE49-F238E27FC236}">
              <a16:creationId xmlns:a16="http://schemas.microsoft.com/office/drawing/2014/main" id="{081C2F52-314D-40EF-ADEA-A74BDA451B67}"/>
            </a:ext>
          </a:extLst>
        </xdr:cNvPr>
        <xdr:cNvSpPr/>
      </xdr:nvSpPr>
      <xdr:spPr bwMode="auto">
        <a:xfrm>
          <a:off x="2892734" y="5884032"/>
          <a:ext cx="1166433" cy="229830"/>
        </a:xfrm>
        <a:prstGeom prst="rect">
          <a:avLst/>
        </a:prstGeom>
        <a:solidFill>
          <a:srgbClr val="FFFFFF"/>
        </a:solidFill>
        <a:ln w="9525"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kumimoji="1" lang="en-US" altLang="ja-JP" sz="900">
              <a:effectLst/>
              <a:latin typeface="+mn-lt"/>
              <a:ea typeface="+mn-ea"/>
              <a:cs typeface="+mn-cs"/>
            </a:rPr>
            <a:t>800,000×</a:t>
          </a:r>
          <a:r>
            <a:rPr kumimoji="1" lang="en-US" altLang="ja-JP" sz="1050" b="1" u="sng">
              <a:effectLst/>
              <a:latin typeface="+mn-lt"/>
              <a:ea typeface="+mn-ea"/>
              <a:cs typeface="+mn-cs"/>
            </a:rPr>
            <a:t>2%</a:t>
          </a:r>
          <a:r>
            <a:rPr kumimoji="1" lang="en-US" altLang="ja-JP" sz="900" b="0" u="sng">
              <a:effectLst/>
              <a:latin typeface="+mn-lt"/>
              <a:ea typeface="+mn-ea"/>
              <a:cs typeface="+mn-cs"/>
            </a:rPr>
            <a:t> </a:t>
          </a:r>
          <a:r>
            <a:rPr kumimoji="1" lang="en-US" altLang="ja-JP" sz="900">
              <a:effectLst/>
              <a:latin typeface="+mn-lt"/>
              <a:ea typeface="+mn-ea"/>
              <a:cs typeface="+mn-cs"/>
            </a:rPr>
            <a:t>= 16,000</a:t>
          </a:r>
          <a:endParaRPr lang="ja-JP" altLang="ja-JP" sz="900">
            <a:effectLst/>
          </a:endParaRPr>
        </a:p>
      </xdr:txBody>
    </xdr:sp>
    <xdr:clientData/>
  </xdr:twoCellAnchor>
  <xdr:twoCellAnchor>
    <xdr:from>
      <xdr:col>5</xdr:col>
      <xdr:colOff>30727</xdr:colOff>
      <xdr:row>28</xdr:row>
      <xdr:rowOff>10240</xdr:rowOff>
    </xdr:from>
    <xdr:to>
      <xdr:col>6</xdr:col>
      <xdr:colOff>71698</xdr:colOff>
      <xdr:row>28</xdr:row>
      <xdr:rowOff>92177</xdr:rowOff>
    </xdr:to>
    <xdr:cxnSp macro="">
      <xdr:nvCxnSpPr>
        <xdr:cNvPr id="15" name="直線コネクタ 14">
          <a:extLst>
            <a:ext uri="{FF2B5EF4-FFF2-40B4-BE49-F238E27FC236}">
              <a16:creationId xmlns:a16="http://schemas.microsoft.com/office/drawing/2014/main" id="{A5D0C542-4FD0-4C46-B2F9-00D1F65A8586}"/>
            </a:ext>
          </a:extLst>
        </xdr:cNvPr>
        <xdr:cNvCxnSpPr/>
      </xdr:nvCxnSpPr>
      <xdr:spPr bwMode="auto">
        <a:xfrm flipV="1">
          <a:off x="2583427" y="5656660"/>
          <a:ext cx="269571" cy="81937"/>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4</xdr:col>
      <xdr:colOff>1259758</xdr:colOff>
      <xdr:row>29</xdr:row>
      <xdr:rowOff>80707</xdr:rowOff>
    </xdr:from>
    <xdr:to>
      <xdr:col>6</xdr:col>
      <xdr:colOff>131920</xdr:colOff>
      <xdr:row>29</xdr:row>
      <xdr:rowOff>102419</xdr:rowOff>
    </xdr:to>
    <xdr:cxnSp macro="">
      <xdr:nvCxnSpPr>
        <xdr:cNvPr id="16" name="直線コネクタ 15">
          <a:extLst>
            <a:ext uri="{FF2B5EF4-FFF2-40B4-BE49-F238E27FC236}">
              <a16:creationId xmlns:a16="http://schemas.microsoft.com/office/drawing/2014/main" id="{0645E64F-7B69-4D29-AA93-AD69252007BF}"/>
            </a:ext>
          </a:extLst>
        </xdr:cNvPr>
        <xdr:cNvCxnSpPr/>
      </xdr:nvCxnSpPr>
      <xdr:spPr bwMode="auto">
        <a:xfrm flipV="1">
          <a:off x="2555158" y="5955727"/>
          <a:ext cx="358062" cy="21712"/>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10</xdr:col>
      <xdr:colOff>827138</xdr:colOff>
      <xdr:row>33</xdr:row>
      <xdr:rowOff>38507</xdr:rowOff>
    </xdr:from>
    <xdr:to>
      <xdr:col>13</xdr:col>
      <xdr:colOff>675967</xdr:colOff>
      <xdr:row>35</xdr:row>
      <xdr:rowOff>143386</xdr:rowOff>
    </xdr:to>
    <xdr:sp macro="" textlink="">
      <xdr:nvSpPr>
        <xdr:cNvPr id="17" name="正方形/長方形 16">
          <a:extLst>
            <a:ext uri="{FF2B5EF4-FFF2-40B4-BE49-F238E27FC236}">
              <a16:creationId xmlns:a16="http://schemas.microsoft.com/office/drawing/2014/main" id="{9C8E3AE0-EC1C-4C48-B5B6-58198F1717F6}"/>
            </a:ext>
          </a:extLst>
        </xdr:cNvPr>
        <xdr:cNvSpPr/>
      </xdr:nvSpPr>
      <xdr:spPr bwMode="auto">
        <a:xfrm>
          <a:off x="6618338" y="6751727"/>
          <a:ext cx="2127209" cy="562079"/>
        </a:xfrm>
        <a:prstGeom prst="rect">
          <a:avLst/>
        </a:prstGeom>
        <a:solidFill>
          <a:srgbClr val="FFFFFF"/>
        </a:solidFill>
        <a:ln w="9525"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00">
              <a:effectLst/>
            </a:rPr>
            <a:t>「燃料費」を入力すると油脂費を</a:t>
          </a:r>
          <a:endParaRPr lang="en-US" altLang="ja-JP" sz="1000">
            <a:effectLst/>
          </a:endParaRPr>
        </a:p>
        <a:p>
          <a:r>
            <a:rPr lang="ja-JP" altLang="en-US" sz="1000">
              <a:effectLst/>
            </a:rPr>
            <a:t>含む燃料油脂費は自動計算されます</a:t>
          </a:r>
          <a:endParaRPr lang="en-US" altLang="ja-JP" sz="1000">
            <a:effectLst/>
          </a:endParaRPr>
        </a:p>
      </xdr:txBody>
    </xdr:sp>
    <xdr:clientData/>
  </xdr:twoCellAnchor>
  <xdr:twoCellAnchor>
    <xdr:from>
      <xdr:col>9</xdr:col>
      <xdr:colOff>573548</xdr:colOff>
      <xdr:row>32</xdr:row>
      <xdr:rowOff>153630</xdr:rowOff>
    </xdr:from>
    <xdr:to>
      <xdr:col>10</xdr:col>
      <xdr:colOff>827138</xdr:colOff>
      <xdr:row>34</xdr:row>
      <xdr:rowOff>90947</xdr:rowOff>
    </xdr:to>
    <xdr:cxnSp macro="">
      <xdr:nvCxnSpPr>
        <xdr:cNvPr id="18" name="直線コネクタ 17">
          <a:extLst>
            <a:ext uri="{FF2B5EF4-FFF2-40B4-BE49-F238E27FC236}">
              <a16:creationId xmlns:a16="http://schemas.microsoft.com/office/drawing/2014/main" id="{07A49107-6B0E-4711-B9E8-F6F66C962B0E}"/>
            </a:ext>
          </a:extLst>
        </xdr:cNvPr>
        <xdr:cNvCxnSpPr>
          <a:endCxn id="17" idx="1"/>
        </xdr:cNvCxnSpPr>
      </xdr:nvCxnSpPr>
      <xdr:spPr bwMode="auto">
        <a:xfrm>
          <a:off x="5595128" y="6661110"/>
          <a:ext cx="1023210" cy="371657"/>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6</xdr:col>
      <xdr:colOff>9013</xdr:colOff>
      <xdr:row>50</xdr:row>
      <xdr:rowOff>19254</xdr:rowOff>
    </xdr:from>
    <xdr:to>
      <xdr:col>9</xdr:col>
      <xdr:colOff>768145</xdr:colOff>
      <xdr:row>54</xdr:row>
      <xdr:rowOff>71692</xdr:rowOff>
    </xdr:to>
    <xdr:sp macro="" textlink="">
      <xdr:nvSpPr>
        <xdr:cNvPr id="19" name="正方形/長方形 18">
          <a:extLst>
            <a:ext uri="{FF2B5EF4-FFF2-40B4-BE49-F238E27FC236}">
              <a16:creationId xmlns:a16="http://schemas.microsoft.com/office/drawing/2014/main" id="{D28D4E88-6436-4924-A1D0-1F131CB02B04}"/>
            </a:ext>
          </a:extLst>
        </xdr:cNvPr>
        <xdr:cNvSpPr/>
      </xdr:nvSpPr>
      <xdr:spPr bwMode="auto">
        <a:xfrm>
          <a:off x="2790313" y="10618674"/>
          <a:ext cx="2999412" cy="966838"/>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kumimoji="1" lang="ja-JP" altLang="ja-JP" sz="1000">
              <a:effectLst/>
              <a:latin typeface="+mn-lt"/>
              <a:ea typeface="+mn-ea"/>
              <a:cs typeface="+mn-cs"/>
            </a:rPr>
            <a:t>車両費の見積もり書で</a:t>
          </a:r>
          <a:endParaRPr lang="ja-JP" altLang="ja-JP" sz="700">
            <a:effectLst/>
          </a:endParaRPr>
        </a:p>
        <a:p>
          <a:r>
            <a:rPr kumimoji="1" lang="ja-JP" altLang="ja-JP" sz="1000">
              <a:effectLst/>
              <a:latin typeface="+mn-lt"/>
              <a:ea typeface="+mn-ea"/>
              <a:cs typeface="+mn-cs"/>
            </a:rPr>
            <a:t>自賠責保険料・自動車重量税・自動車税・環境性能割</a:t>
          </a:r>
          <a:endParaRPr lang="ja-JP" altLang="ja-JP" sz="700">
            <a:effectLst/>
          </a:endParaRPr>
        </a:p>
        <a:p>
          <a:r>
            <a:rPr kumimoji="1" lang="ja-JP" altLang="ja-JP" sz="1100">
              <a:effectLst/>
              <a:latin typeface="+mn-lt"/>
              <a:ea typeface="+mn-ea"/>
              <a:cs typeface="+mn-cs"/>
            </a:rPr>
            <a:t>が含まれて</a:t>
          </a:r>
          <a:r>
            <a:rPr kumimoji="1" lang="ja-JP" altLang="en-US" sz="1100">
              <a:effectLst/>
              <a:latin typeface="+mn-lt"/>
              <a:ea typeface="+mn-ea"/>
              <a:cs typeface="+mn-cs"/>
            </a:rPr>
            <a:t>おり</a:t>
          </a:r>
          <a:r>
            <a:rPr kumimoji="1" lang="ja-JP" altLang="ja-JP" sz="1100">
              <a:effectLst/>
              <a:latin typeface="+mn-lt"/>
              <a:ea typeface="+mn-ea"/>
              <a:cs typeface="+mn-cs"/>
            </a:rPr>
            <a:t>免税である場合は、</a:t>
          </a:r>
          <a:r>
            <a:rPr kumimoji="1" lang="en-US" altLang="ja-JP" sz="1000">
              <a:effectLst/>
              <a:latin typeface="+mn-lt"/>
              <a:ea typeface="+mn-ea"/>
              <a:cs typeface="+mn-cs"/>
            </a:rPr>
            <a:t>0</a:t>
          </a:r>
          <a:r>
            <a:rPr kumimoji="1" lang="ja-JP" altLang="ja-JP" sz="1000">
              <a:effectLst/>
              <a:latin typeface="+mn-lt"/>
              <a:ea typeface="+mn-ea"/>
              <a:cs typeface="+mn-cs"/>
            </a:rPr>
            <a:t>円として計上</a:t>
          </a:r>
          <a:endParaRPr kumimoji="1" lang="en-US" altLang="ja-JP" sz="1000">
            <a:effectLst/>
            <a:latin typeface="+mn-lt"/>
            <a:ea typeface="+mn-ea"/>
            <a:cs typeface="+mn-cs"/>
          </a:endParaRPr>
        </a:p>
        <a:p>
          <a:r>
            <a:rPr lang="ja-JP" altLang="en-US" sz="900">
              <a:effectLst/>
            </a:rPr>
            <a:t>（車両費に含まれるため、２重計上になってします）</a:t>
          </a:r>
          <a:endParaRPr lang="en-US" altLang="ja-JP" sz="900">
            <a:effectLst/>
          </a:endParaRPr>
        </a:p>
      </xdr:txBody>
    </xdr:sp>
    <xdr:clientData/>
  </xdr:twoCellAnchor>
  <xdr:twoCellAnchor>
    <xdr:from>
      <xdr:col>3</xdr:col>
      <xdr:colOff>592804</xdr:colOff>
      <xdr:row>55</xdr:row>
      <xdr:rowOff>29499</xdr:rowOff>
    </xdr:from>
    <xdr:to>
      <xdr:col>4</xdr:col>
      <xdr:colOff>604273</xdr:colOff>
      <xdr:row>56</xdr:row>
      <xdr:rowOff>0</xdr:rowOff>
    </xdr:to>
    <xdr:sp macro="" textlink="">
      <xdr:nvSpPr>
        <xdr:cNvPr id="20" name="正方形/長方形 19">
          <a:extLst>
            <a:ext uri="{FF2B5EF4-FFF2-40B4-BE49-F238E27FC236}">
              <a16:creationId xmlns:a16="http://schemas.microsoft.com/office/drawing/2014/main" id="{5F04F20E-AA92-4A8A-A042-E6C3D03CEDAD}"/>
            </a:ext>
          </a:extLst>
        </xdr:cNvPr>
        <xdr:cNvSpPr/>
      </xdr:nvSpPr>
      <xdr:spPr bwMode="auto">
        <a:xfrm>
          <a:off x="1232884" y="11771919"/>
          <a:ext cx="781089" cy="199101"/>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800">
              <a:effectLst/>
            </a:rPr>
            <a:t> </a:t>
          </a:r>
          <a:r>
            <a:rPr lang="ja-JP" altLang="en-US" sz="900">
              <a:effectLst/>
            </a:rPr>
            <a:t>計上漏れ注意</a:t>
          </a:r>
          <a:endParaRPr lang="en-US" altLang="ja-JP" sz="900">
            <a:effectLst/>
          </a:endParaRPr>
        </a:p>
      </xdr:txBody>
    </xdr:sp>
    <xdr:clientData/>
  </xdr:twoCellAnchor>
  <xdr:twoCellAnchor>
    <xdr:from>
      <xdr:col>3</xdr:col>
      <xdr:colOff>573548</xdr:colOff>
      <xdr:row>47</xdr:row>
      <xdr:rowOff>20483</xdr:rowOff>
    </xdr:from>
    <xdr:to>
      <xdr:col>4</xdr:col>
      <xdr:colOff>665726</xdr:colOff>
      <xdr:row>47</xdr:row>
      <xdr:rowOff>215080</xdr:rowOff>
    </xdr:to>
    <xdr:sp macro="" textlink="">
      <xdr:nvSpPr>
        <xdr:cNvPr id="21" name="正方形/長方形 20">
          <a:extLst>
            <a:ext uri="{FF2B5EF4-FFF2-40B4-BE49-F238E27FC236}">
              <a16:creationId xmlns:a16="http://schemas.microsoft.com/office/drawing/2014/main" id="{6D1D1A03-ED25-4AF0-B33C-55521D2C051E}"/>
            </a:ext>
          </a:extLst>
        </xdr:cNvPr>
        <xdr:cNvSpPr/>
      </xdr:nvSpPr>
      <xdr:spPr bwMode="auto">
        <a:xfrm>
          <a:off x="1213628" y="9934103"/>
          <a:ext cx="861798" cy="194597"/>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800">
              <a:effectLst/>
            </a:rPr>
            <a:t> </a:t>
          </a:r>
          <a:r>
            <a:rPr lang="ja-JP" altLang="en-US" sz="900">
              <a:effectLst/>
            </a:rPr>
            <a:t>計上漏れ注意</a:t>
          </a:r>
          <a:endParaRPr lang="en-US" altLang="ja-JP" sz="900">
            <a:effectLst/>
          </a:endParaRPr>
        </a:p>
      </xdr:txBody>
    </xdr:sp>
    <xdr:clientData/>
  </xdr:twoCellAnchor>
  <xdr:twoCellAnchor>
    <xdr:from>
      <xdr:col>3</xdr:col>
      <xdr:colOff>778385</xdr:colOff>
      <xdr:row>38</xdr:row>
      <xdr:rowOff>10243</xdr:rowOff>
    </xdr:from>
    <xdr:to>
      <xdr:col>4</xdr:col>
      <xdr:colOff>809113</xdr:colOff>
      <xdr:row>38</xdr:row>
      <xdr:rowOff>194596</xdr:rowOff>
    </xdr:to>
    <xdr:sp macro="" textlink="">
      <xdr:nvSpPr>
        <xdr:cNvPr id="22" name="正方形/長方形 21">
          <a:extLst>
            <a:ext uri="{FF2B5EF4-FFF2-40B4-BE49-F238E27FC236}">
              <a16:creationId xmlns:a16="http://schemas.microsoft.com/office/drawing/2014/main" id="{5E299A25-6DD1-486A-B155-563139E790E7}"/>
            </a:ext>
          </a:extLst>
        </xdr:cNvPr>
        <xdr:cNvSpPr/>
      </xdr:nvSpPr>
      <xdr:spPr bwMode="auto">
        <a:xfrm>
          <a:off x="1410845" y="7866463"/>
          <a:ext cx="807968" cy="184353"/>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800">
              <a:effectLst/>
            </a:rPr>
            <a:t> </a:t>
          </a:r>
          <a:r>
            <a:rPr lang="ja-JP" altLang="en-US" sz="900">
              <a:effectLst/>
            </a:rPr>
            <a:t>計上漏れ注意</a:t>
          </a:r>
          <a:endParaRPr lang="en-US" altLang="ja-JP" sz="900">
            <a:effectLst/>
          </a:endParaRPr>
        </a:p>
      </xdr:txBody>
    </xdr:sp>
    <xdr:clientData/>
  </xdr:twoCellAnchor>
  <xdr:twoCellAnchor>
    <xdr:from>
      <xdr:col>1</xdr:col>
      <xdr:colOff>51209</xdr:colOff>
      <xdr:row>60</xdr:row>
      <xdr:rowOff>194598</xdr:rowOff>
    </xdr:from>
    <xdr:to>
      <xdr:col>12</xdr:col>
      <xdr:colOff>278581</xdr:colOff>
      <xdr:row>67</xdr:row>
      <xdr:rowOff>112663</xdr:rowOff>
    </xdr:to>
    <xdr:sp macro="" textlink="">
      <xdr:nvSpPr>
        <xdr:cNvPr id="23" name="正方形/長方形 22">
          <a:extLst>
            <a:ext uri="{FF2B5EF4-FFF2-40B4-BE49-F238E27FC236}">
              <a16:creationId xmlns:a16="http://schemas.microsoft.com/office/drawing/2014/main" id="{2DF84473-B34D-4E1F-9245-6BD044DDFDB8}"/>
            </a:ext>
          </a:extLst>
        </xdr:cNvPr>
        <xdr:cNvSpPr/>
      </xdr:nvSpPr>
      <xdr:spPr bwMode="auto">
        <a:xfrm>
          <a:off x="264569" y="13300998"/>
          <a:ext cx="7268252" cy="1678285"/>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effectLst/>
              <a:latin typeface="+mn-lt"/>
              <a:ea typeface="+mn-ea"/>
              <a:cs typeface="+mn-cs"/>
            </a:rPr>
            <a:t>自己資金額が青塗部分の</a:t>
          </a:r>
          <a:r>
            <a:rPr kumimoji="1" lang="ja-JP" altLang="ja-JP" sz="1100" u="sng">
              <a:effectLst/>
              <a:latin typeface="+mn-lt"/>
              <a:ea typeface="+mn-ea"/>
              <a:cs typeface="+mn-cs"/>
            </a:rPr>
            <a:t>どちらの金額も上回っている必要</a:t>
          </a:r>
          <a:r>
            <a:rPr kumimoji="1" lang="ja-JP" altLang="ja-JP" sz="1100">
              <a:effectLst/>
              <a:latin typeface="+mn-lt"/>
              <a:ea typeface="+mn-ea"/>
              <a:cs typeface="+mn-cs"/>
            </a:rPr>
            <a:t>があります。</a:t>
          </a:r>
          <a:endParaRPr lang="ja-JP" altLang="ja-JP" sz="1000">
            <a:effectLst/>
          </a:endParaRPr>
        </a:p>
        <a:p>
          <a:pPr marL="0" indent="0"/>
          <a:r>
            <a:rPr kumimoji="1" lang="ja-JP" altLang="en-US" sz="1200" b="1">
              <a:effectLst/>
              <a:latin typeface="+mn-lt"/>
              <a:ea typeface="+mn-ea"/>
              <a:cs typeface="+mn-cs"/>
            </a:rPr>
            <a:t>「</a:t>
          </a:r>
          <a:r>
            <a:rPr kumimoji="1" lang="ja-JP" altLang="ja-JP" sz="1200" b="1">
              <a:effectLst/>
              <a:latin typeface="+mn-lt"/>
              <a:ea typeface="+mn-ea"/>
              <a:cs typeface="+mn-cs"/>
            </a:rPr>
            <a:t>所用資金額の</a:t>
          </a:r>
          <a:r>
            <a:rPr kumimoji="1" lang="en-US" altLang="ja-JP" sz="1200" b="1">
              <a:effectLst/>
              <a:latin typeface="+mn-lt"/>
              <a:ea typeface="+mn-ea"/>
              <a:cs typeface="+mn-cs"/>
            </a:rPr>
            <a:t>50%</a:t>
          </a:r>
          <a:r>
            <a:rPr kumimoji="1" lang="ja-JP" altLang="ja-JP" sz="1200" b="1">
              <a:effectLst/>
              <a:latin typeface="+mn-lt"/>
              <a:ea typeface="+mn-ea"/>
              <a:cs typeface="+mn-cs"/>
            </a:rPr>
            <a:t>相当額</a:t>
          </a:r>
          <a:r>
            <a:rPr kumimoji="1" lang="ja-JP" altLang="en-US" sz="1200" b="1">
              <a:effectLst/>
              <a:latin typeface="+mn-lt"/>
              <a:ea typeface="+mn-ea"/>
              <a:cs typeface="+mn-cs"/>
            </a:rPr>
            <a:t>」　「</a:t>
          </a:r>
          <a:r>
            <a:rPr kumimoji="1" lang="ja-JP" altLang="ja-JP" sz="1200" b="1">
              <a:effectLst/>
              <a:latin typeface="+mn-lt"/>
              <a:ea typeface="+mn-ea"/>
              <a:cs typeface="+mn-cs"/>
            </a:rPr>
            <a:t>事業開始当初に要する資金の合計</a:t>
          </a:r>
          <a:r>
            <a:rPr kumimoji="1" lang="ja-JP" altLang="en-US" sz="1200" b="1">
              <a:effectLst/>
              <a:latin typeface="+mn-lt"/>
              <a:ea typeface="+mn-ea"/>
              <a:cs typeface="+mn-cs"/>
            </a:rPr>
            <a:t>」</a:t>
          </a:r>
          <a:endParaRPr kumimoji="1" lang="en-US" altLang="ja-JP" sz="1200" b="1">
            <a:effectLst/>
            <a:latin typeface="+mn-lt"/>
            <a:ea typeface="+mn-ea"/>
            <a:cs typeface="+mn-cs"/>
          </a:endParaRPr>
        </a:p>
        <a:p>
          <a:pPr marL="0" indent="0"/>
          <a:endParaRPr lang="ja-JP" altLang="ja-JP" sz="1000">
            <a:effectLst/>
          </a:endParaRPr>
        </a:p>
        <a:p>
          <a:r>
            <a:rPr kumimoji="1" lang="ja-JP" altLang="en-US" sz="1100">
              <a:effectLst/>
              <a:latin typeface="+mn-lt"/>
              <a:ea typeface="+mn-ea"/>
              <a:cs typeface="+mn-cs"/>
            </a:rPr>
            <a:t>自己資金の確認は</a:t>
          </a:r>
          <a:r>
            <a:rPr kumimoji="1" lang="ja-JP" altLang="ja-JP" sz="1100">
              <a:effectLst/>
              <a:latin typeface="+mn-lt"/>
              <a:ea typeface="+mn-ea"/>
              <a:cs typeface="+mn-cs"/>
            </a:rPr>
            <a:t>受付日時点のものと、こちらが指定する任意の日時点のものを、</a:t>
          </a:r>
          <a:endParaRPr kumimoji="1" lang="en-US" altLang="ja-JP" sz="1100">
            <a:effectLst/>
            <a:latin typeface="+mn-lt"/>
            <a:ea typeface="+mn-ea"/>
            <a:cs typeface="+mn-cs"/>
          </a:endParaRPr>
        </a:p>
        <a:p>
          <a:r>
            <a:rPr kumimoji="1" lang="ja-JP" altLang="ja-JP" sz="1100" u="sng" baseline="0">
              <a:effectLst/>
              <a:latin typeface="+mn-lt"/>
              <a:ea typeface="+mn-ea"/>
              <a:cs typeface="+mn-cs"/>
            </a:rPr>
            <a:t>後日</a:t>
          </a:r>
          <a:r>
            <a:rPr kumimoji="1" lang="ja-JP" altLang="ja-JP" sz="1100" u="sng">
              <a:effectLst/>
              <a:latin typeface="+mn-lt"/>
              <a:ea typeface="+mn-ea"/>
              <a:cs typeface="+mn-cs"/>
            </a:rPr>
            <a:t>、申請者名義の残高証明書</a:t>
          </a:r>
          <a:r>
            <a:rPr kumimoji="1" lang="ja-JP" altLang="ja-JP" sz="1100">
              <a:effectLst/>
              <a:latin typeface="+mn-lt"/>
              <a:ea typeface="+mn-ea"/>
              <a:cs typeface="+mn-cs"/>
            </a:rPr>
            <a:t>の提出を求めることで確認しま</a:t>
          </a:r>
          <a:r>
            <a:rPr kumimoji="1" lang="ja-JP" altLang="en-US" sz="1100">
              <a:effectLst/>
              <a:latin typeface="+mn-lt"/>
              <a:ea typeface="+mn-ea"/>
              <a:cs typeface="+mn-cs"/>
            </a:rPr>
            <a:t>す。</a:t>
          </a:r>
          <a:r>
            <a:rPr kumimoji="1" lang="ja-JP" altLang="en-US" sz="1050">
              <a:effectLst/>
              <a:latin typeface="+mn-lt"/>
              <a:ea typeface="+mn-ea"/>
              <a:cs typeface="+mn-cs"/>
            </a:rPr>
            <a:t>（</a:t>
          </a:r>
          <a:r>
            <a:rPr kumimoji="1" lang="ja-JP" altLang="en-US" sz="900">
              <a:effectLst/>
              <a:latin typeface="+mn-lt"/>
              <a:ea typeface="+mn-ea"/>
              <a:cs typeface="+mn-cs"/>
            </a:rPr>
            <a:t>口座がない場合は作成後申請してください）</a:t>
          </a:r>
          <a:endParaRPr kumimoji="1" lang="en-US" altLang="ja-JP" sz="900">
            <a:effectLst/>
            <a:latin typeface="+mn-lt"/>
            <a:ea typeface="+mn-ea"/>
            <a:cs typeface="+mn-cs"/>
          </a:endParaRPr>
        </a:p>
        <a:p>
          <a:r>
            <a:rPr kumimoji="1" lang="ja-JP" altLang="ja-JP" sz="1100">
              <a:effectLst/>
              <a:latin typeface="+mn-lt"/>
              <a:ea typeface="+mn-ea"/>
              <a:cs typeface="+mn-cs"/>
            </a:rPr>
            <a:t>必ず申請日時点から許可になるまでの間は、</a:t>
          </a:r>
          <a:r>
            <a:rPr kumimoji="1" lang="ja-JP" altLang="en-US" sz="1100">
              <a:effectLst/>
              <a:latin typeface="+mn-lt"/>
              <a:ea typeface="+mn-ea"/>
              <a:cs typeface="+mn-cs"/>
            </a:rPr>
            <a:t>資金を動かさないようお願いいたします。</a:t>
          </a:r>
          <a:endParaRPr kumimoji="1" lang="en-US" altLang="ja-JP" sz="1100">
            <a:effectLst/>
            <a:latin typeface="+mn-lt"/>
            <a:ea typeface="+mn-ea"/>
            <a:cs typeface="+mn-cs"/>
          </a:endParaRPr>
        </a:p>
        <a:p>
          <a:endParaRPr lang="ja-JP" altLang="ja-JP" sz="1000">
            <a:effectLst/>
          </a:endParaRPr>
        </a:p>
        <a:p>
          <a:r>
            <a:rPr kumimoji="1" lang="en-US" altLang="ja-JP" sz="1100" b="1">
              <a:effectLst/>
              <a:latin typeface="+mn-lt"/>
              <a:ea typeface="+mn-ea"/>
              <a:cs typeface="+mn-cs"/>
            </a:rPr>
            <a:t> </a:t>
          </a:r>
          <a:r>
            <a:rPr kumimoji="1" lang="en-US" altLang="ja-JP" sz="1200" b="1">
              <a:solidFill>
                <a:srgbClr val="FF0000"/>
              </a:solidFill>
              <a:effectLst/>
              <a:latin typeface="+mn-lt"/>
              <a:ea typeface="+mn-ea"/>
              <a:cs typeface="+mn-cs"/>
            </a:rPr>
            <a:t>※※2</a:t>
          </a:r>
          <a:r>
            <a:rPr kumimoji="1" lang="ja-JP" altLang="ja-JP" sz="1200" b="1">
              <a:solidFill>
                <a:srgbClr val="FF0000"/>
              </a:solidFill>
              <a:effectLst/>
              <a:latin typeface="+mn-lt"/>
              <a:ea typeface="+mn-ea"/>
              <a:cs typeface="+mn-cs"/>
            </a:rPr>
            <a:t>日分の残高証明書のうち、</a:t>
          </a:r>
          <a:r>
            <a:rPr kumimoji="1" lang="ja-JP" altLang="ja-JP" sz="1200" b="1" u="sng">
              <a:solidFill>
                <a:srgbClr val="FF0000"/>
              </a:solidFill>
              <a:effectLst/>
              <a:latin typeface="+mn-lt"/>
              <a:ea typeface="+mn-ea"/>
              <a:cs typeface="+mn-cs"/>
            </a:rPr>
            <a:t>どちらか一方でも</a:t>
          </a:r>
          <a:r>
            <a:rPr kumimoji="1" lang="ja-JP" altLang="ja-JP" sz="1200" b="1">
              <a:solidFill>
                <a:srgbClr val="FF0000"/>
              </a:solidFill>
              <a:effectLst/>
              <a:latin typeface="+mn-lt"/>
              <a:ea typeface="+mn-ea"/>
              <a:cs typeface="+mn-cs"/>
            </a:rPr>
            <a:t>青塗部分の金額を下回ってしまうと</a:t>
          </a:r>
          <a:r>
            <a:rPr kumimoji="1" lang="ja-JP" altLang="en-US" sz="1200" b="1">
              <a:solidFill>
                <a:srgbClr val="FF0000"/>
              </a:solidFill>
              <a:effectLst/>
              <a:latin typeface="+mn-lt"/>
              <a:ea typeface="+mn-ea"/>
              <a:cs typeface="+mn-cs"/>
            </a:rPr>
            <a:t>取り下げとなります</a:t>
          </a:r>
          <a:r>
            <a:rPr kumimoji="1" lang="en-US" altLang="ja-JP" sz="1200" b="1">
              <a:solidFill>
                <a:srgbClr val="FF0000"/>
              </a:solidFill>
              <a:effectLst/>
              <a:latin typeface="+mn-lt"/>
              <a:ea typeface="+mn-ea"/>
              <a:cs typeface="+mn-cs"/>
            </a:rPr>
            <a:t>※※</a:t>
          </a:r>
          <a:endParaRPr lang="ja-JP" altLang="ja-JP" sz="1050" b="1">
            <a:solidFill>
              <a:srgbClr val="FF0000"/>
            </a:solidFill>
            <a:effectLst/>
          </a:endParaRPr>
        </a:p>
      </xdr:txBody>
    </xdr:sp>
    <xdr:clientData/>
  </xdr:twoCellAnchor>
  <xdr:twoCellAnchor>
    <xdr:from>
      <xdr:col>4</xdr:col>
      <xdr:colOff>143387</xdr:colOff>
      <xdr:row>57</xdr:row>
      <xdr:rowOff>194597</xdr:rowOff>
    </xdr:from>
    <xdr:to>
      <xdr:col>4</xdr:col>
      <xdr:colOff>1095887</xdr:colOff>
      <xdr:row>60</xdr:row>
      <xdr:rowOff>194597</xdr:rowOff>
    </xdr:to>
    <xdr:cxnSp macro="">
      <xdr:nvCxnSpPr>
        <xdr:cNvPr id="24" name="直線コネクタ 23">
          <a:extLst>
            <a:ext uri="{FF2B5EF4-FFF2-40B4-BE49-F238E27FC236}">
              <a16:creationId xmlns:a16="http://schemas.microsoft.com/office/drawing/2014/main" id="{259A8AAE-1550-4768-A5E0-379F22CA2536}"/>
            </a:ext>
          </a:extLst>
        </xdr:cNvPr>
        <xdr:cNvCxnSpPr/>
      </xdr:nvCxnSpPr>
      <xdr:spPr bwMode="auto">
        <a:xfrm flipH="1" flipV="1">
          <a:off x="1553087" y="12447557"/>
          <a:ext cx="952500" cy="853440"/>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6</xdr:col>
      <xdr:colOff>747662</xdr:colOff>
      <xdr:row>56</xdr:row>
      <xdr:rowOff>194600</xdr:rowOff>
    </xdr:from>
    <xdr:to>
      <xdr:col>6</xdr:col>
      <xdr:colOff>1111250</xdr:colOff>
      <xdr:row>60</xdr:row>
      <xdr:rowOff>194598</xdr:rowOff>
    </xdr:to>
    <xdr:cxnSp macro="">
      <xdr:nvCxnSpPr>
        <xdr:cNvPr id="25" name="直線コネクタ 24">
          <a:extLst>
            <a:ext uri="{FF2B5EF4-FFF2-40B4-BE49-F238E27FC236}">
              <a16:creationId xmlns:a16="http://schemas.microsoft.com/office/drawing/2014/main" id="{CC136EFC-4A93-42C7-9304-8BCFC1E8B9F4}"/>
            </a:ext>
          </a:extLst>
        </xdr:cNvPr>
        <xdr:cNvCxnSpPr>
          <a:stCxn id="23" idx="0"/>
        </xdr:cNvCxnSpPr>
      </xdr:nvCxnSpPr>
      <xdr:spPr bwMode="auto">
        <a:xfrm flipH="1" flipV="1">
          <a:off x="3528962" y="12165620"/>
          <a:ext cx="363588" cy="1135378"/>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6</xdr:col>
      <xdr:colOff>1259758</xdr:colOff>
      <xdr:row>5</xdr:row>
      <xdr:rowOff>194596</xdr:rowOff>
    </xdr:from>
    <xdr:to>
      <xdr:col>7</xdr:col>
      <xdr:colOff>111432</xdr:colOff>
      <xdr:row>8</xdr:row>
      <xdr:rowOff>60223</xdr:rowOff>
    </xdr:to>
    <xdr:cxnSp macro="">
      <xdr:nvCxnSpPr>
        <xdr:cNvPr id="26" name="直線コネクタ 25">
          <a:extLst>
            <a:ext uri="{FF2B5EF4-FFF2-40B4-BE49-F238E27FC236}">
              <a16:creationId xmlns:a16="http://schemas.microsoft.com/office/drawing/2014/main" id="{0626D99F-3CD1-4B86-8B08-959814A2B744}"/>
            </a:ext>
          </a:extLst>
        </xdr:cNvPr>
        <xdr:cNvCxnSpPr/>
      </xdr:nvCxnSpPr>
      <xdr:spPr bwMode="auto">
        <a:xfrm>
          <a:off x="4041058" y="1200436"/>
          <a:ext cx="131834" cy="498087"/>
        </a:xfrm>
        <a:prstGeom prst="line">
          <a:avLst/>
        </a:prstGeom>
        <a:solidFill>
          <a:srgbClr val="FFFFFF"/>
        </a:solidFill>
        <a:ln w="12700" cap="flat" cmpd="sng" algn="ctr">
          <a:solidFill>
            <a:srgbClr val="00B0F0"/>
          </a:solidFill>
          <a:prstDash val="solid"/>
          <a:round/>
          <a:headEnd type="none" w="med" len="med"/>
          <a:tailEnd type="none" w="med" len="med"/>
        </a:ln>
        <a:effectLst/>
      </xdr:spPr>
    </xdr:cxnSp>
    <xdr:clientData/>
  </xdr:twoCellAnchor>
  <xdr:twoCellAnchor>
    <xdr:from>
      <xdr:col>4</xdr:col>
      <xdr:colOff>1145868</xdr:colOff>
      <xdr:row>5</xdr:row>
      <xdr:rowOff>172883</xdr:rowOff>
    </xdr:from>
    <xdr:to>
      <xdr:col>7</xdr:col>
      <xdr:colOff>101191</xdr:colOff>
      <xdr:row>8</xdr:row>
      <xdr:rowOff>76813</xdr:rowOff>
    </xdr:to>
    <xdr:cxnSp macro="">
      <xdr:nvCxnSpPr>
        <xdr:cNvPr id="27" name="直線コネクタ 26">
          <a:extLst>
            <a:ext uri="{FF2B5EF4-FFF2-40B4-BE49-F238E27FC236}">
              <a16:creationId xmlns:a16="http://schemas.microsoft.com/office/drawing/2014/main" id="{FFAD6DE3-F7B3-4A73-A771-962CF7EF6A2E}"/>
            </a:ext>
          </a:extLst>
        </xdr:cNvPr>
        <xdr:cNvCxnSpPr>
          <a:endCxn id="2" idx="1"/>
        </xdr:cNvCxnSpPr>
      </xdr:nvCxnSpPr>
      <xdr:spPr bwMode="auto">
        <a:xfrm>
          <a:off x="2555568" y="1178723"/>
          <a:ext cx="1607083" cy="536390"/>
        </a:xfrm>
        <a:prstGeom prst="line">
          <a:avLst/>
        </a:prstGeom>
        <a:solidFill>
          <a:srgbClr val="FFFFFF"/>
        </a:solidFill>
        <a:ln w="12700" cap="flat" cmpd="sng" algn="ctr">
          <a:solidFill>
            <a:srgbClr val="00B0F0"/>
          </a:solidFill>
          <a:prstDash val="solid"/>
          <a:round/>
          <a:headEnd type="none" w="med" len="med"/>
          <a:tailEnd type="none" w="med" len="med"/>
        </a:ln>
        <a:effectLst/>
      </xdr:spPr>
    </xdr:cxnSp>
    <xdr:clientData/>
  </xdr:twoCellAnchor>
  <xdr:twoCellAnchor>
    <xdr:from>
      <xdr:col>7</xdr:col>
      <xdr:colOff>204837</xdr:colOff>
      <xdr:row>58</xdr:row>
      <xdr:rowOff>245806</xdr:rowOff>
    </xdr:from>
    <xdr:to>
      <xdr:col>9</xdr:col>
      <xdr:colOff>737418</xdr:colOff>
      <xdr:row>60</xdr:row>
      <xdr:rowOff>143387</xdr:rowOff>
    </xdr:to>
    <xdr:sp macro="" textlink="">
      <xdr:nvSpPr>
        <xdr:cNvPr id="28" name="正方形/長方形 27">
          <a:extLst>
            <a:ext uri="{FF2B5EF4-FFF2-40B4-BE49-F238E27FC236}">
              <a16:creationId xmlns:a16="http://schemas.microsoft.com/office/drawing/2014/main" id="{9BBDA334-C842-4F26-9E1C-A47B9138E293}"/>
            </a:ext>
          </a:extLst>
        </xdr:cNvPr>
        <xdr:cNvSpPr/>
      </xdr:nvSpPr>
      <xdr:spPr bwMode="auto">
        <a:xfrm>
          <a:off x="4251057" y="12780706"/>
          <a:ext cx="1507941" cy="469081"/>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00">
              <a:effectLst/>
            </a:rPr>
            <a:t>必要資金と自己資金を</a:t>
          </a:r>
          <a:endParaRPr lang="en-US" altLang="ja-JP" sz="1000">
            <a:effectLst/>
          </a:endParaRPr>
        </a:p>
        <a:p>
          <a:r>
            <a:rPr lang="ja-JP" altLang="en-US" sz="1000">
              <a:effectLst/>
            </a:rPr>
            <a:t>確認の上、「確認済み」へ。</a:t>
          </a:r>
          <a:endParaRPr lang="ja-JP" altLang="ja-JP" sz="1000">
            <a:effectLst/>
          </a:endParaRPr>
        </a:p>
      </xdr:txBody>
    </xdr:sp>
    <xdr:clientData/>
  </xdr:twoCellAnchor>
  <xdr:twoCellAnchor>
    <xdr:from>
      <xdr:col>6</xdr:col>
      <xdr:colOff>1239274</xdr:colOff>
      <xdr:row>59</xdr:row>
      <xdr:rowOff>148508</xdr:rowOff>
    </xdr:from>
    <xdr:to>
      <xdr:col>7</xdr:col>
      <xdr:colOff>204837</xdr:colOff>
      <xdr:row>59</xdr:row>
      <xdr:rowOff>163870</xdr:rowOff>
    </xdr:to>
    <xdr:cxnSp macro="">
      <xdr:nvCxnSpPr>
        <xdr:cNvPr id="29" name="直線コネクタ 28">
          <a:extLst>
            <a:ext uri="{FF2B5EF4-FFF2-40B4-BE49-F238E27FC236}">
              <a16:creationId xmlns:a16="http://schemas.microsoft.com/office/drawing/2014/main" id="{B087B332-189E-4F1D-A4F4-55CFAF3A31BB}"/>
            </a:ext>
          </a:extLst>
        </xdr:cNvPr>
        <xdr:cNvCxnSpPr>
          <a:stCxn id="28" idx="1"/>
        </xdr:cNvCxnSpPr>
      </xdr:nvCxnSpPr>
      <xdr:spPr bwMode="auto">
        <a:xfrm flipH="1">
          <a:off x="4020574" y="13011068"/>
          <a:ext cx="230483" cy="15362"/>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10</xdr:col>
      <xdr:colOff>30726</xdr:colOff>
      <xdr:row>37</xdr:row>
      <xdr:rowOff>89718</xdr:rowOff>
    </xdr:from>
    <xdr:to>
      <xdr:col>13</xdr:col>
      <xdr:colOff>481371</xdr:colOff>
      <xdr:row>40</xdr:row>
      <xdr:rowOff>112661</xdr:rowOff>
    </xdr:to>
    <xdr:sp macro="" textlink="">
      <xdr:nvSpPr>
        <xdr:cNvPr id="30" name="正方形/長方形 29">
          <a:extLst>
            <a:ext uri="{FF2B5EF4-FFF2-40B4-BE49-F238E27FC236}">
              <a16:creationId xmlns:a16="http://schemas.microsoft.com/office/drawing/2014/main" id="{6737F807-A498-49D7-980B-98015D45DB5B}"/>
            </a:ext>
          </a:extLst>
        </xdr:cNvPr>
        <xdr:cNvSpPr/>
      </xdr:nvSpPr>
      <xdr:spPr bwMode="auto">
        <a:xfrm>
          <a:off x="5821926" y="7717338"/>
          <a:ext cx="2729025" cy="708743"/>
        </a:xfrm>
        <a:prstGeom prst="rect">
          <a:avLst/>
        </a:prstGeom>
        <a:solidFill>
          <a:srgbClr val="FFFFFF"/>
        </a:solidFill>
        <a:ln w="9525"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00">
              <a:effectLst/>
            </a:rPr>
            <a:t>「</a:t>
          </a:r>
          <a:r>
            <a:rPr lang="en-US" altLang="ja-JP" sz="1000">
              <a:effectLst/>
            </a:rPr>
            <a:t>1</a:t>
          </a:r>
          <a:r>
            <a:rPr lang="ja-JP" altLang="en-US" sz="1000">
              <a:effectLst/>
            </a:rPr>
            <a:t>本あたりの値段」と「年間使用本数」</a:t>
          </a:r>
          <a:endParaRPr lang="en-US" altLang="ja-JP" sz="1000">
            <a:effectLst/>
          </a:endParaRPr>
        </a:p>
        <a:p>
          <a:r>
            <a:rPr lang="ja-JP" altLang="en-US" sz="1000">
              <a:effectLst/>
            </a:rPr>
            <a:t>を入力すると、ﾀｲﾔﾁｭｰﾌﾞ費は自動計算されます</a:t>
          </a:r>
          <a:endParaRPr lang="en-US" altLang="ja-JP" sz="900">
            <a:effectLst/>
          </a:endParaRPr>
        </a:p>
      </xdr:txBody>
    </xdr:sp>
    <xdr:clientData/>
  </xdr:twoCellAnchor>
  <xdr:twoCellAnchor>
    <xdr:from>
      <xdr:col>9</xdr:col>
      <xdr:colOff>71693</xdr:colOff>
      <xdr:row>36</xdr:row>
      <xdr:rowOff>184355</xdr:rowOff>
    </xdr:from>
    <xdr:to>
      <xdr:col>10</xdr:col>
      <xdr:colOff>184355</xdr:colOff>
      <xdr:row>37</xdr:row>
      <xdr:rowOff>204839</xdr:rowOff>
    </xdr:to>
    <xdr:cxnSp macro="">
      <xdr:nvCxnSpPr>
        <xdr:cNvPr id="31" name="直線コネクタ 30">
          <a:extLst>
            <a:ext uri="{FF2B5EF4-FFF2-40B4-BE49-F238E27FC236}">
              <a16:creationId xmlns:a16="http://schemas.microsoft.com/office/drawing/2014/main" id="{DE1F0E53-BCF8-4524-B660-1A76977F064F}"/>
            </a:ext>
          </a:extLst>
        </xdr:cNvPr>
        <xdr:cNvCxnSpPr/>
      </xdr:nvCxnSpPr>
      <xdr:spPr bwMode="auto">
        <a:xfrm>
          <a:off x="5093273" y="7583375"/>
          <a:ext cx="882282" cy="249084"/>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editAs="oneCell">
    <xdr:from>
      <xdr:col>7</xdr:col>
      <xdr:colOff>122903</xdr:colOff>
      <xdr:row>5</xdr:row>
      <xdr:rowOff>153630</xdr:rowOff>
    </xdr:from>
    <xdr:to>
      <xdr:col>12</xdr:col>
      <xdr:colOff>401474</xdr:colOff>
      <xdr:row>10</xdr:row>
      <xdr:rowOff>212457</xdr:rowOff>
    </xdr:to>
    <xdr:pic>
      <xdr:nvPicPr>
        <xdr:cNvPr id="32" name="図 31">
          <a:extLst>
            <a:ext uri="{FF2B5EF4-FFF2-40B4-BE49-F238E27FC236}">
              <a16:creationId xmlns:a16="http://schemas.microsoft.com/office/drawing/2014/main" id="{D5B473E8-4E30-46CD-8866-B9588F5BA52D}"/>
            </a:ext>
          </a:extLst>
        </xdr:cNvPr>
        <xdr:cNvPicPr>
          <a:picLocks noChangeAspect="1"/>
        </xdr:cNvPicPr>
      </xdr:nvPicPr>
      <xdr:blipFill rotWithShape="1">
        <a:blip xmlns:r="http://schemas.openxmlformats.org/officeDocument/2006/relationships" r:embed="rId1"/>
        <a:srcRect l="7322" t="37667" r="58196" b="43990"/>
        <a:stretch/>
      </xdr:blipFill>
      <xdr:spPr>
        <a:xfrm>
          <a:off x="4184363" y="1159470"/>
          <a:ext cx="3471351" cy="1125627"/>
        </a:xfrm>
        <a:prstGeom prst="rect">
          <a:avLst/>
        </a:prstGeom>
      </xdr:spPr>
    </xdr:pic>
    <xdr:clientData/>
  </xdr:twoCellAnchor>
  <xdr:twoCellAnchor>
    <xdr:from>
      <xdr:col>11</xdr:col>
      <xdr:colOff>163874</xdr:colOff>
      <xdr:row>19</xdr:row>
      <xdr:rowOff>0</xdr:rowOff>
    </xdr:from>
    <xdr:to>
      <xdr:col>13</xdr:col>
      <xdr:colOff>307260</xdr:colOff>
      <xdr:row>22</xdr:row>
      <xdr:rowOff>10242</xdr:rowOff>
    </xdr:to>
    <xdr:sp macro="" textlink="">
      <xdr:nvSpPr>
        <xdr:cNvPr id="33" name="正方形/長方形 32">
          <a:extLst>
            <a:ext uri="{FF2B5EF4-FFF2-40B4-BE49-F238E27FC236}">
              <a16:creationId xmlns:a16="http://schemas.microsoft.com/office/drawing/2014/main" id="{864E509F-A9FA-42AD-8487-5AC61DEF57D0}"/>
            </a:ext>
          </a:extLst>
        </xdr:cNvPr>
        <xdr:cNvSpPr/>
      </xdr:nvSpPr>
      <xdr:spPr bwMode="auto">
        <a:xfrm>
          <a:off x="6800894" y="4038600"/>
          <a:ext cx="1575946" cy="536022"/>
        </a:xfrm>
        <a:prstGeom prst="rect">
          <a:avLst/>
        </a:prstGeom>
        <a:solidFill>
          <a:srgbClr val="FFFFFF"/>
        </a:solidFill>
        <a:ln w="9525"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00">
              <a:effectLst/>
            </a:rPr>
            <a:t>運転者・運行管理者の数を</a:t>
          </a:r>
          <a:endParaRPr lang="en-US" altLang="ja-JP" sz="1000">
            <a:effectLst/>
          </a:endParaRPr>
        </a:p>
        <a:p>
          <a:r>
            <a:rPr lang="ja-JP" altLang="en-US" sz="1000">
              <a:effectLst/>
            </a:rPr>
            <a:t>入力すると自動計算されます</a:t>
          </a:r>
          <a:endParaRPr lang="en-US" altLang="ja-JP" sz="1000">
            <a:effectLst/>
          </a:endParaRPr>
        </a:p>
      </xdr:txBody>
    </xdr:sp>
    <xdr:clientData/>
  </xdr:twoCellAnchor>
  <xdr:twoCellAnchor>
    <xdr:from>
      <xdr:col>10</xdr:col>
      <xdr:colOff>737423</xdr:colOff>
      <xdr:row>19</xdr:row>
      <xdr:rowOff>71695</xdr:rowOff>
    </xdr:from>
    <xdr:to>
      <xdr:col>11</xdr:col>
      <xdr:colOff>163874</xdr:colOff>
      <xdr:row>20</xdr:row>
      <xdr:rowOff>92178</xdr:rowOff>
    </xdr:to>
    <xdr:cxnSp macro="">
      <xdr:nvCxnSpPr>
        <xdr:cNvPr id="34" name="直線コネクタ 33">
          <a:extLst>
            <a:ext uri="{FF2B5EF4-FFF2-40B4-BE49-F238E27FC236}">
              <a16:creationId xmlns:a16="http://schemas.microsoft.com/office/drawing/2014/main" id="{4813C5FF-DB12-4159-A55A-52AEC24B3E1E}"/>
            </a:ext>
          </a:extLst>
        </xdr:cNvPr>
        <xdr:cNvCxnSpPr>
          <a:endCxn id="33" idx="1"/>
        </xdr:cNvCxnSpPr>
      </xdr:nvCxnSpPr>
      <xdr:spPr bwMode="auto">
        <a:xfrm>
          <a:off x="6528623" y="4110295"/>
          <a:ext cx="272271" cy="195743"/>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11</xdr:col>
      <xdr:colOff>0</xdr:colOff>
      <xdr:row>20</xdr:row>
      <xdr:rowOff>92178</xdr:rowOff>
    </xdr:from>
    <xdr:to>
      <xdr:col>11</xdr:col>
      <xdr:colOff>163874</xdr:colOff>
      <xdr:row>21</xdr:row>
      <xdr:rowOff>51210</xdr:rowOff>
    </xdr:to>
    <xdr:cxnSp macro="">
      <xdr:nvCxnSpPr>
        <xdr:cNvPr id="35" name="直線コネクタ 34">
          <a:extLst>
            <a:ext uri="{FF2B5EF4-FFF2-40B4-BE49-F238E27FC236}">
              <a16:creationId xmlns:a16="http://schemas.microsoft.com/office/drawing/2014/main" id="{7A9BF742-607B-476C-A43B-0749AB70ABD6}"/>
            </a:ext>
          </a:extLst>
        </xdr:cNvPr>
        <xdr:cNvCxnSpPr>
          <a:endCxn id="33" idx="1"/>
        </xdr:cNvCxnSpPr>
      </xdr:nvCxnSpPr>
      <xdr:spPr bwMode="auto">
        <a:xfrm flipV="1">
          <a:off x="6637020" y="4306038"/>
          <a:ext cx="163874" cy="134292"/>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7</xdr:row>
      <xdr:rowOff>0</xdr:rowOff>
    </xdr:from>
    <xdr:to>
      <xdr:col>8</xdr:col>
      <xdr:colOff>0</xdr:colOff>
      <xdr:row>8</xdr:row>
      <xdr:rowOff>236220</xdr:rowOff>
    </xdr:to>
    <xdr:sp macro="" textlink="">
      <xdr:nvSpPr>
        <xdr:cNvPr id="1285" name="Line 1">
          <a:extLst>
            <a:ext uri="{FF2B5EF4-FFF2-40B4-BE49-F238E27FC236}">
              <a16:creationId xmlns:a16="http://schemas.microsoft.com/office/drawing/2014/main" id="{10B4BCF7-F3DF-5E1F-114B-32894C7E338A}"/>
            </a:ext>
          </a:extLst>
        </xdr:cNvPr>
        <xdr:cNvSpPr>
          <a:spLocks noChangeShapeType="1"/>
        </xdr:cNvSpPr>
      </xdr:nvSpPr>
      <xdr:spPr bwMode="auto">
        <a:xfrm flipV="1">
          <a:off x="2491740" y="1760220"/>
          <a:ext cx="1165860" cy="4876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324337</xdr:colOff>
      <xdr:row>38</xdr:row>
      <xdr:rowOff>38100</xdr:rowOff>
    </xdr:from>
    <xdr:to>
      <xdr:col>7</xdr:col>
      <xdr:colOff>466725</xdr:colOff>
      <xdr:row>41</xdr:row>
      <xdr:rowOff>121116</xdr:rowOff>
    </xdr:to>
    <xdr:pic>
      <xdr:nvPicPr>
        <xdr:cNvPr id="2" name="図 1">
          <a:extLst>
            <a:ext uri="{FF2B5EF4-FFF2-40B4-BE49-F238E27FC236}">
              <a16:creationId xmlns:a16="http://schemas.microsoft.com/office/drawing/2014/main" id="{A7E21740-47F0-4595-8878-A5B09055C5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9137" y="8629650"/>
          <a:ext cx="828188" cy="825966"/>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2.xml" Type="http://schemas.openxmlformats.org/officeDocument/2006/relationships/drawing"/></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 Id="rId2" Target="../drawings/drawing3.xml" Type="http://schemas.openxmlformats.org/officeDocument/2006/relationships/drawing"/></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44"/>
  <sheetViews>
    <sheetView showGridLines="0" tabSelected="1" zoomScaleNormal="100" zoomScaleSheetLayoutView="100" workbookViewId="0">
      <selection activeCell="G15" sqref="G15"/>
    </sheetView>
  </sheetViews>
  <sheetFormatPr defaultColWidth="9" defaultRowHeight="13.5"/>
  <cols>
    <col min="1" max="1" width="9" style="1"/>
    <col min="2" max="2" width="16.5" style="1" bestFit="1" customWidth="1"/>
    <col min="3" max="7" width="9" style="1"/>
    <col min="8" max="8" width="11.5" style="1" customWidth="1"/>
    <col min="9" max="16384" width="9" style="1"/>
  </cols>
  <sheetData>
    <row r="1" spans="1:4">
      <c r="A1" s="1" t="s">
        <v>393</v>
      </c>
    </row>
    <row r="2" spans="1:4" ht="14.25" customHeight="1">
      <c r="A2" s="1" t="s">
        <v>394</v>
      </c>
    </row>
    <row r="3" spans="1:4">
      <c r="A3" s="1" t="s">
        <v>395</v>
      </c>
    </row>
    <row r="5" spans="1:4">
      <c r="A5" s="1" t="s">
        <v>396</v>
      </c>
    </row>
    <row r="6" spans="1:4" ht="16.5" customHeight="1">
      <c r="A6" s="104" t="s">
        <v>840</v>
      </c>
    </row>
    <row r="7" spans="1:4" ht="13.9" customHeight="1"/>
    <row r="8" spans="1:4" ht="22.15" customHeight="1">
      <c r="D8" s="21" t="s">
        <v>0</v>
      </c>
    </row>
    <row r="9" spans="1:4" ht="20.100000000000001" customHeight="1">
      <c r="D9" s="11" t="s">
        <v>564</v>
      </c>
    </row>
    <row r="10" spans="1:4" ht="24">
      <c r="D10" s="21" t="s">
        <v>1</v>
      </c>
    </row>
    <row r="11" spans="1:4" ht="20.100000000000001" customHeight="1"/>
    <row r="12" spans="1:4" ht="20.100000000000001" customHeight="1">
      <c r="A12" s="1" t="s">
        <v>16</v>
      </c>
    </row>
    <row r="13" spans="1:4" ht="20.100000000000001" customHeight="1">
      <c r="A13" s="1" t="s">
        <v>517</v>
      </c>
    </row>
    <row r="14" spans="1:4" ht="20.100000000000001" customHeight="1">
      <c r="A14" s="1" t="s">
        <v>379</v>
      </c>
    </row>
    <row r="15" spans="1:4" ht="20.100000000000001" customHeight="1">
      <c r="A15" s="1" t="s">
        <v>383</v>
      </c>
    </row>
    <row r="16" spans="1:4" ht="20.100000000000001" customHeight="1">
      <c r="A16" s="1" t="s">
        <v>384</v>
      </c>
    </row>
    <row r="17" spans="1:9" ht="20.100000000000001" customHeight="1">
      <c r="A17" s="2" t="s">
        <v>385</v>
      </c>
    </row>
    <row r="18" spans="1:9" ht="14.25" customHeight="1"/>
    <row r="19" spans="1:9" ht="15" customHeight="1">
      <c r="B19" s="475"/>
      <c r="C19" s="101"/>
    </row>
    <row r="20" spans="1:9" ht="6.75" customHeight="1"/>
    <row r="21" spans="1:9" ht="12.75" customHeight="1">
      <c r="B21" s="35" t="s">
        <v>246</v>
      </c>
    </row>
    <row r="22" spans="1:9" ht="20.100000000000001" customHeight="1">
      <c r="B22" s="1" t="s">
        <v>247</v>
      </c>
    </row>
    <row r="23" spans="1:9" ht="20.100000000000001" customHeight="1">
      <c r="B23" s="1" t="s">
        <v>248</v>
      </c>
    </row>
    <row r="24" spans="1:9" ht="20.100000000000001" customHeight="1">
      <c r="C24" s="1" t="s">
        <v>8</v>
      </c>
    </row>
    <row r="25" spans="1:9" ht="20.100000000000001" customHeight="1">
      <c r="B25" s="1" t="s">
        <v>249</v>
      </c>
    </row>
    <row r="26" spans="1:9" ht="20.100000000000001" customHeight="1">
      <c r="B26" s="1" t="s">
        <v>250</v>
      </c>
    </row>
    <row r="27" spans="1:9" ht="20.100000000000001" customHeight="1" thickBot="1">
      <c r="A27" s="6"/>
      <c r="B27" s="6"/>
      <c r="C27" s="6"/>
      <c r="D27" s="6"/>
      <c r="E27" s="6"/>
      <c r="F27" s="6"/>
      <c r="G27" s="6"/>
      <c r="H27" s="6"/>
      <c r="I27" s="30"/>
    </row>
    <row r="28" spans="1:9" ht="11.25" customHeight="1"/>
    <row r="29" spans="1:9" ht="20.100000000000001" customHeight="1">
      <c r="C29" s="5" t="s">
        <v>2</v>
      </c>
    </row>
    <row r="30" spans="1:9" ht="6" customHeight="1"/>
    <row r="31" spans="1:9" ht="20.100000000000001" customHeight="1">
      <c r="A31" s="1" t="s">
        <v>3</v>
      </c>
    </row>
    <row r="32" spans="1:9" ht="20.100000000000001" customHeight="1">
      <c r="A32" s="1" t="s">
        <v>4</v>
      </c>
    </row>
    <row r="33" spans="1:7" ht="20.100000000000001" customHeight="1">
      <c r="B33" s="714" t="s">
        <v>238</v>
      </c>
      <c r="C33" s="714"/>
      <c r="D33" s="715" t="s">
        <v>243</v>
      </c>
      <c r="E33" s="715"/>
      <c r="F33" s="1" t="s">
        <v>9</v>
      </c>
    </row>
    <row r="34" spans="1:7" ht="20.100000000000001" customHeight="1">
      <c r="B34" s="714" t="s">
        <v>239</v>
      </c>
      <c r="C34" s="714"/>
      <c r="D34" s="715" t="s">
        <v>244</v>
      </c>
      <c r="E34" s="715"/>
      <c r="F34" s="1" t="s">
        <v>10</v>
      </c>
    </row>
    <row r="35" spans="1:7" ht="20.100000000000001" customHeight="1">
      <c r="B35" s="714" t="s">
        <v>310</v>
      </c>
      <c r="C35" s="714"/>
      <c r="D35" s="715" t="s">
        <v>243</v>
      </c>
      <c r="E35" s="715"/>
      <c r="F35" s="1" t="s">
        <v>11</v>
      </c>
    </row>
    <row r="36" spans="1:7" ht="20.100000000000001" customHeight="1">
      <c r="B36" s="714" t="s">
        <v>240</v>
      </c>
      <c r="C36" s="714"/>
      <c r="D36" s="715" t="s">
        <v>245</v>
      </c>
      <c r="E36" s="715"/>
      <c r="F36" s="1" t="s">
        <v>237</v>
      </c>
    </row>
    <row r="37" spans="1:7" ht="20.100000000000001" customHeight="1">
      <c r="B37" s="714" t="s">
        <v>241</v>
      </c>
      <c r="C37" s="714"/>
      <c r="D37" s="715" t="s">
        <v>245</v>
      </c>
      <c r="E37" s="715"/>
      <c r="F37" s="1" t="s">
        <v>12</v>
      </c>
    </row>
    <row r="38" spans="1:7" ht="20.100000000000001" customHeight="1">
      <c r="B38" s="714" t="s">
        <v>242</v>
      </c>
      <c r="C38" s="714"/>
      <c r="D38" s="715" t="s">
        <v>244</v>
      </c>
      <c r="E38" s="715"/>
      <c r="F38" s="1" t="s">
        <v>13</v>
      </c>
    </row>
    <row r="39" spans="1:7" ht="20.100000000000001" customHeight="1">
      <c r="A39" s="1" t="s">
        <v>5</v>
      </c>
    </row>
    <row r="40" spans="1:7" ht="20.100000000000001" customHeight="1">
      <c r="G40" s="1" t="s">
        <v>14</v>
      </c>
    </row>
    <row r="41" spans="1:7" ht="20.100000000000001" customHeight="1">
      <c r="A41" s="3" t="s">
        <v>15</v>
      </c>
    </row>
    <row r="42" spans="1:7" ht="8.25" customHeight="1"/>
    <row r="43" spans="1:7" ht="20.100000000000001" customHeight="1">
      <c r="A43" s="1" t="s">
        <v>6</v>
      </c>
    </row>
    <row r="44" spans="1:7" ht="20.100000000000001" customHeight="1">
      <c r="A44" s="1" t="s">
        <v>397</v>
      </c>
    </row>
  </sheetData>
  <mergeCells count="12">
    <mergeCell ref="D36:E36"/>
    <mergeCell ref="B35:C35"/>
    <mergeCell ref="B36:C36"/>
    <mergeCell ref="D38:E38"/>
    <mergeCell ref="B37:C37"/>
    <mergeCell ref="B38:C38"/>
    <mergeCell ref="D37:E37"/>
    <mergeCell ref="B33:C33"/>
    <mergeCell ref="B34:C34"/>
    <mergeCell ref="D33:E33"/>
    <mergeCell ref="D34:E34"/>
    <mergeCell ref="D35:E35"/>
  </mergeCells>
  <phoneticPr fontId="5"/>
  <printOptions horizontalCentered="1"/>
  <pageMargins left="0.78740157480314965" right="0.78740157480314965" top="0.98425196850393704" bottom="0.78740157480314965" header="0.51181102362204722" footer="0.51181102362204722"/>
  <pageSetup paperSize="9" scale="95"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K132"/>
  <sheetViews>
    <sheetView showGridLines="0" zoomScaleNormal="100" zoomScaleSheetLayoutView="100" workbookViewId="0">
      <selection activeCell="F16" sqref="F16:I16"/>
    </sheetView>
  </sheetViews>
  <sheetFormatPr defaultColWidth="9" defaultRowHeight="13.5"/>
  <cols>
    <col min="1" max="16384" width="9" style="1"/>
  </cols>
  <sheetData>
    <row r="1" spans="1:11" ht="20.100000000000001" customHeight="1">
      <c r="I1" s="530" t="s">
        <v>63</v>
      </c>
    </row>
    <row r="2" spans="1:11" ht="20.100000000000001" customHeight="1"/>
    <row r="3" spans="1:11" ht="20.100000000000001" customHeight="1">
      <c r="G3" s="722" t="s">
        <v>330</v>
      </c>
      <c r="H3" s="722"/>
      <c r="I3" s="722"/>
    </row>
    <row r="4" spans="1:11" ht="20.100000000000001" customHeight="1"/>
    <row r="5" spans="1:11" ht="20.100000000000001" customHeight="1"/>
    <row r="6" spans="1:11" ht="20.100000000000001" customHeight="1"/>
    <row r="7" spans="1:11" ht="24" customHeight="1">
      <c r="E7" s="21" t="s">
        <v>64</v>
      </c>
    </row>
    <row r="8" spans="1:11" ht="20.100000000000001" customHeight="1"/>
    <row r="9" spans="1:11" ht="20.100000000000001" customHeight="1"/>
    <row r="10" spans="1:11" ht="20.100000000000001" customHeight="1"/>
    <row r="11" spans="1:11" ht="20.100000000000001" customHeight="1">
      <c r="A11" s="1" t="s">
        <v>65</v>
      </c>
      <c r="B11" s="919" t="str">
        <f>IF(申請書表紙!$C$30="","",申請書表紙!$C30)</f>
        <v/>
      </c>
      <c r="C11" s="919"/>
      <c r="D11" s="544" t="s">
        <v>787</v>
      </c>
    </row>
    <row r="12" spans="1:11" ht="20.100000000000001" customHeight="1">
      <c r="A12" s="531" t="s">
        <v>822</v>
      </c>
    </row>
    <row r="13" spans="1:11" ht="20.100000000000001" customHeight="1">
      <c r="A13" s="101"/>
    </row>
    <row r="14" spans="1:11" ht="20.100000000000001" customHeight="1">
      <c r="A14" s="101"/>
    </row>
    <row r="15" spans="1:11" ht="30" customHeight="1">
      <c r="B15" s="23" t="s">
        <v>66</v>
      </c>
      <c r="C15" s="25"/>
      <c r="D15" s="25"/>
      <c r="E15" s="24"/>
      <c r="F15" s="926" t="s">
        <v>67</v>
      </c>
      <c r="G15" s="927"/>
      <c r="H15" s="927"/>
      <c r="I15" s="928"/>
    </row>
    <row r="16" spans="1:11" ht="35.1" customHeight="1">
      <c r="A16" s="18">
        <v>1</v>
      </c>
      <c r="B16" s="920"/>
      <c r="C16" s="921"/>
      <c r="D16" s="921"/>
      <c r="E16" s="922"/>
      <c r="F16" s="923"/>
      <c r="G16" s="924"/>
      <c r="H16" s="924"/>
      <c r="I16" s="925"/>
      <c r="K16" s="1" t="s">
        <v>668</v>
      </c>
    </row>
    <row r="17" spans="1:11" ht="35.1" customHeight="1">
      <c r="A17" s="18">
        <v>2</v>
      </c>
      <c r="B17" s="920"/>
      <c r="C17" s="921"/>
      <c r="D17" s="921"/>
      <c r="E17" s="922"/>
      <c r="F17" s="923"/>
      <c r="G17" s="924"/>
      <c r="H17" s="924"/>
      <c r="I17" s="925"/>
      <c r="K17" s="1" t="s">
        <v>671</v>
      </c>
    </row>
    <row r="18" spans="1:11" ht="35.1" customHeight="1">
      <c r="A18" s="18">
        <v>3</v>
      </c>
      <c r="B18" s="920"/>
      <c r="C18" s="921"/>
      <c r="D18" s="921"/>
      <c r="E18" s="922"/>
      <c r="F18" s="923"/>
      <c r="G18" s="924"/>
      <c r="H18" s="924"/>
      <c r="I18" s="925"/>
      <c r="K18" s="1" t="s">
        <v>672</v>
      </c>
    </row>
    <row r="19" spans="1:11" ht="35.1" customHeight="1">
      <c r="A19" s="18">
        <v>4</v>
      </c>
      <c r="B19" s="920"/>
      <c r="C19" s="921"/>
      <c r="D19" s="921"/>
      <c r="E19" s="922"/>
      <c r="F19" s="923"/>
      <c r="G19" s="924"/>
      <c r="H19" s="924"/>
      <c r="I19" s="925"/>
      <c r="K19" s="1" t="s">
        <v>669</v>
      </c>
    </row>
    <row r="20" spans="1:11" ht="35.1" customHeight="1">
      <c r="A20" s="18">
        <v>5</v>
      </c>
      <c r="B20" s="920"/>
      <c r="C20" s="921"/>
      <c r="D20" s="921"/>
      <c r="E20" s="922"/>
      <c r="F20" s="923"/>
      <c r="G20" s="924"/>
      <c r="H20" s="924"/>
      <c r="I20" s="925"/>
      <c r="K20" s="1" t="s">
        <v>670</v>
      </c>
    </row>
    <row r="21" spans="1:11" ht="35.1" customHeight="1">
      <c r="A21" s="18">
        <v>6</v>
      </c>
      <c r="B21" s="920"/>
      <c r="C21" s="921"/>
      <c r="D21" s="921"/>
      <c r="E21" s="922"/>
      <c r="F21" s="923"/>
      <c r="G21" s="924"/>
      <c r="H21" s="924"/>
      <c r="I21" s="925"/>
    </row>
    <row r="22" spans="1:11" ht="35.1" customHeight="1">
      <c r="A22" s="18">
        <v>7</v>
      </c>
      <c r="B22" s="920"/>
      <c r="C22" s="921"/>
      <c r="D22" s="921"/>
      <c r="E22" s="922"/>
      <c r="F22" s="923"/>
      <c r="G22" s="924"/>
      <c r="H22" s="924"/>
      <c r="I22" s="925"/>
    </row>
    <row r="23" spans="1:11" ht="35.1" customHeight="1">
      <c r="A23" s="18">
        <v>8</v>
      </c>
      <c r="B23" s="920"/>
      <c r="C23" s="921"/>
      <c r="D23" s="921"/>
      <c r="E23" s="922"/>
      <c r="F23" s="923"/>
      <c r="G23" s="924"/>
      <c r="H23" s="924"/>
      <c r="I23" s="925"/>
    </row>
    <row r="24" spans="1:11" ht="35.1" customHeight="1">
      <c r="A24" s="18">
        <v>9</v>
      </c>
      <c r="B24" s="920"/>
      <c r="C24" s="921"/>
      <c r="D24" s="921"/>
      <c r="E24" s="922"/>
      <c r="F24" s="923"/>
      <c r="G24" s="924"/>
      <c r="H24" s="924"/>
      <c r="I24" s="925"/>
    </row>
    <row r="25" spans="1:11" ht="35.1" customHeight="1">
      <c r="A25" s="18">
        <v>10</v>
      </c>
      <c r="B25" s="920"/>
      <c r="C25" s="921"/>
      <c r="D25" s="921"/>
      <c r="E25" s="922"/>
      <c r="F25" s="923"/>
      <c r="G25" s="924"/>
      <c r="H25" s="924"/>
      <c r="I25" s="925"/>
    </row>
    <row r="26" spans="1:11" ht="20.100000000000001" customHeight="1"/>
    <row r="27" spans="1:11" ht="20.100000000000001" customHeight="1">
      <c r="A27" s="1" t="s">
        <v>68</v>
      </c>
    </row>
    <row r="28" spans="1:11" ht="20.100000000000001" customHeight="1">
      <c r="A28" s="1" t="s">
        <v>69</v>
      </c>
    </row>
    <row r="29" spans="1:11" ht="20.100000000000001" customHeight="1"/>
    <row r="30" spans="1:11" ht="20.100000000000001" customHeight="1">
      <c r="I30" s="531" t="s">
        <v>70</v>
      </c>
    </row>
    <row r="31" spans="1:11" ht="20.100000000000001" customHeight="1"/>
    <row r="32" spans="1:11" ht="20.100000000000001" customHeight="1">
      <c r="G32" s="722" t="s">
        <v>330</v>
      </c>
      <c r="H32" s="722"/>
      <c r="I32" s="722"/>
    </row>
    <row r="33" spans="1:5" ht="20.100000000000001" customHeight="1"/>
    <row r="34" spans="1:5" ht="20.100000000000001" customHeight="1"/>
    <row r="35" spans="1:5" ht="20.100000000000001" customHeight="1"/>
    <row r="36" spans="1:5" ht="20.100000000000001" customHeight="1"/>
    <row r="37" spans="1:5" ht="20.100000000000001" customHeight="1"/>
    <row r="38" spans="1:5" ht="24" customHeight="1">
      <c r="E38" s="21" t="s">
        <v>71</v>
      </c>
    </row>
    <row r="39" spans="1:5" ht="20.100000000000001" customHeight="1"/>
    <row r="40" spans="1:5" ht="20.100000000000001" customHeight="1"/>
    <row r="41" spans="1:5" ht="20.100000000000001" customHeight="1"/>
    <row r="42" spans="1:5" ht="20.100000000000001" customHeight="1"/>
    <row r="43" spans="1:5" ht="20.100000000000001" customHeight="1"/>
    <row r="44" spans="1:5" ht="20.100000000000001" customHeight="1">
      <c r="A44" s="1" t="s">
        <v>65</v>
      </c>
      <c r="B44" s="919" t="str">
        <f>IF(申請書表紙!$C$30="","",申請書表紙!$C30)</f>
        <v/>
      </c>
      <c r="C44" s="919"/>
      <c r="D44" s="20" t="s">
        <v>787</v>
      </c>
    </row>
    <row r="45" spans="1:5" ht="20.100000000000001" customHeight="1">
      <c r="A45" s="1" t="s">
        <v>823</v>
      </c>
    </row>
    <row r="46" spans="1:5" ht="20.100000000000001" customHeight="1">
      <c r="A46" s="101"/>
    </row>
    <row r="47" spans="1:5" ht="20.100000000000001" customHeight="1"/>
    <row r="48" spans="1:5" ht="20.100000000000001" customHeight="1"/>
    <row r="49" spans="1:9" ht="20.100000000000001" customHeight="1"/>
    <row r="50" spans="1:9" ht="20.100000000000001" customHeight="1"/>
    <row r="51" spans="1:9" ht="20.100000000000001" customHeight="1">
      <c r="D51" s="1" t="s">
        <v>78</v>
      </c>
      <c r="E51" s="723"/>
      <c r="F51" s="723"/>
      <c r="G51" s="723"/>
      <c r="H51" s="723"/>
      <c r="I51" s="723"/>
    </row>
    <row r="52" spans="1:9" ht="20.100000000000001" customHeight="1"/>
    <row r="53" spans="1:9" ht="20.100000000000001" customHeight="1">
      <c r="D53" s="1" t="s">
        <v>79</v>
      </c>
      <c r="E53" s="918"/>
      <c r="F53" s="918"/>
      <c r="G53" s="918"/>
      <c r="H53" s="918"/>
      <c r="I53" s="918"/>
    </row>
    <row r="54" spans="1:9" ht="20.100000000000001" customHeight="1"/>
    <row r="55" spans="1:9" ht="20.100000000000001" customHeight="1"/>
    <row r="56" spans="1:9" ht="20.100000000000001" customHeight="1"/>
    <row r="57" spans="1:9" ht="20.100000000000001" customHeight="1"/>
    <row r="58" spans="1:9" ht="20.100000000000001" customHeight="1">
      <c r="A58" s="1" t="s">
        <v>68</v>
      </c>
    </row>
    <row r="59" spans="1:9" ht="20.100000000000001" customHeight="1">
      <c r="A59" s="1" t="s">
        <v>72</v>
      </c>
    </row>
    <row r="60" spans="1:9" ht="20.100000000000001" customHeight="1">
      <c r="A60" s="1" t="s">
        <v>73</v>
      </c>
    </row>
    <row r="61" spans="1:9" ht="20.100000000000001" customHeight="1">
      <c r="A61" s="1" t="s">
        <v>254</v>
      </c>
    </row>
    <row r="62" spans="1:9" ht="20.100000000000001" customHeight="1">
      <c r="A62" s="1" t="s">
        <v>253</v>
      </c>
    </row>
    <row r="63" spans="1:9" ht="20.100000000000001" customHeight="1"/>
    <row r="64" spans="1:9" ht="20.100000000000001" customHeight="1"/>
    <row r="65" spans="5:9" ht="20.100000000000001" customHeight="1"/>
    <row r="66" spans="5:9" ht="20.100000000000001" customHeight="1"/>
    <row r="67" spans="5:9" ht="20.100000000000001" customHeight="1">
      <c r="I67" s="530" t="s">
        <v>74</v>
      </c>
    </row>
    <row r="68" spans="5:9" ht="20.100000000000001" customHeight="1"/>
    <row r="69" spans="5:9" ht="20.100000000000001" customHeight="1">
      <c r="G69" s="722" t="s">
        <v>330</v>
      </c>
      <c r="H69" s="722"/>
      <c r="I69" s="722"/>
    </row>
    <row r="70" spans="5:9" ht="20.100000000000001" customHeight="1"/>
    <row r="71" spans="5:9" ht="20.100000000000001" customHeight="1"/>
    <row r="72" spans="5:9" ht="20.100000000000001" customHeight="1"/>
    <row r="73" spans="5:9" ht="20.100000000000001" customHeight="1"/>
    <row r="74" spans="5:9" ht="20.100000000000001" customHeight="1"/>
    <row r="75" spans="5:9" ht="24" customHeight="1">
      <c r="E75" s="21" t="s">
        <v>75</v>
      </c>
    </row>
    <row r="76" spans="5:9" ht="20.100000000000001" customHeight="1"/>
    <row r="77" spans="5:9" ht="20.100000000000001" customHeight="1"/>
    <row r="78" spans="5:9" ht="20.100000000000001" customHeight="1"/>
    <row r="79" spans="5:9" ht="20.100000000000001" customHeight="1"/>
    <row r="80" spans="5:9" ht="20.100000000000001" customHeight="1"/>
    <row r="81" spans="1:9" ht="20.100000000000001" customHeight="1">
      <c r="A81" s="1" t="s">
        <v>65</v>
      </c>
      <c r="B81" s="917" t="str">
        <f>IF(申請書表紙!$C$30="","",申請書表紙!$C30)</f>
        <v/>
      </c>
      <c r="C81" s="917"/>
      <c r="D81" s="20" t="s">
        <v>787</v>
      </c>
    </row>
    <row r="82" spans="1:9" ht="20.100000000000001" customHeight="1">
      <c r="A82" s="1" t="s">
        <v>824</v>
      </c>
    </row>
    <row r="83" spans="1:9" ht="20.100000000000001" customHeight="1">
      <c r="A83" s="101"/>
    </row>
    <row r="84" spans="1:9" ht="20.100000000000001" customHeight="1"/>
    <row r="85" spans="1:9" ht="20.100000000000001" customHeight="1"/>
    <row r="86" spans="1:9" ht="20.100000000000001" customHeight="1"/>
    <row r="87" spans="1:9" ht="20.100000000000001" customHeight="1"/>
    <row r="88" spans="1:9" ht="20.100000000000001" customHeight="1">
      <c r="D88" s="1" t="s">
        <v>78</v>
      </c>
      <c r="E88" s="723"/>
      <c r="F88" s="723"/>
      <c r="G88" s="723"/>
      <c r="H88" s="723"/>
      <c r="I88" s="723"/>
    </row>
    <row r="89" spans="1:9" ht="20.100000000000001" customHeight="1"/>
    <row r="90" spans="1:9" ht="20.100000000000001" customHeight="1">
      <c r="D90" s="1" t="s">
        <v>79</v>
      </c>
      <c r="E90" s="918"/>
      <c r="F90" s="918"/>
      <c r="G90" s="918"/>
      <c r="H90" s="918"/>
      <c r="I90" s="918"/>
    </row>
    <row r="91" spans="1:9" ht="20.100000000000001" customHeight="1"/>
    <row r="92" spans="1:9" ht="20.100000000000001" customHeight="1"/>
    <row r="93" spans="1:9" ht="20.100000000000001" customHeight="1"/>
    <row r="94" spans="1:9" ht="20.100000000000001" customHeight="1">
      <c r="A94" s="1" t="s">
        <v>68</v>
      </c>
    </row>
    <row r="95" spans="1:9" ht="20.100000000000001" customHeight="1">
      <c r="A95" s="1" t="s">
        <v>76</v>
      </c>
    </row>
    <row r="96" spans="1:9" ht="20.100000000000001" customHeight="1"/>
    <row r="97" spans="5:9" ht="20.100000000000001" customHeight="1"/>
    <row r="98" spans="5:9" ht="20.100000000000001" customHeight="1"/>
    <row r="99" spans="5:9" ht="20.100000000000001" customHeight="1"/>
    <row r="100" spans="5:9" ht="20.100000000000001" customHeight="1"/>
    <row r="101" spans="5:9" ht="20.100000000000001" customHeight="1"/>
    <row r="102" spans="5:9" ht="20.100000000000001" customHeight="1"/>
    <row r="103" spans="5:9" ht="20.100000000000001" customHeight="1"/>
    <row r="104" spans="5:9" ht="20.100000000000001" customHeight="1">
      <c r="I104" s="530" t="s">
        <v>788</v>
      </c>
    </row>
    <row r="105" spans="5:9" ht="20.100000000000001" customHeight="1"/>
    <row r="106" spans="5:9" ht="20.100000000000001" customHeight="1">
      <c r="G106" s="722" t="s">
        <v>330</v>
      </c>
      <c r="H106" s="722"/>
      <c r="I106" s="722"/>
    </row>
    <row r="107" spans="5:9" ht="20.100000000000001" customHeight="1"/>
    <row r="108" spans="5:9" ht="20.100000000000001" customHeight="1"/>
    <row r="109" spans="5:9" ht="20.100000000000001" customHeight="1"/>
    <row r="110" spans="5:9" ht="20.100000000000001" customHeight="1"/>
    <row r="111" spans="5:9" ht="20.100000000000001" customHeight="1"/>
    <row r="112" spans="5:9" ht="24" customHeight="1">
      <c r="E112" s="21" t="s">
        <v>77</v>
      </c>
    </row>
    <row r="113" spans="1:9" ht="20.100000000000001" customHeight="1"/>
    <row r="114" spans="1:9" ht="20.100000000000001" customHeight="1"/>
    <row r="115" spans="1:9" ht="20.100000000000001" customHeight="1"/>
    <row r="116" spans="1:9" ht="20.100000000000001" customHeight="1"/>
    <row r="117" spans="1:9" ht="20.100000000000001" customHeight="1"/>
    <row r="118" spans="1:9" ht="20.100000000000001" customHeight="1">
      <c r="A118" s="1" t="s">
        <v>65</v>
      </c>
      <c r="B118" s="917" t="str">
        <f>IF(申請書表紙!$C$30="","",申請書表紙!$C30)</f>
        <v/>
      </c>
      <c r="C118" s="917"/>
      <c r="D118" s="20" t="s">
        <v>787</v>
      </c>
    </row>
    <row r="119" spans="1:9" ht="20.100000000000001" customHeight="1">
      <c r="A119" s="1" t="s">
        <v>825</v>
      </c>
    </row>
    <row r="120" spans="1:9" ht="20.100000000000001" customHeight="1">
      <c r="A120" s="101"/>
    </row>
    <row r="121" spans="1:9" ht="20.100000000000001" customHeight="1"/>
    <row r="122" spans="1:9" ht="20.100000000000001" customHeight="1"/>
    <row r="123" spans="1:9" ht="20.100000000000001" customHeight="1"/>
    <row r="124" spans="1:9" ht="20.100000000000001" customHeight="1"/>
    <row r="125" spans="1:9" ht="20.100000000000001" customHeight="1">
      <c r="D125" s="1" t="s">
        <v>78</v>
      </c>
      <c r="E125" s="723"/>
      <c r="F125" s="723"/>
      <c r="G125" s="723"/>
      <c r="H125" s="723"/>
      <c r="I125" s="723"/>
    </row>
    <row r="126" spans="1:9" ht="20.100000000000001" customHeight="1"/>
    <row r="127" spans="1:9" ht="20.100000000000001" customHeight="1">
      <c r="D127" s="1" t="s">
        <v>79</v>
      </c>
      <c r="E127" s="918"/>
      <c r="F127" s="918"/>
      <c r="G127" s="918"/>
      <c r="H127" s="918"/>
      <c r="I127" s="918"/>
    </row>
    <row r="128" spans="1:9" ht="20.100000000000001" customHeight="1"/>
    <row r="129" ht="20.100000000000001" customHeight="1"/>
    <row r="130" ht="20.100000000000001" customHeight="1"/>
    <row r="131" ht="20.100000000000001" customHeight="1"/>
    <row r="132" ht="20.100000000000001" customHeight="1"/>
  </sheetData>
  <mergeCells count="35">
    <mergeCell ref="G3:I3"/>
    <mergeCell ref="G32:I32"/>
    <mergeCell ref="G69:I69"/>
    <mergeCell ref="G106:I106"/>
    <mergeCell ref="F16:I16"/>
    <mergeCell ref="F17:I17"/>
    <mergeCell ref="F18:I18"/>
    <mergeCell ref="F19:I19"/>
    <mergeCell ref="F20:I20"/>
    <mergeCell ref="F21:I21"/>
    <mergeCell ref="F22:I22"/>
    <mergeCell ref="F23:I23"/>
    <mergeCell ref="F24:I24"/>
    <mergeCell ref="F25:I25"/>
    <mergeCell ref="F15:I15"/>
    <mergeCell ref="B24:E24"/>
    <mergeCell ref="B11:C11"/>
    <mergeCell ref="B16:E16"/>
    <mergeCell ref="B17:E17"/>
    <mergeCell ref="B20:E20"/>
    <mergeCell ref="B22:E22"/>
    <mergeCell ref="B23:E23"/>
    <mergeCell ref="B21:E21"/>
    <mergeCell ref="B18:E18"/>
    <mergeCell ref="B19:E19"/>
    <mergeCell ref="B44:C44"/>
    <mergeCell ref="E51:I51"/>
    <mergeCell ref="B81:C81"/>
    <mergeCell ref="B25:E25"/>
    <mergeCell ref="E53:I53"/>
    <mergeCell ref="E125:I125"/>
    <mergeCell ref="B118:C118"/>
    <mergeCell ref="E88:I88"/>
    <mergeCell ref="E90:I90"/>
    <mergeCell ref="E127:I127"/>
  </mergeCells>
  <phoneticPr fontId="5"/>
  <dataValidations count="1">
    <dataValidation imeMode="on" allowBlank="1" showInputMessage="1" showErrorMessage="1" sqref="B16:I25 E90 B118:C118 E91 E53 E89 E88:I88 B81:C81 D54:E54 B44:C44 E51:I51 E52 B11:C11 E125:E128 F125:I126 F128:I128" xr:uid="{BF34E834-EAE6-4F1C-8D6C-2194CFAB43A1}"/>
  </dataValidations>
  <printOptions horizontalCentered="1"/>
  <pageMargins left="0.78740157480314965" right="0.78740157480314965" top="0.98425196850393704" bottom="0.98425196850393704" header="0.51181102362204722" footer="0.51181102362204722"/>
  <pageSetup paperSize="9" orientation="portrait" blackAndWhite="1" r:id="rId1"/>
  <headerFooter alignWithMargins="0"/>
  <rowBreaks count="3" manualBreakCount="3">
    <brk id="29" max="16383" man="1"/>
    <brk id="66" max="16383" man="1"/>
    <brk id="103" max="16383"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D72B5-8BD6-4CAB-B009-E05AFDA292CF}">
  <sheetPr codeName="Sheet12">
    <pageSetUpPr fitToPage="1"/>
  </sheetPr>
  <dimension ref="A1:U36"/>
  <sheetViews>
    <sheetView zoomScaleNormal="100" zoomScaleSheetLayoutView="90" workbookViewId="0">
      <selection activeCell="D6" sqref="D6:F6"/>
    </sheetView>
  </sheetViews>
  <sheetFormatPr defaultRowHeight="13.5"/>
  <cols>
    <col min="1" max="1" width="1.625" style="692" customWidth="1"/>
    <col min="2" max="2" width="8.875" style="692" customWidth="1"/>
    <col min="3" max="3" width="10.5" style="692" customWidth="1"/>
    <col min="4" max="4" width="7.75" style="692" customWidth="1"/>
    <col min="5" max="8" width="6.5" style="692" customWidth="1"/>
    <col min="9" max="9" width="5" style="692" customWidth="1"/>
    <col min="10" max="10" width="4.5" style="692" customWidth="1"/>
    <col min="11" max="11" width="5" style="692" customWidth="1"/>
    <col min="12" max="12" width="4.375" style="692" customWidth="1"/>
    <col min="13" max="13" width="7.625" style="692" customWidth="1"/>
    <col min="14" max="14" width="4.375" style="692" customWidth="1"/>
    <col min="15" max="15" width="1.625" style="692" customWidth="1"/>
    <col min="16" max="16" width="9" style="692" customWidth="1"/>
    <col min="17" max="249" width="9" style="692"/>
    <col min="250" max="250" width="13.125" style="692" customWidth="1"/>
    <col min="251" max="251" width="7.5" style="692" customWidth="1"/>
    <col min="252" max="253" width="3.75" style="692" customWidth="1"/>
    <col min="254" max="254" width="5" style="692" customWidth="1"/>
    <col min="255" max="255" width="7.5" style="692" customWidth="1"/>
    <col min="256" max="256" width="5" style="692" customWidth="1"/>
    <col min="257" max="257" width="9.625" style="692" customWidth="1"/>
    <col min="258" max="259" width="2.5" style="692" customWidth="1"/>
    <col min="260" max="260" width="5" style="692" customWidth="1"/>
    <col min="261" max="261" width="3.75" style="692" customWidth="1"/>
    <col min="262" max="262" width="3.125" style="692" customWidth="1"/>
    <col min="263" max="263" width="7.5" style="692" customWidth="1"/>
    <col min="264" max="264" width="5" style="692" customWidth="1"/>
    <col min="265" max="265" width="7.5" style="692" customWidth="1"/>
    <col min="266" max="266" width="5" style="692" customWidth="1"/>
    <col min="267" max="267" width="7.5" style="692" customWidth="1"/>
    <col min="268" max="268" width="5" style="692" customWidth="1"/>
    <col min="269" max="269" width="7.5" style="692" customWidth="1"/>
    <col min="270" max="270" width="5" style="692" customWidth="1"/>
    <col min="271" max="505" width="9" style="692"/>
    <col min="506" max="506" width="13.125" style="692" customWidth="1"/>
    <col min="507" max="507" width="7.5" style="692" customWidth="1"/>
    <col min="508" max="509" width="3.75" style="692" customWidth="1"/>
    <col min="510" max="510" width="5" style="692" customWidth="1"/>
    <col min="511" max="511" width="7.5" style="692" customWidth="1"/>
    <col min="512" max="512" width="5" style="692" customWidth="1"/>
    <col min="513" max="513" width="9.625" style="692" customWidth="1"/>
    <col min="514" max="515" width="2.5" style="692" customWidth="1"/>
    <col min="516" max="516" width="5" style="692" customWidth="1"/>
    <col min="517" max="517" width="3.75" style="692" customWidth="1"/>
    <col min="518" max="518" width="3.125" style="692" customWidth="1"/>
    <col min="519" max="519" width="7.5" style="692" customWidth="1"/>
    <col min="520" max="520" width="5" style="692" customWidth="1"/>
    <col min="521" max="521" width="7.5" style="692" customWidth="1"/>
    <col min="522" max="522" width="5" style="692" customWidth="1"/>
    <col min="523" max="523" width="7.5" style="692" customWidth="1"/>
    <col min="524" max="524" width="5" style="692" customWidth="1"/>
    <col min="525" max="525" width="7.5" style="692" customWidth="1"/>
    <col min="526" max="526" width="5" style="692" customWidth="1"/>
    <col min="527" max="761" width="9" style="692"/>
    <col min="762" max="762" width="13.125" style="692" customWidth="1"/>
    <col min="763" max="763" width="7.5" style="692" customWidth="1"/>
    <col min="764" max="765" width="3.75" style="692" customWidth="1"/>
    <col min="766" max="766" width="5" style="692" customWidth="1"/>
    <col min="767" max="767" width="7.5" style="692" customWidth="1"/>
    <col min="768" max="768" width="5" style="692" customWidth="1"/>
    <col min="769" max="769" width="9.625" style="692" customWidth="1"/>
    <col min="770" max="771" width="2.5" style="692" customWidth="1"/>
    <col min="772" max="772" width="5" style="692" customWidth="1"/>
    <col min="773" max="773" width="3.75" style="692" customWidth="1"/>
    <col min="774" max="774" width="3.125" style="692" customWidth="1"/>
    <col min="775" max="775" width="7.5" style="692" customWidth="1"/>
    <col min="776" max="776" width="5" style="692" customWidth="1"/>
    <col min="777" max="777" width="7.5" style="692" customWidth="1"/>
    <col min="778" max="778" width="5" style="692" customWidth="1"/>
    <col min="779" max="779" width="7.5" style="692" customWidth="1"/>
    <col min="780" max="780" width="5" style="692" customWidth="1"/>
    <col min="781" max="781" width="7.5" style="692" customWidth="1"/>
    <col min="782" max="782" width="5" style="692" customWidth="1"/>
    <col min="783" max="1017" width="9" style="692"/>
    <col min="1018" max="1018" width="13.125" style="692" customWidth="1"/>
    <col min="1019" max="1019" width="7.5" style="692" customWidth="1"/>
    <col min="1020" max="1021" width="3.75" style="692" customWidth="1"/>
    <col min="1022" max="1022" width="5" style="692" customWidth="1"/>
    <col min="1023" max="1023" width="7.5" style="692" customWidth="1"/>
    <col min="1024" max="1024" width="5" style="692" customWidth="1"/>
    <col min="1025" max="1025" width="9.625" style="692" customWidth="1"/>
    <col min="1026" max="1027" width="2.5" style="692" customWidth="1"/>
    <col min="1028" max="1028" width="5" style="692" customWidth="1"/>
    <col min="1029" max="1029" width="3.75" style="692" customWidth="1"/>
    <col min="1030" max="1030" width="3.125" style="692" customWidth="1"/>
    <col min="1031" max="1031" width="7.5" style="692" customWidth="1"/>
    <col min="1032" max="1032" width="5" style="692" customWidth="1"/>
    <col min="1033" max="1033" width="7.5" style="692" customWidth="1"/>
    <col min="1034" max="1034" width="5" style="692" customWidth="1"/>
    <col min="1035" max="1035" width="7.5" style="692" customWidth="1"/>
    <col min="1036" max="1036" width="5" style="692" customWidth="1"/>
    <col min="1037" max="1037" width="7.5" style="692" customWidth="1"/>
    <col min="1038" max="1038" width="5" style="692" customWidth="1"/>
    <col min="1039" max="1273" width="9" style="692"/>
    <col min="1274" max="1274" width="13.125" style="692" customWidth="1"/>
    <col min="1275" max="1275" width="7.5" style="692" customWidth="1"/>
    <col min="1276" max="1277" width="3.75" style="692" customWidth="1"/>
    <col min="1278" max="1278" width="5" style="692" customWidth="1"/>
    <col min="1279" max="1279" width="7.5" style="692" customWidth="1"/>
    <col min="1280" max="1280" width="5" style="692" customWidth="1"/>
    <col min="1281" max="1281" width="9.625" style="692" customWidth="1"/>
    <col min="1282" max="1283" width="2.5" style="692" customWidth="1"/>
    <col min="1284" max="1284" width="5" style="692" customWidth="1"/>
    <col min="1285" max="1285" width="3.75" style="692" customWidth="1"/>
    <col min="1286" max="1286" width="3.125" style="692" customWidth="1"/>
    <col min="1287" max="1287" width="7.5" style="692" customWidth="1"/>
    <col min="1288" max="1288" width="5" style="692" customWidth="1"/>
    <col min="1289" max="1289" width="7.5" style="692" customWidth="1"/>
    <col min="1290" max="1290" width="5" style="692" customWidth="1"/>
    <col min="1291" max="1291" width="7.5" style="692" customWidth="1"/>
    <col min="1292" max="1292" width="5" style="692" customWidth="1"/>
    <col min="1293" max="1293" width="7.5" style="692" customWidth="1"/>
    <col min="1294" max="1294" width="5" style="692" customWidth="1"/>
    <col min="1295" max="1529" width="9" style="692"/>
    <col min="1530" max="1530" width="13.125" style="692" customWidth="1"/>
    <col min="1531" max="1531" width="7.5" style="692" customWidth="1"/>
    <col min="1532" max="1533" width="3.75" style="692" customWidth="1"/>
    <col min="1534" max="1534" width="5" style="692" customWidth="1"/>
    <col min="1535" max="1535" width="7.5" style="692" customWidth="1"/>
    <col min="1536" max="1536" width="5" style="692" customWidth="1"/>
    <col min="1537" max="1537" width="9.625" style="692" customWidth="1"/>
    <col min="1538" max="1539" width="2.5" style="692" customWidth="1"/>
    <col min="1540" max="1540" width="5" style="692" customWidth="1"/>
    <col min="1541" max="1541" width="3.75" style="692" customWidth="1"/>
    <col min="1542" max="1542" width="3.125" style="692" customWidth="1"/>
    <col min="1543" max="1543" width="7.5" style="692" customWidth="1"/>
    <col min="1544" max="1544" width="5" style="692" customWidth="1"/>
    <col min="1545" max="1545" width="7.5" style="692" customWidth="1"/>
    <col min="1546" max="1546" width="5" style="692" customWidth="1"/>
    <col min="1547" max="1547" width="7.5" style="692" customWidth="1"/>
    <col min="1548" max="1548" width="5" style="692" customWidth="1"/>
    <col min="1549" max="1549" width="7.5" style="692" customWidth="1"/>
    <col min="1550" max="1550" width="5" style="692" customWidth="1"/>
    <col min="1551" max="1785" width="9" style="692"/>
    <col min="1786" max="1786" width="13.125" style="692" customWidth="1"/>
    <col min="1787" max="1787" width="7.5" style="692" customWidth="1"/>
    <col min="1788" max="1789" width="3.75" style="692" customWidth="1"/>
    <col min="1790" max="1790" width="5" style="692" customWidth="1"/>
    <col min="1791" max="1791" width="7.5" style="692" customWidth="1"/>
    <col min="1792" max="1792" width="5" style="692" customWidth="1"/>
    <col min="1793" max="1793" width="9.625" style="692" customWidth="1"/>
    <col min="1794" max="1795" width="2.5" style="692" customWidth="1"/>
    <col min="1796" max="1796" width="5" style="692" customWidth="1"/>
    <col min="1797" max="1797" width="3.75" style="692" customWidth="1"/>
    <col min="1798" max="1798" width="3.125" style="692" customWidth="1"/>
    <col min="1799" max="1799" width="7.5" style="692" customWidth="1"/>
    <col min="1800" max="1800" width="5" style="692" customWidth="1"/>
    <col min="1801" max="1801" width="7.5" style="692" customWidth="1"/>
    <col min="1802" max="1802" width="5" style="692" customWidth="1"/>
    <col min="1803" max="1803" width="7.5" style="692" customWidth="1"/>
    <col min="1804" max="1804" width="5" style="692" customWidth="1"/>
    <col min="1805" max="1805" width="7.5" style="692" customWidth="1"/>
    <col min="1806" max="1806" width="5" style="692" customWidth="1"/>
    <col min="1807" max="2041" width="9" style="692"/>
    <col min="2042" max="2042" width="13.125" style="692" customWidth="1"/>
    <col min="2043" max="2043" width="7.5" style="692" customWidth="1"/>
    <col min="2044" max="2045" width="3.75" style="692" customWidth="1"/>
    <col min="2046" max="2046" width="5" style="692" customWidth="1"/>
    <col min="2047" max="2047" width="7.5" style="692" customWidth="1"/>
    <col min="2048" max="2048" width="5" style="692" customWidth="1"/>
    <col min="2049" max="2049" width="9.625" style="692" customWidth="1"/>
    <col min="2050" max="2051" width="2.5" style="692" customWidth="1"/>
    <col min="2052" max="2052" width="5" style="692" customWidth="1"/>
    <col min="2053" max="2053" width="3.75" style="692" customWidth="1"/>
    <col min="2054" max="2054" width="3.125" style="692" customWidth="1"/>
    <col min="2055" max="2055" width="7.5" style="692" customWidth="1"/>
    <col min="2056" max="2056" width="5" style="692" customWidth="1"/>
    <col min="2057" max="2057" width="7.5" style="692" customWidth="1"/>
    <col min="2058" max="2058" width="5" style="692" customWidth="1"/>
    <col min="2059" max="2059" width="7.5" style="692" customWidth="1"/>
    <col min="2060" max="2060" width="5" style="692" customWidth="1"/>
    <col min="2061" max="2061" width="7.5" style="692" customWidth="1"/>
    <col min="2062" max="2062" width="5" style="692" customWidth="1"/>
    <col min="2063" max="2297" width="9" style="692"/>
    <col min="2298" max="2298" width="13.125" style="692" customWidth="1"/>
    <col min="2299" max="2299" width="7.5" style="692" customWidth="1"/>
    <col min="2300" max="2301" width="3.75" style="692" customWidth="1"/>
    <col min="2302" max="2302" width="5" style="692" customWidth="1"/>
    <col min="2303" max="2303" width="7.5" style="692" customWidth="1"/>
    <col min="2304" max="2304" width="5" style="692" customWidth="1"/>
    <col min="2305" max="2305" width="9.625" style="692" customWidth="1"/>
    <col min="2306" max="2307" width="2.5" style="692" customWidth="1"/>
    <col min="2308" max="2308" width="5" style="692" customWidth="1"/>
    <col min="2309" max="2309" width="3.75" style="692" customWidth="1"/>
    <col min="2310" max="2310" width="3.125" style="692" customWidth="1"/>
    <col min="2311" max="2311" width="7.5" style="692" customWidth="1"/>
    <col min="2312" max="2312" width="5" style="692" customWidth="1"/>
    <col min="2313" max="2313" width="7.5" style="692" customWidth="1"/>
    <col min="2314" max="2314" width="5" style="692" customWidth="1"/>
    <col min="2315" max="2315" width="7.5" style="692" customWidth="1"/>
    <col min="2316" max="2316" width="5" style="692" customWidth="1"/>
    <col min="2317" max="2317" width="7.5" style="692" customWidth="1"/>
    <col min="2318" max="2318" width="5" style="692" customWidth="1"/>
    <col min="2319" max="2553" width="9" style="692"/>
    <col min="2554" max="2554" width="13.125" style="692" customWidth="1"/>
    <col min="2555" max="2555" width="7.5" style="692" customWidth="1"/>
    <col min="2556" max="2557" width="3.75" style="692" customWidth="1"/>
    <col min="2558" max="2558" width="5" style="692" customWidth="1"/>
    <col min="2559" max="2559" width="7.5" style="692" customWidth="1"/>
    <col min="2560" max="2560" width="5" style="692" customWidth="1"/>
    <col min="2561" max="2561" width="9.625" style="692" customWidth="1"/>
    <col min="2562" max="2563" width="2.5" style="692" customWidth="1"/>
    <col min="2564" max="2564" width="5" style="692" customWidth="1"/>
    <col min="2565" max="2565" width="3.75" style="692" customWidth="1"/>
    <col min="2566" max="2566" width="3.125" style="692" customWidth="1"/>
    <col min="2567" max="2567" width="7.5" style="692" customWidth="1"/>
    <col min="2568" max="2568" width="5" style="692" customWidth="1"/>
    <col min="2569" max="2569" width="7.5" style="692" customWidth="1"/>
    <col min="2570" max="2570" width="5" style="692" customWidth="1"/>
    <col min="2571" max="2571" width="7.5" style="692" customWidth="1"/>
    <col min="2572" max="2572" width="5" style="692" customWidth="1"/>
    <col min="2573" max="2573" width="7.5" style="692" customWidth="1"/>
    <col min="2574" max="2574" width="5" style="692" customWidth="1"/>
    <col min="2575" max="2809" width="9" style="692"/>
    <col min="2810" max="2810" width="13.125" style="692" customWidth="1"/>
    <col min="2811" max="2811" width="7.5" style="692" customWidth="1"/>
    <col min="2812" max="2813" width="3.75" style="692" customWidth="1"/>
    <col min="2814" max="2814" width="5" style="692" customWidth="1"/>
    <col min="2815" max="2815" width="7.5" style="692" customWidth="1"/>
    <col min="2816" max="2816" width="5" style="692" customWidth="1"/>
    <col min="2817" max="2817" width="9.625" style="692" customWidth="1"/>
    <col min="2818" max="2819" width="2.5" style="692" customWidth="1"/>
    <col min="2820" max="2820" width="5" style="692" customWidth="1"/>
    <col min="2821" max="2821" width="3.75" style="692" customWidth="1"/>
    <col min="2822" max="2822" width="3.125" style="692" customWidth="1"/>
    <col min="2823" max="2823" width="7.5" style="692" customWidth="1"/>
    <col min="2824" max="2824" width="5" style="692" customWidth="1"/>
    <col min="2825" max="2825" width="7.5" style="692" customWidth="1"/>
    <col min="2826" max="2826" width="5" style="692" customWidth="1"/>
    <col min="2827" max="2827" width="7.5" style="692" customWidth="1"/>
    <col min="2828" max="2828" width="5" style="692" customWidth="1"/>
    <col min="2829" max="2829" width="7.5" style="692" customWidth="1"/>
    <col min="2830" max="2830" width="5" style="692" customWidth="1"/>
    <col min="2831" max="3065" width="9" style="692"/>
    <col min="3066" max="3066" width="13.125" style="692" customWidth="1"/>
    <col min="3067" max="3067" width="7.5" style="692" customWidth="1"/>
    <col min="3068" max="3069" width="3.75" style="692" customWidth="1"/>
    <col min="3070" max="3070" width="5" style="692" customWidth="1"/>
    <col min="3071" max="3071" width="7.5" style="692" customWidth="1"/>
    <col min="3072" max="3072" width="5" style="692" customWidth="1"/>
    <col min="3073" max="3073" width="9.625" style="692" customWidth="1"/>
    <col min="3074" max="3075" width="2.5" style="692" customWidth="1"/>
    <col min="3076" max="3076" width="5" style="692" customWidth="1"/>
    <col min="3077" max="3077" width="3.75" style="692" customWidth="1"/>
    <col min="3078" max="3078" width="3.125" style="692" customWidth="1"/>
    <col min="3079" max="3079" width="7.5" style="692" customWidth="1"/>
    <col min="3080" max="3080" width="5" style="692" customWidth="1"/>
    <col min="3081" max="3081" width="7.5" style="692" customWidth="1"/>
    <col min="3082" max="3082" width="5" style="692" customWidth="1"/>
    <col min="3083" max="3083" width="7.5" style="692" customWidth="1"/>
    <col min="3084" max="3084" width="5" style="692" customWidth="1"/>
    <col min="3085" max="3085" width="7.5" style="692" customWidth="1"/>
    <col min="3086" max="3086" width="5" style="692" customWidth="1"/>
    <col min="3087" max="3321" width="9" style="692"/>
    <col min="3322" max="3322" width="13.125" style="692" customWidth="1"/>
    <col min="3323" max="3323" width="7.5" style="692" customWidth="1"/>
    <col min="3324" max="3325" width="3.75" style="692" customWidth="1"/>
    <col min="3326" max="3326" width="5" style="692" customWidth="1"/>
    <col min="3327" max="3327" width="7.5" style="692" customWidth="1"/>
    <col min="3328" max="3328" width="5" style="692" customWidth="1"/>
    <col min="3329" max="3329" width="9.625" style="692" customWidth="1"/>
    <col min="3330" max="3331" width="2.5" style="692" customWidth="1"/>
    <col min="3332" max="3332" width="5" style="692" customWidth="1"/>
    <col min="3333" max="3333" width="3.75" style="692" customWidth="1"/>
    <col min="3334" max="3334" width="3.125" style="692" customWidth="1"/>
    <col min="3335" max="3335" width="7.5" style="692" customWidth="1"/>
    <col min="3336" max="3336" width="5" style="692" customWidth="1"/>
    <col min="3337" max="3337" width="7.5" style="692" customWidth="1"/>
    <col min="3338" max="3338" width="5" style="692" customWidth="1"/>
    <col min="3339" max="3339" width="7.5" style="692" customWidth="1"/>
    <col min="3340" max="3340" width="5" style="692" customWidth="1"/>
    <col min="3341" max="3341" width="7.5" style="692" customWidth="1"/>
    <col min="3342" max="3342" width="5" style="692" customWidth="1"/>
    <col min="3343" max="3577" width="9" style="692"/>
    <col min="3578" max="3578" width="13.125" style="692" customWidth="1"/>
    <col min="3579" max="3579" width="7.5" style="692" customWidth="1"/>
    <col min="3580" max="3581" width="3.75" style="692" customWidth="1"/>
    <col min="3582" max="3582" width="5" style="692" customWidth="1"/>
    <col min="3583" max="3583" width="7.5" style="692" customWidth="1"/>
    <col min="3584" max="3584" width="5" style="692" customWidth="1"/>
    <col min="3585" max="3585" width="9.625" style="692" customWidth="1"/>
    <col min="3586" max="3587" width="2.5" style="692" customWidth="1"/>
    <col min="3588" max="3588" width="5" style="692" customWidth="1"/>
    <col min="3589" max="3589" width="3.75" style="692" customWidth="1"/>
    <col min="3590" max="3590" width="3.125" style="692" customWidth="1"/>
    <col min="3591" max="3591" width="7.5" style="692" customWidth="1"/>
    <col min="3592" max="3592" width="5" style="692" customWidth="1"/>
    <col min="3593" max="3593" width="7.5" style="692" customWidth="1"/>
    <col min="3594" max="3594" width="5" style="692" customWidth="1"/>
    <col min="3595" max="3595" width="7.5" style="692" customWidth="1"/>
    <col min="3596" max="3596" width="5" style="692" customWidth="1"/>
    <col min="3597" max="3597" width="7.5" style="692" customWidth="1"/>
    <col min="3598" max="3598" width="5" style="692" customWidth="1"/>
    <col min="3599" max="3833" width="9" style="692"/>
    <col min="3834" max="3834" width="13.125" style="692" customWidth="1"/>
    <col min="3835" max="3835" width="7.5" style="692" customWidth="1"/>
    <col min="3836" max="3837" width="3.75" style="692" customWidth="1"/>
    <col min="3838" max="3838" width="5" style="692" customWidth="1"/>
    <col min="3839" max="3839" width="7.5" style="692" customWidth="1"/>
    <col min="3840" max="3840" width="5" style="692" customWidth="1"/>
    <col min="3841" max="3841" width="9.625" style="692" customWidth="1"/>
    <col min="3842" max="3843" width="2.5" style="692" customWidth="1"/>
    <col min="3844" max="3844" width="5" style="692" customWidth="1"/>
    <col min="3845" max="3845" width="3.75" style="692" customWidth="1"/>
    <col min="3846" max="3846" width="3.125" style="692" customWidth="1"/>
    <col min="3847" max="3847" width="7.5" style="692" customWidth="1"/>
    <col min="3848" max="3848" width="5" style="692" customWidth="1"/>
    <col min="3849" max="3849" width="7.5" style="692" customWidth="1"/>
    <col min="3850" max="3850" width="5" style="692" customWidth="1"/>
    <col min="3851" max="3851" width="7.5" style="692" customWidth="1"/>
    <col min="3852" max="3852" width="5" style="692" customWidth="1"/>
    <col min="3853" max="3853" width="7.5" style="692" customWidth="1"/>
    <col min="3854" max="3854" width="5" style="692" customWidth="1"/>
    <col min="3855" max="4089" width="9" style="692"/>
    <col min="4090" max="4090" width="13.125" style="692" customWidth="1"/>
    <col min="4091" max="4091" width="7.5" style="692" customWidth="1"/>
    <col min="4092" max="4093" width="3.75" style="692" customWidth="1"/>
    <col min="4094" max="4094" width="5" style="692" customWidth="1"/>
    <col min="4095" max="4095" width="7.5" style="692" customWidth="1"/>
    <col min="4096" max="4096" width="5" style="692" customWidth="1"/>
    <col min="4097" max="4097" width="9.625" style="692" customWidth="1"/>
    <col min="4098" max="4099" width="2.5" style="692" customWidth="1"/>
    <col min="4100" max="4100" width="5" style="692" customWidth="1"/>
    <col min="4101" max="4101" width="3.75" style="692" customWidth="1"/>
    <col min="4102" max="4102" width="3.125" style="692" customWidth="1"/>
    <col min="4103" max="4103" width="7.5" style="692" customWidth="1"/>
    <col min="4104" max="4104" width="5" style="692" customWidth="1"/>
    <col min="4105" max="4105" width="7.5" style="692" customWidth="1"/>
    <col min="4106" max="4106" width="5" style="692" customWidth="1"/>
    <col min="4107" max="4107" width="7.5" style="692" customWidth="1"/>
    <col min="4108" max="4108" width="5" style="692" customWidth="1"/>
    <col min="4109" max="4109" width="7.5" style="692" customWidth="1"/>
    <col min="4110" max="4110" width="5" style="692" customWidth="1"/>
    <col min="4111" max="4345" width="9" style="692"/>
    <col min="4346" max="4346" width="13.125" style="692" customWidth="1"/>
    <col min="4347" max="4347" width="7.5" style="692" customWidth="1"/>
    <col min="4348" max="4349" width="3.75" style="692" customWidth="1"/>
    <col min="4350" max="4350" width="5" style="692" customWidth="1"/>
    <col min="4351" max="4351" width="7.5" style="692" customWidth="1"/>
    <col min="4352" max="4352" width="5" style="692" customWidth="1"/>
    <col min="4353" max="4353" width="9.625" style="692" customWidth="1"/>
    <col min="4354" max="4355" width="2.5" style="692" customWidth="1"/>
    <col min="4356" max="4356" width="5" style="692" customWidth="1"/>
    <col min="4357" max="4357" width="3.75" style="692" customWidth="1"/>
    <col min="4358" max="4358" width="3.125" style="692" customWidth="1"/>
    <col min="4359" max="4359" width="7.5" style="692" customWidth="1"/>
    <col min="4360" max="4360" width="5" style="692" customWidth="1"/>
    <col min="4361" max="4361" width="7.5" style="692" customWidth="1"/>
    <col min="4362" max="4362" width="5" style="692" customWidth="1"/>
    <col min="4363" max="4363" width="7.5" style="692" customWidth="1"/>
    <col min="4364" max="4364" width="5" style="692" customWidth="1"/>
    <col min="4365" max="4365" width="7.5" style="692" customWidth="1"/>
    <col min="4366" max="4366" width="5" style="692" customWidth="1"/>
    <col min="4367" max="4601" width="9" style="692"/>
    <col min="4602" max="4602" width="13.125" style="692" customWidth="1"/>
    <col min="4603" max="4603" width="7.5" style="692" customWidth="1"/>
    <col min="4604" max="4605" width="3.75" style="692" customWidth="1"/>
    <col min="4606" max="4606" width="5" style="692" customWidth="1"/>
    <col min="4607" max="4607" width="7.5" style="692" customWidth="1"/>
    <col min="4608" max="4608" width="5" style="692" customWidth="1"/>
    <col min="4609" max="4609" width="9.625" style="692" customWidth="1"/>
    <col min="4610" max="4611" width="2.5" style="692" customWidth="1"/>
    <col min="4612" max="4612" width="5" style="692" customWidth="1"/>
    <col min="4613" max="4613" width="3.75" style="692" customWidth="1"/>
    <col min="4614" max="4614" width="3.125" style="692" customWidth="1"/>
    <col min="4615" max="4615" width="7.5" style="692" customWidth="1"/>
    <col min="4616" max="4616" width="5" style="692" customWidth="1"/>
    <col min="4617" max="4617" width="7.5" style="692" customWidth="1"/>
    <col min="4618" max="4618" width="5" style="692" customWidth="1"/>
    <col min="4619" max="4619" width="7.5" style="692" customWidth="1"/>
    <col min="4620" max="4620" width="5" style="692" customWidth="1"/>
    <col min="4621" max="4621" width="7.5" style="692" customWidth="1"/>
    <col min="4622" max="4622" width="5" style="692" customWidth="1"/>
    <col min="4623" max="4857" width="9" style="692"/>
    <col min="4858" max="4858" width="13.125" style="692" customWidth="1"/>
    <col min="4859" max="4859" width="7.5" style="692" customWidth="1"/>
    <col min="4860" max="4861" width="3.75" style="692" customWidth="1"/>
    <col min="4862" max="4862" width="5" style="692" customWidth="1"/>
    <col min="4863" max="4863" width="7.5" style="692" customWidth="1"/>
    <col min="4864" max="4864" width="5" style="692" customWidth="1"/>
    <col min="4865" max="4865" width="9.625" style="692" customWidth="1"/>
    <col min="4866" max="4867" width="2.5" style="692" customWidth="1"/>
    <col min="4868" max="4868" width="5" style="692" customWidth="1"/>
    <col min="4869" max="4869" width="3.75" style="692" customWidth="1"/>
    <col min="4870" max="4870" width="3.125" style="692" customWidth="1"/>
    <col min="4871" max="4871" width="7.5" style="692" customWidth="1"/>
    <col min="4872" max="4872" width="5" style="692" customWidth="1"/>
    <col min="4873" max="4873" width="7.5" style="692" customWidth="1"/>
    <col min="4874" max="4874" width="5" style="692" customWidth="1"/>
    <col min="4875" max="4875" width="7.5" style="692" customWidth="1"/>
    <col min="4876" max="4876" width="5" style="692" customWidth="1"/>
    <col min="4877" max="4877" width="7.5" style="692" customWidth="1"/>
    <col min="4878" max="4878" width="5" style="692" customWidth="1"/>
    <col min="4879" max="5113" width="9" style="692"/>
    <col min="5114" max="5114" width="13.125" style="692" customWidth="1"/>
    <col min="5115" max="5115" width="7.5" style="692" customWidth="1"/>
    <col min="5116" max="5117" width="3.75" style="692" customWidth="1"/>
    <col min="5118" max="5118" width="5" style="692" customWidth="1"/>
    <col min="5119" max="5119" width="7.5" style="692" customWidth="1"/>
    <col min="5120" max="5120" width="5" style="692" customWidth="1"/>
    <col min="5121" max="5121" width="9.625" style="692" customWidth="1"/>
    <col min="5122" max="5123" width="2.5" style="692" customWidth="1"/>
    <col min="5124" max="5124" width="5" style="692" customWidth="1"/>
    <col min="5125" max="5125" width="3.75" style="692" customWidth="1"/>
    <col min="5126" max="5126" width="3.125" style="692" customWidth="1"/>
    <col min="5127" max="5127" width="7.5" style="692" customWidth="1"/>
    <col min="5128" max="5128" width="5" style="692" customWidth="1"/>
    <col min="5129" max="5129" width="7.5" style="692" customWidth="1"/>
    <col min="5130" max="5130" width="5" style="692" customWidth="1"/>
    <col min="5131" max="5131" width="7.5" style="692" customWidth="1"/>
    <col min="5132" max="5132" width="5" style="692" customWidth="1"/>
    <col min="5133" max="5133" width="7.5" style="692" customWidth="1"/>
    <col min="5134" max="5134" width="5" style="692" customWidth="1"/>
    <col min="5135" max="5369" width="9" style="692"/>
    <col min="5370" max="5370" width="13.125" style="692" customWidth="1"/>
    <col min="5371" max="5371" width="7.5" style="692" customWidth="1"/>
    <col min="5372" max="5373" width="3.75" style="692" customWidth="1"/>
    <col min="5374" max="5374" width="5" style="692" customWidth="1"/>
    <col min="5375" max="5375" width="7.5" style="692" customWidth="1"/>
    <col min="5376" max="5376" width="5" style="692" customWidth="1"/>
    <col min="5377" max="5377" width="9.625" style="692" customWidth="1"/>
    <col min="5378" max="5379" width="2.5" style="692" customWidth="1"/>
    <col min="5380" max="5380" width="5" style="692" customWidth="1"/>
    <col min="5381" max="5381" width="3.75" style="692" customWidth="1"/>
    <col min="5382" max="5382" width="3.125" style="692" customWidth="1"/>
    <col min="5383" max="5383" width="7.5" style="692" customWidth="1"/>
    <col min="5384" max="5384" width="5" style="692" customWidth="1"/>
    <col min="5385" max="5385" width="7.5" style="692" customWidth="1"/>
    <col min="5386" max="5386" width="5" style="692" customWidth="1"/>
    <col min="5387" max="5387" width="7.5" style="692" customWidth="1"/>
    <col min="5388" max="5388" width="5" style="692" customWidth="1"/>
    <col min="5389" max="5389" width="7.5" style="692" customWidth="1"/>
    <col min="5390" max="5390" width="5" style="692" customWidth="1"/>
    <col min="5391" max="5625" width="9" style="692"/>
    <col min="5626" max="5626" width="13.125" style="692" customWidth="1"/>
    <col min="5627" max="5627" width="7.5" style="692" customWidth="1"/>
    <col min="5628" max="5629" width="3.75" style="692" customWidth="1"/>
    <col min="5630" max="5630" width="5" style="692" customWidth="1"/>
    <col min="5631" max="5631" width="7.5" style="692" customWidth="1"/>
    <col min="5632" max="5632" width="5" style="692" customWidth="1"/>
    <col min="5633" max="5633" width="9.625" style="692" customWidth="1"/>
    <col min="5634" max="5635" width="2.5" style="692" customWidth="1"/>
    <col min="5636" max="5636" width="5" style="692" customWidth="1"/>
    <col min="5637" max="5637" width="3.75" style="692" customWidth="1"/>
    <col min="5638" max="5638" width="3.125" style="692" customWidth="1"/>
    <col min="5639" max="5639" width="7.5" style="692" customWidth="1"/>
    <col min="5640" max="5640" width="5" style="692" customWidth="1"/>
    <col min="5641" max="5641" width="7.5" style="692" customWidth="1"/>
    <col min="5642" max="5642" width="5" style="692" customWidth="1"/>
    <col min="5643" max="5643" width="7.5" style="692" customWidth="1"/>
    <col min="5644" max="5644" width="5" style="692" customWidth="1"/>
    <col min="5645" max="5645" width="7.5" style="692" customWidth="1"/>
    <col min="5646" max="5646" width="5" style="692" customWidth="1"/>
    <col min="5647" max="5881" width="9" style="692"/>
    <col min="5882" max="5882" width="13.125" style="692" customWidth="1"/>
    <col min="5883" max="5883" width="7.5" style="692" customWidth="1"/>
    <col min="5884" max="5885" width="3.75" style="692" customWidth="1"/>
    <col min="5886" max="5886" width="5" style="692" customWidth="1"/>
    <col min="5887" max="5887" width="7.5" style="692" customWidth="1"/>
    <col min="5888" max="5888" width="5" style="692" customWidth="1"/>
    <col min="5889" max="5889" width="9.625" style="692" customWidth="1"/>
    <col min="5890" max="5891" width="2.5" style="692" customWidth="1"/>
    <col min="5892" max="5892" width="5" style="692" customWidth="1"/>
    <col min="5893" max="5893" width="3.75" style="692" customWidth="1"/>
    <col min="5894" max="5894" width="3.125" style="692" customWidth="1"/>
    <col min="5895" max="5895" width="7.5" style="692" customWidth="1"/>
    <col min="5896" max="5896" width="5" style="692" customWidth="1"/>
    <col min="5897" max="5897" width="7.5" style="692" customWidth="1"/>
    <col min="5898" max="5898" width="5" style="692" customWidth="1"/>
    <col min="5899" max="5899" width="7.5" style="692" customWidth="1"/>
    <col min="5900" max="5900" width="5" style="692" customWidth="1"/>
    <col min="5901" max="5901" width="7.5" style="692" customWidth="1"/>
    <col min="5902" max="5902" width="5" style="692" customWidth="1"/>
    <col min="5903" max="6137" width="9" style="692"/>
    <col min="6138" max="6138" width="13.125" style="692" customWidth="1"/>
    <col min="6139" max="6139" width="7.5" style="692" customWidth="1"/>
    <col min="6140" max="6141" width="3.75" style="692" customWidth="1"/>
    <col min="6142" max="6142" width="5" style="692" customWidth="1"/>
    <col min="6143" max="6143" width="7.5" style="692" customWidth="1"/>
    <col min="6144" max="6144" width="5" style="692" customWidth="1"/>
    <col min="6145" max="6145" width="9.625" style="692" customWidth="1"/>
    <col min="6146" max="6147" width="2.5" style="692" customWidth="1"/>
    <col min="6148" max="6148" width="5" style="692" customWidth="1"/>
    <col min="6149" max="6149" width="3.75" style="692" customWidth="1"/>
    <col min="6150" max="6150" width="3.125" style="692" customWidth="1"/>
    <col min="6151" max="6151" width="7.5" style="692" customWidth="1"/>
    <col min="6152" max="6152" width="5" style="692" customWidth="1"/>
    <col min="6153" max="6153" width="7.5" style="692" customWidth="1"/>
    <col min="6154" max="6154" width="5" style="692" customWidth="1"/>
    <col min="6155" max="6155" width="7.5" style="692" customWidth="1"/>
    <col min="6156" max="6156" width="5" style="692" customWidth="1"/>
    <col min="6157" max="6157" width="7.5" style="692" customWidth="1"/>
    <col min="6158" max="6158" width="5" style="692" customWidth="1"/>
    <col min="6159" max="6393" width="9" style="692"/>
    <col min="6394" max="6394" width="13.125" style="692" customWidth="1"/>
    <col min="6395" max="6395" width="7.5" style="692" customWidth="1"/>
    <col min="6396" max="6397" width="3.75" style="692" customWidth="1"/>
    <col min="6398" max="6398" width="5" style="692" customWidth="1"/>
    <col min="6399" max="6399" width="7.5" style="692" customWidth="1"/>
    <col min="6400" max="6400" width="5" style="692" customWidth="1"/>
    <col min="6401" max="6401" width="9.625" style="692" customWidth="1"/>
    <col min="6402" max="6403" width="2.5" style="692" customWidth="1"/>
    <col min="6404" max="6404" width="5" style="692" customWidth="1"/>
    <col min="6405" max="6405" width="3.75" style="692" customWidth="1"/>
    <col min="6406" max="6406" width="3.125" style="692" customWidth="1"/>
    <col min="6407" max="6407" width="7.5" style="692" customWidth="1"/>
    <col min="6408" max="6408" width="5" style="692" customWidth="1"/>
    <col min="6409" max="6409" width="7.5" style="692" customWidth="1"/>
    <col min="6410" max="6410" width="5" style="692" customWidth="1"/>
    <col min="6411" max="6411" width="7.5" style="692" customWidth="1"/>
    <col min="6412" max="6412" width="5" style="692" customWidth="1"/>
    <col min="6413" max="6413" width="7.5" style="692" customWidth="1"/>
    <col min="6414" max="6414" width="5" style="692" customWidth="1"/>
    <col min="6415" max="6649" width="9" style="692"/>
    <col min="6650" max="6650" width="13.125" style="692" customWidth="1"/>
    <col min="6651" max="6651" width="7.5" style="692" customWidth="1"/>
    <col min="6652" max="6653" width="3.75" style="692" customWidth="1"/>
    <col min="6654" max="6654" width="5" style="692" customWidth="1"/>
    <col min="6655" max="6655" width="7.5" style="692" customWidth="1"/>
    <col min="6656" max="6656" width="5" style="692" customWidth="1"/>
    <col min="6657" max="6657" width="9.625" style="692" customWidth="1"/>
    <col min="6658" max="6659" width="2.5" style="692" customWidth="1"/>
    <col min="6660" max="6660" width="5" style="692" customWidth="1"/>
    <col min="6661" max="6661" width="3.75" style="692" customWidth="1"/>
    <col min="6662" max="6662" width="3.125" style="692" customWidth="1"/>
    <col min="6663" max="6663" width="7.5" style="692" customWidth="1"/>
    <col min="6664" max="6664" width="5" style="692" customWidth="1"/>
    <col min="6665" max="6665" width="7.5" style="692" customWidth="1"/>
    <col min="6666" max="6666" width="5" style="692" customWidth="1"/>
    <col min="6667" max="6667" width="7.5" style="692" customWidth="1"/>
    <col min="6668" max="6668" width="5" style="692" customWidth="1"/>
    <col min="6669" max="6669" width="7.5" style="692" customWidth="1"/>
    <col min="6670" max="6670" width="5" style="692" customWidth="1"/>
    <col min="6671" max="6905" width="9" style="692"/>
    <col min="6906" max="6906" width="13.125" style="692" customWidth="1"/>
    <col min="6907" max="6907" width="7.5" style="692" customWidth="1"/>
    <col min="6908" max="6909" width="3.75" style="692" customWidth="1"/>
    <col min="6910" max="6910" width="5" style="692" customWidth="1"/>
    <col min="6911" max="6911" width="7.5" style="692" customWidth="1"/>
    <col min="6912" max="6912" width="5" style="692" customWidth="1"/>
    <col min="6913" max="6913" width="9.625" style="692" customWidth="1"/>
    <col min="6914" max="6915" width="2.5" style="692" customWidth="1"/>
    <col min="6916" max="6916" width="5" style="692" customWidth="1"/>
    <col min="6917" max="6917" width="3.75" style="692" customWidth="1"/>
    <col min="6918" max="6918" width="3.125" style="692" customWidth="1"/>
    <col min="6919" max="6919" width="7.5" style="692" customWidth="1"/>
    <col min="6920" max="6920" width="5" style="692" customWidth="1"/>
    <col min="6921" max="6921" width="7.5" style="692" customWidth="1"/>
    <col min="6922" max="6922" width="5" style="692" customWidth="1"/>
    <col min="6923" max="6923" width="7.5" style="692" customWidth="1"/>
    <col min="6924" max="6924" width="5" style="692" customWidth="1"/>
    <col min="6925" max="6925" width="7.5" style="692" customWidth="1"/>
    <col min="6926" max="6926" width="5" style="692" customWidth="1"/>
    <col min="6927" max="7161" width="9" style="692"/>
    <col min="7162" max="7162" width="13.125" style="692" customWidth="1"/>
    <col min="7163" max="7163" width="7.5" style="692" customWidth="1"/>
    <col min="7164" max="7165" width="3.75" style="692" customWidth="1"/>
    <col min="7166" max="7166" width="5" style="692" customWidth="1"/>
    <col min="7167" max="7167" width="7.5" style="692" customWidth="1"/>
    <col min="7168" max="7168" width="5" style="692" customWidth="1"/>
    <col min="7169" max="7169" width="9.625" style="692" customWidth="1"/>
    <col min="7170" max="7171" width="2.5" style="692" customWidth="1"/>
    <col min="7172" max="7172" width="5" style="692" customWidth="1"/>
    <col min="7173" max="7173" width="3.75" style="692" customWidth="1"/>
    <col min="7174" max="7174" width="3.125" style="692" customWidth="1"/>
    <col min="7175" max="7175" width="7.5" style="692" customWidth="1"/>
    <col min="7176" max="7176" width="5" style="692" customWidth="1"/>
    <col min="7177" max="7177" width="7.5" style="692" customWidth="1"/>
    <col min="7178" max="7178" width="5" style="692" customWidth="1"/>
    <col min="7179" max="7179" width="7.5" style="692" customWidth="1"/>
    <col min="7180" max="7180" width="5" style="692" customWidth="1"/>
    <col min="7181" max="7181" width="7.5" style="692" customWidth="1"/>
    <col min="7182" max="7182" width="5" style="692" customWidth="1"/>
    <col min="7183" max="7417" width="9" style="692"/>
    <col min="7418" max="7418" width="13.125" style="692" customWidth="1"/>
    <col min="7419" max="7419" width="7.5" style="692" customWidth="1"/>
    <col min="7420" max="7421" width="3.75" style="692" customWidth="1"/>
    <col min="7422" max="7422" width="5" style="692" customWidth="1"/>
    <col min="7423" max="7423" width="7.5" style="692" customWidth="1"/>
    <col min="7424" max="7424" width="5" style="692" customWidth="1"/>
    <col min="7425" max="7425" width="9.625" style="692" customWidth="1"/>
    <col min="7426" max="7427" width="2.5" style="692" customWidth="1"/>
    <col min="7428" max="7428" width="5" style="692" customWidth="1"/>
    <col min="7429" max="7429" width="3.75" style="692" customWidth="1"/>
    <col min="7430" max="7430" width="3.125" style="692" customWidth="1"/>
    <col min="7431" max="7431" width="7.5" style="692" customWidth="1"/>
    <col min="7432" max="7432" width="5" style="692" customWidth="1"/>
    <col min="7433" max="7433" width="7.5" style="692" customWidth="1"/>
    <col min="7434" max="7434" width="5" style="692" customWidth="1"/>
    <col min="7435" max="7435" width="7.5" style="692" customWidth="1"/>
    <col min="7436" max="7436" width="5" style="692" customWidth="1"/>
    <col min="7437" max="7437" width="7.5" style="692" customWidth="1"/>
    <col min="7438" max="7438" width="5" style="692" customWidth="1"/>
    <col min="7439" max="7673" width="9" style="692"/>
    <col min="7674" max="7674" width="13.125" style="692" customWidth="1"/>
    <col min="7675" max="7675" width="7.5" style="692" customWidth="1"/>
    <col min="7676" max="7677" width="3.75" style="692" customWidth="1"/>
    <col min="7678" max="7678" width="5" style="692" customWidth="1"/>
    <col min="7679" max="7679" width="7.5" style="692" customWidth="1"/>
    <col min="7680" max="7680" width="5" style="692" customWidth="1"/>
    <col min="7681" max="7681" width="9.625" style="692" customWidth="1"/>
    <col min="7682" max="7683" width="2.5" style="692" customWidth="1"/>
    <col min="7684" max="7684" width="5" style="692" customWidth="1"/>
    <col min="7685" max="7685" width="3.75" style="692" customWidth="1"/>
    <col min="7686" max="7686" width="3.125" style="692" customWidth="1"/>
    <col min="7687" max="7687" width="7.5" style="692" customWidth="1"/>
    <col min="7688" max="7688" width="5" style="692" customWidth="1"/>
    <col min="7689" max="7689" width="7.5" style="692" customWidth="1"/>
    <col min="7690" max="7690" width="5" style="692" customWidth="1"/>
    <col min="7691" max="7691" width="7.5" style="692" customWidth="1"/>
    <col min="7692" max="7692" width="5" style="692" customWidth="1"/>
    <col min="7693" max="7693" width="7.5" style="692" customWidth="1"/>
    <col min="7694" max="7694" width="5" style="692" customWidth="1"/>
    <col min="7695" max="7929" width="9" style="692"/>
    <col min="7930" max="7930" width="13.125" style="692" customWidth="1"/>
    <col min="7931" max="7931" width="7.5" style="692" customWidth="1"/>
    <col min="7932" max="7933" width="3.75" style="692" customWidth="1"/>
    <col min="7934" max="7934" width="5" style="692" customWidth="1"/>
    <col min="7935" max="7935" width="7.5" style="692" customWidth="1"/>
    <col min="7936" max="7936" width="5" style="692" customWidth="1"/>
    <col min="7937" max="7937" width="9.625" style="692" customWidth="1"/>
    <col min="7938" max="7939" width="2.5" style="692" customWidth="1"/>
    <col min="7940" max="7940" width="5" style="692" customWidth="1"/>
    <col min="7941" max="7941" width="3.75" style="692" customWidth="1"/>
    <col min="7942" max="7942" width="3.125" style="692" customWidth="1"/>
    <col min="7943" max="7943" width="7.5" style="692" customWidth="1"/>
    <col min="7944" max="7944" width="5" style="692" customWidth="1"/>
    <col min="7945" max="7945" width="7.5" style="692" customWidth="1"/>
    <col min="7946" max="7946" width="5" style="692" customWidth="1"/>
    <col min="7947" max="7947" width="7.5" style="692" customWidth="1"/>
    <col min="7948" max="7948" width="5" style="692" customWidth="1"/>
    <col min="7949" max="7949" width="7.5" style="692" customWidth="1"/>
    <col min="7950" max="7950" width="5" style="692" customWidth="1"/>
    <col min="7951" max="8185" width="9" style="692"/>
    <col min="8186" max="8186" width="13.125" style="692" customWidth="1"/>
    <col min="8187" max="8187" width="7.5" style="692" customWidth="1"/>
    <col min="8188" max="8189" width="3.75" style="692" customWidth="1"/>
    <col min="8190" max="8190" width="5" style="692" customWidth="1"/>
    <col min="8191" max="8191" width="7.5" style="692" customWidth="1"/>
    <col min="8192" max="8192" width="5" style="692" customWidth="1"/>
    <col min="8193" max="8193" width="9.625" style="692" customWidth="1"/>
    <col min="8194" max="8195" width="2.5" style="692" customWidth="1"/>
    <col min="8196" max="8196" width="5" style="692" customWidth="1"/>
    <col min="8197" max="8197" width="3.75" style="692" customWidth="1"/>
    <col min="8198" max="8198" width="3.125" style="692" customWidth="1"/>
    <col min="8199" max="8199" width="7.5" style="692" customWidth="1"/>
    <col min="8200" max="8200" width="5" style="692" customWidth="1"/>
    <col min="8201" max="8201" width="7.5" style="692" customWidth="1"/>
    <col min="8202" max="8202" width="5" style="692" customWidth="1"/>
    <col min="8203" max="8203" width="7.5" style="692" customWidth="1"/>
    <col min="8204" max="8204" width="5" style="692" customWidth="1"/>
    <col min="8205" max="8205" width="7.5" style="692" customWidth="1"/>
    <col min="8206" max="8206" width="5" style="692" customWidth="1"/>
    <col min="8207" max="8441" width="9" style="692"/>
    <col min="8442" max="8442" width="13.125" style="692" customWidth="1"/>
    <col min="8443" max="8443" width="7.5" style="692" customWidth="1"/>
    <col min="8444" max="8445" width="3.75" style="692" customWidth="1"/>
    <col min="8446" max="8446" width="5" style="692" customWidth="1"/>
    <col min="8447" max="8447" width="7.5" style="692" customWidth="1"/>
    <col min="8448" max="8448" width="5" style="692" customWidth="1"/>
    <col min="8449" max="8449" width="9.625" style="692" customWidth="1"/>
    <col min="8450" max="8451" width="2.5" style="692" customWidth="1"/>
    <col min="8452" max="8452" width="5" style="692" customWidth="1"/>
    <col min="8453" max="8453" width="3.75" style="692" customWidth="1"/>
    <col min="8454" max="8454" width="3.125" style="692" customWidth="1"/>
    <col min="8455" max="8455" width="7.5" style="692" customWidth="1"/>
    <col min="8456" max="8456" width="5" style="692" customWidth="1"/>
    <col min="8457" max="8457" width="7.5" style="692" customWidth="1"/>
    <col min="8458" max="8458" width="5" style="692" customWidth="1"/>
    <col min="8459" max="8459" width="7.5" style="692" customWidth="1"/>
    <col min="8460" max="8460" width="5" style="692" customWidth="1"/>
    <col min="8461" max="8461" width="7.5" style="692" customWidth="1"/>
    <col min="8462" max="8462" width="5" style="692" customWidth="1"/>
    <col min="8463" max="8697" width="9" style="692"/>
    <col min="8698" max="8698" width="13.125" style="692" customWidth="1"/>
    <col min="8699" max="8699" width="7.5" style="692" customWidth="1"/>
    <col min="8700" max="8701" width="3.75" style="692" customWidth="1"/>
    <col min="8702" max="8702" width="5" style="692" customWidth="1"/>
    <col min="8703" max="8703" width="7.5" style="692" customWidth="1"/>
    <col min="8704" max="8704" width="5" style="692" customWidth="1"/>
    <col min="8705" max="8705" width="9.625" style="692" customWidth="1"/>
    <col min="8706" max="8707" width="2.5" style="692" customWidth="1"/>
    <col min="8708" max="8708" width="5" style="692" customWidth="1"/>
    <col min="8709" max="8709" width="3.75" style="692" customWidth="1"/>
    <col min="8710" max="8710" width="3.125" style="692" customWidth="1"/>
    <col min="8711" max="8711" width="7.5" style="692" customWidth="1"/>
    <col min="8712" max="8712" width="5" style="692" customWidth="1"/>
    <col min="8713" max="8713" width="7.5" style="692" customWidth="1"/>
    <col min="8714" max="8714" width="5" style="692" customWidth="1"/>
    <col min="8715" max="8715" width="7.5" style="692" customWidth="1"/>
    <col min="8716" max="8716" width="5" style="692" customWidth="1"/>
    <col min="8717" max="8717" width="7.5" style="692" customWidth="1"/>
    <col min="8718" max="8718" width="5" style="692" customWidth="1"/>
    <col min="8719" max="8953" width="9" style="692"/>
    <col min="8954" max="8954" width="13.125" style="692" customWidth="1"/>
    <col min="8955" max="8955" width="7.5" style="692" customWidth="1"/>
    <col min="8956" max="8957" width="3.75" style="692" customWidth="1"/>
    <col min="8958" max="8958" width="5" style="692" customWidth="1"/>
    <col min="8959" max="8959" width="7.5" style="692" customWidth="1"/>
    <col min="8960" max="8960" width="5" style="692" customWidth="1"/>
    <col min="8961" max="8961" width="9.625" style="692" customWidth="1"/>
    <col min="8962" max="8963" width="2.5" style="692" customWidth="1"/>
    <col min="8964" max="8964" width="5" style="692" customWidth="1"/>
    <col min="8965" max="8965" width="3.75" style="692" customWidth="1"/>
    <col min="8966" max="8966" width="3.125" style="692" customWidth="1"/>
    <col min="8967" max="8967" width="7.5" style="692" customWidth="1"/>
    <col min="8968" max="8968" width="5" style="692" customWidth="1"/>
    <col min="8969" max="8969" width="7.5" style="692" customWidth="1"/>
    <col min="8970" max="8970" width="5" style="692" customWidth="1"/>
    <col min="8971" max="8971" width="7.5" style="692" customWidth="1"/>
    <col min="8972" max="8972" width="5" style="692" customWidth="1"/>
    <col min="8973" max="8973" width="7.5" style="692" customWidth="1"/>
    <col min="8974" max="8974" width="5" style="692" customWidth="1"/>
    <col min="8975" max="9209" width="9" style="692"/>
    <col min="9210" max="9210" width="13.125" style="692" customWidth="1"/>
    <col min="9211" max="9211" width="7.5" style="692" customWidth="1"/>
    <col min="9212" max="9213" width="3.75" style="692" customWidth="1"/>
    <col min="9214" max="9214" width="5" style="692" customWidth="1"/>
    <col min="9215" max="9215" width="7.5" style="692" customWidth="1"/>
    <col min="9216" max="9216" width="5" style="692" customWidth="1"/>
    <col min="9217" max="9217" width="9.625" style="692" customWidth="1"/>
    <col min="9218" max="9219" width="2.5" style="692" customWidth="1"/>
    <col min="9220" max="9220" width="5" style="692" customWidth="1"/>
    <col min="9221" max="9221" width="3.75" style="692" customWidth="1"/>
    <col min="9222" max="9222" width="3.125" style="692" customWidth="1"/>
    <col min="9223" max="9223" width="7.5" style="692" customWidth="1"/>
    <col min="9224" max="9224" width="5" style="692" customWidth="1"/>
    <col min="9225" max="9225" width="7.5" style="692" customWidth="1"/>
    <col min="9226" max="9226" width="5" style="692" customWidth="1"/>
    <col min="9227" max="9227" width="7.5" style="692" customWidth="1"/>
    <col min="9228" max="9228" width="5" style="692" customWidth="1"/>
    <col min="9229" max="9229" width="7.5" style="692" customWidth="1"/>
    <col min="9230" max="9230" width="5" style="692" customWidth="1"/>
    <col min="9231" max="9465" width="9" style="692"/>
    <col min="9466" max="9466" width="13.125" style="692" customWidth="1"/>
    <col min="9467" max="9467" width="7.5" style="692" customWidth="1"/>
    <col min="9468" max="9469" width="3.75" style="692" customWidth="1"/>
    <col min="9470" max="9470" width="5" style="692" customWidth="1"/>
    <col min="9471" max="9471" width="7.5" style="692" customWidth="1"/>
    <col min="9472" max="9472" width="5" style="692" customWidth="1"/>
    <col min="9473" max="9473" width="9.625" style="692" customWidth="1"/>
    <col min="9474" max="9475" width="2.5" style="692" customWidth="1"/>
    <col min="9476" max="9476" width="5" style="692" customWidth="1"/>
    <col min="9477" max="9477" width="3.75" style="692" customWidth="1"/>
    <col min="9478" max="9478" width="3.125" style="692" customWidth="1"/>
    <col min="9479" max="9479" width="7.5" style="692" customWidth="1"/>
    <col min="9480" max="9480" width="5" style="692" customWidth="1"/>
    <col min="9481" max="9481" width="7.5" style="692" customWidth="1"/>
    <col min="9482" max="9482" width="5" style="692" customWidth="1"/>
    <col min="9483" max="9483" width="7.5" style="692" customWidth="1"/>
    <col min="9484" max="9484" width="5" style="692" customWidth="1"/>
    <col min="9485" max="9485" width="7.5" style="692" customWidth="1"/>
    <col min="9486" max="9486" width="5" style="692" customWidth="1"/>
    <col min="9487" max="9721" width="9" style="692"/>
    <col min="9722" max="9722" width="13.125" style="692" customWidth="1"/>
    <col min="9723" max="9723" width="7.5" style="692" customWidth="1"/>
    <col min="9724" max="9725" width="3.75" style="692" customWidth="1"/>
    <col min="9726" max="9726" width="5" style="692" customWidth="1"/>
    <col min="9727" max="9727" width="7.5" style="692" customWidth="1"/>
    <col min="9728" max="9728" width="5" style="692" customWidth="1"/>
    <col min="9729" max="9729" width="9.625" style="692" customWidth="1"/>
    <col min="9730" max="9731" width="2.5" style="692" customWidth="1"/>
    <col min="9732" max="9732" width="5" style="692" customWidth="1"/>
    <col min="9733" max="9733" width="3.75" style="692" customWidth="1"/>
    <col min="9734" max="9734" width="3.125" style="692" customWidth="1"/>
    <col min="9735" max="9735" width="7.5" style="692" customWidth="1"/>
    <col min="9736" max="9736" width="5" style="692" customWidth="1"/>
    <col min="9737" max="9737" width="7.5" style="692" customWidth="1"/>
    <col min="9738" max="9738" width="5" style="692" customWidth="1"/>
    <col min="9739" max="9739" width="7.5" style="692" customWidth="1"/>
    <col min="9740" max="9740" width="5" style="692" customWidth="1"/>
    <col min="9741" max="9741" width="7.5" style="692" customWidth="1"/>
    <col min="9742" max="9742" width="5" style="692" customWidth="1"/>
    <col min="9743" max="9977" width="9" style="692"/>
    <col min="9978" max="9978" width="13.125" style="692" customWidth="1"/>
    <col min="9979" max="9979" width="7.5" style="692" customWidth="1"/>
    <col min="9980" max="9981" width="3.75" style="692" customWidth="1"/>
    <col min="9982" max="9982" width="5" style="692" customWidth="1"/>
    <col min="9983" max="9983" width="7.5" style="692" customWidth="1"/>
    <col min="9984" max="9984" width="5" style="692" customWidth="1"/>
    <col min="9985" max="9985" width="9.625" style="692" customWidth="1"/>
    <col min="9986" max="9987" width="2.5" style="692" customWidth="1"/>
    <col min="9988" max="9988" width="5" style="692" customWidth="1"/>
    <col min="9989" max="9989" width="3.75" style="692" customWidth="1"/>
    <col min="9990" max="9990" width="3.125" style="692" customWidth="1"/>
    <col min="9991" max="9991" width="7.5" style="692" customWidth="1"/>
    <col min="9992" max="9992" width="5" style="692" customWidth="1"/>
    <col min="9993" max="9993" width="7.5" style="692" customWidth="1"/>
    <col min="9994" max="9994" width="5" style="692" customWidth="1"/>
    <col min="9995" max="9995" width="7.5" style="692" customWidth="1"/>
    <col min="9996" max="9996" width="5" style="692" customWidth="1"/>
    <col min="9997" max="9997" width="7.5" style="692" customWidth="1"/>
    <col min="9998" max="9998" width="5" style="692" customWidth="1"/>
    <col min="9999" max="10233" width="9" style="692"/>
    <col min="10234" max="10234" width="13.125" style="692" customWidth="1"/>
    <col min="10235" max="10235" width="7.5" style="692" customWidth="1"/>
    <col min="10236" max="10237" width="3.75" style="692" customWidth="1"/>
    <col min="10238" max="10238" width="5" style="692" customWidth="1"/>
    <col min="10239" max="10239" width="7.5" style="692" customWidth="1"/>
    <col min="10240" max="10240" width="5" style="692" customWidth="1"/>
    <col min="10241" max="10241" width="9.625" style="692" customWidth="1"/>
    <col min="10242" max="10243" width="2.5" style="692" customWidth="1"/>
    <col min="10244" max="10244" width="5" style="692" customWidth="1"/>
    <col min="10245" max="10245" width="3.75" style="692" customWidth="1"/>
    <col min="10246" max="10246" width="3.125" style="692" customWidth="1"/>
    <col min="10247" max="10247" width="7.5" style="692" customWidth="1"/>
    <col min="10248" max="10248" width="5" style="692" customWidth="1"/>
    <col min="10249" max="10249" width="7.5" style="692" customWidth="1"/>
    <col min="10250" max="10250" width="5" style="692" customWidth="1"/>
    <col min="10251" max="10251" width="7.5" style="692" customWidth="1"/>
    <col min="10252" max="10252" width="5" style="692" customWidth="1"/>
    <col min="10253" max="10253" width="7.5" style="692" customWidth="1"/>
    <col min="10254" max="10254" width="5" style="692" customWidth="1"/>
    <col min="10255" max="10489" width="9" style="692"/>
    <col min="10490" max="10490" width="13.125" style="692" customWidth="1"/>
    <col min="10491" max="10491" width="7.5" style="692" customWidth="1"/>
    <col min="10492" max="10493" width="3.75" style="692" customWidth="1"/>
    <col min="10494" max="10494" width="5" style="692" customWidth="1"/>
    <col min="10495" max="10495" width="7.5" style="692" customWidth="1"/>
    <col min="10496" max="10496" width="5" style="692" customWidth="1"/>
    <col min="10497" max="10497" width="9.625" style="692" customWidth="1"/>
    <col min="10498" max="10499" width="2.5" style="692" customWidth="1"/>
    <col min="10500" max="10500" width="5" style="692" customWidth="1"/>
    <col min="10501" max="10501" width="3.75" style="692" customWidth="1"/>
    <col min="10502" max="10502" width="3.125" style="692" customWidth="1"/>
    <col min="10503" max="10503" width="7.5" style="692" customWidth="1"/>
    <col min="10504" max="10504" width="5" style="692" customWidth="1"/>
    <col min="10505" max="10505" width="7.5" style="692" customWidth="1"/>
    <col min="10506" max="10506" width="5" style="692" customWidth="1"/>
    <col min="10507" max="10507" width="7.5" style="692" customWidth="1"/>
    <col min="10508" max="10508" width="5" style="692" customWidth="1"/>
    <col min="10509" max="10509" width="7.5" style="692" customWidth="1"/>
    <col min="10510" max="10510" width="5" style="692" customWidth="1"/>
    <col min="10511" max="10745" width="9" style="692"/>
    <col min="10746" max="10746" width="13.125" style="692" customWidth="1"/>
    <col min="10747" max="10747" width="7.5" style="692" customWidth="1"/>
    <col min="10748" max="10749" width="3.75" style="692" customWidth="1"/>
    <col min="10750" max="10750" width="5" style="692" customWidth="1"/>
    <col min="10751" max="10751" width="7.5" style="692" customWidth="1"/>
    <col min="10752" max="10752" width="5" style="692" customWidth="1"/>
    <col min="10753" max="10753" width="9.625" style="692" customWidth="1"/>
    <col min="10754" max="10755" width="2.5" style="692" customWidth="1"/>
    <col min="10756" max="10756" width="5" style="692" customWidth="1"/>
    <col min="10757" max="10757" width="3.75" style="692" customWidth="1"/>
    <col min="10758" max="10758" width="3.125" style="692" customWidth="1"/>
    <col min="10759" max="10759" width="7.5" style="692" customWidth="1"/>
    <col min="10760" max="10760" width="5" style="692" customWidth="1"/>
    <col min="10761" max="10761" width="7.5" style="692" customWidth="1"/>
    <col min="10762" max="10762" width="5" style="692" customWidth="1"/>
    <col min="10763" max="10763" width="7.5" style="692" customWidth="1"/>
    <col min="10764" max="10764" width="5" style="692" customWidth="1"/>
    <col min="10765" max="10765" width="7.5" style="692" customWidth="1"/>
    <col min="10766" max="10766" width="5" style="692" customWidth="1"/>
    <col min="10767" max="11001" width="9" style="692"/>
    <col min="11002" max="11002" width="13.125" style="692" customWidth="1"/>
    <col min="11003" max="11003" width="7.5" style="692" customWidth="1"/>
    <col min="11004" max="11005" width="3.75" style="692" customWidth="1"/>
    <col min="11006" max="11006" width="5" style="692" customWidth="1"/>
    <col min="11007" max="11007" width="7.5" style="692" customWidth="1"/>
    <col min="11008" max="11008" width="5" style="692" customWidth="1"/>
    <col min="11009" max="11009" width="9.625" style="692" customWidth="1"/>
    <col min="11010" max="11011" width="2.5" style="692" customWidth="1"/>
    <col min="11012" max="11012" width="5" style="692" customWidth="1"/>
    <col min="11013" max="11013" width="3.75" style="692" customWidth="1"/>
    <col min="11014" max="11014" width="3.125" style="692" customWidth="1"/>
    <col min="11015" max="11015" width="7.5" style="692" customWidth="1"/>
    <col min="11016" max="11016" width="5" style="692" customWidth="1"/>
    <col min="11017" max="11017" width="7.5" style="692" customWidth="1"/>
    <col min="11018" max="11018" width="5" style="692" customWidth="1"/>
    <col min="11019" max="11019" width="7.5" style="692" customWidth="1"/>
    <col min="11020" max="11020" width="5" style="692" customWidth="1"/>
    <col min="11021" max="11021" width="7.5" style="692" customWidth="1"/>
    <col min="11022" max="11022" width="5" style="692" customWidth="1"/>
    <col min="11023" max="11257" width="9" style="692"/>
    <col min="11258" max="11258" width="13.125" style="692" customWidth="1"/>
    <col min="11259" max="11259" width="7.5" style="692" customWidth="1"/>
    <col min="11260" max="11261" width="3.75" style="692" customWidth="1"/>
    <col min="11262" max="11262" width="5" style="692" customWidth="1"/>
    <col min="11263" max="11263" width="7.5" style="692" customWidth="1"/>
    <col min="11264" max="11264" width="5" style="692" customWidth="1"/>
    <col min="11265" max="11265" width="9.625" style="692" customWidth="1"/>
    <col min="11266" max="11267" width="2.5" style="692" customWidth="1"/>
    <col min="11268" max="11268" width="5" style="692" customWidth="1"/>
    <col min="11269" max="11269" width="3.75" style="692" customWidth="1"/>
    <col min="11270" max="11270" width="3.125" style="692" customWidth="1"/>
    <col min="11271" max="11271" width="7.5" style="692" customWidth="1"/>
    <col min="11272" max="11272" width="5" style="692" customWidth="1"/>
    <col min="11273" max="11273" width="7.5" style="692" customWidth="1"/>
    <col min="11274" max="11274" width="5" style="692" customWidth="1"/>
    <col min="11275" max="11275" width="7.5" style="692" customWidth="1"/>
    <col min="11276" max="11276" width="5" style="692" customWidth="1"/>
    <col min="11277" max="11277" width="7.5" style="692" customWidth="1"/>
    <col min="11278" max="11278" width="5" style="692" customWidth="1"/>
    <col min="11279" max="11513" width="9" style="692"/>
    <col min="11514" max="11514" width="13.125" style="692" customWidth="1"/>
    <col min="11515" max="11515" width="7.5" style="692" customWidth="1"/>
    <col min="11516" max="11517" width="3.75" style="692" customWidth="1"/>
    <col min="11518" max="11518" width="5" style="692" customWidth="1"/>
    <col min="11519" max="11519" width="7.5" style="692" customWidth="1"/>
    <col min="11520" max="11520" width="5" style="692" customWidth="1"/>
    <col min="11521" max="11521" width="9.625" style="692" customWidth="1"/>
    <col min="11522" max="11523" width="2.5" style="692" customWidth="1"/>
    <col min="11524" max="11524" width="5" style="692" customWidth="1"/>
    <col min="11525" max="11525" width="3.75" style="692" customWidth="1"/>
    <col min="11526" max="11526" width="3.125" style="692" customWidth="1"/>
    <col min="11527" max="11527" width="7.5" style="692" customWidth="1"/>
    <col min="11528" max="11528" width="5" style="692" customWidth="1"/>
    <col min="11529" max="11529" width="7.5" style="692" customWidth="1"/>
    <col min="11530" max="11530" width="5" style="692" customWidth="1"/>
    <col min="11531" max="11531" width="7.5" style="692" customWidth="1"/>
    <col min="11532" max="11532" width="5" style="692" customWidth="1"/>
    <col min="11533" max="11533" width="7.5" style="692" customWidth="1"/>
    <col min="11534" max="11534" width="5" style="692" customWidth="1"/>
    <col min="11535" max="11769" width="9" style="692"/>
    <col min="11770" max="11770" width="13.125" style="692" customWidth="1"/>
    <col min="11771" max="11771" width="7.5" style="692" customWidth="1"/>
    <col min="11772" max="11773" width="3.75" style="692" customWidth="1"/>
    <col min="11774" max="11774" width="5" style="692" customWidth="1"/>
    <col min="11775" max="11775" width="7.5" style="692" customWidth="1"/>
    <col min="11776" max="11776" width="5" style="692" customWidth="1"/>
    <col min="11777" max="11777" width="9.625" style="692" customWidth="1"/>
    <col min="11778" max="11779" width="2.5" style="692" customWidth="1"/>
    <col min="11780" max="11780" width="5" style="692" customWidth="1"/>
    <col min="11781" max="11781" width="3.75" style="692" customWidth="1"/>
    <col min="11782" max="11782" width="3.125" style="692" customWidth="1"/>
    <col min="11783" max="11783" width="7.5" style="692" customWidth="1"/>
    <col min="11784" max="11784" width="5" style="692" customWidth="1"/>
    <col min="11785" max="11785" width="7.5" style="692" customWidth="1"/>
    <col min="11786" max="11786" width="5" style="692" customWidth="1"/>
    <col min="11787" max="11787" width="7.5" style="692" customWidth="1"/>
    <col min="11788" max="11788" width="5" style="692" customWidth="1"/>
    <col min="11789" max="11789" width="7.5" style="692" customWidth="1"/>
    <col min="11790" max="11790" width="5" style="692" customWidth="1"/>
    <col min="11791" max="12025" width="9" style="692"/>
    <col min="12026" max="12026" width="13.125" style="692" customWidth="1"/>
    <col min="12027" max="12027" width="7.5" style="692" customWidth="1"/>
    <col min="12028" max="12029" width="3.75" style="692" customWidth="1"/>
    <col min="12030" max="12030" width="5" style="692" customWidth="1"/>
    <col min="12031" max="12031" width="7.5" style="692" customWidth="1"/>
    <col min="12032" max="12032" width="5" style="692" customWidth="1"/>
    <col min="12033" max="12033" width="9.625" style="692" customWidth="1"/>
    <col min="12034" max="12035" width="2.5" style="692" customWidth="1"/>
    <col min="12036" max="12036" width="5" style="692" customWidth="1"/>
    <col min="12037" max="12037" width="3.75" style="692" customWidth="1"/>
    <col min="12038" max="12038" width="3.125" style="692" customWidth="1"/>
    <col min="12039" max="12039" width="7.5" style="692" customWidth="1"/>
    <col min="12040" max="12040" width="5" style="692" customWidth="1"/>
    <col min="12041" max="12041" width="7.5" style="692" customWidth="1"/>
    <col min="12042" max="12042" width="5" style="692" customWidth="1"/>
    <col min="12043" max="12043" width="7.5" style="692" customWidth="1"/>
    <col min="12044" max="12044" width="5" style="692" customWidth="1"/>
    <col min="12045" max="12045" width="7.5" style="692" customWidth="1"/>
    <col min="12046" max="12046" width="5" style="692" customWidth="1"/>
    <col min="12047" max="12281" width="9" style="692"/>
    <col min="12282" max="12282" width="13.125" style="692" customWidth="1"/>
    <col min="12283" max="12283" width="7.5" style="692" customWidth="1"/>
    <col min="12284" max="12285" width="3.75" style="692" customWidth="1"/>
    <col min="12286" max="12286" width="5" style="692" customWidth="1"/>
    <col min="12287" max="12287" width="7.5" style="692" customWidth="1"/>
    <col min="12288" max="12288" width="5" style="692" customWidth="1"/>
    <col min="12289" max="12289" width="9.625" style="692" customWidth="1"/>
    <col min="12290" max="12291" width="2.5" style="692" customWidth="1"/>
    <col min="12292" max="12292" width="5" style="692" customWidth="1"/>
    <col min="12293" max="12293" width="3.75" style="692" customWidth="1"/>
    <col min="12294" max="12294" width="3.125" style="692" customWidth="1"/>
    <col min="12295" max="12295" width="7.5" style="692" customWidth="1"/>
    <col min="12296" max="12296" width="5" style="692" customWidth="1"/>
    <col min="12297" max="12297" width="7.5" style="692" customWidth="1"/>
    <col min="12298" max="12298" width="5" style="692" customWidth="1"/>
    <col min="12299" max="12299" width="7.5" style="692" customWidth="1"/>
    <col min="12300" max="12300" width="5" style="692" customWidth="1"/>
    <col min="12301" max="12301" width="7.5" style="692" customWidth="1"/>
    <col min="12302" max="12302" width="5" style="692" customWidth="1"/>
    <col min="12303" max="12537" width="9" style="692"/>
    <col min="12538" max="12538" width="13.125" style="692" customWidth="1"/>
    <col min="12539" max="12539" width="7.5" style="692" customWidth="1"/>
    <col min="12540" max="12541" width="3.75" style="692" customWidth="1"/>
    <col min="12542" max="12542" width="5" style="692" customWidth="1"/>
    <col min="12543" max="12543" width="7.5" style="692" customWidth="1"/>
    <col min="12544" max="12544" width="5" style="692" customWidth="1"/>
    <col min="12545" max="12545" width="9.625" style="692" customWidth="1"/>
    <col min="12546" max="12547" width="2.5" style="692" customWidth="1"/>
    <col min="12548" max="12548" width="5" style="692" customWidth="1"/>
    <col min="12549" max="12549" width="3.75" style="692" customWidth="1"/>
    <col min="12550" max="12550" width="3.125" style="692" customWidth="1"/>
    <col min="12551" max="12551" width="7.5" style="692" customWidth="1"/>
    <col min="12552" max="12552" width="5" style="692" customWidth="1"/>
    <col min="12553" max="12553" width="7.5" style="692" customWidth="1"/>
    <col min="12554" max="12554" width="5" style="692" customWidth="1"/>
    <col min="12555" max="12555" width="7.5" style="692" customWidth="1"/>
    <col min="12556" max="12556" width="5" style="692" customWidth="1"/>
    <col min="12557" max="12557" width="7.5" style="692" customWidth="1"/>
    <col min="12558" max="12558" width="5" style="692" customWidth="1"/>
    <col min="12559" max="12793" width="9" style="692"/>
    <col min="12794" max="12794" width="13.125" style="692" customWidth="1"/>
    <col min="12795" max="12795" width="7.5" style="692" customWidth="1"/>
    <col min="12796" max="12797" width="3.75" style="692" customWidth="1"/>
    <col min="12798" max="12798" width="5" style="692" customWidth="1"/>
    <col min="12799" max="12799" width="7.5" style="692" customWidth="1"/>
    <col min="12800" max="12800" width="5" style="692" customWidth="1"/>
    <col min="12801" max="12801" width="9.625" style="692" customWidth="1"/>
    <col min="12802" max="12803" width="2.5" style="692" customWidth="1"/>
    <col min="12804" max="12804" width="5" style="692" customWidth="1"/>
    <col min="12805" max="12805" width="3.75" style="692" customWidth="1"/>
    <col min="12806" max="12806" width="3.125" style="692" customWidth="1"/>
    <col min="12807" max="12807" width="7.5" style="692" customWidth="1"/>
    <col min="12808" max="12808" width="5" style="692" customWidth="1"/>
    <col min="12809" max="12809" width="7.5" style="692" customWidth="1"/>
    <col min="12810" max="12810" width="5" style="692" customWidth="1"/>
    <col min="12811" max="12811" width="7.5" style="692" customWidth="1"/>
    <col min="12812" max="12812" width="5" style="692" customWidth="1"/>
    <col min="12813" max="12813" width="7.5" style="692" customWidth="1"/>
    <col min="12814" max="12814" width="5" style="692" customWidth="1"/>
    <col min="12815" max="13049" width="9" style="692"/>
    <col min="13050" max="13050" width="13.125" style="692" customWidth="1"/>
    <col min="13051" max="13051" width="7.5" style="692" customWidth="1"/>
    <col min="13052" max="13053" width="3.75" style="692" customWidth="1"/>
    <col min="13054" max="13054" width="5" style="692" customWidth="1"/>
    <col min="13055" max="13055" width="7.5" style="692" customWidth="1"/>
    <col min="13056" max="13056" width="5" style="692" customWidth="1"/>
    <col min="13057" max="13057" width="9.625" style="692" customWidth="1"/>
    <col min="13058" max="13059" width="2.5" style="692" customWidth="1"/>
    <col min="13060" max="13060" width="5" style="692" customWidth="1"/>
    <col min="13061" max="13061" width="3.75" style="692" customWidth="1"/>
    <col min="13062" max="13062" width="3.125" style="692" customWidth="1"/>
    <col min="13063" max="13063" width="7.5" style="692" customWidth="1"/>
    <col min="13064" max="13064" width="5" style="692" customWidth="1"/>
    <col min="13065" max="13065" width="7.5" style="692" customWidth="1"/>
    <col min="13066" max="13066" width="5" style="692" customWidth="1"/>
    <col min="13067" max="13067" width="7.5" style="692" customWidth="1"/>
    <col min="13068" max="13068" width="5" style="692" customWidth="1"/>
    <col min="13069" max="13069" width="7.5" style="692" customWidth="1"/>
    <col min="13070" max="13070" width="5" style="692" customWidth="1"/>
    <col min="13071" max="13305" width="9" style="692"/>
    <col min="13306" max="13306" width="13.125" style="692" customWidth="1"/>
    <col min="13307" max="13307" width="7.5" style="692" customWidth="1"/>
    <col min="13308" max="13309" width="3.75" style="692" customWidth="1"/>
    <col min="13310" max="13310" width="5" style="692" customWidth="1"/>
    <col min="13311" max="13311" width="7.5" style="692" customWidth="1"/>
    <col min="13312" max="13312" width="5" style="692" customWidth="1"/>
    <col min="13313" max="13313" width="9.625" style="692" customWidth="1"/>
    <col min="13314" max="13315" width="2.5" style="692" customWidth="1"/>
    <col min="13316" max="13316" width="5" style="692" customWidth="1"/>
    <col min="13317" max="13317" width="3.75" style="692" customWidth="1"/>
    <col min="13318" max="13318" width="3.125" style="692" customWidth="1"/>
    <col min="13319" max="13319" width="7.5" style="692" customWidth="1"/>
    <col min="13320" max="13320" width="5" style="692" customWidth="1"/>
    <col min="13321" max="13321" width="7.5" style="692" customWidth="1"/>
    <col min="13322" max="13322" width="5" style="692" customWidth="1"/>
    <col min="13323" max="13323" width="7.5" style="692" customWidth="1"/>
    <col min="13324" max="13324" width="5" style="692" customWidth="1"/>
    <col min="13325" max="13325" width="7.5" style="692" customWidth="1"/>
    <col min="13326" max="13326" width="5" style="692" customWidth="1"/>
    <col min="13327" max="13561" width="9" style="692"/>
    <col min="13562" max="13562" width="13.125" style="692" customWidth="1"/>
    <col min="13563" max="13563" width="7.5" style="692" customWidth="1"/>
    <col min="13564" max="13565" width="3.75" style="692" customWidth="1"/>
    <col min="13566" max="13566" width="5" style="692" customWidth="1"/>
    <col min="13567" max="13567" width="7.5" style="692" customWidth="1"/>
    <col min="13568" max="13568" width="5" style="692" customWidth="1"/>
    <col min="13569" max="13569" width="9.625" style="692" customWidth="1"/>
    <col min="13570" max="13571" width="2.5" style="692" customWidth="1"/>
    <col min="13572" max="13572" width="5" style="692" customWidth="1"/>
    <col min="13573" max="13573" width="3.75" style="692" customWidth="1"/>
    <col min="13574" max="13574" width="3.125" style="692" customWidth="1"/>
    <col min="13575" max="13575" width="7.5" style="692" customWidth="1"/>
    <col min="13576" max="13576" width="5" style="692" customWidth="1"/>
    <col min="13577" max="13577" width="7.5" style="692" customWidth="1"/>
    <col min="13578" max="13578" width="5" style="692" customWidth="1"/>
    <col min="13579" max="13579" width="7.5" style="692" customWidth="1"/>
    <col min="13580" max="13580" width="5" style="692" customWidth="1"/>
    <col min="13581" max="13581" width="7.5" style="692" customWidth="1"/>
    <col min="13582" max="13582" width="5" style="692" customWidth="1"/>
    <col min="13583" max="13817" width="9" style="692"/>
    <col min="13818" max="13818" width="13.125" style="692" customWidth="1"/>
    <col min="13819" max="13819" width="7.5" style="692" customWidth="1"/>
    <col min="13820" max="13821" width="3.75" style="692" customWidth="1"/>
    <col min="13822" max="13822" width="5" style="692" customWidth="1"/>
    <col min="13823" max="13823" width="7.5" style="692" customWidth="1"/>
    <col min="13824" max="13824" width="5" style="692" customWidth="1"/>
    <col min="13825" max="13825" width="9.625" style="692" customWidth="1"/>
    <col min="13826" max="13827" width="2.5" style="692" customWidth="1"/>
    <col min="13828" max="13828" width="5" style="692" customWidth="1"/>
    <col min="13829" max="13829" width="3.75" style="692" customWidth="1"/>
    <col min="13830" max="13830" width="3.125" style="692" customWidth="1"/>
    <col min="13831" max="13831" width="7.5" style="692" customWidth="1"/>
    <col min="13832" max="13832" width="5" style="692" customWidth="1"/>
    <col min="13833" max="13833" width="7.5" style="692" customWidth="1"/>
    <col min="13834" max="13834" width="5" style="692" customWidth="1"/>
    <col min="13835" max="13835" width="7.5" style="692" customWidth="1"/>
    <col min="13836" max="13836" width="5" style="692" customWidth="1"/>
    <col min="13837" max="13837" width="7.5" style="692" customWidth="1"/>
    <col min="13838" max="13838" width="5" style="692" customWidth="1"/>
    <col min="13839" max="14073" width="9" style="692"/>
    <col min="14074" max="14074" width="13.125" style="692" customWidth="1"/>
    <col min="14075" max="14075" width="7.5" style="692" customWidth="1"/>
    <col min="14076" max="14077" width="3.75" style="692" customWidth="1"/>
    <col min="14078" max="14078" width="5" style="692" customWidth="1"/>
    <col min="14079" max="14079" width="7.5" style="692" customWidth="1"/>
    <col min="14080" max="14080" width="5" style="692" customWidth="1"/>
    <col min="14081" max="14081" width="9.625" style="692" customWidth="1"/>
    <col min="14082" max="14083" width="2.5" style="692" customWidth="1"/>
    <col min="14084" max="14084" width="5" style="692" customWidth="1"/>
    <col min="14085" max="14085" width="3.75" style="692" customWidth="1"/>
    <col min="14086" max="14086" width="3.125" style="692" customWidth="1"/>
    <col min="14087" max="14087" width="7.5" style="692" customWidth="1"/>
    <col min="14088" max="14088" width="5" style="692" customWidth="1"/>
    <col min="14089" max="14089" width="7.5" style="692" customWidth="1"/>
    <col min="14090" max="14090" width="5" style="692" customWidth="1"/>
    <col min="14091" max="14091" width="7.5" style="692" customWidth="1"/>
    <col min="14092" max="14092" width="5" style="692" customWidth="1"/>
    <col min="14093" max="14093" width="7.5" style="692" customWidth="1"/>
    <col min="14094" max="14094" width="5" style="692" customWidth="1"/>
    <col min="14095" max="14329" width="9" style="692"/>
    <col min="14330" max="14330" width="13.125" style="692" customWidth="1"/>
    <col min="14331" max="14331" width="7.5" style="692" customWidth="1"/>
    <col min="14332" max="14333" width="3.75" style="692" customWidth="1"/>
    <col min="14334" max="14334" width="5" style="692" customWidth="1"/>
    <col min="14335" max="14335" width="7.5" style="692" customWidth="1"/>
    <col min="14336" max="14336" width="5" style="692" customWidth="1"/>
    <col min="14337" max="14337" width="9.625" style="692" customWidth="1"/>
    <col min="14338" max="14339" width="2.5" style="692" customWidth="1"/>
    <col min="14340" max="14340" width="5" style="692" customWidth="1"/>
    <col min="14341" max="14341" width="3.75" style="692" customWidth="1"/>
    <col min="14342" max="14342" width="3.125" style="692" customWidth="1"/>
    <col min="14343" max="14343" width="7.5" style="692" customWidth="1"/>
    <col min="14344" max="14344" width="5" style="692" customWidth="1"/>
    <col min="14345" max="14345" width="7.5" style="692" customWidth="1"/>
    <col min="14346" max="14346" width="5" style="692" customWidth="1"/>
    <col min="14347" max="14347" width="7.5" style="692" customWidth="1"/>
    <col min="14348" max="14348" width="5" style="692" customWidth="1"/>
    <col min="14349" max="14349" width="7.5" style="692" customWidth="1"/>
    <col min="14350" max="14350" width="5" style="692" customWidth="1"/>
    <col min="14351" max="14585" width="9" style="692"/>
    <col min="14586" max="14586" width="13.125" style="692" customWidth="1"/>
    <col min="14587" max="14587" width="7.5" style="692" customWidth="1"/>
    <col min="14588" max="14589" width="3.75" style="692" customWidth="1"/>
    <col min="14590" max="14590" width="5" style="692" customWidth="1"/>
    <col min="14591" max="14591" width="7.5" style="692" customWidth="1"/>
    <col min="14592" max="14592" width="5" style="692" customWidth="1"/>
    <col min="14593" max="14593" width="9.625" style="692" customWidth="1"/>
    <col min="14594" max="14595" width="2.5" style="692" customWidth="1"/>
    <col min="14596" max="14596" width="5" style="692" customWidth="1"/>
    <col min="14597" max="14597" width="3.75" style="692" customWidth="1"/>
    <col min="14598" max="14598" width="3.125" style="692" customWidth="1"/>
    <col min="14599" max="14599" width="7.5" style="692" customWidth="1"/>
    <col min="14600" max="14600" width="5" style="692" customWidth="1"/>
    <col min="14601" max="14601" width="7.5" style="692" customWidth="1"/>
    <col min="14602" max="14602" width="5" style="692" customWidth="1"/>
    <col min="14603" max="14603" width="7.5" style="692" customWidth="1"/>
    <col min="14604" max="14604" width="5" style="692" customWidth="1"/>
    <col min="14605" max="14605" width="7.5" style="692" customWidth="1"/>
    <col min="14606" max="14606" width="5" style="692" customWidth="1"/>
    <col min="14607" max="14841" width="9" style="692"/>
    <col min="14842" max="14842" width="13.125" style="692" customWidth="1"/>
    <col min="14843" max="14843" width="7.5" style="692" customWidth="1"/>
    <col min="14844" max="14845" width="3.75" style="692" customWidth="1"/>
    <col min="14846" max="14846" width="5" style="692" customWidth="1"/>
    <col min="14847" max="14847" width="7.5" style="692" customWidth="1"/>
    <col min="14848" max="14848" width="5" style="692" customWidth="1"/>
    <col min="14849" max="14849" width="9.625" style="692" customWidth="1"/>
    <col min="14850" max="14851" width="2.5" style="692" customWidth="1"/>
    <col min="14852" max="14852" width="5" style="692" customWidth="1"/>
    <col min="14853" max="14853" width="3.75" style="692" customWidth="1"/>
    <col min="14854" max="14854" width="3.125" style="692" customWidth="1"/>
    <col min="14855" max="14855" width="7.5" style="692" customWidth="1"/>
    <col min="14856" max="14856" width="5" style="692" customWidth="1"/>
    <col min="14857" max="14857" width="7.5" style="692" customWidth="1"/>
    <col min="14858" max="14858" width="5" style="692" customWidth="1"/>
    <col min="14859" max="14859" width="7.5" style="692" customWidth="1"/>
    <col min="14860" max="14860" width="5" style="692" customWidth="1"/>
    <col min="14861" max="14861" width="7.5" style="692" customWidth="1"/>
    <col min="14862" max="14862" width="5" style="692" customWidth="1"/>
    <col min="14863" max="15097" width="9" style="692"/>
    <col min="15098" max="15098" width="13.125" style="692" customWidth="1"/>
    <col min="15099" max="15099" width="7.5" style="692" customWidth="1"/>
    <col min="15100" max="15101" width="3.75" style="692" customWidth="1"/>
    <col min="15102" max="15102" width="5" style="692" customWidth="1"/>
    <col min="15103" max="15103" width="7.5" style="692" customWidth="1"/>
    <col min="15104" max="15104" width="5" style="692" customWidth="1"/>
    <col min="15105" max="15105" width="9.625" style="692" customWidth="1"/>
    <col min="15106" max="15107" width="2.5" style="692" customWidth="1"/>
    <col min="15108" max="15108" width="5" style="692" customWidth="1"/>
    <col min="15109" max="15109" width="3.75" style="692" customWidth="1"/>
    <col min="15110" max="15110" width="3.125" style="692" customWidth="1"/>
    <col min="15111" max="15111" width="7.5" style="692" customWidth="1"/>
    <col min="15112" max="15112" width="5" style="692" customWidth="1"/>
    <col min="15113" max="15113" width="7.5" style="692" customWidth="1"/>
    <col min="15114" max="15114" width="5" style="692" customWidth="1"/>
    <col min="15115" max="15115" width="7.5" style="692" customWidth="1"/>
    <col min="15116" max="15116" width="5" style="692" customWidth="1"/>
    <col min="15117" max="15117" width="7.5" style="692" customWidth="1"/>
    <col min="15118" max="15118" width="5" style="692" customWidth="1"/>
    <col min="15119" max="15353" width="9" style="692"/>
    <col min="15354" max="15354" width="13.125" style="692" customWidth="1"/>
    <col min="15355" max="15355" width="7.5" style="692" customWidth="1"/>
    <col min="15356" max="15357" width="3.75" style="692" customWidth="1"/>
    <col min="15358" max="15358" width="5" style="692" customWidth="1"/>
    <col min="15359" max="15359" width="7.5" style="692" customWidth="1"/>
    <col min="15360" max="15360" width="5" style="692" customWidth="1"/>
    <col min="15361" max="15361" width="9.625" style="692" customWidth="1"/>
    <col min="15362" max="15363" width="2.5" style="692" customWidth="1"/>
    <col min="15364" max="15364" width="5" style="692" customWidth="1"/>
    <col min="15365" max="15365" width="3.75" style="692" customWidth="1"/>
    <col min="15366" max="15366" width="3.125" style="692" customWidth="1"/>
    <col min="15367" max="15367" width="7.5" style="692" customWidth="1"/>
    <col min="15368" max="15368" width="5" style="692" customWidth="1"/>
    <col min="15369" max="15369" width="7.5" style="692" customWidth="1"/>
    <col min="15370" max="15370" width="5" style="692" customWidth="1"/>
    <col min="15371" max="15371" width="7.5" style="692" customWidth="1"/>
    <col min="15372" max="15372" width="5" style="692" customWidth="1"/>
    <col min="15373" max="15373" width="7.5" style="692" customWidth="1"/>
    <col min="15374" max="15374" width="5" style="692" customWidth="1"/>
    <col min="15375" max="15609" width="9" style="692"/>
    <col min="15610" max="15610" width="13.125" style="692" customWidth="1"/>
    <col min="15611" max="15611" width="7.5" style="692" customWidth="1"/>
    <col min="15612" max="15613" width="3.75" style="692" customWidth="1"/>
    <col min="15614" max="15614" width="5" style="692" customWidth="1"/>
    <col min="15615" max="15615" width="7.5" style="692" customWidth="1"/>
    <col min="15616" max="15616" width="5" style="692" customWidth="1"/>
    <col min="15617" max="15617" width="9.625" style="692" customWidth="1"/>
    <col min="15618" max="15619" width="2.5" style="692" customWidth="1"/>
    <col min="15620" max="15620" width="5" style="692" customWidth="1"/>
    <col min="15621" max="15621" width="3.75" style="692" customWidth="1"/>
    <col min="15622" max="15622" width="3.125" style="692" customWidth="1"/>
    <col min="15623" max="15623" width="7.5" style="692" customWidth="1"/>
    <col min="15624" max="15624" width="5" style="692" customWidth="1"/>
    <col min="15625" max="15625" width="7.5" style="692" customWidth="1"/>
    <col min="15626" max="15626" width="5" style="692" customWidth="1"/>
    <col min="15627" max="15627" width="7.5" style="692" customWidth="1"/>
    <col min="15628" max="15628" width="5" style="692" customWidth="1"/>
    <col min="15629" max="15629" width="7.5" style="692" customWidth="1"/>
    <col min="15630" max="15630" width="5" style="692" customWidth="1"/>
    <col min="15631" max="15865" width="9" style="692"/>
    <col min="15866" max="15866" width="13.125" style="692" customWidth="1"/>
    <col min="15867" max="15867" width="7.5" style="692" customWidth="1"/>
    <col min="15868" max="15869" width="3.75" style="692" customWidth="1"/>
    <col min="15870" max="15870" width="5" style="692" customWidth="1"/>
    <col min="15871" max="15871" width="7.5" style="692" customWidth="1"/>
    <col min="15872" max="15872" width="5" style="692" customWidth="1"/>
    <col min="15873" max="15873" width="9.625" style="692" customWidth="1"/>
    <col min="15874" max="15875" width="2.5" style="692" customWidth="1"/>
    <col min="15876" max="15876" width="5" style="692" customWidth="1"/>
    <col min="15877" max="15877" width="3.75" style="692" customWidth="1"/>
    <col min="15878" max="15878" width="3.125" style="692" customWidth="1"/>
    <col min="15879" max="15879" width="7.5" style="692" customWidth="1"/>
    <col min="15880" max="15880" width="5" style="692" customWidth="1"/>
    <col min="15881" max="15881" width="7.5" style="692" customWidth="1"/>
    <col min="15882" max="15882" width="5" style="692" customWidth="1"/>
    <col min="15883" max="15883" width="7.5" style="692" customWidth="1"/>
    <col min="15884" max="15884" width="5" style="692" customWidth="1"/>
    <col min="15885" max="15885" width="7.5" style="692" customWidth="1"/>
    <col min="15886" max="15886" width="5" style="692" customWidth="1"/>
    <col min="15887" max="16121" width="9" style="692"/>
    <col min="16122" max="16122" width="13.125" style="692" customWidth="1"/>
    <col min="16123" max="16123" width="7.5" style="692" customWidth="1"/>
    <col min="16124" max="16125" width="3.75" style="692" customWidth="1"/>
    <col min="16126" max="16126" width="5" style="692" customWidth="1"/>
    <col min="16127" max="16127" width="7.5" style="692" customWidth="1"/>
    <col min="16128" max="16128" width="5" style="692" customWidth="1"/>
    <col min="16129" max="16129" width="9.625" style="692" customWidth="1"/>
    <col min="16130" max="16131" width="2.5" style="692" customWidth="1"/>
    <col min="16132" max="16132" width="5" style="692" customWidth="1"/>
    <col min="16133" max="16133" width="3.75" style="692" customWidth="1"/>
    <col min="16134" max="16134" width="3.125" style="692" customWidth="1"/>
    <col min="16135" max="16135" width="7.5" style="692" customWidth="1"/>
    <col min="16136" max="16136" width="5" style="692" customWidth="1"/>
    <col min="16137" max="16137" width="7.5" style="692" customWidth="1"/>
    <col min="16138" max="16138" width="5" style="692" customWidth="1"/>
    <col min="16139" max="16139" width="7.5" style="692" customWidth="1"/>
    <col min="16140" max="16140" width="5" style="692" customWidth="1"/>
    <col min="16141" max="16141" width="7.5" style="692" customWidth="1"/>
    <col min="16142" max="16142" width="5" style="692" customWidth="1"/>
    <col min="16143" max="16384" width="9" style="692"/>
  </cols>
  <sheetData>
    <row r="1" spans="1:21">
      <c r="A1" s="698"/>
      <c r="B1" s="698"/>
      <c r="C1" s="698"/>
      <c r="D1" s="698"/>
      <c r="E1" s="698"/>
      <c r="F1" s="698"/>
      <c r="G1" s="698"/>
      <c r="H1" s="698"/>
      <c r="I1" s="698"/>
      <c r="J1" s="698"/>
      <c r="K1" s="698"/>
      <c r="L1" s="698"/>
      <c r="M1" s="698"/>
      <c r="N1" s="698"/>
      <c r="O1" s="698"/>
    </row>
    <row r="2" spans="1:21" ht="13.5" customHeight="1">
      <c r="A2" s="954" t="s">
        <v>881</v>
      </c>
      <c r="B2" s="954"/>
      <c r="C2" s="954"/>
      <c r="D2" s="954"/>
      <c r="E2" s="954"/>
      <c r="F2" s="954"/>
      <c r="G2" s="954"/>
      <c r="H2" s="954"/>
      <c r="I2" s="954"/>
      <c r="J2" s="954"/>
      <c r="K2" s="954"/>
      <c r="L2" s="954"/>
      <c r="M2" s="954"/>
      <c r="N2" s="954"/>
      <c r="O2" s="954"/>
      <c r="P2" s="954"/>
    </row>
    <row r="3" spans="1:21" ht="13.5" customHeight="1">
      <c r="A3" s="954"/>
      <c r="B3" s="954"/>
      <c r="C3" s="954"/>
      <c r="D3" s="954"/>
      <c r="E3" s="954"/>
      <c r="F3" s="954"/>
      <c r="G3" s="954"/>
      <c r="H3" s="954"/>
      <c r="I3" s="954"/>
      <c r="J3" s="954"/>
      <c r="K3" s="954"/>
      <c r="L3" s="954"/>
      <c r="M3" s="954"/>
      <c r="N3" s="954"/>
      <c r="O3" s="954"/>
      <c r="P3" s="954"/>
    </row>
    <row r="4" spans="1:21" ht="13.5" customHeight="1">
      <c r="A4" s="954"/>
      <c r="B4" s="954"/>
      <c r="C4" s="954"/>
      <c r="D4" s="954"/>
      <c r="E4" s="954"/>
      <c r="F4" s="954"/>
      <c r="G4" s="954"/>
      <c r="H4" s="954"/>
      <c r="I4" s="954"/>
      <c r="J4" s="954"/>
      <c r="K4" s="954"/>
      <c r="L4" s="954"/>
      <c r="M4" s="954"/>
      <c r="N4" s="954"/>
      <c r="O4" s="954"/>
      <c r="P4" s="954"/>
    </row>
    <row r="5" spans="1:21" ht="14.25" thickBot="1"/>
    <row r="6" spans="1:21" ht="22.5" customHeight="1" thickBot="1">
      <c r="B6" s="940" t="s">
        <v>673</v>
      </c>
      <c r="C6" s="941"/>
      <c r="D6" s="945"/>
      <c r="E6" s="946"/>
      <c r="F6" s="947"/>
      <c r="H6" s="942" t="s">
        <v>875</v>
      </c>
      <c r="I6" s="943"/>
      <c r="J6" s="943"/>
      <c r="K6" s="944"/>
      <c r="L6" s="951">
        <f>SUM(M12:M31)*D6</f>
        <v>0</v>
      </c>
      <c r="M6" s="952"/>
      <c r="N6" s="952"/>
      <c r="O6" s="952"/>
      <c r="P6" s="953"/>
    </row>
    <row r="8" spans="1:21">
      <c r="B8" s="694"/>
    </row>
    <row r="10" spans="1:21" ht="26.25" customHeight="1">
      <c r="B10" s="957" t="s">
        <v>876</v>
      </c>
      <c r="C10" s="957"/>
      <c r="D10" s="936" t="s">
        <v>877</v>
      </c>
      <c r="E10" s="958" t="s">
        <v>878</v>
      </c>
      <c r="F10" s="958"/>
      <c r="G10" s="958"/>
      <c r="H10" s="958"/>
      <c r="I10" s="950" t="s">
        <v>868</v>
      </c>
      <c r="J10" s="950"/>
      <c r="K10" s="949" t="s">
        <v>869</v>
      </c>
      <c r="L10" s="949"/>
      <c r="M10" s="950" t="s">
        <v>867</v>
      </c>
      <c r="N10" s="950"/>
    </row>
    <row r="11" spans="1:21" ht="30" customHeight="1" thickBot="1">
      <c r="B11" s="957"/>
      <c r="C11" s="957"/>
      <c r="D11" s="937"/>
      <c r="E11" s="949" t="s">
        <v>870</v>
      </c>
      <c r="F11" s="949"/>
      <c r="G11" s="949" t="s">
        <v>871</v>
      </c>
      <c r="H11" s="949"/>
      <c r="I11" s="950"/>
      <c r="J11" s="950"/>
      <c r="K11" s="957" t="s">
        <v>872</v>
      </c>
      <c r="L11" s="957"/>
      <c r="M11" s="950"/>
      <c r="N11" s="950"/>
      <c r="Q11" s="692" t="s">
        <v>879</v>
      </c>
    </row>
    <row r="12" spans="1:21" ht="15" customHeight="1">
      <c r="B12" s="949" t="str">
        <f>IF(各種承諾書!F16="","",各種承諾書!F16)</f>
        <v/>
      </c>
      <c r="C12" s="949"/>
      <c r="D12" s="934"/>
      <c r="E12" s="938"/>
      <c r="F12" s="695"/>
      <c r="G12" s="938"/>
      <c r="H12" s="696"/>
      <c r="I12" s="938"/>
      <c r="J12" s="695"/>
      <c r="K12" s="938"/>
      <c r="L12" s="695"/>
      <c r="M12" s="932" t="str">
        <f>IF(G12="","",G12*I12)</f>
        <v/>
      </c>
      <c r="N12" s="695"/>
      <c r="Q12" s="929" t="str">
        <f>IF(COUNTIF(R12:U13,"×")&gt;0,"×","○")</f>
        <v>×</v>
      </c>
      <c r="R12" s="931" t="str">
        <f>IF(AND($D12="日勤",$E12&lt;16),"○",IF(AND($D12="隔勤",$E12&lt;23),"○","×"))</f>
        <v>×</v>
      </c>
      <c r="S12" s="931" t="str">
        <f>IF(AND($D12="日勤",$G12&lt;14),"○",IF($D12="隔勤","○","×"))</f>
        <v>×</v>
      </c>
      <c r="T12" s="931" t="str">
        <f>IF(AND($D12="日勤",$K12&gt;8),"○",IF(AND($D12="隔勤",$K12&gt;21),"○","×"))</f>
        <v>×</v>
      </c>
      <c r="U12" s="931" t="str">
        <f>IF(AND($D12="日勤",$M12&lt;289),"○",IF(AND($D12="隔勤",$M12&lt;263),"○","×"))</f>
        <v>×</v>
      </c>
    </row>
    <row r="13" spans="1:21" ht="15" customHeight="1" thickBot="1">
      <c r="B13" s="949"/>
      <c r="C13" s="949"/>
      <c r="D13" s="935"/>
      <c r="E13" s="939"/>
      <c r="F13" s="697" t="s">
        <v>873</v>
      </c>
      <c r="G13" s="939"/>
      <c r="H13" s="693" t="s">
        <v>873</v>
      </c>
      <c r="I13" s="939"/>
      <c r="J13" s="697" t="s">
        <v>874</v>
      </c>
      <c r="K13" s="939"/>
      <c r="L13" s="697" t="s">
        <v>873</v>
      </c>
      <c r="M13" s="933"/>
      <c r="N13" s="697" t="s">
        <v>873</v>
      </c>
      <c r="Q13" s="930"/>
      <c r="R13" s="931"/>
      <c r="S13" s="931"/>
      <c r="T13" s="931"/>
      <c r="U13" s="931"/>
    </row>
    <row r="14" spans="1:21" ht="15" customHeight="1">
      <c r="B14" s="949" t="str">
        <f>IF(各種承諾書!F17="","",各種承諾書!F17)</f>
        <v/>
      </c>
      <c r="C14" s="949"/>
      <c r="D14" s="934"/>
      <c r="E14" s="938"/>
      <c r="F14" s="695"/>
      <c r="G14" s="938"/>
      <c r="H14" s="696"/>
      <c r="I14" s="938"/>
      <c r="J14" s="695"/>
      <c r="K14" s="938"/>
      <c r="L14" s="695"/>
      <c r="M14" s="932" t="str">
        <f t="shared" ref="M14" si="0">IF(G14="","",G14*I14)</f>
        <v/>
      </c>
      <c r="N14" s="695"/>
      <c r="Q14" s="929" t="str">
        <f>IF(COUNTIF(R14:U15,"×")&gt;0,"×","○")</f>
        <v>×</v>
      </c>
      <c r="R14" s="931" t="str">
        <f>IF(AND($D14="日勤",$E14&lt;16),"○",IF(AND($D14="隔勤",$E14&lt;23),"○","×"))</f>
        <v>×</v>
      </c>
      <c r="S14" s="931" t="str">
        <f>IF(AND($D14="日勤",$G14&lt;14),"○",IF($D14="隔勤","○","×"))</f>
        <v>×</v>
      </c>
      <c r="T14" s="931" t="str">
        <f>IF(AND($D14="日勤",$K14&gt;8),"○",IF(AND($D14="隔勤",$K14&gt;21),"○","×"))</f>
        <v>×</v>
      </c>
      <c r="U14" s="931" t="str">
        <f>IF(AND($D14="日勤",$M14&lt;289),"○",IF(AND($D14="隔勤",$M14&lt;263),"○","×"))</f>
        <v>×</v>
      </c>
    </row>
    <row r="15" spans="1:21" ht="15" customHeight="1" thickBot="1">
      <c r="B15" s="949"/>
      <c r="C15" s="949"/>
      <c r="D15" s="935"/>
      <c r="E15" s="939"/>
      <c r="F15" s="697" t="s">
        <v>873</v>
      </c>
      <c r="G15" s="939"/>
      <c r="H15" s="693" t="s">
        <v>873</v>
      </c>
      <c r="I15" s="939"/>
      <c r="J15" s="697" t="s">
        <v>874</v>
      </c>
      <c r="K15" s="939"/>
      <c r="L15" s="697" t="s">
        <v>873</v>
      </c>
      <c r="M15" s="933"/>
      <c r="N15" s="697" t="s">
        <v>873</v>
      </c>
      <c r="Q15" s="930"/>
      <c r="R15" s="931"/>
      <c r="S15" s="931"/>
      <c r="T15" s="931"/>
      <c r="U15" s="931"/>
    </row>
    <row r="16" spans="1:21" ht="15" customHeight="1">
      <c r="B16" s="949" t="str">
        <f>IF(各種承諾書!F18="","",各種承諾書!F18)</f>
        <v/>
      </c>
      <c r="C16" s="949"/>
      <c r="D16" s="934"/>
      <c r="E16" s="938"/>
      <c r="F16" s="695"/>
      <c r="G16" s="938"/>
      <c r="H16" s="696"/>
      <c r="I16" s="938"/>
      <c r="J16" s="695"/>
      <c r="K16" s="938"/>
      <c r="L16" s="695"/>
      <c r="M16" s="932" t="str">
        <f t="shared" ref="M16" si="1">IF(G16="","",G16*I16)</f>
        <v/>
      </c>
      <c r="N16" s="695"/>
      <c r="Q16" s="929" t="str">
        <f t="shared" ref="Q16" si="2">IF(COUNTIF(R16:U17,"×")&gt;0,"×","○")</f>
        <v>×</v>
      </c>
      <c r="R16" s="931" t="str">
        <f t="shared" ref="R16" si="3">IF(AND($D16="日勤",$E16&lt;16),"○",IF(AND($D16="隔勤",$E16&lt;23),"○","×"))</f>
        <v>×</v>
      </c>
      <c r="S16" s="931" t="str">
        <f t="shared" ref="S16" si="4">IF(AND($D16="日勤",$G16&lt;14),"○",IF($D16="隔勤","○","×"))</f>
        <v>×</v>
      </c>
      <c r="T16" s="931" t="str">
        <f t="shared" ref="T16" si="5">IF(AND($D16="日勤",$K16&gt;8),"○",IF(AND($D16="隔勤",$K16&gt;21),"○","×"))</f>
        <v>×</v>
      </c>
      <c r="U16" s="931" t="str">
        <f t="shared" ref="U16" si="6">IF(AND($D16="日勤",$M16&lt;289),"○",IF(AND($D16="隔勤",$M16&lt;263),"○","×"))</f>
        <v>×</v>
      </c>
    </row>
    <row r="17" spans="2:21" ht="15" customHeight="1" thickBot="1">
      <c r="B17" s="949"/>
      <c r="C17" s="949"/>
      <c r="D17" s="935"/>
      <c r="E17" s="939"/>
      <c r="F17" s="697" t="s">
        <v>873</v>
      </c>
      <c r="G17" s="939"/>
      <c r="H17" s="693" t="s">
        <v>873</v>
      </c>
      <c r="I17" s="939"/>
      <c r="J17" s="697" t="s">
        <v>874</v>
      </c>
      <c r="K17" s="939"/>
      <c r="L17" s="697" t="s">
        <v>873</v>
      </c>
      <c r="M17" s="933"/>
      <c r="N17" s="697" t="s">
        <v>873</v>
      </c>
      <c r="Q17" s="930"/>
      <c r="R17" s="931"/>
      <c r="S17" s="931"/>
      <c r="T17" s="931"/>
      <c r="U17" s="931"/>
    </row>
    <row r="18" spans="2:21" ht="15" customHeight="1">
      <c r="B18" s="949" t="str">
        <f>IF(各種承諾書!F19="","",各種承諾書!F19)</f>
        <v/>
      </c>
      <c r="C18" s="949"/>
      <c r="D18" s="934"/>
      <c r="E18" s="938"/>
      <c r="F18" s="695"/>
      <c r="G18" s="938"/>
      <c r="H18" s="696"/>
      <c r="I18" s="938"/>
      <c r="J18" s="695"/>
      <c r="K18" s="938"/>
      <c r="L18" s="695"/>
      <c r="M18" s="932" t="str">
        <f t="shared" ref="M18" si="7">IF(G18="","",G18*I18)</f>
        <v/>
      </c>
      <c r="N18" s="695"/>
      <c r="Q18" s="929" t="str">
        <f t="shared" ref="Q18" si="8">IF(COUNTIF(R18:U19,"×")&gt;0,"×","○")</f>
        <v>×</v>
      </c>
      <c r="R18" s="931" t="str">
        <f t="shared" ref="R18" si="9">IF(AND($D18="日勤",$E18&lt;16),"○",IF(AND($D18="隔勤",$E18&lt;23),"○","×"))</f>
        <v>×</v>
      </c>
      <c r="S18" s="931" t="str">
        <f t="shared" ref="S18" si="10">IF(AND($D18="日勤",$G18&lt;14),"○",IF($D18="隔勤","○","×"))</f>
        <v>×</v>
      </c>
      <c r="T18" s="931" t="str">
        <f t="shared" ref="T18" si="11">IF(AND($D18="日勤",$K18&gt;8),"○",IF(AND($D18="隔勤",$K18&gt;21),"○","×"))</f>
        <v>×</v>
      </c>
      <c r="U18" s="931" t="str">
        <f t="shared" ref="U18" si="12">IF(AND($D18="日勤",$M18&lt;289),"○",IF(AND($D18="隔勤",$M18&lt;263),"○","×"))</f>
        <v>×</v>
      </c>
    </row>
    <row r="19" spans="2:21" ht="15" customHeight="1" thickBot="1">
      <c r="B19" s="949"/>
      <c r="C19" s="949"/>
      <c r="D19" s="935"/>
      <c r="E19" s="939"/>
      <c r="F19" s="697" t="s">
        <v>873</v>
      </c>
      <c r="G19" s="939"/>
      <c r="H19" s="693" t="s">
        <v>873</v>
      </c>
      <c r="I19" s="939"/>
      <c r="J19" s="697" t="s">
        <v>874</v>
      </c>
      <c r="K19" s="939"/>
      <c r="L19" s="697" t="s">
        <v>873</v>
      </c>
      <c r="M19" s="933"/>
      <c r="N19" s="697" t="s">
        <v>873</v>
      </c>
      <c r="Q19" s="930"/>
      <c r="R19" s="931"/>
      <c r="S19" s="931"/>
      <c r="T19" s="931"/>
      <c r="U19" s="931"/>
    </row>
    <row r="20" spans="2:21" ht="15" customHeight="1">
      <c r="B20" s="949" t="str">
        <f>IF(各種承諾書!F20="","",各種承諾書!F20)</f>
        <v/>
      </c>
      <c r="C20" s="949"/>
      <c r="D20" s="934"/>
      <c r="E20" s="938"/>
      <c r="F20" s="695"/>
      <c r="G20" s="938"/>
      <c r="H20" s="696"/>
      <c r="I20" s="938"/>
      <c r="J20" s="695"/>
      <c r="K20" s="938"/>
      <c r="L20" s="695"/>
      <c r="M20" s="932" t="str">
        <f t="shared" ref="M20" si="13">IF(G20="","",G20*I20)</f>
        <v/>
      </c>
      <c r="N20" s="695"/>
      <c r="Q20" s="929" t="str">
        <f t="shared" ref="Q20" si="14">IF(COUNTIF(R20:U21,"×")&gt;0,"×","○")</f>
        <v>×</v>
      </c>
      <c r="R20" s="931" t="str">
        <f t="shared" ref="R20" si="15">IF(AND($D20="日勤",$E20&lt;16),"○",IF(AND($D20="隔勤",$E20&lt;23),"○","×"))</f>
        <v>×</v>
      </c>
      <c r="S20" s="931" t="str">
        <f t="shared" ref="S20" si="16">IF(AND($D20="日勤",$G20&lt;14),"○",IF($D20="隔勤","○","×"))</f>
        <v>×</v>
      </c>
      <c r="T20" s="931" t="str">
        <f t="shared" ref="T20" si="17">IF(AND($D20="日勤",$K20&gt;8),"○",IF(AND($D20="隔勤",$K20&gt;21),"○","×"))</f>
        <v>×</v>
      </c>
      <c r="U20" s="931" t="str">
        <f t="shared" ref="U20" si="18">IF(AND($D20="日勤",$M20&lt;289),"○",IF(AND($D20="隔勤",$M20&lt;263),"○","×"))</f>
        <v>×</v>
      </c>
    </row>
    <row r="21" spans="2:21" ht="15" customHeight="1" thickBot="1">
      <c r="B21" s="949"/>
      <c r="C21" s="949"/>
      <c r="D21" s="935"/>
      <c r="E21" s="939"/>
      <c r="F21" s="697" t="s">
        <v>873</v>
      </c>
      <c r="G21" s="939"/>
      <c r="H21" s="693" t="s">
        <v>873</v>
      </c>
      <c r="I21" s="939"/>
      <c r="J21" s="697" t="s">
        <v>874</v>
      </c>
      <c r="K21" s="939"/>
      <c r="L21" s="697" t="s">
        <v>873</v>
      </c>
      <c r="M21" s="933"/>
      <c r="N21" s="697" t="s">
        <v>873</v>
      </c>
      <c r="Q21" s="930"/>
      <c r="R21" s="931"/>
      <c r="S21" s="931"/>
      <c r="T21" s="931"/>
      <c r="U21" s="931"/>
    </row>
    <row r="22" spans="2:21" ht="15" customHeight="1">
      <c r="B22" s="949" t="str">
        <f>IF(各種承諾書!F21="","",各種承諾書!F21)</f>
        <v/>
      </c>
      <c r="C22" s="949"/>
      <c r="D22" s="934"/>
      <c r="E22" s="938"/>
      <c r="F22" s="695"/>
      <c r="G22" s="938"/>
      <c r="H22" s="696"/>
      <c r="I22" s="938"/>
      <c r="J22" s="695"/>
      <c r="K22" s="938"/>
      <c r="L22" s="695"/>
      <c r="M22" s="932" t="str">
        <f t="shared" ref="M22" si="19">IF(G22="","",G22*I22)</f>
        <v/>
      </c>
      <c r="N22" s="695"/>
      <c r="Q22" s="929" t="str">
        <f t="shared" ref="Q22" si="20">IF(COUNTIF(R22:U23,"×")&gt;0,"×","○")</f>
        <v>×</v>
      </c>
      <c r="R22" s="931" t="str">
        <f t="shared" ref="R22" si="21">IF(AND($D22="日勤",$E22&lt;16),"○",IF(AND($D22="隔勤",$E22&lt;23),"○","×"))</f>
        <v>×</v>
      </c>
      <c r="S22" s="931" t="str">
        <f t="shared" ref="S22" si="22">IF(AND($D22="日勤",$G22&lt;14),"○",IF($D22="隔勤","○","×"))</f>
        <v>×</v>
      </c>
      <c r="T22" s="931" t="str">
        <f t="shared" ref="T22" si="23">IF(AND($D22="日勤",$K22&gt;8),"○",IF(AND($D22="隔勤",$K22&gt;21),"○","×"))</f>
        <v>×</v>
      </c>
      <c r="U22" s="931" t="str">
        <f t="shared" ref="U22" si="24">IF(AND($D22="日勤",$M22&lt;289),"○",IF(AND($D22="隔勤",$M22&lt;263),"○","×"))</f>
        <v>×</v>
      </c>
    </row>
    <row r="23" spans="2:21" ht="15" customHeight="1" thickBot="1">
      <c r="B23" s="949"/>
      <c r="C23" s="949"/>
      <c r="D23" s="935"/>
      <c r="E23" s="939"/>
      <c r="F23" s="697" t="s">
        <v>873</v>
      </c>
      <c r="G23" s="939"/>
      <c r="H23" s="693" t="s">
        <v>873</v>
      </c>
      <c r="I23" s="939"/>
      <c r="J23" s="697" t="s">
        <v>874</v>
      </c>
      <c r="K23" s="939"/>
      <c r="L23" s="697" t="s">
        <v>873</v>
      </c>
      <c r="M23" s="933"/>
      <c r="N23" s="697" t="s">
        <v>873</v>
      </c>
      <c r="Q23" s="930"/>
      <c r="R23" s="931"/>
      <c r="S23" s="931"/>
      <c r="T23" s="931"/>
      <c r="U23" s="931"/>
    </row>
    <row r="24" spans="2:21" ht="15" customHeight="1">
      <c r="B24" s="949" t="str">
        <f>IF(各種承諾書!F22="","",各種承諾書!F22)</f>
        <v/>
      </c>
      <c r="C24" s="949"/>
      <c r="D24" s="934"/>
      <c r="E24" s="938"/>
      <c r="F24" s="695"/>
      <c r="G24" s="938"/>
      <c r="H24" s="696"/>
      <c r="I24" s="938"/>
      <c r="J24" s="695"/>
      <c r="K24" s="938"/>
      <c r="L24" s="695"/>
      <c r="M24" s="932" t="str">
        <f t="shared" ref="M24" si="25">IF(G24="","",G24*I24)</f>
        <v/>
      </c>
      <c r="N24" s="695"/>
      <c r="Q24" s="929" t="str">
        <f t="shared" ref="Q24" si="26">IF(COUNTIF(R24:U25,"×")&gt;0,"×","○")</f>
        <v>×</v>
      </c>
      <c r="R24" s="931" t="str">
        <f t="shared" ref="R24" si="27">IF(AND($D24="日勤",$E24&lt;16),"○",IF(AND($D24="隔勤",$E24&lt;23),"○","×"))</f>
        <v>×</v>
      </c>
      <c r="S24" s="931" t="str">
        <f t="shared" ref="S24" si="28">IF(AND($D24="日勤",$G24&lt;14),"○",IF($D24="隔勤","○","×"))</f>
        <v>×</v>
      </c>
      <c r="T24" s="931" t="str">
        <f t="shared" ref="T24" si="29">IF(AND($D24="日勤",$K24&gt;8),"○",IF(AND($D24="隔勤",$K24&gt;21),"○","×"))</f>
        <v>×</v>
      </c>
      <c r="U24" s="931" t="str">
        <f t="shared" ref="U24" si="30">IF(AND($D24="日勤",$M24&lt;289),"○",IF(AND($D24="隔勤",$M24&lt;263),"○","×"))</f>
        <v>×</v>
      </c>
    </row>
    <row r="25" spans="2:21" ht="15" customHeight="1" thickBot="1">
      <c r="B25" s="949"/>
      <c r="C25" s="949"/>
      <c r="D25" s="935"/>
      <c r="E25" s="939"/>
      <c r="F25" s="697" t="s">
        <v>873</v>
      </c>
      <c r="G25" s="939"/>
      <c r="H25" s="693" t="s">
        <v>873</v>
      </c>
      <c r="I25" s="939"/>
      <c r="J25" s="697" t="s">
        <v>874</v>
      </c>
      <c r="K25" s="939"/>
      <c r="L25" s="697" t="s">
        <v>873</v>
      </c>
      <c r="M25" s="933"/>
      <c r="N25" s="697" t="s">
        <v>873</v>
      </c>
      <c r="Q25" s="930"/>
      <c r="R25" s="931"/>
      <c r="S25" s="931"/>
      <c r="T25" s="931"/>
      <c r="U25" s="931"/>
    </row>
    <row r="26" spans="2:21" ht="15" customHeight="1">
      <c r="B26" s="949" t="str">
        <f>IF(各種承諾書!F23="","",各種承諾書!F23)</f>
        <v/>
      </c>
      <c r="C26" s="949"/>
      <c r="D26" s="934"/>
      <c r="E26" s="938"/>
      <c r="F26" s="695"/>
      <c r="G26" s="938"/>
      <c r="H26" s="696"/>
      <c r="I26" s="938"/>
      <c r="J26" s="695"/>
      <c r="K26" s="938"/>
      <c r="L26" s="695"/>
      <c r="M26" s="932" t="str">
        <f t="shared" ref="M26" si="31">IF(G26="","",G26*I26)</f>
        <v/>
      </c>
      <c r="N26" s="695"/>
      <c r="Q26" s="929" t="str">
        <f t="shared" ref="Q26" si="32">IF(COUNTIF(R26:U27,"×")&gt;0,"×","○")</f>
        <v>×</v>
      </c>
      <c r="R26" s="931" t="str">
        <f t="shared" ref="R26" si="33">IF(AND($D26="日勤",$E26&lt;16),"○",IF(AND($D26="隔勤",$E26&lt;23),"○","×"))</f>
        <v>×</v>
      </c>
      <c r="S26" s="931" t="str">
        <f t="shared" ref="S26" si="34">IF(AND($D26="日勤",$G26&lt;14),"○",IF($D26="隔勤","○","×"))</f>
        <v>×</v>
      </c>
      <c r="T26" s="931" t="str">
        <f t="shared" ref="T26" si="35">IF(AND($D26="日勤",$K26&gt;8),"○",IF(AND($D26="隔勤",$K26&gt;21),"○","×"))</f>
        <v>×</v>
      </c>
      <c r="U26" s="931" t="str">
        <f t="shared" ref="U26" si="36">IF(AND($D26="日勤",$M26&lt;289),"○",IF(AND($D26="隔勤",$M26&lt;263),"○","×"))</f>
        <v>×</v>
      </c>
    </row>
    <row r="27" spans="2:21" ht="15" customHeight="1" thickBot="1">
      <c r="B27" s="949"/>
      <c r="C27" s="949"/>
      <c r="D27" s="935"/>
      <c r="E27" s="939"/>
      <c r="F27" s="697" t="s">
        <v>873</v>
      </c>
      <c r="G27" s="939"/>
      <c r="H27" s="693" t="s">
        <v>873</v>
      </c>
      <c r="I27" s="939"/>
      <c r="J27" s="697" t="s">
        <v>874</v>
      </c>
      <c r="K27" s="939"/>
      <c r="L27" s="697" t="s">
        <v>873</v>
      </c>
      <c r="M27" s="933"/>
      <c r="N27" s="697" t="s">
        <v>873</v>
      </c>
      <c r="Q27" s="930"/>
      <c r="R27" s="931"/>
      <c r="S27" s="931"/>
      <c r="T27" s="931"/>
      <c r="U27" s="931"/>
    </row>
    <row r="28" spans="2:21" ht="15" customHeight="1">
      <c r="B28" s="949" t="str">
        <f>IF(各種承諾書!F24="","",各種承諾書!F24)</f>
        <v/>
      </c>
      <c r="C28" s="949"/>
      <c r="D28" s="934"/>
      <c r="E28" s="938"/>
      <c r="F28" s="695"/>
      <c r="G28" s="938"/>
      <c r="H28" s="696"/>
      <c r="I28" s="938"/>
      <c r="J28" s="695"/>
      <c r="K28" s="938"/>
      <c r="L28" s="695"/>
      <c r="M28" s="932" t="str">
        <f t="shared" ref="M28" si="37">IF(G28="","",G28*I28)</f>
        <v/>
      </c>
      <c r="N28" s="695"/>
      <c r="Q28" s="929" t="str">
        <f t="shared" ref="Q28" si="38">IF(COUNTIF(R28:U29,"×")&gt;0,"×","○")</f>
        <v>×</v>
      </c>
      <c r="R28" s="931" t="str">
        <f t="shared" ref="R28" si="39">IF(AND($D28="日勤",$E28&lt;16),"○",IF(AND($D28="隔勤",$E28&lt;23),"○","×"))</f>
        <v>×</v>
      </c>
      <c r="S28" s="931" t="str">
        <f t="shared" ref="S28" si="40">IF(AND($D28="日勤",$G28&lt;14),"○",IF($D28="隔勤","○","×"))</f>
        <v>×</v>
      </c>
      <c r="T28" s="931" t="str">
        <f t="shared" ref="T28" si="41">IF(AND($D28="日勤",$K28&gt;8),"○",IF(AND($D28="隔勤",$K28&gt;21),"○","×"))</f>
        <v>×</v>
      </c>
      <c r="U28" s="931" t="str">
        <f t="shared" ref="U28" si="42">IF(AND($D28="日勤",$M28&lt;289),"○",IF(AND($D28="隔勤",$M28&lt;263),"○","×"))</f>
        <v>×</v>
      </c>
    </row>
    <row r="29" spans="2:21" ht="15" customHeight="1" thickBot="1">
      <c r="B29" s="949"/>
      <c r="C29" s="949"/>
      <c r="D29" s="935"/>
      <c r="E29" s="939"/>
      <c r="F29" s="697" t="s">
        <v>873</v>
      </c>
      <c r="G29" s="939"/>
      <c r="H29" s="693" t="s">
        <v>873</v>
      </c>
      <c r="I29" s="939"/>
      <c r="J29" s="697" t="s">
        <v>874</v>
      </c>
      <c r="K29" s="939"/>
      <c r="L29" s="697" t="s">
        <v>873</v>
      </c>
      <c r="M29" s="933"/>
      <c r="N29" s="697" t="s">
        <v>873</v>
      </c>
      <c r="Q29" s="930"/>
      <c r="R29" s="931"/>
      <c r="S29" s="931"/>
      <c r="T29" s="931"/>
      <c r="U29" s="931"/>
    </row>
    <row r="30" spans="2:21" ht="15" customHeight="1">
      <c r="B30" s="949" t="str">
        <f>IF(各種承諾書!F25="","",各種承諾書!F25)</f>
        <v/>
      </c>
      <c r="C30" s="949"/>
      <c r="D30" s="934"/>
      <c r="E30" s="938"/>
      <c r="F30" s="695"/>
      <c r="G30" s="938"/>
      <c r="H30" s="696"/>
      <c r="I30" s="938"/>
      <c r="J30" s="695"/>
      <c r="K30" s="938"/>
      <c r="L30" s="695"/>
      <c r="M30" s="932" t="str">
        <f t="shared" ref="M30" si="43">IF(G30="","",G30*I30)</f>
        <v/>
      </c>
      <c r="N30" s="695"/>
      <c r="Q30" s="929" t="str">
        <f t="shared" ref="Q30" si="44">IF(COUNTIF(R30:U31,"×")&gt;0,"×","○")</f>
        <v>×</v>
      </c>
      <c r="R30" s="931" t="str">
        <f t="shared" ref="R30" si="45">IF(AND($D30="日勤",$E30&lt;16),"○",IF(AND($D30="隔勤",$E30&lt;23),"○","×"))</f>
        <v>×</v>
      </c>
      <c r="S30" s="931" t="str">
        <f t="shared" ref="S30" si="46">IF(AND($D30="日勤",$G30&lt;14),"○",IF($D30="隔勤","○","×"))</f>
        <v>×</v>
      </c>
      <c r="T30" s="931" t="str">
        <f t="shared" ref="T30" si="47">IF(AND($D30="日勤",$K30&gt;8),"○",IF(AND($D30="隔勤",$K30&gt;21),"○","×"))</f>
        <v>×</v>
      </c>
      <c r="U30" s="931" t="str">
        <f t="shared" ref="U30" si="48">IF(AND($D30="日勤",$M30&lt;289),"○",IF(AND($D30="隔勤",$M30&lt;263),"○","×"))</f>
        <v>×</v>
      </c>
    </row>
    <row r="31" spans="2:21" ht="15" customHeight="1" thickBot="1">
      <c r="B31" s="949"/>
      <c r="C31" s="949"/>
      <c r="D31" s="935"/>
      <c r="E31" s="939"/>
      <c r="F31" s="697" t="s">
        <v>873</v>
      </c>
      <c r="G31" s="939"/>
      <c r="H31" s="693" t="s">
        <v>873</v>
      </c>
      <c r="I31" s="939"/>
      <c r="J31" s="697" t="s">
        <v>874</v>
      </c>
      <c r="K31" s="939"/>
      <c r="L31" s="697" t="s">
        <v>873</v>
      </c>
      <c r="M31" s="933"/>
      <c r="N31" s="697" t="s">
        <v>873</v>
      </c>
      <c r="Q31" s="930"/>
      <c r="R31" s="931"/>
      <c r="S31" s="931"/>
      <c r="T31" s="931"/>
      <c r="U31" s="931"/>
    </row>
    <row r="33" spans="2:16" ht="27.75" customHeight="1">
      <c r="B33" s="955" t="s">
        <v>883</v>
      </c>
      <c r="C33" s="956"/>
      <c r="D33" s="956"/>
      <c r="E33" s="956"/>
      <c r="F33" s="956"/>
      <c r="G33" s="956"/>
      <c r="H33" s="956"/>
      <c r="I33" s="956"/>
      <c r="J33" s="956"/>
      <c r="K33" s="956"/>
      <c r="L33" s="956"/>
      <c r="M33" s="956"/>
      <c r="N33" s="956"/>
      <c r="O33" s="956"/>
      <c r="P33" s="956"/>
    </row>
    <row r="34" spans="2:16">
      <c r="B34" s="700"/>
      <c r="C34" s="700"/>
      <c r="D34" s="700"/>
      <c r="E34" s="700"/>
      <c r="F34" s="700"/>
      <c r="G34" s="700"/>
      <c r="H34" s="700"/>
      <c r="I34" s="700"/>
      <c r="J34" s="700"/>
      <c r="K34" s="700"/>
      <c r="L34" s="700"/>
      <c r="M34" s="702"/>
      <c r="N34" s="702"/>
      <c r="O34" s="702"/>
      <c r="P34" s="702"/>
    </row>
    <row r="35" spans="2:16" ht="27" customHeight="1">
      <c r="B35" s="948" t="s">
        <v>880</v>
      </c>
      <c r="C35" s="948"/>
      <c r="D35" s="948"/>
      <c r="E35" s="948"/>
      <c r="F35" s="948"/>
      <c r="G35" s="948"/>
      <c r="H35" s="948"/>
      <c r="I35" s="948"/>
      <c r="J35" s="948"/>
      <c r="K35" s="948"/>
      <c r="L35" s="948"/>
      <c r="M35" s="699"/>
      <c r="N35" s="699"/>
    </row>
    <row r="36" spans="2:16">
      <c r="M36" s="700"/>
      <c r="N36" s="700"/>
    </row>
  </sheetData>
  <mergeCells count="136">
    <mergeCell ref="L6:P6"/>
    <mergeCell ref="A2:P4"/>
    <mergeCell ref="B33:P33"/>
    <mergeCell ref="B14:C15"/>
    <mergeCell ref="E14:E15"/>
    <mergeCell ref="G14:G15"/>
    <mergeCell ref="I14:I15"/>
    <mergeCell ref="G11:H11"/>
    <mergeCell ref="K11:L11"/>
    <mergeCell ref="B12:C13"/>
    <mergeCell ref="E12:E13"/>
    <mergeCell ref="G12:G13"/>
    <mergeCell ref="I12:I13"/>
    <mergeCell ref="B10:C11"/>
    <mergeCell ref="E10:H10"/>
    <mergeCell ref="I10:J11"/>
    <mergeCell ref="K10:L10"/>
    <mergeCell ref="E11:F11"/>
    <mergeCell ref="B20:C21"/>
    <mergeCell ref="E20:E21"/>
    <mergeCell ref="G20:G21"/>
    <mergeCell ref="I20:I21"/>
    <mergeCell ref="K20:K21"/>
    <mergeCell ref="B24:C25"/>
    <mergeCell ref="B22:C23"/>
    <mergeCell ref="E22:E23"/>
    <mergeCell ref="G22:G23"/>
    <mergeCell ref="I22:I23"/>
    <mergeCell ref="D22:D23"/>
    <mergeCell ref="Q16:Q17"/>
    <mergeCell ref="K16:K17"/>
    <mergeCell ref="B18:C19"/>
    <mergeCell ref="E18:E19"/>
    <mergeCell ref="G18:G19"/>
    <mergeCell ref="I18:I19"/>
    <mergeCell ref="M18:M19"/>
    <mergeCell ref="Q18:Q19"/>
    <mergeCell ref="B16:C17"/>
    <mergeCell ref="E16:E17"/>
    <mergeCell ref="G16:G17"/>
    <mergeCell ref="I16:I17"/>
    <mergeCell ref="M16:M17"/>
    <mergeCell ref="B6:C6"/>
    <mergeCell ref="H6:K6"/>
    <mergeCell ref="D6:F6"/>
    <mergeCell ref="M30:M31"/>
    <mergeCell ref="K30:K31"/>
    <mergeCell ref="B35:L35"/>
    <mergeCell ref="B30:C31"/>
    <mergeCell ref="E30:E31"/>
    <mergeCell ref="G30:G31"/>
    <mergeCell ref="I30:I31"/>
    <mergeCell ref="K26:K27"/>
    <mergeCell ref="B28:C29"/>
    <mergeCell ref="E28:E29"/>
    <mergeCell ref="G28:G29"/>
    <mergeCell ref="I28:I29"/>
    <mergeCell ref="K28:K29"/>
    <mergeCell ref="K24:K25"/>
    <mergeCell ref="B26:C27"/>
    <mergeCell ref="E26:E27"/>
    <mergeCell ref="G26:G27"/>
    <mergeCell ref="I26:I27"/>
    <mergeCell ref="M10:N11"/>
    <mergeCell ref="M12:M13"/>
    <mergeCell ref="M20:M21"/>
    <mergeCell ref="M28:M29"/>
    <mergeCell ref="D24:D25"/>
    <mergeCell ref="D26:D27"/>
    <mergeCell ref="D28:D29"/>
    <mergeCell ref="D30:D31"/>
    <mergeCell ref="D10:D11"/>
    <mergeCell ref="D12:D13"/>
    <mergeCell ref="D14:D15"/>
    <mergeCell ref="D16:D17"/>
    <mergeCell ref="D18:D19"/>
    <mergeCell ref="D20:D21"/>
    <mergeCell ref="M26:M27"/>
    <mergeCell ref="M22:M23"/>
    <mergeCell ref="K22:K23"/>
    <mergeCell ref="K18:K19"/>
    <mergeCell ref="M14:M15"/>
    <mergeCell ref="K14:K15"/>
    <mergeCell ref="K12:K13"/>
    <mergeCell ref="E24:E25"/>
    <mergeCell ref="G24:G25"/>
    <mergeCell ref="I24:I25"/>
    <mergeCell ref="M24:M25"/>
    <mergeCell ref="R16:R17"/>
    <mergeCell ref="S16:S17"/>
    <mergeCell ref="T16:T17"/>
    <mergeCell ref="U16:U17"/>
    <mergeCell ref="R18:R19"/>
    <mergeCell ref="S18:S19"/>
    <mergeCell ref="T18:T19"/>
    <mergeCell ref="U18:U19"/>
    <mergeCell ref="Q12:Q13"/>
    <mergeCell ref="R12:R13"/>
    <mergeCell ref="S12:S13"/>
    <mergeCell ref="T12:T13"/>
    <mergeCell ref="U12:U13"/>
    <mergeCell ref="Q14:Q15"/>
    <mergeCell ref="R14:R15"/>
    <mergeCell ref="S14:S15"/>
    <mergeCell ref="T14:T15"/>
    <mergeCell ref="U14:U15"/>
    <mergeCell ref="R24:R25"/>
    <mergeCell ref="S24:S25"/>
    <mergeCell ref="T24:T25"/>
    <mergeCell ref="U24:U25"/>
    <mergeCell ref="R26:R27"/>
    <mergeCell ref="S26:S27"/>
    <mergeCell ref="T26:T27"/>
    <mergeCell ref="U26:U27"/>
    <mergeCell ref="Q20:Q21"/>
    <mergeCell ref="R20:R21"/>
    <mergeCell ref="S20:S21"/>
    <mergeCell ref="T20:T21"/>
    <mergeCell ref="U20:U21"/>
    <mergeCell ref="Q22:Q23"/>
    <mergeCell ref="R22:R23"/>
    <mergeCell ref="S22:S23"/>
    <mergeCell ref="T22:T23"/>
    <mergeCell ref="U22:U23"/>
    <mergeCell ref="Q24:Q25"/>
    <mergeCell ref="Q26:Q27"/>
    <mergeCell ref="Q28:Q29"/>
    <mergeCell ref="R28:R29"/>
    <mergeCell ref="S28:S29"/>
    <mergeCell ref="T28:T29"/>
    <mergeCell ref="U28:U29"/>
    <mergeCell ref="Q30:Q31"/>
    <mergeCell ref="R30:R31"/>
    <mergeCell ref="S30:S31"/>
    <mergeCell ref="T30:T31"/>
    <mergeCell ref="U30:U31"/>
  </mergeCells>
  <phoneticPr fontId="5"/>
  <conditionalFormatting sqref="M12:M31">
    <cfRule type="cellIs" dxfId="84" priority="1" operator="equal">
      <formula>0</formula>
    </cfRule>
  </conditionalFormatting>
  <dataValidations count="2">
    <dataValidation type="list" allowBlank="1" showInputMessage="1" showErrorMessage="1" sqref="D12:D31" xr:uid="{9C0A2905-B5A7-4F9B-802C-6BF0CC5A76C7}">
      <formula1>"日勤,隔勤"</formula1>
    </dataValidation>
    <dataValidation imeMode="off" allowBlank="1" showInputMessage="1" showErrorMessage="1" sqref="K12:K31 E12:E31 G12:G31 I12:I31 M12:M31" xr:uid="{BEA10E12-52D7-4FAA-A67B-9A0C100381AC}"/>
  </dataValidations>
  <pageMargins left="0.70866141732283472" right="0.70866141732283472" top="0.74803149606299213" bottom="0.74803149606299213" header="0.31496062992125984" footer="0.31496062992125984"/>
  <pageSetup paperSize="9" scale="92" fitToHeight="0" orientation="portrait" blackAndWhite="1"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58E9-F458-494C-8289-27BEDF58D036}">
  <sheetPr codeName="Sheet13"/>
  <dimension ref="A1:M108"/>
  <sheetViews>
    <sheetView showGridLines="0" zoomScale="96" zoomScaleNormal="96" zoomScaleSheetLayoutView="110" workbookViewId="0">
      <selection activeCell="D30" sqref="D30:F31"/>
    </sheetView>
  </sheetViews>
  <sheetFormatPr defaultColWidth="9" defaultRowHeight="13.5"/>
  <cols>
    <col min="1" max="3" width="3.125" style="109" customWidth="1"/>
    <col min="4" max="4" width="11.25" style="109" customWidth="1"/>
    <col min="5" max="5" width="17.25" style="109" customWidth="1"/>
    <col min="6" max="6" width="3.25" style="109" customWidth="1"/>
    <col min="7" max="7" width="18.625" style="109" customWidth="1"/>
    <col min="8" max="8" width="2.75" style="109" customWidth="1"/>
    <col min="9" max="9" width="10.625" style="109" customWidth="1"/>
    <col min="10" max="10" width="7.875" style="109" customWidth="1"/>
    <col min="11" max="11" width="10.375" style="109" customWidth="1"/>
    <col min="12" max="12" width="6.125" style="109" customWidth="1"/>
    <col min="13" max="16384" width="9" style="109"/>
  </cols>
  <sheetData>
    <row r="1" spans="1:13" ht="13.5" customHeight="1">
      <c r="K1" s="110" t="s">
        <v>128</v>
      </c>
      <c r="L1" s="110"/>
    </row>
    <row r="2" spans="1:13" ht="19.5" thickBot="1">
      <c r="A2" s="111" t="s">
        <v>129</v>
      </c>
      <c r="B2" s="111"/>
      <c r="C2" s="111"/>
      <c r="D2" s="111"/>
      <c r="E2" s="111"/>
      <c r="F2" s="111"/>
      <c r="G2" s="111"/>
      <c r="H2" s="111"/>
      <c r="I2" s="997" t="s">
        <v>715</v>
      </c>
      <c r="J2" s="997"/>
      <c r="K2" s="997"/>
      <c r="L2" s="997"/>
      <c r="M2" s="997"/>
    </row>
    <row r="3" spans="1:13" ht="20.100000000000001" customHeight="1" thickBot="1">
      <c r="A3" s="112" t="s">
        <v>130</v>
      </c>
      <c r="B3" s="113"/>
      <c r="C3" s="113"/>
      <c r="D3" s="113"/>
      <c r="E3" s="990" t="s">
        <v>131</v>
      </c>
      <c r="F3" s="991"/>
      <c r="G3" s="992" t="s">
        <v>132</v>
      </c>
      <c r="H3" s="993"/>
      <c r="I3" s="114" t="s">
        <v>133</v>
      </c>
      <c r="J3" s="113"/>
      <c r="K3" s="115"/>
      <c r="L3" s="115"/>
    </row>
    <row r="4" spans="1:13" ht="15.95" customHeight="1">
      <c r="A4" s="116" t="s">
        <v>137</v>
      </c>
      <c r="B4" s="117" t="s">
        <v>138</v>
      </c>
      <c r="C4" s="117"/>
      <c r="D4" s="118" t="s">
        <v>134</v>
      </c>
      <c r="E4" s="119" t="s">
        <v>561</v>
      </c>
      <c r="F4" s="120"/>
      <c r="G4" s="121" t="s">
        <v>136</v>
      </c>
      <c r="H4" s="122"/>
      <c r="I4" s="1000" t="s">
        <v>830</v>
      </c>
      <c r="J4" s="1001"/>
      <c r="K4" s="1001"/>
      <c r="L4" s="1002"/>
    </row>
    <row r="5" spans="1:13" ht="15.95" customHeight="1">
      <c r="A5" s="116"/>
      <c r="B5" s="117"/>
      <c r="C5" s="117"/>
      <c r="D5" s="123" t="s">
        <v>139</v>
      </c>
      <c r="E5" s="124">
        <f>SUM(事業用自動車の明細!R24,事業用自動車の明細!S24,事業用自動車の明細!U24,事業用自動車の明細!W24,I5)</f>
        <v>0</v>
      </c>
      <c r="F5" s="125" t="s">
        <v>140</v>
      </c>
      <c r="G5" s="126">
        <f>SUM(事業用自動車の明細!S24,事業用自動車の明細!T24,事業用自動車の明細!V24,事業用自動車の明細!W24,I5)</f>
        <v>0</v>
      </c>
      <c r="H5" s="127" t="s">
        <v>140</v>
      </c>
      <c r="I5" s="998"/>
      <c r="J5" s="999"/>
      <c r="K5" s="999"/>
      <c r="L5" s="129" t="s">
        <v>140</v>
      </c>
    </row>
    <row r="6" spans="1:13" ht="15.95" customHeight="1">
      <c r="A6" s="130" t="s">
        <v>141</v>
      </c>
      <c r="B6" s="131" t="s">
        <v>142</v>
      </c>
      <c r="C6" s="131"/>
      <c r="D6" s="118" t="s">
        <v>134</v>
      </c>
      <c r="E6" s="132" t="s">
        <v>135</v>
      </c>
      <c r="F6" s="133"/>
      <c r="G6" s="134" t="s">
        <v>136</v>
      </c>
      <c r="H6" s="135"/>
      <c r="I6" s="136"/>
      <c r="J6" s="121"/>
      <c r="K6" s="121"/>
      <c r="L6" s="137"/>
    </row>
    <row r="7" spans="1:13" ht="15.95" customHeight="1">
      <c r="A7" s="138"/>
      <c r="B7" s="139"/>
      <c r="C7" s="139"/>
      <c r="D7" s="140" t="s">
        <v>143</v>
      </c>
      <c r="E7" s="124"/>
      <c r="F7" s="141" t="s">
        <v>140</v>
      </c>
      <c r="G7" s="142"/>
      <c r="H7" s="127" t="s">
        <v>140</v>
      </c>
      <c r="I7" s="143"/>
      <c r="J7" s="144"/>
      <c r="K7" s="144"/>
      <c r="L7" s="145"/>
    </row>
    <row r="8" spans="1:13" ht="15.95" customHeight="1">
      <c r="A8" s="146" t="s">
        <v>144</v>
      </c>
      <c r="B8" s="117" t="s">
        <v>145</v>
      </c>
      <c r="C8" s="117"/>
      <c r="D8" s="118" t="s">
        <v>134</v>
      </c>
      <c r="E8" s="132" t="s">
        <v>135</v>
      </c>
      <c r="F8" s="133"/>
      <c r="G8" s="134" t="s">
        <v>136</v>
      </c>
      <c r="H8" s="135"/>
      <c r="I8" s="136"/>
      <c r="J8" s="121"/>
      <c r="K8" s="121"/>
      <c r="L8" s="137"/>
    </row>
    <row r="9" spans="1:13" ht="15.95" customHeight="1">
      <c r="A9" s="146"/>
      <c r="B9" s="139"/>
      <c r="C9" s="139"/>
      <c r="D9" s="140" t="s">
        <v>143</v>
      </c>
      <c r="E9" s="147"/>
      <c r="F9" s="125" t="s">
        <v>140</v>
      </c>
      <c r="G9" s="148"/>
      <c r="H9" s="149" t="s">
        <v>140</v>
      </c>
      <c r="I9" s="143"/>
      <c r="J9" s="144"/>
      <c r="K9" s="144"/>
      <c r="L9" s="145"/>
    </row>
    <row r="10" spans="1:13" ht="18" customHeight="1">
      <c r="A10" s="150" t="s">
        <v>146</v>
      </c>
      <c r="B10" s="151" t="s">
        <v>147</v>
      </c>
      <c r="C10" s="151"/>
      <c r="D10" s="152"/>
      <c r="E10" s="124"/>
      <c r="F10" s="153" t="s">
        <v>140</v>
      </c>
      <c r="G10" s="154">
        <f>E10</f>
        <v>0</v>
      </c>
      <c r="H10" s="155" t="s">
        <v>140</v>
      </c>
      <c r="I10" s="136"/>
      <c r="J10" s="121"/>
      <c r="K10" s="121"/>
      <c r="L10" s="137"/>
    </row>
    <row r="11" spans="1:13" ht="18" customHeight="1">
      <c r="A11" s="156" t="s">
        <v>148</v>
      </c>
      <c r="B11" s="157" t="s">
        <v>149</v>
      </c>
      <c r="C11" s="157"/>
      <c r="D11" s="158"/>
      <c r="E11" s="159">
        <f>SUM(E12+E34)</f>
        <v>0</v>
      </c>
      <c r="F11" s="160" t="s">
        <v>140</v>
      </c>
      <c r="G11" s="161">
        <f>E11</f>
        <v>0</v>
      </c>
      <c r="H11" s="155" t="s">
        <v>140</v>
      </c>
      <c r="I11" s="162"/>
      <c r="J11" s="163"/>
      <c r="K11" s="163"/>
      <c r="L11" s="164"/>
    </row>
    <row r="12" spans="1:13" ht="18" customHeight="1">
      <c r="A12" s="165"/>
      <c r="B12" s="166" t="s">
        <v>150</v>
      </c>
      <c r="C12" s="167"/>
      <c r="D12" s="168"/>
      <c r="E12" s="159">
        <f>SUM(E25+E26+E32+E33)</f>
        <v>0</v>
      </c>
      <c r="F12" s="169" t="s">
        <v>140</v>
      </c>
      <c r="G12" s="976"/>
      <c r="H12" s="977"/>
      <c r="I12" s="170"/>
      <c r="J12" s="171"/>
      <c r="K12" s="171"/>
      <c r="L12" s="172"/>
    </row>
    <row r="13" spans="1:13" ht="14.1" customHeight="1">
      <c r="A13" s="165"/>
      <c r="B13" s="173"/>
      <c r="C13" s="272"/>
      <c r="D13" s="174"/>
      <c r="E13" s="175"/>
      <c r="F13" s="176"/>
      <c r="G13" s="978"/>
      <c r="H13" s="979"/>
      <c r="I13" s="177" t="s">
        <v>418</v>
      </c>
      <c r="J13" s="178"/>
      <c r="K13" s="178"/>
      <c r="L13" s="179"/>
    </row>
    <row r="14" spans="1:13" ht="14.1" customHeight="1">
      <c r="A14" s="165"/>
      <c r="B14" s="173"/>
      <c r="C14" s="272"/>
      <c r="D14" s="174"/>
      <c r="E14" s="180"/>
      <c r="F14" s="176"/>
      <c r="G14" s="980"/>
      <c r="H14" s="979"/>
      <c r="I14" s="128" t="s">
        <v>419</v>
      </c>
      <c r="J14" s="432"/>
      <c r="K14" s="181" t="s">
        <v>420</v>
      </c>
      <c r="L14" s="182"/>
    </row>
    <row r="15" spans="1:13" ht="14.1" customHeight="1">
      <c r="A15" s="165"/>
      <c r="B15" s="173"/>
      <c r="C15" s="982" t="s">
        <v>151</v>
      </c>
      <c r="D15" s="174" t="s">
        <v>152</v>
      </c>
      <c r="E15" s="180"/>
      <c r="F15" s="183"/>
      <c r="G15" s="980"/>
      <c r="H15" s="979"/>
      <c r="I15" s="177" t="s">
        <v>421</v>
      </c>
      <c r="J15" s="178"/>
      <c r="K15" s="178"/>
      <c r="L15" s="179"/>
    </row>
    <row r="16" spans="1:13" ht="14.1" customHeight="1">
      <c r="A16" s="165"/>
      <c r="B16" s="173"/>
      <c r="C16" s="982"/>
      <c r="D16" s="174"/>
      <c r="E16" s="184">
        <f>J14*2*L14+J16*2*L16+J18*2*L18</f>
        <v>0</v>
      </c>
      <c r="F16" s="183" t="s">
        <v>140</v>
      </c>
      <c r="G16" s="980"/>
      <c r="H16" s="979"/>
      <c r="I16" s="185" t="s">
        <v>422</v>
      </c>
      <c r="J16" s="432"/>
      <c r="K16" s="431" t="s">
        <v>423</v>
      </c>
      <c r="L16" s="182"/>
    </row>
    <row r="17" spans="1:12" ht="14.1" customHeight="1">
      <c r="A17" s="165"/>
      <c r="B17" s="173"/>
      <c r="D17" s="186"/>
      <c r="E17" s="124"/>
      <c r="F17" s="183"/>
      <c r="G17" s="980"/>
      <c r="H17" s="979"/>
      <c r="I17" s="177" t="s">
        <v>424</v>
      </c>
      <c r="J17" s="178"/>
      <c r="K17" s="178"/>
      <c r="L17" s="179"/>
    </row>
    <row r="18" spans="1:12" ht="14.1" customHeight="1">
      <c r="A18" s="165"/>
      <c r="B18" s="173"/>
      <c r="D18" s="187"/>
      <c r="E18" s="188"/>
      <c r="F18" s="189"/>
      <c r="G18" s="980"/>
      <c r="H18" s="979"/>
      <c r="I18" s="190" t="s">
        <v>425</v>
      </c>
      <c r="J18" s="480"/>
      <c r="K18" s="191" t="s">
        <v>426</v>
      </c>
      <c r="L18" s="481"/>
    </row>
    <row r="19" spans="1:12" ht="14.1" customHeight="1">
      <c r="A19" s="165"/>
      <c r="B19" s="173"/>
      <c r="C19" s="272"/>
      <c r="D19" s="192"/>
      <c r="E19" s="175"/>
      <c r="F19" s="176"/>
      <c r="G19" s="980"/>
      <c r="H19" s="979"/>
      <c r="I19" s="177" t="s">
        <v>418</v>
      </c>
      <c r="J19" s="178"/>
      <c r="K19" s="178"/>
      <c r="L19" s="179"/>
    </row>
    <row r="20" spans="1:12" ht="14.1" customHeight="1">
      <c r="A20" s="165"/>
      <c r="B20" s="173"/>
      <c r="C20" s="272" t="s">
        <v>153</v>
      </c>
      <c r="D20" s="174" t="s">
        <v>154</v>
      </c>
      <c r="E20" s="124"/>
      <c r="F20" s="183" t="s">
        <v>140</v>
      </c>
      <c r="G20" s="980"/>
      <c r="H20" s="979"/>
      <c r="I20" s="177" t="s">
        <v>421</v>
      </c>
      <c r="J20" s="178"/>
      <c r="K20" s="178"/>
      <c r="L20" s="179"/>
    </row>
    <row r="21" spans="1:12" ht="14.1" customHeight="1">
      <c r="A21" s="165"/>
      <c r="B21" s="173"/>
      <c r="D21" s="187"/>
      <c r="E21" s="188"/>
      <c r="F21" s="189"/>
      <c r="G21" s="980"/>
      <c r="H21" s="979"/>
      <c r="I21" s="193" t="s">
        <v>424</v>
      </c>
      <c r="J21" s="194"/>
      <c r="K21" s="194"/>
      <c r="L21" s="195"/>
    </row>
    <row r="22" spans="1:12" ht="16.5" customHeight="1">
      <c r="A22" s="165"/>
      <c r="B22" s="173"/>
      <c r="D22" s="196" t="s">
        <v>155</v>
      </c>
      <c r="E22" s="197"/>
      <c r="F22" s="198" t="s">
        <v>140</v>
      </c>
      <c r="G22" s="980"/>
      <c r="H22" s="979"/>
      <c r="I22" s="199" t="s">
        <v>427</v>
      </c>
      <c r="J22" s="200"/>
      <c r="K22" s="200"/>
      <c r="L22" s="201"/>
    </row>
    <row r="23" spans="1:12" ht="18" customHeight="1">
      <c r="A23" s="165"/>
      <c r="B23" s="173"/>
      <c r="C23" s="272" t="s">
        <v>156</v>
      </c>
      <c r="D23" s="202" t="s">
        <v>157</v>
      </c>
      <c r="E23" s="203">
        <f>(E16+E20+E22)*0.13</f>
        <v>0</v>
      </c>
      <c r="F23" s="198" t="s">
        <v>140</v>
      </c>
      <c r="G23" s="980"/>
      <c r="H23" s="979"/>
      <c r="I23" s="994" t="s">
        <v>389</v>
      </c>
      <c r="J23" s="995"/>
      <c r="K23" s="995"/>
      <c r="L23" s="996"/>
    </row>
    <row r="24" spans="1:12" ht="18" customHeight="1">
      <c r="A24" s="165"/>
      <c r="B24" s="173"/>
      <c r="D24" s="202" t="s">
        <v>158</v>
      </c>
      <c r="E24" s="203">
        <f>(E16+E20+E22)*0.02</f>
        <v>0</v>
      </c>
      <c r="F24" s="198" t="s">
        <v>140</v>
      </c>
      <c r="G24" s="980"/>
      <c r="H24" s="979"/>
      <c r="I24" s="994" t="s">
        <v>390</v>
      </c>
      <c r="J24" s="995"/>
      <c r="K24" s="995"/>
      <c r="L24" s="996"/>
    </row>
    <row r="25" spans="1:12" ht="18" customHeight="1">
      <c r="A25" s="165"/>
      <c r="B25" s="173"/>
      <c r="C25" s="204" t="s">
        <v>159</v>
      </c>
      <c r="D25" s="205"/>
      <c r="E25" s="271">
        <f>SUM(E16+E20+E22+E23+E24)</f>
        <v>0</v>
      </c>
      <c r="F25" s="198" t="s">
        <v>140</v>
      </c>
      <c r="G25" s="980"/>
      <c r="H25" s="979"/>
      <c r="I25" s="193"/>
      <c r="J25" s="194"/>
      <c r="K25" s="194"/>
      <c r="L25" s="201"/>
    </row>
    <row r="26" spans="1:12" ht="14.25" customHeight="1">
      <c r="A26" s="165"/>
      <c r="B26" s="173"/>
      <c r="C26" s="962" t="s">
        <v>160</v>
      </c>
      <c r="D26" s="963"/>
      <c r="E26" s="966">
        <f>J27+J27*0.03</f>
        <v>0</v>
      </c>
      <c r="F26" s="968" t="s">
        <v>140</v>
      </c>
      <c r="G26" s="980"/>
      <c r="H26" s="979"/>
      <c r="I26" s="206" t="s">
        <v>428</v>
      </c>
      <c r="J26" s="207"/>
      <c r="K26" s="207"/>
      <c r="L26" s="208"/>
    </row>
    <row r="27" spans="1:12" ht="16.5" customHeight="1">
      <c r="A27" s="165"/>
      <c r="B27" s="173"/>
      <c r="C27" s="964"/>
      <c r="D27" s="965"/>
      <c r="E27" s="967"/>
      <c r="F27" s="969"/>
      <c r="G27" s="980"/>
      <c r="H27" s="979"/>
      <c r="I27" s="190" t="s">
        <v>429</v>
      </c>
      <c r="J27" s="209"/>
      <c r="K27" s="210" t="s">
        <v>430</v>
      </c>
      <c r="L27" s="211"/>
    </row>
    <row r="28" spans="1:12" ht="18" customHeight="1">
      <c r="A28" s="165"/>
      <c r="B28" s="173"/>
      <c r="C28" s="984" t="s">
        <v>431</v>
      </c>
      <c r="D28" s="202" t="s">
        <v>161</v>
      </c>
      <c r="E28" s="197"/>
      <c r="F28" s="198" t="s">
        <v>140</v>
      </c>
      <c r="G28" s="980"/>
      <c r="H28" s="979"/>
      <c r="I28" s="199" t="s">
        <v>432</v>
      </c>
      <c r="J28" s="200"/>
      <c r="K28" s="200"/>
      <c r="L28" s="201"/>
    </row>
    <row r="29" spans="1:12" ht="18" customHeight="1">
      <c r="A29" s="165"/>
      <c r="B29" s="173"/>
      <c r="C29" s="985"/>
      <c r="D29" s="212" t="s">
        <v>162</v>
      </c>
      <c r="E29" s="197"/>
      <c r="F29" s="198" t="s">
        <v>140</v>
      </c>
      <c r="G29" s="980"/>
      <c r="H29" s="979"/>
      <c r="I29" s="199" t="s">
        <v>432</v>
      </c>
      <c r="J29" s="200"/>
      <c r="K29" s="200"/>
      <c r="L29" s="201"/>
    </row>
    <row r="30" spans="1:12" ht="18" customHeight="1">
      <c r="A30" s="165"/>
      <c r="B30" s="173"/>
      <c r="C30" s="985"/>
      <c r="D30" s="986" t="s">
        <v>163</v>
      </c>
      <c r="E30" s="966">
        <f>I31*K31/6</f>
        <v>0</v>
      </c>
      <c r="F30" s="968" t="s">
        <v>140</v>
      </c>
      <c r="G30" s="980"/>
      <c r="H30" s="979"/>
      <c r="I30" s="213" t="s">
        <v>433</v>
      </c>
      <c r="J30" s="207"/>
      <c r="K30" s="208"/>
      <c r="L30" s="208"/>
    </row>
    <row r="31" spans="1:12" ht="18" customHeight="1">
      <c r="A31" s="165"/>
      <c r="B31" s="173"/>
      <c r="C31" s="985"/>
      <c r="D31" s="987"/>
      <c r="E31" s="967"/>
      <c r="F31" s="969"/>
      <c r="G31" s="980"/>
      <c r="H31" s="979"/>
      <c r="I31" s="214"/>
      <c r="J31" s="215" t="s">
        <v>434</v>
      </c>
      <c r="K31" s="216"/>
      <c r="L31" s="217" t="s">
        <v>435</v>
      </c>
    </row>
    <row r="32" spans="1:12" ht="18" customHeight="1">
      <c r="A32" s="165"/>
      <c r="B32" s="173"/>
      <c r="C32" s="204" t="s">
        <v>159</v>
      </c>
      <c r="D32" s="205"/>
      <c r="E32" s="271">
        <f>SUM(E28+E29+E30)</f>
        <v>0</v>
      </c>
      <c r="F32" s="198" t="s">
        <v>140</v>
      </c>
      <c r="G32" s="980"/>
      <c r="H32" s="979"/>
      <c r="I32" s="193"/>
      <c r="J32" s="194"/>
      <c r="K32" s="194"/>
      <c r="L32" s="201"/>
    </row>
    <row r="33" spans="1:12" ht="18" customHeight="1">
      <c r="A33" s="165"/>
      <c r="B33" s="117"/>
      <c r="C33" s="202" t="s">
        <v>164</v>
      </c>
      <c r="D33" s="218"/>
      <c r="E33" s="197"/>
      <c r="F33" s="198" t="s">
        <v>140</v>
      </c>
      <c r="G33" s="980"/>
      <c r="H33" s="979"/>
      <c r="I33" s="219"/>
      <c r="J33" s="220"/>
      <c r="K33" s="220"/>
      <c r="L33" s="221"/>
    </row>
    <row r="34" spans="1:12" ht="18" customHeight="1">
      <c r="A34" s="165"/>
      <c r="B34" s="222" t="s">
        <v>165</v>
      </c>
      <c r="C34" s="223"/>
      <c r="D34" s="223"/>
      <c r="E34" s="271">
        <f>SUM(E41+E42)</f>
        <v>0</v>
      </c>
      <c r="F34" s="198" t="s">
        <v>140</v>
      </c>
      <c r="G34" s="980"/>
      <c r="H34" s="979"/>
      <c r="I34" s="199"/>
      <c r="J34" s="200"/>
      <c r="K34" s="200"/>
      <c r="L34" s="201"/>
    </row>
    <row r="35" spans="1:12" ht="18" customHeight="1">
      <c r="A35" s="165"/>
      <c r="B35" s="173"/>
      <c r="C35" s="272" t="s">
        <v>151</v>
      </c>
      <c r="D35" s="196" t="s">
        <v>166</v>
      </c>
      <c r="E35" s="124"/>
      <c r="F35" s="198" t="s">
        <v>140</v>
      </c>
      <c r="G35" s="980"/>
      <c r="H35" s="979"/>
      <c r="I35" s="193" t="s">
        <v>436</v>
      </c>
      <c r="J35" s="194"/>
      <c r="K35" s="194"/>
      <c r="L35" s="195"/>
    </row>
    <row r="36" spans="1:12" ht="18" customHeight="1">
      <c r="A36" s="165"/>
      <c r="B36" s="173"/>
      <c r="C36" s="272"/>
      <c r="D36" s="202" t="s">
        <v>152</v>
      </c>
      <c r="E36" s="197"/>
      <c r="F36" s="198" t="s">
        <v>140</v>
      </c>
      <c r="G36" s="980"/>
      <c r="H36" s="979"/>
      <c r="I36" s="199" t="s">
        <v>437</v>
      </c>
      <c r="J36" s="200"/>
      <c r="K36" s="200"/>
      <c r="L36" s="201"/>
    </row>
    <row r="37" spans="1:12" ht="18" customHeight="1">
      <c r="A37" s="165"/>
      <c r="B37" s="173"/>
      <c r="C37" s="272" t="s">
        <v>153</v>
      </c>
      <c r="D37" s="202" t="s">
        <v>154</v>
      </c>
      <c r="E37" s="124"/>
      <c r="F37" s="198" t="s">
        <v>140</v>
      </c>
      <c r="G37" s="980"/>
      <c r="H37" s="979"/>
      <c r="I37" s="199" t="s">
        <v>437</v>
      </c>
      <c r="J37" s="200"/>
      <c r="K37" s="200"/>
      <c r="L37" s="201"/>
    </row>
    <row r="38" spans="1:12" ht="18" customHeight="1">
      <c r="A38" s="165"/>
      <c r="B38" s="173"/>
      <c r="C38" s="272"/>
      <c r="D38" s="196" t="s">
        <v>155</v>
      </c>
      <c r="E38" s="197"/>
      <c r="F38" s="198" t="s">
        <v>140</v>
      </c>
      <c r="G38" s="980"/>
      <c r="H38" s="979"/>
      <c r="I38" s="199" t="s">
        <v>438</v>
      </c>
      <c r="J38" s="200"/>
      <c r="K38" s="200"/>
      <c r="L38" s="201"/>
    </row>
    <row r="39" spans="1:12" ht="18" customHeight="1">
      <c r="A39" s="165"/>
      <c r="B39" s="173"/>
      <c r="C39" s="272" t="s">
        <v>156</v>
      </c>
      <c r="D39" s="202" t="s">
        <v>157</v>
      </c>
      <c r="E39" s="203">
        <f>(E35+E36+E37+E38)*0.13</f>
        <v>0</v>
      </c>
      <c r="F39" s="198" t="s">
        <v>140</v>
      </c>
      <c r="G39" s="980"/>
      <c r="H39" s="979"/>
      <c r="I39" s="994" t="s">
        <v>391</v>
      </c>
      <c r="J39" s="995"/>
      <c r="K39" s="995"/>
      <c r="L39" s="996"/>
    </row>
    <row r="40" spans="1:12" ht="18" customHeight="1">
      <c r="A40" s="165"/>
      <c r="B40" s="173"/>
      <c r="D40" s="202" t="s">
        <v>158</v>
      </c>
      <c r="E40" s="203">
        <f>(E35+E36+E37+E38)*0.02</f>
        <v>0</v>
      </c>
      <c r="F40" s="198" t="s">
        <v>140</v>
      </c>
      <c r="G40" s="980"/>
      <c r="H40" s="979"/>
      <c r="I40" s="994" t="s">
        <v>392</v>
      </c>
      <c r="J40" s="995"/>
      <c r="K40" s="995"/>
      <c r="L40" s="996"/>
    </row>
    <row r="41" spans="1:12" ht="18" customHeight="1">
      <c r="A41" s="165"/>
      <c r="B41" s="173"/>
      <c r="C41" s="204" t="s">
        <v>159</v>
      </c>
      <c r="D41" s="205"/>
      <c r="E41" s="271">
        <f>SUM(E35:E40)</f>
        <v>0</v>
      </c>
      <c r="F41" s="198" t="s">
        <v>140</v>
      </c>
      <c r="G41" s="980"/>
      <c r="H41" s="979"/>
      <c r="I41" s="193"/>
      <c r="J41" s="194"/>
      <c r="K41" s="194"/>
      <c r="L41" s="201"/>
    </row>
    <row r="42" spans="1:12" ht="18" customHeight="1">
      <c r="A42" s="224"/>
      <c r="B42" s="173"/>
      <c r="C42" s="225" t="s">
        <v>164</v>
      </c>
      <c r="D42" s="226"/>
      <c r="E42" s="124"/>
      <c r="F42" s="183" t="s">
        <v>140</v>
      </c>
      <c r="G42" s="980"/>
      <c r="H42" s="979"/>
      <c r="I42" s="1003" t="s">
        <v>439</v>
      </c>
      <c r="J42" s="1004"/>
      <c r="K42" s="1004"/>
      <c r="L42" s="1005"/>
    </row>
    <row r="43" spans="1:12" ht="18" customHeight="1">
      <c r="A43" s="156" t="s">
        <v>167</v>
      </c>
      <c r="B43" s="157" t="s">
        <v>168</v>
      </c>
      <c r="C43" s="157"/>
      <c r="D43" s="158"/>
      <c r="E43" s="227">
        <f>SUM(E44:E49)</f>
        <v>30000</v>
      </c>
      <c r="F43" s="228" t="s">
        <v>140</v>
      </c>
      <c r="G43" s="154">
        <f>E43</f>
        <v>30000</v>
      </c>
      <c r="H43" s="155" t="s">
        <v>140</v>
      </c>
      <c r="I43" s="162"/>
      <c r="J43" s="163"/>
      <c r="K43" s="163"/>
      <c r="L43" s="164"/>
    </row>
    <row r="44" spans="1:12" ht="18" customHeight="1">
      <c r="A44" s="165"/>
      <c r="B44" s="229" t="s">
        <v>169</v>
      </c>
      <c r="C44" s="230"/>
      <c r="D44" s="168"/>
      <c r="E44" s="124"/>
      <c r="F44" s="169" t="s">
        <v>140</v>
      </c>
      <c r="G44" s="981"/>
      <c r="H44" s="977"/>
      <c r="I44" s="170" t="s">
        <v>440</v>
      </c>
      <c r="J44" s="171"/>
      <c r="K44" s="171"/>
      <c r="L44" s="172"/>
    </row>
    <row r="45" spans="1:12" ht="18" customHeight="1">
      <c r="A45" s="165"/>
      <c r="B45" s="231" t="s">
        <v>170</v>
      </c>
      <c r="C45" s="232"/>
      <c r="D45" s="233"/>
      <c r="E45" s="197"/>
      <c r="F45" s="198" t="s">
        <v>140</v>
      </c>
      <c r="G45" s="980"/>
      <c r="H45" s="979"/>
      <c r="I45" s="193" t="s">
        <v>441</v>
      </c>
      <c r="J45" s="194"/>
      <c r="K45" s="194"/>
      <c r="L45" s="195"/>
    </row>
    <row r="46" spans="1:12" ht="18" customHeight="1">
      <c r="A46" s="165"/>
      <c r="B46" s="231" t="s">
        <v>171</v>
      </c>
      <c r="C46" s="232"/>
      <c r="D46" s="233"/>
      <c r="E46" s="124"/>
      <c r="F46" s="198" t="s">
        <v>140</v>
      </c>
      <c r="G46" s="980"/>
      <c r="H46" s="979"/>
      <c r="I46" s="193" t="s">
        <v>441</v>
      </c>
      <c r="J46" s="194"/>
      <c r="K46" s="194"/>
      <c r="L46" s="195"/>
    </row>
    <row r="47" spans="1:12" ht="18" customHeight="1">
      <c r="A47" s="165"/>
      <c r="B47" s="231" t="s">
        <v>172</v>
      </c>
      <c r="C47" s="232"/>
      <c r="D47" s="233"/>
      <c r="E47" s="197"/>
      <c r="F47" s="198" t="s">
        <v>140</v>
      </c>
      <c r="G47" s="980"/>
      <c r="H47" s="979"/>
      <c r="I47" s="193" t="s">
        <v>441</v>
      </c>
      <c r="J47" s="194"/>
      <c r="K47" s="194"/>
      <c r="L47" s="195"/>
    </row>
    <row r="48" spans="1:12" ht="18" customHeight="1">
      <c r="A48" s="165"/>
      <c r="B48" s="231" t="s">
        <v>442</v>
      </c>
      <c r="C48" s="232"/>
      <c r="D48" s="233"/>
      <c r="E48" s="197"/>
      <c r="F48" s="198" t="s">
        <v>140</v>
      </c>
      <c r="G48" s="980"/>
      <c r="H48" s="979"/>
      <c r="I48" s="193" t="s">
        <v>443</v>
      </c>
      <c r="J48" s="194"/>
      <c r="K48" s="194"/>
      <c r="L48" s="195"/>
    </row>
    <row r="49" spans="1:12" ht="18" customHeight="1">
      <c r="A49" s="224"/>
      <c r="B49" s="234" t="s">
        <v>173</v>
      </c>
      <c r="C49" s="139"/>
      <c r="D49" s="235"/>
      <c r="E49" s="203">
        <v>30000</v>
      </c>
      <c r="F49" s="183" t="s">
        <v>140</v>
      </c>
      <c r="G49" s="980"/>
      <c r="H49" s="979"/>
      <c r="I49" s="143" t="s">
        <v>444</v>
      </c>
      <c r="J49" s="144"/>
      <c r="K49" s="144"/>
      <c r="L49" s="145"/>
    </row>
    <row r="50" spans="1:12" ht="18" customHeight="1" thickBot="1">
      <c r="A50" s="236" t="s">
        <v>174</v>
      </c>
      <c r="B50" s="237" t="s">
        <v>175</v>
      </c>
      <c r="C50" s="237"/>
      <c r="D50" s="238"/>
      <c r="E50" s="239"/>
      <c r="F50" s="240" t="s">
        <v>140</v>
      </c>
      <c r="G50" s="241">
        <f>E50</f>
        <v>0</v>
      </c>
      <c r="H50" s="242" t="s">
        <v>140</v>
      </c>
      <c r="I50" s="243" t="s">
        <v>445</v>
      </c>
      <c r="J50" s="244"/>
      <c r="K50" s="244"/>
      <c r="L50" s="245"/>
    </row>
    <row r="51" spans="1:12" ht="22.5" customHeight="1" thickTop="1" thickBot="1">
      <c r="A51" s="246" t="s">
        <v>186</v>
      </c>
      <c r="B51" s="247"/>
      <c r="C51" s="247"/>
      <c r="D51" s="248"/>
      <c r="E51" s="249">
        <f>SUM(E5+E7+E9+E10+E11+E43+E50)</f>
        <v>30000</v>
      </c>
      <c r="F51" s="250" t="s">
        <v>140</v>
      </c>
      <c r="G51" s="251">
        <f>SUM(G5+G7+G9+G10+G11+G43+G50)</f>
        <v>30000</v>
      </c>
      <c r="H51" s="127" t="s">
        <v>140</v>
      </c>
      <c r="I51" s="1006" t="s">
        <v>446</v>
      </c>
      <c r="J51" s="1006"/>
      <c r="K51" s="1006"/>
      <c r="L51" s="1007"/>
    </row>
    <row r="52" spans="1:12" ht="22.5" customHeight="1" thickTop="1" thickBot="1">
      <c r="A52" s="252" t="s">
        <v>176</v>
      </c>
      <c r="B52" s="253"/>
      <c r="C52" s="254"/>
      <c r="D52" s="255"/>
      <c r="E52" s="256">
        <f>E51/2</f>
        <v>15000</v>
      </c>
      <c r="F52" s="257" t="s">
        <v>140</v>
      </c>
      <c r="G52" s="258"/>
      <c r="H52" s="259" t="s">
        <v>140</v>
      </c>
      <c r="I52" s="1008"/>
      <c r="J52" s="1008"/>
      <c r="K52" s="1008"/>
      <c r="L52" s="1009"/>
    </row>
    <row r="53" spans="1:12" ht="26.25" customHeight="1" thickTop="1">
      <c r="A53" s="970" t="s">
        <v>447</v>
      </c>
      <c r="B53" s="971"/>
      <c r="C53" s="971"/>
      <c r="D53" s="972"/>
      <c r="E53" s="988" t="s">
        <v>448</v>
      </c>
      <c r="F53" s="989"/>
      <c r="G53" s="983" t="s">
        <v>449</v>
      </c>
      <c r="H53" s="983"/>
      <c r="I53" s="1010"/>
      <c r="J53" s="1010"/>
      <c r="K53" s="1010"/>
      <c r="L53" s="1011"/>
    </row>
    <row r="54" spans="1:12" ht="19.5" customHeight="1" thickBot="1">
      <c r="A54" s="973"/>
      <c r="B54" s="974"/>
      <c r="C54" s="974"/>
      <c r="D54" s="975"/>
      <c r="E54" s="959"/>
      <c r="F54" s="960"/>
      <c r="G54" s="960"/>
      <c r="H54" s="961"/>
      <c r="I54" s="260" t="s">
        <v>450</v>
      </c>
      <c r="J54" s="261"/>
      <c r="K54" s="262"/>
      <c r="L54" s="263"/>
    </row>
    <row r="55" spans="1:12">
      <c r="A55" s="264" t="s">
        <v>177</v>
      </c>
      <c r="B55" s="264"/>
      <c r="C55" s="264"/>
      <c r="D55" s="264"/>
      <c r="E55" s="265"/>
      <c r="F55" s="265"/>
      <c r="G55" s="265"/>
      <c r="H55" s="265"/>
      <c r="I55" s="264"/>
      <c r="J55" s="264"/>
      <c r="K55" s="264"/>
      <c r="L55" s="264"/>
    </row>
    <row r="57" spans="1:12" s="267" customFormat="1" ht="14.25">
      <c r="A57" s="266"/>
    </row>
    <row r="58" spans="1:12" s="267" customFormat="1" ht="20.100000000000001" customHeight="1"/>
    <row r="59" spans="1:12" s="268" customFormat="1" ht="20.100000000000001" customHeight="1"/>
    <row r="60" spans="1:12" s="268" customFormat="1" ht="20.100000000000001" customHeight="1"/>
    <row r="61" spans="1:12" s="268" customFormat="1" ht="20.100000000000001" customHeight="1"/>
    <row r="62" spans="1:12" s="268" customFormat="1" ht="20.100000000000001" customHeight="1"/>
    <row r="63" spans="1:12" s="268" customFormat="1" ht="20.100000000000001" customHeight="1"/>
    <row r="64" spans="1:12" s="268" customFormat="1" ht="18" customHeight="1"/>
    <row r="65" spans="1:1" s="268" customFormat="1" ht="18" customHeight="1"/>
    <row r="66" spans="1:1" s="268" customFormat="1" ht="18" customHeight="1"/>
    <row r="67" spans="1:1" s="268" customFormat="1" ht="18" customHeight="1">
      <c r="A67" s="269"/>
    </row>
    <row r="68" spans="1:1" s="268" customFormat="1" ht="18" customHeight="1">
      <c r="A68" s="269"/>
    </row>
    <row r="69" spans="1:1" s="268" customFormat="1" ht="18" customHeight="1">
      <c r="A69" s="269"/>
    </row>
    <row r="70" spans="1:1" s="268" customFormat="1" ht="18" customHeight="1">
      <c r="A70" s="269"/>
    </row>
    <row r="71" spans="1:1" s="268" customFormat="1" ht="18" customHeight="1"/>
    <row r="72" spans="1:1" s="268" customFormat="1" ht="18" customHeight="1"/>
    <row r="73" spans="1:1" s="268" customFormat="1" ht="18" customHeight="1"/>
    <row r="74" spans="1:1" s="268" customFormat="1" ht="18" customHeight="1"/>
    <row r="75" spans="1:1" s="268" customFormat="1" ht="18" customHeight="1"/>
    <row r="76" spans="1:1" s="268" customFormat="1" ht="18" customHeight="1"/>
    <row r="77" spans="1:1" s="268" customFormat="1" ht="18" customHeight="1"/>
    <row r="78" spans="1:1" s="268" customFormat="1" ht="18" customHeight="1"/>
    <row r="79" spans="1:1" s="268" customFormat="1" ht="18" customHeight="1"/>
    <row r="80" spans="1:1" s="268" customFormat="1" ht="18" customHeight="1"/>
    <row r="81" spans="1:1" s="268" customFormat="1" ht="18" customHeight="1"/>
    <row r="82" spans="1:1" s="268" customFormat="1" ht="18" customHeight="1"/>
    <row r="83" spans="1:1" ht="18" customHeight="1"/>
    <row r="84" spans="1:1" ht="18" customHeight="1"/>
    <row r="85" spans="1:1" ht="18" customHeight="1"/>
    <row r="86" spans="1:1" ht="18" customHeight="1"/>
    <row r="87" spans="1:1" ht="18" customHeight="1"/>
    <row r="88" spans="1:1" ht="18" customHeight="1"/>
    <row r="89" spans="1:1" ht="18" customHeight="1"/>
    <row r="90" spans="1:1" ht="18" customHeight="1"/>
    <row r="91" spans="1:1" ht="18" customHeight="1"/>
    <row r="92" spans="1:1" ht="18" customHeight="1">
      <c r="A92" s="269"/>
    </row>
    <row r="93" spans="1:1" ht="18" customHeight="1">
      <c r="A93" s="269"/>
    </row>
    <row r="94" spans="1:1" ht="18" customHeight="1">
      <c r="A94" s="269"/>
    </row>
    <row r="95" spans="1:1" ht="18" customHeight="1">
      <c r="A95" s="269"/>
    </row>
    <row r="96" spans="1:1" s="268" customFormat="1" ht="18" customHeight="1"/>
    <row r="97" s="109" customFormat="1" ht="18" customHeight="1"/>
    <row r="98" s="109" customFormat="1" ht="18" customHeight="1"/>
    <row r="99" s="109" customFormat="1" ht="18" customHeight="1"/>
    <row r="100" s="109" customFormat="1" ht="18" customHeight="1"/>
    <row r="101" s="109" customFormat="1" ht="18" customHeight="1"/>
    <row r="102" s="109" customFormat="1" ht="18" customHeight="1"/>
    <row r="103" s="109" customFormat="1" ht="18" customHeight="1"/>
    <row r="104" s="109" customFormat="1" ht="18" customHeight="1"/>
    <row r="105" s="109" customFormat="1" ht="18" customHeight="1"/>
    <row r="106" s="109" customFormat="1" ht="18" customHeight="1"/>
    <row r="107" s="109" customFormat="1" ht="18" customHeight="1"/>
    <row r="108" s="109" customFormat="1" ht="18" customHeight="1"/>
  </sheetData>
  <mergeCells count="25">
    <mergeCell ref="I2:M2"/>
    <mergeCell ref="I5:K5"/>
    <mergeCell ref="I4:L4"/>
    <mergeCell ref="I42:L42"/>
    <mergeCell ref="I51:L53"/>
    <mergeCell ref="E3:F3"/>
    <mergeCell ref="G3:H3"/>
    <mergeCell ref="I39:L39"/>
    <mergeCell ref="I40:L40"/>
    <mergeCell ref="I23:L23"/>
    <mergeCell ref="I24:L24"/>
    <mergeCell ref="E30:E31"/>
    <mergeCell ref="F30:F31"/>
    <mergeCell ref="E54:H54"/>
    <mergeCell ref="C26:D27"/>
    <mergeCell ref="E26:E27"/>
    <mergeCell ref="F26:F27"/>
    <mergeCell ref="A53:D54"/>
    <mergeCell ref="G12:H42"/>
    <mergeCell ref="G44:H49"/>
    <mergeCell ref="C15:C16"/>
    <mergeCell ref="G53:H53"/>
    <mergeCell ref="C28:C31"/>
    <mergeCell ref="D30:D31"/>
    <mergeCell ref="E53:F53"/>
  </mergeCells>
  <phoneticPr fontId="5"/>
  <conditionalFormatting sqref="E5">
    <cfRule type="expression" dxfId="83" priority="78" stopIfTrue="1">
      <formula>E5=""</formula>
    </cfRule>
    <cfRule type="expression" dxfId="82" priority="79" stopIfTrue="1">
      <formula>""</formula>
    </cfRule>
  </conditionalFormatting>
  <conditionalFormatting sqref="E7">
    <cfRule type="expression" dxfId="81" priority="73" stopIfTrue="1">
      <formula>""</formula>
    </cfRule>
    <cfRule type="expression" dxfId="80" priority="72" stopIfTrue="1">
      <formula>E7=""</formula>
    </cfRule>
  </conditionalFormatting>
  <conditionalFormatting sqref="E9:E10">
    <cfRule type="expression" dxfId="79" priority="29" stopIfTrue="1">
      <formula>""</formula>
    </cfRule>
    <cfRule type="expression" dxfId="78" priority="28" stopIfTrue="1">
      <formula>E9=""</formula>
    </cfRule>
  </conditionalFormatting>
  <conditionalFormatting sqref="E16">
    <cfRule type="expression" dxfId="77" priority="15" stopIfTrue="1">
      <formula>E16=""</formula>
    </cfRule>
    <cfRule type="expression" dxfId="76" priority="16" stopIfTrue="1">
      <formula>""</formula>
    </cfRule>
  </conditionalFormatting>
  <conditionalFormatting sqref="E20">
    <cfRule type="expression" dxfId="75" priority="67" stopIfTrue="1">
      <formula>""</formula>
    </cfRule>
    <cfRule type="expression" dxfId="74" priority="66" stopIfTrue="1">
      <formula>E20=""</formula>
    </cfRule>
  </conditionalFormatting>
  <conditionalFormatting sqref="E22:E24">
    <cfRule type="expression" dxfId="73" priority="35" stopIfTrue="1">
      <formula>""</formula>
    </cfRule>
    <cfRule type="expression" dxfId="72" priority="34" stopIfTrue="1">
      <formula>E22=""</formula>
    </cfRule>
  </conditionalFormatting>
  <conditionalFormatting sqref="E26">
    <cfRule type="expression" dxfId="71" priority="26" stopIfTrue="1">
      <formula>E26=""</formula>
    </cfRule>
    <cfRule type="expression" dxfId="70" priority="27" stopIfTrue="1">
      <formula>""</formula>
    </cfRule>
  </conditionalFormatting>
  <conditionalFormatting sqref="E28:E30">
    <cfRule type="expression" dxfId="69" priority="57" stopIfTrue="1">
      <formula>""</formula>
    </cfRule>
    <cfRule type="expression" dxfId="68" priority="56" stopIfTrue="1">
      <formula>E28=""</formula>
    </cfRule>
  </conditionalFormatting>
  <conditionalFormatting sqref="E33">
    <cfRule type="expression" dxfId="67" priority="55" stopIfTrue="1">
      <formula>""</formula>
    </cfRule>
    <cfRule type="expression" dxfId="66" priority="54" stopIfTrue="1">
      <formula>E33=""</formula>
    </cfRule>
  </conditionalFormatting>
  <conditionalFormatting sqref="E35:E40">
    <cfRule type="expression" dxfId="65" priority="31" stopIfTrue="1">
      <formula>""</formula>
    </cfRule>
    <cfRule type="expression" dxfId="64" priority="30" stopIfTrue="1">
      <formula>E35=""</formula>
    </cfRule>
  </conditionalFormatting>
  <conditionalFormatting sqref="E42">
    <cfRule type="expression" dxfId="63" priority="51" stopIfTrue="1">
      <formula>""</formula>
    </cfRule>
    <cfRule type="expression" dxfId="62" priority="50" stopIfTrue="1">
      <formula>E42=""</formula>
    </cfRule>
  </conditionalFormatting>
  <conditionalFormatting sqref="E44:E50">
    <cfRule type="expression" dxfId="61" priority="38" stopIfTrue="1">
      <formula>E44=""</formula>
    </cfRule>
    <cfRule type="expression" dxfId="60" priority="39" stopIfTrue="1">
      <formula>""</formula>
    </cfRule>
  </conditionalFormatting>
  <conditionalFormatting sqref="E54">
    <cfRule type="expression" dxfId="59" priority="23">
      <formula>E54&lt;&gt;""</formula>
    </cfRule>
  </conditionalFormatting>
  <conditionalFormatting sqref="G5">
    <cfRule type="expression" dxfId="58" priority="76" stopIfTrue="1">
      <formula>G5=""</formula>
    </cfRule>
    <cfRule type="expression" dxfId="57" priority="77" stopIfTrue="1">
      <formula>""</formula>
    </cfRule>
  </conditionalFormatting>
  <conditionalFormatting sqref="G7">
    <cfRule type="expression" dxfId="56" priority="75" stopIfTrue="1">
      <formula>""</formula>
    </cfRule>
    <cfRule type="expression" dxfId="55" priority="74" stopIfTrue="1">
      <formula>G7=""</formula>
    </cfRule>
  </conditionalFormatting>
  <conditionalFormatting sqref="G9">
    <cfRule type="expression" dxfId="54" priority="68" stopIfTrue="1">
      <formula>G9=""</formula>
    </cfRule>
    <cfRule type="expression" dxfId="53" priority="69" stopIfTrue="1">
      <formula>""</formula>
    </cfRule>
  </conditionalFormatting>
  <conditionalFormatting sqref="I5">
    <cfRule type="expression" dxfId="52" priority="2" stopIfTrue="1">
      <formula>""</formula>
    </cfRule>
    <cfRule type="expression" dxfId="51" priority="1" stopIfTrue="1">
      <formula>I5=""</formula>
    </cfRule>
  </conditionalFormatting>
  <conditionalFormatting sqref="I31">
    <cfRule type="expression" dxfId="50" priority="22" stopIfTrue="1">
      <formula>""</formula>
    </cfRule>
    <cfRule type="expression" dxfId="49" priority="21" stopIfTrue="1">
      <formula>I31=""</formula>
    </cfRule>
  </conditionalFormatting>
  <conditionalFormatting sqref="J14">
    <cfRule type="expression" dxfId="48" priority="6" stopIfTrue="1">
      <formula>""</formula>
    </cfRule>
    <cfRule type="expression" dxfId="47" priority="5" stopIfTrue="1">
      <formula>J14=""</formula>
    </cfRule>
  </conditionalFormatting>
  <conditionalFormatting sqref="J16">
    <cfRule type="expression" dxfId="46" priority="4" stopIfTrue="1">
      <formula>""</formula>
    </cfRule>
    <cfRule type="expression" dxfId="45" priority="3" stopIfTrue="1">
      <formula>J16=""</formula>
    </cfRule>
  </conditionalFormatting>
  <conditionalFormatting sqref="J27">
    <cfRule type="expression" dxfId="44" priority="24" stopIfTrue="1">
      <formula>J27=""</formula>
    </cfRule>
    <cfRule type="expression" dxfId="43" priority="25" stopIfTrue="1">
      <formula>""</formula>
    </cfRule>
  </conditionalFormatting>
  <conditionalFormatting sqref="K31">
    <cfRule type="expression" dxfId="42" priority="18" stopIfTrue="1">
      <formula>""</formula>
    </cfRule>
    <cfRule type="expression" dxfId="41" priority="17" stopIfTrue="1">
      <formula>K31=""</formula>
    </cfRule>
  </conditionalFormatting>
  <conditionalFormatting sqref="L14">
    <cfRule type="expression" dxfId="40" priority="12" stopIfTrue="1">
      <formula>""</formula>
    </cfRule>
    <cfRule type="expression" dxfId="39" priority="11" stopIfTrue="1">
      <formula>L14=""</formula>
    </cfRule>
  </conditionalFormatting>
  <conditionalFormatting sqref="L16">
    <cfRule type="expression" dxfId="38" priority="8" stopIfTrue="1">
      <formula>""</formula>
    </cfRule>
    <cfRule type="expression" dxfId="37" priority="7" stopIfTrue="1">
      <formula>L16=""</formula>
    </cfRule>
  </conditionalFormatting>
  <dataValidations count="2">
    <dataValidation type="list" imeMode="off" allowBlank="1" showInputMessage="1" showErrorMessage="1" sqref="E54:H54" xr:uid="{3DBF5EFF-2570-43D9-AD8D-D0044A631BB6}">
      <formula1>"確認済み"</formula1>
    </dataValidation>
    <dataValidation imeMode="off" allowBlank="1" showInputMessage="1" showErrorMessage="1" sqref="L14 G5 E5 E7 G7 G9 E9:E10 J14 J16 J18 E20 E22 J27 E28:E29 I31 K31 E33 E35:E38 E42 E44:E48 E50 L18 L16 I5" xr:uid="{2384AB22-4633-4A79-A633-90FE8F10E302}"/>
  </dataValidations>
  <printOptions horizontalCentered="1"/>
  <pageMargins left="0.78740157480314965" right="0.78740157480314965" top="0.98425196850393704" bottom="0.78740157480314965" header="0.51181102362204722" footer="0.51181102362204722"/>
  <pageSetup paperSize="9" scale="81" orientation="portrait" blackAndWhite="1" r:id="rId1"/>
  <headerFooter alignWithMargins="0"/>
  <rowBreaks count="1" manualBreakCount="1">
    <brk id="56" max="8"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CD272-20C8-4078-8821-1811995C4396}">
  <sheetPr codeName="Sheet14"/>
  <dimension ref="A1:H34"/>
  <sheetViews>
    <sheetView workbookViewId="0">
      <selection activeCell="D30" sqref="D30:F30"/>
    </sheetView>
  </sheetViews>
  <sheetFormatPr defaultColWidth="9" defaultRowHeight="11.25"/>
  <cols>
    <col min="1" max="1" width="14.625" style="28" customWidth="1"/>
    <col min="2" max="2" width="13.875" style="464" customWidth="1"/>
    <col min="3" max="3" width="3.125" style="465" bestFit="1" customWidth="1"/>
    <col min="4" max="4" width="13.875" style="464" customWidth="1"/>
    <col min="5" max="5" width="3.125" style="465" bestFit="1" customWidth="1"/>
    <col min="6" max="6" width="13.875" style="464" customWidth="1"/>
    <col min="7" max="7" width="3.125" style="28" bestFit="1" customWidth="1"/>
    <col min="8" max="8" width="23.25" style="28" bestFit="1" customWidth="1"/>
    <col min="9" max="9" width="4.875" style="28" customWidth="1"/>
    <col min="10" max="11" width="21.375" style="28" bestFit="1" customWidth="1"/>
    <col min="12" max="16384" width="9" style="28"/>
  </cols>
  <sheetData>
    <row r="1" spans="1:8" ht="32.25" customHeight="1">
      <c r="A1" s="1012" t="s">
        <v>674</v>
      </c>
      <c r="B1" s="1012"/>
      <c r="C1" s="1012"/>
      <c r="D1" s="1012"/>
      <c r="E1" s="1012"/>
      <c r="F1" s="1012"/>
      <c r="G1" s="1012"/>
      <c r="H1" s="1012"/>
    </row>
    <row r="2" spans="1:8" ht="32.25" customHeight="1">
      <c r="A2" s="461" t="s">
        <v>675</v>
      </c>
      <c r="B2" s="462"/>
      <c r="C2" s="462"/>
      <c r="D2" s="462"/>
      <c r="E2" s="462"/>
      <c r="F2" s="462"/>
      <c r="G2" s="462"/>
      <c r="H2" s="462"/>
    </row>
    <row r="3" spans="1:8" ht="19.5">
      <c r="A3" s="463" t="s">
        <v>676</v>
      </c>
    </row>
    <row r="4" spans="1:8">
      <c r="A4" s="1013" t="s">
        <v>677</v>
      </c>
      <c r="B4" s="466" t="s">
        <v>678</v>
      </c>
      <c r="D4" s="466" t="s">
        <v>679</v>
      </c>
      <c r="F4" s="466" t="s">
        <v>680</v>
      </c>
      <c r="H4" s="465" t="s">
        <v>681</v>
      </c>
    </row>
    <row r="5" spans="1:8">
      <c r="A5" s="1013"/>
      <c r="B5" s="467"/>
      <c r="C5" s="465" t="s">
        <v>682</v>
      </c>
      <c r="D5" s="467"/>
      <c r="E5" s="465" t="s">
        <v>682</v>
      </c>
      <c r="F5" s="467"/>
      <c r="G5" s="465" t="s">
        <v>683</v>
      </c>
      <c r="H5" s="468">
        <f>B5+D5+F5</f>
        <v>0</v>
      </c>
    </row>
    <row r="6" spans="1:8">
      <c r="H6" s="465"/>
    </row>
    <row r="7" spans="1:8">
      <c r="A7" s="1014" t="s">
        <v>684</v>
      </c>
      <c r="B7" s="466" t="s">
        <v>685</v>
      </c>
      <c r="D7" s="466" t="s">
        <v>686</v>
      </c>
      <c r="F7" s="466" t="s">
        <v>687</v>
      </c>
      <c r="G7" s="465"/>
      <c r="H7" s="465" t="s">
        <v>688</v>
      </c>
    </row>
    <row r="8" spans="1:8">
      <c r="A8" s="1014"/>
      <c r="B8" s="467"/>
      <c r="C8" s="465" t="s">
        <v>682</v>
      </c>
      <c r="D8" s="467"/>
      <c r="E8" s="465" t="s">
        <v>682</v>
      </c>
      <c r="F8" s="467"/>
      <c r="G8" s="465" t="s">
        <v>683</v>
      </c>
      <c r="H8" s="468">
        <f>B8+D8+F8</f>
        <v>0</v>
      </c>
    </row>
    <row r="10" spans="1:8" ht="12" thickBot="1">
      <c r="A10" s="28" t="s">
        <v>689</v>
      </c>
      <c r="B10" s="465" t="s">
        <v>681</v>
      </c>
      <c r="F10" s="465" t="s">
        <v>688</v>
      </c>
    </row>
    <row r="11" spans="1:8" ht="15" thickBot="1">
      <c r="B11" s="468">
        <f>H5</f>
        <v>0</v>
      </c>
      <c r="C11" s="465" t="s">
        <v>690</v>
      </c>
      <c r="D11" s="469">
        <v>2</v>
      </c>
      <c r="E11" s="465" t="s">
        <v>682</v>
      </c>
      <c r="F11" s="468">
        <f>H8</f>
        <v>0</v>
      </c>
      <c r="G11" s="465" t="s">
        <v>683</v>
      </c>
      <c r="H11" s="470">
        <f>B11*D11+F11</f>
        <v>0</v>
      </c>
    </row>
    <row r="13" spans="1:8" ht="12" thickBot="1">
      <c r="A13" s="28" t="s">
        <v>691</v>
      </c>
      <c r="B13" s="465" t="s">
        <v>681</v>
      </c>
      <c r="F13" s="465" t="s">
        <v>688</v>
      </c>
    </row>
    <row r="14" spans="1:8" ht="15" thickBot="1">
      <c r="B14" s="468">
        <f>H5</f>
        <v>0</v>
      </c>
      <c r="C14" s="465" t="s">
        <v>690</v>
      </c>
      <c r="D14" s="469">
        <v>12</v>
      </c>
      <c r="E14" s="465" t="s">
        <v>682</v>
      </c>
      <c r="F14" s="468">
        <f>H8</f>
        <v>0</v>
      </c>
      <c r="G14" s="465" t="s">
        <v>683</v>
      </c>
      <c r="H14" s="470">
        <f>B14*D14+F14</f>
        <v>0</v>
      </c>
    </row>
    <row r="15" spans="1:8" ht="47.25" customHeight="1"/>
    <row r="16" spans="1:8" ht="19.5">
      <c r="A16" s="463" t="s">
        <v>692</v>
      </c>
      <c r="B16" s="49"/>
      <c r="C16" s="49"/>
      <c r="D16" s="49"/>
      <c r="E16" s="49"/>
      <c r="F16" s="49"/>
      <c r="G16" s="49"/>
      <c r="H16" s="49"/>
    </row>
    <row r="17" spans="1:8">
      <c r="A17" s="1013" t="s">
        <v>677</v>
      </c>
      <c r="B17" s="466" t="s">
        <v>678</v>
      </c>
      <c r="D17" s="466" t="s">
        <v>679</v>
      </c>
      <c r="F17" s="466" t="s">
        <v>680</v>
      </c>
      <c r="H17" s="465" t="s">
        <v>681</v>
      </c>
    </row>
    <row r="18" spans="1:8">
      <c r="A18" s="1013"/>
      <c r="B18" s="467"/>
      <c r="C18" s="465" t="s">
        <v>682</v>
      </c>
      <c r="D18" s="467"/>
      <c r="E18" s="465" t="s">
        <v>682</v>
      </c>
      <c r="F18" s="467"/>
      <c r="G18" s="465" t="s">
        <v>683</v>
      </c>
      <c r="H18" s="468">
        <f>B18+D18+F18</f>
        <v>0</v>
      </c>
    </row>
    <row r="19" spans="1:8">
      <c r="H19" s="465"/>
    </row>
    <row r="20" spans="1:8">
      <c r="A20" s="1014" t="s">
        <v>684</v>
      </c>
      <c r="B20" s="466" t="s">
        <v>685</v>
      </c>
      <c r="D20" s="466" t="s">
        <v>686</v>
      </c>
      <c r="F20" s="466" t="s">
        <v>687</v>
      </c>
      <c r="G20" s="465"/>
      <c r="H20" s="465" t="s">
        <v>688</v>
      </c>
    </row>
    <row r="21" spans="1:8">
      <c r="A21" s="1014"/>
      <c r="B21" s="467"/>
      <c r="C21" s="465" t="s">
        <v>682</v>
      </c>
      <c r="D21" s="467"/>
      <c r="E21" s="465" t="s">
        <v>682</v>
      </c>
      <c r="F21" s="467"/>
      <c r="G21" s="465" t="s">
        <v>683</v>
      </c>
      <c r="H21" s="468">
        <f>B21+D21+F21</f>
        <v>0</v>
      </c>
    </row>
    <row r="23" spans="1:8" ht="12" thickBot="1">
      <c r="A23" s="28" t="s">
        <v>689</v>
      </c>
      <c r="B23" s="465" t="s">
        <v>681</v>
      </c>
      <c r="F23" s="465" t="s">
        <v>688</v>
      </c>
    </row>
    <row r="24" spans="1:8" ht="15" thickBot="1">
      <c r="B24" s="468">
        <f>H18</f>
        <v>0</v>
      </c>
      <c r="C24" s="465" t="s">
        <v>690</v>
      </c>
      <c r="D24" s="469">
        <v>2</v>
      </c>
      <c r="E24" s="465" t="s">
        <v>682</v>
      </c>
      <c r="F24" s="468">
        <f>H21</f>
        <v>0</v>
      </c>
      <c r="G24" s="465" t="s">
        <v>683</v>
      </c>
      <c r="H24" s="470">
        <f>B24*D24+F24</f>
        <v>0</v>
      </c>
    </row>
    <row r="26" spans="1:8" ht="12" thickBot="1">
      <c r="A26" s="28" t="s">
        <v>691</v>
      </c>
      <c r="B26" s="465" t="s">
        <v>681</v>
      </c>
      <c r="F26" s="465" t="s">
        <v>688</v>
      </c>
    </row>
    <row r="27" spans="1:8" ht="15" thickBot="1">
      <c r="B27" s="468">
        <f>H18</f>
        <v>0</v>
      </c>
      <c r="C27" s="465" t="s">
        <v>690</v>
      </c>
      <c r="D27" s="469">
        <v>12</v>
      </c>
      <c r="E27" s="465" t="s">
        <v>682</v>
      </c>
      <c r="F27" s="468">
        <f>H21</f>
        <v>0</v>
      </c>
      <c r="G27" s="465" t="s">
        <v>683</v>
      </c>
      <c r="H27" s="470">
        <f>B27*D27+F27</f>
        <v>0</v>
      </c>
    </row>
    <row r="28" spans="1:8" ht="47.25" customHeight="1"/>
    <row r="29" spans="1:8" ht="18.75">
      <c r="A29" s="471" t="s">
        <v>693</v>
      </c>
    </row>
    <row r="30" spans="1:8">
      <c r="B30" s="464" t="s">
        <v>694</v>
      </c>
      <c r="D30" s="464" t="s">
        <v>695</v>
      </c>
      <c r="F30" s="464" t="s">
        <v>696</v>
      </c>
      <c r="H30" s="28" t="s">
        <v>697</v>
      </c>
    </row>
    <row r="31" spans="1:8">
      <c r="B31" s="467"/>
      <c r="C31" s="465" t="s">
        <v>690</v>
      </c>
      <c r="D31" s="467"/>
      <c r="E31" s="465" t="s">
        <v>698</v>
      </c>
      <c r="F31" s="467"/>
      <c r="G31" s="465" t="s">
        <v>683</v>
      </c>
      <c r="H31" s="468" t="e">
        <f>B31*D31/F31</f>
        <v>#DIV/0!</v>
      </c>
    </row>
    <row r="33" spans="1:8" ht="12" thickBot="1">
      <c r="A33" s="28" t="s">
        <v>689</v>
      </c>
      <c r="B33" s="28" t="s">
        <v>697</v>
      </c>
      <c r="C33" s="28"/>
      <c r="D33" s="28" t="s">
        <v>699</v>
      </c>
      <c r="E33" s="28"/>
    </row>
    <row r="34" spans="1:8" ht="15" thickBot="1">
      <c r="B34" s="468" t="e">
        <f>H31</f>
        <v>#DIV/0!</v>
      </c>
      <c r="C34" s="465" t="s">
        <v>690</v>
      </c>
      <c r="D34" s="467"/>
      <c r="E34" s="465" t="s">
        <v>690</v>
      </c>
      <c r="F34" s="469">
        <v>2</v>
      </c>
      <c r="G34" s="465" t="s">
        <v>683</v>
      </c>
      <c r="H34" s="472" t="e">
        <f>B34*D34*F34</f>
        <v>#DIV/0!</v>
      </c>
    </row>
  </sheetData>
  <mergeCells count="5">
    <mergeCell ref="A1:H1"/>
    <mergeCell ref="A4:A5"/>
    <mergeCell ref="A7:A8"/>
    <mergeCell ref="A17:A18"/>
    <mergeCell ref="A20:A21"/>
  </mergeCells>
  <phoneticPr fontId="5"/>
  <dataValidations count="1">
    <dataValidation imeMode="off" allowBlank="1" showInputMessage="1" showErrorMessage="1" sqref="B5 D5 F5 F8 D8 B8 B18 D18 F18 F21 D21 B21 B31 D31 F31 D34" xr:uid="{345526CD-6308-4A37-AD85-BD7CCD251089}"/>
  </dataValidations>
  <pageMargins left="0.70866141732283472" right="0.70866141732283472" top="0.74803149606299213" bottom="0.74803149606299213" header="0.31496062992125984" footer="0.31496062992125984"/>
  <pageSetup paperSize="9" orientation="portrait"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01075-2385-443D-9488-341C2E36ACA0}">
  <sheetPr codeName="Sheet15"/>
  <dimension ref="A2:K133"/>
  <sheetViews>
    <sheetView showGridLines="0" zoomScaleNormal="100" zoomScaleSheetLayoutView="93" workbookViewId="0">
      <selection activeCell="D30" sqref="D30:F30"/>
    </sheetView>
  </sheetViews>
  <sheetFormatPr defaultColWidth="9" defaultRowHeight="13.5"/>
  <cols>
    <col min="1" max="3" width="3.125" style="273" customWidth="1"/>
    <col min="4" max="4" width="11.25" style="273" customWidth="1"/>
    <col min="5" max="5" width="16.625" style="273" customWidth="1"/>
    <col min="6" max="6" width="3.375" style="273" customWidth="1"/>
    <col min="7" max="7" width="18.625" style="273" customWidth="1"/>
    <col min="8" max="8" width="2.75" style="273" customWidth="1"/>
    <col min="9" max="10" width="11.25" style="273" customWidth="1"/>
    <col min="11" max="11" width="12.375" style="273" customWidth="1"/>
    <col min="12" max="12" width="9" style="273"/>
    <col min="13" max="13" width="11.875" style="273" customWidth="1"/>
    <col min="14" max="14" width="11.125" style="273" customWidth="1"/>
    <col min="15" max="16384" width="9" style="273"/>
  </cols>
  <sheetData>
    <row r="2" spans="1:11" ht="11.25" customHeight="1">
      <c r="I2" s="274"/>
      <c r="K2" s="275" t="s">
        <v>128</v>
      </c>
    </row>
    <row r="3" spans="1:11" ht="19.5" thickBot="1">
      <c r="A3" s="276" t="s">
        <v>129</v>
      </c>
      <c r="B3" s="276"/>
      <c r="C3" s="276"/>
      <c r="D3" s="276"/>
      <c r="E3" s="276"/>
      <c r="F3" s="276"/>
      <c r="G3" s="276"/>
      <c r="H3" s="276"/>
      <c r="I3" s="276"/>
      <c r="J3" s="276"/>
      <c r="K3" s="276"/>
    </row>
    <row r="4" spans="1:11" ht="20.100000000000001" customHeight="1" thickBot="1">
      <c r="A4" s="277" t="s">
        <v>130</v>
      </c>
      <c r="B4" s="278"/>
      <c r="C4" s="278"/>
      <c r="D4" s="278"/>
      <c r="E4" s="1029" t="s">
        <v>131</v>
      </c>
      <c r="F4" s="1030"/>
      <c r="G4" s="1031" t="s">
        <v>132</v>
      </c>
      <c r="H4" s="1032"/>
      <c r="I4" s="279" t="s">
        <v>133</v>
      </c>
      <c r="J4" s="278"/>
      <c r="K4" s="280"/>
    </row>
    <row r="5" spans="1:11" ht="15.95" customHeight="1">
      <c r="A5" s="281" t="s">
        <v>137</v>
      </c>
      <c r="B5" s="282" t="s">
        <v>138</v>
      </c>
      <c r="C5" s="282"/>
      <c r="D5" s="283" t="s">
        <v>134</v>
      </c>
      <c r="E5" s="119" t="s">
        <v>561</v>
      </c>
      <c r="F5" s="284"/>
      <c r="G5" s="285" t="s">
        <v>136</v>
      </c>
      <c r="H5" s="286"/>
      <c r="I5" s="1033"/>
      <c r="J5" s="1034"/>
      <c r="K5" s="287"/>
    </row>
    <row r="6" spans="1:11" ht="15.75" customHeight="1">
      <c r="A6" s="281"/>
      <c r="B6" s="282"/>
      <c r="C6" s="282"/>
      <c r="D6" s="288" t="s">
        <v>139</v>
      </c>
      <c r="E6" s="289">
        <v>2420960</v>
      </c>
      <c r="F6" s="160" t="s">
        <v>140</v>
      </c>
      <c r="G6" s="290">
        <v>2420960</v>
      </c>
      <c r="H6" s="291" t="s">
        <v>140</v>
      </c>
      <c r="I6" s="292" t="s">
        <v>417</v>
      </c>
      <c r="J6" s="293"/>
      <c r="K6" s="294"/>
    </row>
    <row r="7" spans="1:11" ht="15.95" customHeight="1">
      <c r="A7" s="295"/>
      <c r="H7" s="296"/>
    </row>
    <row r="8" spans="1:11" ht="18.75" customHeight="1">
      <c r="A8" s="295"/>
      <c r="H8" s="296"/>
    </row>
    <row r="9" spans="1:11" ht="15.95" customHeight="1">
      <c r="A9" s="295"/>
      <c r="H9" s="296"/>
    </row>
    <row r="10" spans="1:11" ht="18.75" customHeight="1">
      <c r="A10" s="295"/>
      <c r="H10" s="296"/>
    </row>
    <row r="11" spans="1:11" ht="18.75" customHeight="1">
      <c r="A11" s="297"/>
      <c r="B11" s="298"/>
      <c r="C11" s="298"/>
      <c r="D11" s="299"/>
      <c r="E11" s="300"/>
      <c r="F11" s="301"/>
      <c r="H11" s="302"/>
    </row>
    <row r="12" spans="1:11" ht="15.95" customHeight="1">
      <c r="A12" s="303" t="s">
        <v>141</v>
      </c>
      <c r="B12" s="304" t="s">
        <v>142</v>
      </c>
      <c r="C12" s="304"/>
      <c r="D12" s="283" t="s">
        <v>134</v>
      </c>
      <c r="E12" s="305" t="s">
        <v>135</v>
      </c>
      <c r="F12" s="306"/>
      <c r="G12" s="307" t="s">
        <v>136</v>
      </c>
      <c r="H12" s="308"/>
      <c r="I12" s="309"/>
      <c r="J12" s="285"/>
      <c r="K12" s="310"/>
    </row>
    <row r="13" spans="1:11" ht="18.75" customHeight="1">
      <c r="A13" s="311"/>
      <c r="B13" s="312"/>
      <c r="C13" s="312"/>
      <c r="D13" s="313" t="s">
        <v>143</v>
      </c>
      <c r="E13" s="289">
        <v>0</v>
      </c>
      <c r="F13" s="314" t="s">
        <v>140</v>
      </c>
      <c r="G13" s="290">
        <v>0</v>
      </c>
      <c r="H13" s="291" t="s">
        <v>140</v>
      </c>
      <c r="I13" s="315"/>
      <c r="J13" s="316"/>
      <c r="K13" s="317"/>
    </row>
    <row r="14" spans="1:11" ht="15.95" customHeight="1">
      <c r="A14" s="318" t="s">
        <v>144</v>
      </c>
      <c r="B14" s="282" t="s">
        <v>145</v>
      </c>
      <c r="C14" s="282"/>
      <c r="D14" s="283" t="s">
        <v>134</v>
      </c>
      <c r="E14" s="305" t="s">
        <v>135</v>
      </c>
      <c r="F14" s="306"/>
      <c r="G14" s="307" t="s">
        <v>136</v>
      </c>
      <c r="H14" s="308"/>
      <c r="I14" s="309"/>
      <c r="J14" s="285"/>
      <c r="K14" s="310"/>
    </row>
    <row r="15" spans="1:11" ht="18.75" customHeight="1">
      <c r="A15" s="318"/>
      <c r="B15" s="312"/>
      <c r="C15" s="312"/>
      <c r="D15" s="313" t="s">
        <v>143</v>
      </c>
      <c r="E15" s="319">
        <v>936000</v>
      </c>
      <c r="F15" s="290" t="s">
        <v>140</v>
      </c>
      <c r="G15" s="320">
        <v>156000</v>
      </c>
      <c r="H15" s="321" t="s">
        <v>140</v>
      </c>
      <c r="I15" s="315"/>
      <c r="J15" s="316"/>
      <c r="K15" s="317"/>
    </row>
    <row r="16" spans="1:11" ht="18" customHeight="1">
      <c r="A16" s="322" t="s">
        <v>146</v>
      </c>
      <c r="B16" s="323" t="s">
        <v>147</v>
      </c>
      <c r="C16" s="323"/>
      <c r="D16" s="324"/>
      <c r="E16" s="289">
        <v>40000</v>
      </c>
      <c r="F16" s="228" t="s">
        <v>140</v>
      </c>
      <c r="G16" s="325">
        <f>E16</f>
        <v>40000</v>
      </c>
      <c r="H16" s="326" t="s">
        <v>140</v>
      </c>
      <c r="I16" s="327"/>
      <c r="J16" s="285"/>
      <c r="K16" s="310"/>
    </row>
    <row r="17" spans="1:11" ht="18" customHeight="1">
      <c r="A17" s="328" t="s">
        <v>148</v>
      </c>
      <c r="B17" s="329" t="s">
        <v>149</v>
      </c>
      <c r="C17" s="329"/>
      <c r="D17" s="330"/>
      <c r="E17" s="331">
        <f>SUM(E18+E40)</f>
        <v>961300</v>
      </c>
      <c r="F17" s="160" t="s">
        <v>140</v>
      </c>
      <c r="G17" s="320">
        <f>E17</f>
        <v>961300</v>
      </c>
      <c r="H17" s="326" t="s">
        <v>140</v>
      </c>
      <c r="I17" s="332"/>
      <c r="J17" s="333"/>
      <c r="K17" s="334"/>
    </row>
    <row r="18" spans="1:11" ht="18" customHeight="1">
      <c r="A18" s="335"/>
      <c r="B18" s="336" t="s">
        <v>150</v>
      </c>
      <c r="C18" s="337"/>
      <c r="D18" s="338"/>
      <c r="E18" s="331">
        <f>SUM(E31+E32+E38+E39)</f>
        <v>911300</v>
      </c>
      <c r="F18" s="339" t="s">
        <v>140</v>
      </c>
      <c r="G18" s="1035"/>
      <c r="H18" s="1036"/>
      <c r="I18" s="340"/>
      <c r="J18" s="341"/>
      <c r="K18" s="342"/>
    </row>
    <row r="19" spans="1:11" ht="14.1" customHeight="1">
      <c r="A19" s="335"/>
      <c r="B19" s="343"/>
      <c r="C19" s="344"/>
      <c r="D19" s="345"/>
      <c r="E19" s="346"/>
      <c r="F19" s="347"/>
      <c r="G19" s="1037"/>
      <c r="H19" s="1038"/>
      <c r="I19" s="292" t="s">
        <v>418</v>
      </c>
      <c r="J19" s="348"/>
      <c r="K19" s="294"/>
    </row>
    <row r="20" spans="1:11" ht="14.1" customHeight="1">
      <c r="A20" s="335"/>
      <c r="B20" s="343"/>
      <c r="C20" s="344"/>
      <c r="D20" s="345"/>
      <c r="E20" s="346"/>
      <c r="F20" s="347"/>
      <c r="G20" s="1039"/>
      <c r="H20" s="1038"/>
      <c r="I20" s="349" t="s">
        <v>451</v>
      </c>
      <c r="J20" s="350"/>
      <c r="K20" s="351" t="s">
        <v>527</v>
      </c>
    </row>
    <row r="21" spans="1:11" ht="14.1" customHeight="1">
      <c r="A21" s="335"/>
      <c r="B21" s="343"/>
      <c r="C21" s="1015" t="s">
        <v>151</v>
      </c>
      <c r="D21" s="345"/>
      <c r="E21" s="346"/>
      <c r="F21" s="160"/>
      <c r="G21" s="1039"/>
      <c r="H21" s="1038"/>
      <c r="I21" s="292" t="s">
        <v>421</v>
      </c>
      <c r="J21" s="348"/>
      <c r="K21" s="294"/>
    </row>
    <row r="22" spans="1:11" ht="14.1" customHeight="1">
      <c r="A22" s="335"/>
      <c r="B22" s="343"/>
      <c r="C22" s="1015"/>
      <c r="D22" s="345" t="s">
        <v>152</v>
      </c>
      <c r="E22" s="352">
        <v>800000</v>
      </c>
      <c r="F22" s="160" t="s">
        <v>140</v>
      </c>
      <c r="G22" s="1039"/>
      <c r="H22" s="1038"/>
      <c r="I22" s="292" t="s">
        <v>452</v>
      </c>
      <c r="J22" s="350"/>
      <c r="K22" s="351" t="s">
        <v>453</v>
      </c>
    </row>
    <row r="23" spans="1:11" ht="14.1" customHeight="1">
      <c r="A23" s="335"/>
      <c r="B23" s="343"/>
      <c r="C23" s="1015"/>
      <c r="D23" s="345"/>
      <c r="E23" s="346"/>
      <c r="F23" s="160"/>
      <c r="G23" s="1039"/>
      <c r="H23" s="1038"/>
      <c r="I23" s="292" t="s">
        <v>454</v>
      </c>
      <c r="J23" s="348"/>
      <c r="K23" s="294"/>
    </row>
    <row r="24" spans="1:11" ht="14.1" customHeight="1">
      <c r="A24" s="335"/>
      <c r="B24" s="343"/>
      <c r="D24" s="353"/>
      <c r="E24" s="354"/>
      <c r="F24" s="355"/>
      <c r="G24" s="1039"/>
      <c r="H24" s="1038"/>
      <c r="I24" s="356" t="s">
        <v>455</v>
      </c>
      <c r="J24" s="357"/>
      <c r="K24" s="358"/>
    </row>
    <row r="25" spans="1:11" ht="14.1" customHeight="1">
      <c r="A25" s="335"/>
      <c r="B25" s="343"/>
      <c r="C25" s="344"/>
      <c r="D25" s="359"/>
      <c r="E25" s="346"/>
      <c r="F25" s="347"/>
      <c r="G25" s="1039"/>
      <c r="H25" s="1038"/>
      <c r="I25" s="292" t="s">
        <v>418</v>
      </c>
      <c r="J25" s="360"/>
      <c r="K25" s="361"/>
    </row>
    <row r="26" spans="1:11" ht="14.1" customHeight="1">
      <c r="A26" s="335"/>
      <c r="B26" s="343"/>
      <c r="C26" s="344" t="s">
        <v>153</v>
      </c>
      <c r="D26" s="345" t="s">
        <v>154</v>
      </c>
      <c r="E26" s="289">
        <v>0</v>
      </c>
      <c r="F26" s="160" t="s">
        <v>140</v>
      </c>
      <c r="G26" s="1039"/>
      <c r="H26" s="1038"/>
      <c r="I26" s="292" t="s">
        <v>421</v>
      </c>
      <c r="J26" s="348"/>
      <c r="K26" s="294"/>
    </row>
    <row r="27" spans="1:11" ht="14.1" customHeight="1">
      <c r="A27" s="335"/>
      <c r="B27" s="343"/>
      <c r="D27" s="353"/>
      <c r="E27" s="354"/>
      <c r="F27" s="355"/>
      <c r="G27" s="1039"/>
      <c r="H27" s="1038"/>
      <c r="I27" s="356" t="s">
        <v>424</v>
      </c>
      <c r="J27" s="357"/>
      <c r="K27" s="358"/>
    </row>
    <row r="28" spans="1:11" ht="16.5" customHeight="1">
      <c r="A28" s="335"/>
      <c r="B28" s="343"/>
      <c r="D28" s="362" t="s">
        <v>155</v>
      </c>
      <c r="E28" s="363">
        <v>0</v>
      </c>
      <c r="F28" s="364" t="s">
        <v>140</v>
      </c>
      <c r="G28" s="1039"/>
      <c r="H28" s="1038"/>
      <c r="I28" s="365" t="s">
        <v>427</v>
      </c>
      <c r="J28" s="366"/>
      <c r="K28" s="367"/>
    </row>
    <row r="29" spans="1:11" ht="18" customHeight="1">
      <c r="A29" s="335"/>
      <c r="B29" s="343"/>
      <c r="C29" s="344" t="s">
        <v>156</v>
      </c>
      <c r="D29" s="368" t="s">
        <v>157</v>
      </c>
      <c r="E29" s="363">
        <v>10400</v>
      </c>
      <c r="F29" s="364" t="s">
        <v>140</v>
      </c>
      <c r="G29" s="1039"/>
      <c r="H29" s="1038"/>
      <c r="I29" s="1016" t="s">
        <v>389</v>
      </c>
      <c r="J29" s="1017"/>
      <c r="K29" s="1018"/>
    </row>
    <row r="30" spans="1:11" ht="18" customHeight="1">
      <c r="A30" s="335"/>
      <c r="B30" s="343"/>
      <c r="D30" s="368" t="s">
        <v>158</v>
      </c>
      <c r="E30" s="363">
        <v>16000</v>
      </c>
      <c r="F30" s="364" t="s">
        <v>140</v>
      </c>
      <c r="G30" s="1039"/>
      <c r="H30" s="1038"/>
      <c r="I30" s="1016" t="s">
        <v>390</v>
      </c>
      <c r="J30" s="1017"/>
      <c r="K30" s="1018"/>
    </row>
    <row r="31" spans="1:11" ht="18" customHeight="1">
      <c r="A31" s="335"/>
      <c r="B31" s="343"/>
      <c r="C31" s="369" t="s">
        <v>159</v>
      </c>
      <c r="D31" s="370"/>
      <c r="E31" s="354">
        <f>SUM(E22+E26+E28+E29+E30)</f>
        <v>826400</v>
      </c>
      <c r="F31" s="364" t="s">
        <v>140</v>
      </c>
      <c r="G31" s="1039"/>
      <c r="H31" s="1038"/>
      <c r="I31" s="356"/>
      <c r="J31" s="357"/>
      <c r="K31" s="358"/>
    </row>
    <row r="32" spans="1:11" ht="14.25" customHeight="1">
      <c r="A32" s="335"/>
      <c r="B32" s="343"/>
      <c r="C32" s="1019" t="s">
        <v>160</v>
      </c>
      <c r="D32" s="1020"/>
      <c r="E32" s="1023">
        <v>30900</v>
      </c>
      <c r="F32" s="1025" t="s">
        <v>140</v>
      </c>
      <c r="G32" s="1039"/>
      <c r="H32" s="1038"/>
      <c r="I32" s="371" t="s">
        <v>428</v>
      </c>
      <c r="J32" s="360"/>
      <c r="K32" s="361"/>
    </row>
    <row r="33" spans="1:11" ht="16.5" customHeight="1">
      <c r="A33" s="335"/>
      <c r="B33" s="343"/>
      <c r="C33" s="1021"/>
      <c r="D33" s="1022"/>
      <c r="E33" s="1024"/>
      <c r="F33" s="1026"/>
      <c r="G33" s="1039"/>
      <c r="H33" s="1038"/>
      <c r="I33" s="372" t="s">
        <v>456</v>
      </c>
      <c r="J33" s="373">
        <v>30000</v>
      </c>
      <c r="K33" s="374" t="s">
        <v>457</v>
      </c>
    </row>
    <row r="34" spans="1:11" ht="18" customHeight="1">
      <c r="A34" s="335"/>
      <c r="B34" s="343"/>
      <c r="C34" s="375" t="s">
        <v>458</v>
      </c>
      <c r="D34" s="368" t="s">
        <v>161</v>
      </c>
      <c r="E34" s="363">
        <v>10000</v>
      </c>
      <c r="F34" s="364" t="s">
        <v>140</v>
      </c>
      <c r="G34" s="1039"/>
      <c r="H34" s="1038"/>
      <c r="I34" s="365" t="s">
        <v>432</v>
      </c>
      <c r="J34" s="366"/>
      <c r="K34" s="367"/>
    </row>
    <row r="35" spans="1:11" ht="18" customHeight="1">
      <c r="A35" s="335"/>
      <c r="B35" s="343"/>
      <c r="C35" s="376" t="s">
        <v>459</v>
      </c>
      <c r="D35" s="377" t="s">
        <v>162</v>
      </c>
      <c r="E35" s="363">
        <v>10000</v>
      </c>
      <c r="F35" s="364" t="s">
        <v>140</v>
      </c>
      <c r="G35" s="1039"/>
      <c r="H35" s="1038"/>
      <c r="I35" s="365" t="s">
        <v>432</v>
      </c>
      <c r="J35" s="366"/>
      <c r="K35" s="367"/>
    </row>
    <row r="36" spans="1:11" ht="18" customHeight="1">
      <c r="A36" s="335"/>
      <c r="B36" s="343"/>
      <c r="C36" s="1043" t="s">
        <v>156</v>
      </c>
      <c r="D36" s="1044" t="s">
        <v>163</v>
      </c>
      <c r="E36" s="1023">
        <v>4000</v>
      </c>
      <c r="F36" s="1025" t="s">
        <v>140</v>
      </c>
      <c r="G36" s="1039"/>
      <c r="H36" s="1038"/>
      <c r="I36" s="1046" t="s">
        <v>433</v>
      </c>
      <c r="J36" s="1047"/>
      <c r="K36" s="1048"/>
    </row>
    <row r="37" spans="1:11" ht="18" customHeight="1">
      <c r="A37" s="335"/>
      <c r="B37" s="343"/>
      <c r="C37" s="1043"/>
      <c r="D37" s="1045"/>
      <c r="E37" s="1024"/>
      <c r="F37" s="1026"/>
      <c r="G37" s="1039"/>
      <c r="H37" s="1038"/>
      <c r="I37" s="378" t="s">
        <v>460</v>
      </c>
      <c r="J37" s="379" t="s">
        <v>461</v>
      </c>
      <c r="K37" s="380"/>
    </row>
    <row r="38" spans="1:11" ht="18" customHeight="1">
      <c r="A38" s="335"/>
      <c r="B38" s="343"/>
      <c r="C38" s="369" t="s">
        <v>159</v>
      </c>
      <c r="D38" s="370"/>
      <c r="E38" s="354">
        <f>SUM(E34+E35+E36)</f>
        <v>24000</v>
      </c>
      <c r="F38" s="364" t="s">
        <v>140</v>
      </c>
      <c r="G38" s="1039"/>
      <c r="H38" s="1038"/>
      <c r="I38" s="356"/>
      <c r="J38" s="357"/>
      <c r="K38" s="358"/>
    </row>
    <row r="39" spans="1:11" ht="18" customHeight="1">
      <c r="A39" s="335"/>
      <c r="B39" s="282"/>
      <c r="C39" s="368" t="s">
        <v>164</v>
      </c>
      <c r="D39" s="381"/>
      <c r="E39" s="363">
        <v>30000</v>
      </c>
      <c r="F39" s="364" t="s">
        <v>140</v>
      </c>
      <c r="G39" s="1039"/>
      <c r="H39" s="1038"/>
      <c r="I39" s="382"/>
      <c r="J39" s="383"/>
      <c r="K39" s="384"/>
    </row>
    <row r="40" spans="1:11" ht="18" customHeight="1">
      <c r="A40" s="335"/>
      <c r="B40" s="385" t="s">
        <v>165</v>
      </c>
      <c r="C40" s="386"/>
      <c r="D40" s="386"/>
      <c r="E40" s="354">
        <f>SUM(E47+E48)</f>
        <v>50000</v>
      </c>
      <c r="F40" s="364" t="s">
        <v>140</v>
      </c>
      <c r="G40" s="1039"/>
      <c r="H40" s="1038"/>
      <c r="I40" s="365"/>
      <c r="J40" s="366"/>
      <c r="K40" s="367"/>
    </row>
    <row r="41" spans="1:11" ht="18" customHeight="1">
      <c r="A41" s="335"/>
      <c r="B41" s="343"/>
      <c r="C41" s="344" t="s">
        <v>151</v>
      </c>
      <c r="D41" s="362" t="s">
        <v>166</v>
      </c>
      <c r="E41" s="289">
        <v>0</v>
      </c>
      <c r="F41" s="364" t="s">
        <v>140</v>
      </c>
      <c r="G41" s="1039"/>
      <c r="H41" s="1038"/>
      <c r="I41" s="356" t="s">
        <v>436</v>
      </c>
      <c r="J41" s="357"/>
      <c r="K41" s="358"/>
    </row>
    <row r="42" spans="1:11" ht="18" customHeight="1">
      <c r="A42" s="335"/>
      <c r="B42" s="343"/>
      <c r="C42" s="344"/>
      <c r="D42" s="368" t="s">
        <v>152</v>
      </c>
      <c r="E42" s="363">
        <v>0</v>
      </c>
      <c r="F42" s="364" t="s">
        <v>140</v>
      </c>
      <c r="G42" s="1039"/>
      <c r="H42" s="1038"/>
      <c r="I42" s="365" t="s">
        <v>437</v>
      </c>
      <c r="J42" s="366"/>
      <c r="K42" s="367"/>
    </row>
    <row r="43" spans="1:11" ht="18" customHeight="1">
      <c r="A43" s="335"/>
      <c r="B43" s="343"/>
      <c r="C43" s="344" t="s">
        <v>153</v>
      </c>
      <c r="D43" s="368" t="s">
        <v>154</v>
      </c>
      <c r="E43" s="289">
        <v>0</v>
      </c>
      <c r="F43" s="364" t="s">
        <v>140</v>
      </c>
      <c r="G43" s="1039"/>
      <c r="H43" s="1038"/>
      <c r="I43" s="365" t="s">
        <v>437</v>
      </c>
      <c r="J43" s="366"/>
      <c r="K43" s="367"/>
    </row>
    <row r="44" spans="1:11" ht="18" customHeight="1">
      <c r="A44" s="335"/>
      <c r="B44" s="343"/>
      <c r="C44" s="344"/>
      <c r="D44" s="362" t="s">
        <v>155</v>
      </c>
      <c r="E44" s="363">
        <v>0</v>
      </c>
      <c r="F44" s="364" t="s">
        <v>140</v>
      </c>
      <c r="G44" s="1039"/>
      <c r="H44" s="1038"/>
      <c r="I44" s="365" t="s">
        <v>438</v>
      </c>
      <c r="J44" s="366"/>
      <c r="K44" s="367"/>
    </row>
    <row r="45" spans="1:11" ht="18" customHeight="1">
      <c r="A45" s="335"/>
      <c r="B45" s="343"/>
      <c r="C45" s="344" t="s">
        <v>156</v>
      </c>
      <c r="D45" s="368" t="s">
        <v>157</v>
      </c>
      <c r="E45" s="289">
        <v>0</v>
      </c>
      <c r="F45" s="364" t="s">
        <v>140</v>
      </c>
      <c r="G45" s="1039"/>
      <c r="H45" s="1038"/>
      <c r="I45" s="1016" t="s">
        <v>462</v>
      </c>
      <c r="J45" s="1027"/>
      <c r="K45" s="1028"/>
    </row>
    <row r="46" spans="1:11" ht="18" customHeight="1">
      <c r="A46" s="335"/>
      <c r="B46" s="343"/>
      <c r="D46" s="368" t="s">
        <v>158</v>
      </c>
      <c r="E46" s="363">
        <v>0</v>
      </c>
      <c r="F46" s="364" t="s">
        <v>140</v>
      </c>
      <c r="G46" s="1039"/>
      <c r="H46" s="1038"/>
      <c r="I46" s="1016" t="s">
        <v>463</v>
      </c>
      <c r="J46" s="1027"/>
      <c r="K46" s="1028"/>
    </row>
    <row r="47" spans="1:11" ht="18" customHeight="1">
      <c r="A47" s="335"/>
      <c r="B47" s="343"/>
      <c r="C47" s="369" t="s">
        <v>159</v>
      </c>
      <c r="D47" s="370"/>
      <c r="E47" s="354">
        <f>SUM(E41:E46)</f>
        <v>0</v>
      </c>
      <c r="F47" s="364" t="s">
        <v>140</v>
      </c>
      <c r="G47" s="1039"/>
      <c r="H47" s="1038"/>
      <c r="I47" s="387"/>
      <c r="J47" s="388"/>
      <c r="K47" s="389"/>
    </row>
    <row r="48" spans="1:11" ht="18" customHeight="1">
      <c r="A48" s="390"/>
      <c r="B48" s="343"/>
      <c r="C48" s="391" t="s">
        <v>164</v>
      </c>
      <c r="D48" s="392"/>
      <c r="E48" s="289">
        <v>50000</v>
      </c>
      <c r="F48" s="160" t="s">
        <v>140</v>
      </c>
      <c r="G48" s="1039"/>
      <c r="H48" s="1038"/>
      <c r="I48" s="1040" t="s">
        <v>439</v>
      </c>
      <c r="J48" s="1041"/>
      <c r="K48" s="1042"/>
    </row>
    <row r="49" spans="1:11" ht="18" customHeight="1">
      <c r="A49" s="328" t="s">
        <v>167</v>
      </c>
      <c r="B49" s="329" t="s">
        <v>168</v>
      </c>
      <c r="C49" s="329"/>
      <c r="D49" s="330"/>
      <c r="E49" s="393">
        <f>SUM(E50:E55)</f>
        <v>124680</v>
      </c>
      <c r="F49" s="228" t="s">
        <v>140</v>
      </c>
      <c r="G49" s="325">
        <f>E49</f>
        <v>124680</v>
      </c>
      <c r="H49" s="326" t="s">
        <v>140</v>
      </c>
      <c r="I49" s="332"/>
      <c r="J49" s="333"/>
      <c r="K49" s="334"/>
    </row>
    <row r="50" spans="1:11" ht="18" customHeight="1">
      <c r="A50" s="335"/>
      <c r="B50" s="394" t="s">
        <v>169</v>
      </c>
      <c r="C50" s="395"/>
      <c r="D50" s="338"/>
      <c r="E50" s="289">
        <v>0</v>
      </c>
      <c r="F50" s="339" t="s">
        <v>140</v>
      </c>
      <c r="G50" s="1049"/>
      <c r="H50" s="1050"/>
      <c r="I50" s="396" t="s">
        <v>440</v>
      </c>
      <c r="J50" s="341"/>
      <c r="K50" s="342"/>
    </row>
    <row r="51" spans="1:11" ht="18" customHeight="1">
      <c r="A51" s="335"/>
      <c r="B51" s="397" t="s">
        <v>170</v>
      </c>
      <c r="C51" s="398"/>
      <c r="D51" s="399"/>
      <c r="E51" s="363">
        <v>94680</v>
      </c>
      <c r="F51" s="364" t="s">
        <v>140</v>
      </c>
      <c r="G51" s="1051"/>
      <c r="H51" s="1052"/>
      <c r="I51" s="356" t="s">
        <v>441</v>
      </c>
      <c r="J51" s="357"/>
      <c r="K51" s="358"/>
    </row>
    <row r="52" spans="1:11" ht="18" customHeight="1">
      <c r="A52" s="335"/>
      <c r="B52" s="397" t="s">
        <v>171</v>
      </c>
      <c r="C52" s="398"/>
      <c r="D52" s="399"/>
      <c r="E52" s="289">
        <v>0</v>
      </c>
      <c r="F52" s="364" t="s">
        <v>140</v>
      </c>
      <c r="G52" s="1051"/>
      <c r="H52" s="1052"/>
      <c r="I52" s="356" t="s">
        <v>441</v>
      </c>
      <c r="J52" s="357"/>
      <c r="K52" s="358"/>
    </row>
    <row r="53" spans="1:11" ht="18" customHeight="1">
      <c r="A53" s="335"/>
      <c r="B53" s="397" t="s">
        <v>172</v>
      </c>
      <c r="C53" s="398"/>
      <c r="D53" s="399"/>
      <c r="E53" s="363">
        <v>0</v>
      </c>
      <c r="F53" s="364" t="s">
        <v>140</v>
      </c>
      <c r="G53" s="1051"/>
      <c r="H53" s="1052"/>
      <c r="I53" s="356" t="s">
        <v>441</v>
      </c>
      <c r="J53" s="357"/>
      <c r="K53" s="358"/>
    </row>
    <row r="54" spans="1:11" ht="18" customHeight="1">
      <c r="A54" s="335"/>
      <c r="B54" s="397" t="s">
        <v>442</v>
      </c>
      <c r="C54" s="398"/>
      <c r="D54" s="399"/>
      <c r="E54" s="363">
        <v>0</v>
      </c>
      <c r="F54" s="364" t="s">
        <v>140</v>
      </c>
      <c r="G54" s="1051"/>
      <c r="H54" s="1052"/>
      <c r="I54" s="356" t="s">
        <v>443</v>
      </c>
      <c r="J54" s="357"/>
      <c r="K54" s="358"/>
    </row>
    <row r="55" spans="1:11" ht="18" customHeight="1">
      <c r="A55" s="390"/>
      <c r="B55" s="400" t="s">
        <v>173</v>
      </c>
      <c r="C55" s="312"/>
      <c r="D55" s="401"/>
      <c r="E55" s="402">
        <v>30000</v>
      </c>
      <c r="F55" s="160" t="s">
        <v>140</v>
      </c>
      <c r="G55" s="1053"/>
      <c r="H55" s="1054"/>
      <c r="I55" s="403" t="s">
        <v>464</v>
      </c>
      <c r="J55" s="316"/>
      <c r="K55" s="317"/>
    </row>
    <row r="56" spans="1:11" ht="18" customHeight="1" thickBot="1">
      <c r="A56" s="404" t="s">
        <v>174</v>
      </c>
      <c r="B56" s="405" t="s">
        <v>175</v>
      </c>
      <c r="C56" s="405"/>
      <c r="D56" s="406"/>
      <c r="E56" s="407">
        <v>100000</v>
      </c>
      <c r="F56" s="408" t="s">
        <v>140</v>
      </c>
      <c r="G56" s="409">
        <f>E56</f>
        <v>100000</v>
      </c>
      <c r="H56" s="410" t="s">
        <v>140</v>
      </c>
      <c r="I56" s="411" t="s">
        <v>445</v>
      </c>
      <c r="J56" s="412"/>
      <c r="K56" s="413"/>
    </row>
    <row r="57" spans="1:11" ht="22.5" customHeight="1" thickTop="1" thickBot="1">
      <c r="A57" s="414" t="s">
        <v>186</v>
      </c>
      <c r="B57" s="415"/>
      <c r="C57" s="415"/>
      <c r="D57" s="416"/>
      <c r="E57" s="417">
        <f>SUM(E6+E13+E15+E16+E17+E49+E56)</f>
        <v>4582940</v>
      </c>
      <c r="F57" s="250" t="s">
        <v>140</v>
      </c>
      <c r="G57" s="251">
        <f>SUM(G6+G13+G15+G16+G17+G49+G56)</f>
        <v>3802940</v>
      </c>
      <c r="H57" s="291" t="s">
        <v>140</v>
      </c>
      <c r="I57" s="1055" t="s">
        <v>465</v>
      </c>
      <c r="J57" s="1055"/>
      <c r="K57" s="1056"/>
    </row>
    <row r="58" spans="1:11" ht="22.5" customHeight="1" thickTop="1" thickBot="1">
      <c r="A58" s="418" t="s">
        <v>176</v>
      </c>
      <c r="B58" s="419"/>
      <c r="C58" s="420"/>
      <c r="D58" s="421"/>
      <c r="E58" s="422">
        <f>E57/2</f>
        <v>2291470</v>
      </c>
      <c r="F58" s="250" t="s">
        <v>140</v>
      </c>
      <c r="G58" s="423"/>
      <c r="H58" s="424" t="s">
        <v>140</v>
      </c>
      <c r="I58" s="1057"/>
      <c r="J58" s="1057"/>
      <c r="K58" s="1058"/>
    </row>
    <row r="59" spans="1:11" ht="26.25" customHeight="1" thickTop="1">
      <c r="A59" s="1061" t="s">
        <v>466</v>
      </c>
      <c r="B59" s="1062"/>
      <c r="C59" s="1062"/>
      <c r="D59" s="1063"/>
      <c r="E59" s="1067" t="s">
        <v>448</v>
      </c>
      <c r="F59" s="1068"/>
      <c r="G59" s="1069" t="s">
        <v>449</v>
      </c>
      <c r="H59" s="1069"/>
      <c r="I59" s="1059"/>
      <c r="J59" s="1059"/>
      <c r="K59" s="1060"/>
    </row>
    <row r="60" spans="1:11" ht="19.5" customHeight="1" thickBot="1">
      <c r="A60" s="1064"/>
      <c r="B60" s="1065"/>
      <c r="C60" s="1065"/>
      <c r="D60" s="1066"/>
      <c r="E60" s="1070" t="s">
        <v>467</v>
      </c>
      <c r="F60" s="1071"/>
      <c r="G60" s="1071"/>
      <c r="H60" s="1072"/>
      <c r="I60" s="425" t="s">
        <v>450</v>
      </c>
      <c r="J60" s="426"/>
      <c r="K60" s="427"/>
    </row>
    <row r="61" spans="1:11" s="7" customFormat="1" ht="20.100000000000001" customHeight="1"/>
    <row r="62" spans="1:11" s="7" customFormat="1" ht="20.100000000000001" customHeight="1"/>
    <row r="63" spans="1:11" s="7" customFormat="1" ht="20.100000000000001" customHeight="1"/>
    <row r="64" spans="1:11" s="7" customFormat="1" ht="20.100000000000001" customHeight="1"/>
    <row r="65" spans="1:11" s="7" customFormat="1" ht="20.100000000000001" customHeight="1"/>
    <row r="66" spans="1:11" s="7" customFormat="1" ht="20.100000000000001" customHeight="1"/>
    <row r="67" spans="1:11" s="7" customFormat="1" ht="20.100000000000001" customHeight="1"/>
    <row r="68" spans="1:11" s="7" customFormat="1" ht="20.100000000000001" customHeight="1"/>
    <row r="69" spans="1:11" s="7" customFormat="1" ht="20.100000000000001" customHeight="1"/>
    <row r="70" spans="1:11">
      <c r="A70" s="428" t="s">
        <v>177</v>
      </c>
      <c r="B70" s="428"/>
      <c r="C70" s="428"/>
      <c r="D70" s="428"/>
      <c r="E70" s="428"/>
      <c r="F70" s="428"/>
      <c r="G70" s="428"/>
      <c r="H70" s="428"/>
      <c r="I70" s="428"/>
      <c r="J70" s="428"/>
      <c r="K70" s="428"/>
    </row>
    <row r="71" spans="1:11" s="7" customFormat="1" ht="14.25">
      <c r="A71" s="429" t="s">
        <v>468</v>
      </c>
    </row>
    <row r="72" spans="1:11" s="7" customFormat="1" ht="20.100000000000001" customHeight="1"/>
    <row r="73" spans="1:11" s="1" customFormat="1" ht="20.100000000000001" customHeight="1">
      <c r="A73" s="1" t="s">
        <v>525</v>
      </c>
    </row>
    <row r="74" spans="1:11" s="1" customFormat="1" ht="20.100000000000001" customHeight="1">
      <c r="A74" s="1" t="s">
        <v>526</v>
      </c>
    </row>
    <row r="75" spans="1:11" s="1" customFormat="1" ht="20.100000000000001" customHeight="1">
      <c r="A75" s="1" t="s">
        <v>469</v>
      </c>
    </row>
    <row r="76" spans="1:11" s="1" customFormat="1" ht="20.100000000000001" customHeight="1"/>
    <row r="77" spans="1:11" s="1" customFormat="1" ht="20.100000000000001" customHeight="1"/>
    <row r="78" spans="1:11" s="1" customFormat="1" ht="18" customHeight="1">
      <c r="A78" s="1" t="s">
        <v>470</v>
      </c>
      <c r="B78" s="1" t="s">
        <v>471</v>
      </c>
    </row>
    <row r="79" spans="1:11" s="1" customFormat="1" ht="18" customHeight="1">
      <c r="A79" s="1" t="s">
        <v>472</v>
      </c>
      <c r="B79" s="1" t="s">
        <v>473</v>
      </c>
    </row>
    <row r="80" spans="1:11" s="1" customFormat="1" ht="18" customHeight="1">
      <c r="A80" s="1" t="s">
        <v>474</v>
      </c>
    </row>
    <row r="81" spans="1:1" s="1" customFormat="1" ht="18" customHeight="1">
      <c r="A81" s="430" t="s">
        <v>475</v>
      </c>
    </row>
    <row r="82" spans="1:1" s="1" customFormat="1" ht="18" customHeight="1">
      <c r="A82" s="430" t="s">
        <v>476</v>
      </c>
    </row>
    <row r="83" spans="1:1" s="1" customFormat="1" ht="18" customHeight="1">
      <c r="A83" s="430" t="s">
        <v>477</v>
      </c>
    </row>
    <row r="84" spans="1:1" s="1" customFormat="1" ht="18" customHeight="1">
      <c r="A84" s="430" t="s">
        <v>478</v>
      </c>
    </row>
    <row r="85" spans="1:1" s="1" customFormat="1" ht="18" customHeight="1">
      <c r="A85" s="1" t="s">
        <v>479</v>
      </c>
    </row>
    <row r="86" spans="1:1" s="1" customFormat="1" ht="18" customHeight="1">
      <c r="A86" s="1" t="s">
        <v>480</v>
      </c>
    </row>
    <row r="87" spans="1:1" s="1" customFormat="1" ht="18" customHeight="1"/>
    <row r="88" spans="1:1" s="1" customFormat="1" ht="18" customHeight="1">
      <c r="A88" s="1" t="s">
        <v>481</v>
      </c>
    </row>
    <row r="89" spans="1:1" s="1" customFormat="1" ht="18" customHeight="1">
      <c r="A89" s="1" t="s">
        <v>482</v>
      </c>
    </row>
    <row r="90" spans="1:1" s="1" customFormat="1" ht="18" customHeight="1">
      <c r="A90" s="1" t="s">
        <v>483</v>
      </c>
    </row>
    <row r="91" spans="1:1" s="1" customFormat="1" ht="18" customHeight="1"/>
    <row r="92" spans="1:1" s="1" customFormat="1" ht="18" customHeight="1">
      <c r="A92" s="1" t="s">
        <v>484</v>
      </c>
    </row>
    <row r="93" spans="1:1" s="1" customFormat="1" ht="18" customHeight="1">
      <c r="A93" s="1" t="s">
        <v>485</v>
      </c>
    </row>
    <row r="94" spans="1:1" s="1" customFormat="1" ht="18" customHeight="1">
      <c r="A94" s="1" t="s">
        <v>483</v>
      </c>
    </row>
    <row r="95" spans="1:1" s="1" customFormat="1" ht="18" customHeight="1"/>
    <row r="96" spans="1:1" s="1" customFormat="1" ht="18" customHeight="1">
      <c r="A96" s="1" t="s">
        <v>486</v>
      </c>
    </row>
    <row r="97" spans="1:2" s="1" customFormat="1" ht="18" customHeight="1">
      <c r="A97" s="1" t="s">
        <v>487</v>
      </c>
    </row>
    <row r="98" spans="1:2" s="1" customFormat="1" ht="18" customHeight="1"/>
    <row r="99" spans="1:2" s="1" customFormat="1" ht="18" customHeight="1">
      <c r="A99" s="1" t="s">
        <v>488</v>
      </c>
    </row>
    <row r="100" spans="1:2" ht="18" customHeight="1">
      <c r="A100" s="273" t="s">
        <v>489</v>
      </c>
    </row>
    <row r="101" spans="1:2" ht="18" customHeight="1"/>
    <row r="102" spans="1:2" ht="18" customHeight="1">
      <c r="A102" s="273" t="s">
        <v>490</v>
      </c>
      <c r="B102" s="273" t="s">
        <v>168</v>
      </c>
    </row>
    <row r="103" spans="1:2" ht="18" customHeight="1">
      <c r="A103" s="273" t="s">
        <v>491</v>
      </c>
    </row>
    <row r="104" spans="1:2" ht="18" customHeight="1"/>
    <row r="105" spans="1:2" ht="18" customHeight="1">
      <c r="A105" s="273" t="s">
        <v>492</v>
      </c>
      <c r="B105" s="273" t="s">
        <v>175</v>
      </c>
    </row>
    <row r="106" spans="1:2" ht="18" customHeight="1">
      <c r="A106" s="273" t="s">
        <v>493</v>
      </c>
    </row>
    <row r="107" spans="1:2" ht="18" customHeight="1">
      <c r="A107" s="273" t="s">
        <v>494</v>
      </c>
    </row>
    <row r="108" spans="1:2" ht="18" customHeight="1"/>
    <row r="109" spans="1:2" ht="18" customHeight="1">
      <c r="A109" s="273" t="s">
        <v>472</v>
      </c>
      <c r="B109" s="273" t="s">
        <v>495</v>
      </c>
    </row>
    <row r="110" spans="1:2" ht="18" customHeight="1">
      <c r="A110" s="273" t="s">
        <v>474</v>
      </c>
    </row>
    <row r="111" spans="1:2" ht="18" customHeight="1">
      <c r="A111" s="430" t="s">
        <v>475</v>
      </c>
    </row>
    <row r="112" spans="1:2" ht="18" customHeight="1">
      <c r="A112" s="430" t="s">
        <v>496</v>
      </c>
    </row>
    <row r="113" spans="1:1" ht="18" customHeight="1">
      <c r="A113" s="430" t="s">
        <v>497</v>
      </c>
    </row>
    <row r="114" spans="1:1" ht="18" customHeight="1">
      <c r="A114" s="430" t="s">
        <v>478</v>
      </c>
    </row>
    <row r="115" spans="1:1" s="1" customFormat="1" ht="18" customHeight="1">
      <c r="A115" s="1" t="s">
        <v>498</v>
      </c>
    </row>
    <row r="116" spans="1:1" s="1" customFormat="1" ht="18" customHeight="1"/>
    <row r="117" spans="1:1" ht="18" customHeight="1">
      <c r="A117" s="273" t="s">
        <v>481</v>
      </c>
    </row>
    <row r="118" spans="1:1" ht="18" customHeight="1">
      <c r="A118" s="273" t="s">
        <v>499</v>
      </c>
    </row>
    <row r="119" spans="1:1" ht="18" customHeight="1"/>
    <row r="120" spans="1:1" ht="18" customHeight="1">
      <c r="A120" s="273" t="s">
        <v>484</v>
      </c>
    </row>
    <row r="121" spans="1:1" ht="18" customHeight="1">
      <c r="A121" s="273" t="s">
        <v>499</v>
      </c>
    </row>
    <row r="122" spans="1:1" ht="18" customHeight="1"/>
    <row r="123" spans="1:1" ht="18" customHeight="1">
      <c r="A123" s="273" t="s">
        <v>486</v>
      </c>
    </row>
    <row r="124" spans="1:1" ht="18" customHeight="1">
      <c r="A124" s="273" t="s">
        <v>500</v>
      </c>
    </row>
    <row r="125" spans="1:1" ht="18" customHeight="1"/>
    <row r="126" spans="1:1" ht="18" customHeight="1">
      <c r="A126" s="273" t="s">
        <v>488</v>
      </c>
    </row>
    <row r="127" spans="1:1" ht="18" customHeight="1">
      <c r="A127" s="273" t="s">
        <v>500</v>
      </c>
    </row>
    <row r="128" spans="1:1" ht="18" customHeight="1"/>
    <row r="129" spans="1:1" ht="18" customHeight="1">
      <c r="A129" s="273" t="s">
        <v>501</v>
      </c>
    </row>
    <row r="130" spans="1:1" ht="18" customHeight="1">
      <c r="A130" s="273" t="s">
        <v>500</v>
      </c>
    </row>
    <row r="131" spans="1:1" ht="18" customHeight="1"/>
    <row r="132" spans="1:1" ht="18" customHeight="1">
      <c r="A132" s="273" t="s">
        <v>502</v>
      </c>
    </row>
    <row r="133" spans="1:1" ht="18" customHeight="1">
      <c r="A133" s="273" t="s">
        <v>500</v>
      </c>
    </row>
  </sheetData>
  <mergeCells count="24">
    <mergeCell ref="G50:H55"/>
    <mergeCell ref="I57:K59"/>
    <mergeCell ref="A59:D60"/>
    <mergeCell ref="E59:F59"/>
    <mergeCell ref="G59:H59"/>
    <mergeCell ref="E60:H60"/>
    <mergeCell ref="C36:C37"/>
    <mergeCell ref="D36:D37"/>
    <mergeCell ref="E36:E37"/>
    <mergeCell ref="F36:F37"/>
    <mergeCell ref="I36:K36"/>
    <mergeCell ref="I45:K45"/>
    <mergeCell ref="E4:F4"/>
    <mergeCell ref="G4:H4"/>
    <mergeCell ref="I5:J5"/>
    <mergeCell ref="G18:H48"/>
    <mergeCell ref="I46:K46"/>
    <mergeCell ref="I48:K48"/>
    <mergeCell ref="C21:C23"/>
    <mergeCell ref="I29:K29"/>
    <mergeCell ref="I30:K30"/>
    <mergeCell ref="C32:D33"/>
    <mergeCell ref="E32:E33"/>
    <mergeCell ref="F32:F33"/>
  </mergeCells>
  <phoneticPr fontId="5"/>
  <conditionalFormatting sqref="E6">
    <cfRule type="expression" dxfId="36" priority="49" stopIfTrue="1">
      <formula>E6=""</formula>
    </cfRule>
    <cfRule type="expression" dxfId="35" priority="50" stopIfTrue="1">
      <formula>""</formula>
    </cfRule>
  </conditionalFormatting>
  <conditionalFormatting sqref="E13">
    <cfRule type="expression" dxfId="34" priority="43" stopIfTrue="1">
      <formula>E13=""</formula>
    </cfRule>
    <cfRule type="expression" dxfId="33" priority="44" stopIfTrue="1">
      <formula>""</formula>
    </cfRule>
  </conditionalFormatting>
  <conditionalFormatting sqref="E15:E16">
    <cfRule type="expression" dxfId="32" priority="37" stopIfTrue="1">
      <formula>E15=""</formula>
    </cfRule>
    <cfRule type="expression" dxfId="31" priority="38" stopIfTrue="1">
      <formula>""</formula>
    </cfRule>
  </conditionalFormatting>
  <conditionalFormatting sqref="E22">
    <cfRule type="expression" dxfId="30" priority="35" stopIfTrue="1">
      <formula>E22=""</formula>
    </cfRule>
    <cfRule type="expression" dxfId="29" priority="36" stopIfTrue="1">
      <formula>""</formula>
    </cfRule>
  </conditionalFormatting>
  <conditionalFormatting sqref="E26">
    <cfRule type="expression" dxfId="28" priority="33" stopIfTrue="1">
      <formula>E26=""</formula>
    </cfRule>
    <cfRule type="expression" dxfId="27" priority="34" stopIfTrue="1">
      <formula>""</formula>
    </cfRule>
  </conditionalFormatting>
  <conditionalFormatting sqref="E28:E30">
    <cfRule type="expression" dxfId="26" priority="27" stopIfTrue="1">
      <formula>E28=""</formula>
    </cfRule>
    <cfRule type="expression" dxfId="25" priority="28" stopIfTrue="1">
      <formula>""</formula>
    </cfRule>
  </conditionalFormatting>
  <conditionalFormatting sqref="E32">
    <cfRule type="expression" dxfId="24" priority="4" stopIfTrue="1">
      <formula>""</formula>
    </cfRule>
  </conditionalFormatting>
  <conditionalFormatting sqref="E34:E36">
    <cfRule type="expression" dxfId="23" priority="1" stopIfTrue="1">
      <formula>E34=""</formula>
    </cfRule>
    <cfRule type="expression" dxfId="22" priority="2" stopIfTrue="1">
      <formula>""</formula>
    </cfRule>
  </conditionalFormatting>
  <conditionalFormatting sqref="E39">
    <cfRule type="expression" dxfId="21" priority="21" stopIfTrue="1">
      <formula>E39=""</formula>
    </cfRule>
    <cfRule type="expression" dxfId="20" priority="22" stopIfTrue="1">
      <formula>""</formula>
    </cfRule>
  </conditionalFormatting>
  <conditionalFormatting sqref="E41:E46">
    <cfRule type="expression" dxfId="19" priority="19" stopIfTrue="1">
      <formula>E41=""</formula>
    </cfRule>
    <cfRule type="expression" dxfId="18" priority="20" stopIfTrue="1">
      <formula>""</formula>
    </cfRule>
  </conditionalFormatting>
  <conditionalFormatting sqref="E48">
    <cfRule type="expression" dxfId="17" priority="17" stopIfTrue="1">
      <formula>E48=""</formula>
    </cfRule>
    <cfRule type="expression" dxfId="16" priority="18" stopIfTrue="1">
      <formula>""</formula>
    </cfRule>
  </conditionalFormatting>
  <conditionalFormatting sqref="E50:E54">
    <cfRule type="expression" dxfId="15" priority="7" stopIfTrue="1">
      <formula>E50=""</formula>
    </cfRule>
    <cfRule type="expression" dxfId="14" priority="8" stopIfTrue="1">
      <formula>""</formula>
    </cfRule>
  </conditionalFormatting>
  <conditionalFormatting sqref="E56">
    <cfRule type="expression" dxfId="13" priority="5" stopIfTrue="1">
      <formula>E56=""</formula>
    </cfRule>
    <cfRule type="expression" dxfId="12" priority="6" stopIfTrue="1">
      <formula>""</formula>
    </cfRule>
  </conditionalFormatting>
  <conditionalFormatting sqref="E60">
    <cfRule type="expression" dxfId="11" priority="3">
      <formula>E60&lt;&gt;""</formula>
    </cfRule>
  </conditionalFormatting>
  <conditionalFormatting sqref="G6">
    <cfRule type="expression" dxfId="10" priority="47" stopIfTrue="1">
      <formula>G6=""</formula>
    </cfRule>
    <cfRule type="expression" dxfId="9" priority="48" stopIfTrue="1">
      <formula>""</formula>
    </cfRule>
  </conditionalFormatting>
  <conditionalFormatting sqref="G13">
    <cfRule type="expression" dxfId="8" priority="45" stopIfTrue="1">
      <formula>G13=""</formula>
    </cfRule>
    <cfRule type="expression" dxfId="7" priority="46" stopIfTrue="1">
      <formula>""</formula>
    </cfRule>
  </conditionalFormatting>
  <conditionalFormatting sqref="G15">
    <cfRule type="expression" dxfId="6" priority="39" stopIfTrue="1">
      <formula>G15=""</formula>
    </cfRule>
    <cfRule type="expression" dxfId="5" priority="40" stopIfTrue="1">
      <formula>""</formula>
    </cfRule>
  </conditionalFormatting>
  <dataValidations count="1">
    <dataValidation type="list" allowBlank="1" showInputMessage="1" showErrorMessage="1" sqref="E60" xr:uid="{8553B682-8C70-419E-A61B-B063740EC967}">
      <formula1>"確認済み"</formula1>
    </dataValidation>
  </dataValidations>
  <printOptions horizontalCentered="1"/>
  <pageMargins left="0.78740157480314965" right="0.78740157480314965" top="0.98425196850393704" bottom="0.78740157480314965" header="0.51181102362204722" footer="0.51181102362204722"/>
  <pageSetup paperSize="9" scale="64" orientation="portrait" cellComments="asDisplayed"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dimension ref="A1:M31"/>
  <sheetViews>
    <sheetView showGridLines="0" showZeros="0" zoomScaleNormal="100" zoomScaleSheetLayoutView="106" workbookViewId="0">
      <selection activeCell="K16" sqref="K16"/>
    </sheetView>
  </sheetViews>
  <sheetFormatPr defaultColWidth="9" defaultRowHeight="13.5"/>
  <cols>
    <col min="1" max="1" width="3.625" style="4" customWidth="1"/>
    <col min="2" max="2" width="15.625" style="4" customWidth="1"/>
    <col min="3" max="8" width="5.625" style="4" customWidth="1"/>
    <col min="9" max="9" width="5.5" style="4" customWidth="1"/>
    <col min="10" max="10" width="10.625" style="4" customWidth="1"/>
    <col min="11" max="11" width="12.625" style="4" customWidth="1"/>
    <col min="12" max="16384" width="9" style="4"/>
  </cols>
  <sheetData>
    <row r="1" spans="1:13" ht="20.100000000000001" customHeight="1">
      <c r="K1" s="47" t="s">
        <v>231</v>
      </c>
    </row>
    <row r="2" spans="1:13" ht="20.100000000000001" customHeight="1">
      <c r="A2" s="4" t="s">
        <v>212</v>
      </c>
    </row>
    <row r="3" spans="1:13" ht="20.100000000000001" customHeight="1"/>
    <row r="4" spans="1:13" ht="20.100000000000001" customHeight="1">
      <c r="A4" s="4" t="s">
        <v>213</v>
      </c>
      <c r="C4" s="1073" t="s">
        <v>744</v>
      </c>
      <c r="D4" s="1073"/>
      <c r="E4" s="1074"/>
      <c r="F4" s="1075"/>
      <c r="G4" s="605" t="s">
        <v>745</v>
      </c>
      <c r="H4" s="1075"/>
      <c r="I4" s="1076"/>
    </row>
    <row r="5" spans="1:13" ht="20.100000000000001" customHeight="1"/>
    <row r="6" spans="1:13" ht="20.100000000000001" customHeight="1" thickBot="1">
      <c r="B6" s="40" t="s">
        <v>227</v>
      </c>
      <c r="C6" s="23" t="s">
        <v>219</v>
      </c>
      <c r="D6" s="25"/>
      <c r="E6" s="24"/>
      <c r="F6" s="43" t="s">
        <v>220</v>
      </c>
      <c r="G6" s="44"/>
      <c r="H6" s="45"/>
      <c r="J6" s="596"/>
      <c r="K6" s="596"/>
    </row>
    <row r="7" spans="1:13" ht="20.100000000000001" customHeight="1" thickBot="1">
      <c r="B7" s="40" t="s">
        <v>226</v>
      </c>
      <c r="C7" s="1081"/>
      <c r="D7" s="1082"/>
      <c r="E7" s="1092"/>
      <c r="F7" s="1086"/>
      <c r="G7" s="1087"/>
      <c r="H7" s="1088"/>
      <c r="I7" s="11"/>
      <c r="J7" s="597"/>
      <c r="K7" s="597"/>
      <c r="M7" s="4" t="s">
        <v>700</v>
      </c>
    </row>
    <row r="8" spans="1:13" ht="20.100000000000001" customHeight="1" thickBot="1">
      <c r="B8" s="40" t="s">
        <v>225</v>
      </c>
      <c r="C8" s="1093"/>
      <c r="D8" s="1094"/>
      <c r="E8" s="1095"/>
      <c r="F8" s="46"/>
      <c r="G8" s="31"/>
      <c r="H8" s="38"/>
      <c r="J8" s="597"/>
      <c r="K8" s="597"/>
    </row>
    <row r="9" spans="1:13" ht="20.100000000000001" customHeight="1" thickBot="1">
      <c r="B9" s="40" t="s">
        <v>214</v>
      </c>
      <c r="C9" s="1086"/>
      <c r="D9" s="1087"/>
      <c r="E9" s="1088"/>
      <c r="F9" s="36"/>
      <c r="G9" s="36"/>
      <c r="H9" s="37"/>
      <c r="I9" s="11"/>
      <c r="J9" s="597"/>
      <c r="K9" s="597"/>
    </row>
    <row r="10" spans="1:13" ht="20.100000000000001" customHeight="1">
      <c r="B10" s="40" t="s">
        <v>228</v>
      </c>
      <c r="C10" s="1089">
        <f>SUM(C7:C9)</f>
        <v>0</v>
      </c>
      <c r="D10" s="1090"/>
      <c r="E10" s="1091"/>
      <c r="F10" s="1089">
        <f>SUM(F7:F9)</f>
        <v>0</v>
      </c>
      <c r="G10" s="1090"/>
      <c r="H10" s="1091"/>
      <c r="J10" s="597"/>
      <c r="K10" s="597"/>
    </row>
    <row r="11" spans="1:13" ht="20.100000000000001" customHeight="1">
      <c r="J11" s="597"/>
      <c r="K11" s="597"/>
    </row>
    <row r="12" spans="1:13" ht="20.100000000000001" customHeight="1">
      <c r="B12" s="23" t="s">
        <v>227</v>
      </c>
      <c r="C12" s="25"/>
      <c r="D12" s="24"/>
      <c r="E12" s="23" t="s">
        <v>221</v>
      </c>
      <c r="F12" s="25"/>
      <c r="G12" s="25"/>
      <c r="H12" s="24"/>
      <c r="J12" s="597"/>
      <c r="K12" s="597"/>
    </row>
    <row r="13" spans="1:13" ht="20.100000000000001" customHeight="1">
      <c r="B13" s="41" t="s">
        <v>229</v>
      </c>
      <c r="C13" s="36"/>
      <c r="D13" s="37"/>
      <c r="E13" s="1079"/>
      <c r="F13" s="1084"/>
      <c r="G13" s="1084"/>
      <c r="H13" s="1080"/>
      <c r="J13" s="597"/>
      <c r="K13" s="597"/>
    </row>
    <row r="14" spans="1:13" ht="20.100000000000001" customHeight="1">
      <c r="B14" s="41" t="s">
        <v>215</v>
      </c>
      <c r="C14" s="36"/>
      <c r="D14" s="37"/>
      <c r="E14" s="1079"/>
      <c r="F14" s="1084"/>
      <c r="G14" s="1084"/>
      <c r="H14" s="1080"/>
    </row>
    <row r="15" spans="1:13" ht="20.100000000000001" customHeight="1">
      <c r="B15" s="41" t="s">
        <v>216</v>
      </c>
      <c r="C15" s="36"/>
      <c r="D15" s="37"/>
      <c r="E15" s="1077">
        <f>SUM(E13:E14)</f>
        <v>0</v>
      </c>
      <c r="F15" s="1085"/>
      <c r="G15" s="1085"/>
      <c r="H15" s="1078"/>
    </row>
    <row r="16" spans="1:13" ht="20.100000000000001" customHeight="1">
      <c r="B16" s="42"/>
      <c r="C16" s="39"/>
      <c r="D16" s="39"/>
      <c r="E16" s="39"/>
      <c r="F16" s="39"/>
      <c r="G16" s="39"/>
      <c r="H16" s="39"/>
    </row>
    <row r="17" spans="1:11" ht="20.100000000000001" customHeight="1"/>
    <row r="18" spans="1:11" ht="20.100000000000001" customHeight="1">
      <c r="A18" s="4" t="s">
        <v>217</v>
      </c>
    </row>
    <row r="19" spans="1:11" ht="20.100000000000001" customHeight="1"/>
    <row r="20" spans="1:11" ht="20.100000000000001" customHeight="1">
      <c r="B20" s="22" t="s">
        <v>218</v>
      </c>
      <c r="C20" s="23" t="s">
        <v>222</v>
      </c>
      <c r="D20" s="25"/>
      <c r="E20" s="24"/>
      <c r="F20" s="23" t="s">
        <v>223</v>
      </c>
      <c r="G20" s="25"/>
      <c r="H20" s="25"/>
      <c r="I20" s="24"/>
      <c r="J20" s="23" t="s">
        <v>224</v>
      </c>
      <c r="K20" s="24"/>
    </row>
    <row r="21" spans="1:11" ht="20.100000000000001" customHeight="1">
      <c r="B21" s="581"/>
      <c r="C21" s="1081"/>
      <c r="D21" s="1082"/>
      <c r="E21" s="1083"/>
      <c r="F21" s="1081"/>
      <c r="G21" s="1082"/>
      <c r="H21" s="1082"/>
      <c r="I21" s="1083"/>
      <c r="J21" s="1079"/>
      <c r="K21" s="1080"/>
    </row>
    <row r="22" spans="1:11" ht="20.100000000000001" customHeight="1">
      <c r="B22" s="581"/>
      <c r="C22" s="1081"/>
      <c r="D22" s="1082"/>
      <c r="E22" s="1083"/>
      <c r="F22" s="1081"/>
      <c r="G22" s="1082"/>
      <c r="H22" s="1082"/>
      <c r="I22" s="1083"/>
      <c r="J22" s="1079"/>
      <c r="K22" s="1080"/>
    </row>
    <row r="23" spans="1:11" ht="20.100000000000001" customHeight="1">
      <c r="B23" s="581"/>
      <c r="C23" s="1081"/>
      <c r="D23" s="1082"/>
      <c r="E23" s="1083"/>
      <c r="F23" s="1081"/>
      <c r="G23" s="1082"/>
      <c r="H23" s="1082"/>
      <c r="I23" s="1083"/>
      <c r="J23" s="1079"/>
      <c r="K23" s="1080"/>
    </row>
    <row r="24" spans="1:11" ht="20.100000000000001" customHeight="1">
      <c r="B24" s="23" t="s">
        <v>230</v>
      </c>
      <c r="C24" s="25"/>
      <c r="D24" s="25"/>
      <c r="E24" s="25"/>
      <c r="F24" s="25"/>
      <c r="G24" s="25"/>
      <c r="H24" s="25"/>
      <c r="I24" s="24"/>
      <c r="J24" s="1077">
        <f>SUM(J21:J23)</f>
        <v>0</v>
      </c>
      <c r="K24" s="1078"/>
    </row>
    <row r="25" spans="1:11" ht="20.100000000000001" customHeight="1"/>
    <row r="26" spans="1:11" ht="20.100000000000001" customHeight="1"/>
    <row r="27" spans="1:11" ht="20.100000000000001" customHeight="1"/>
    <row r="28" spans="1:11" ht="20.100000000000001" customHeight="1"/>
    <row r="29" spans="1:11" ht="20.100000000000001" customHeight="1"/>
    <row r="30" spans="1:11" ht="20.100000000000001" customHeight="1"/>
    <row r="31" spans="1:11" ht="20.100000000000001" customHeight="1"/>
  </sheetData>
  <mergeCells count="22">
    <mergeCell ref="F10:H10"/>
    <mergeCell ref="E13:H13"/>
    <mergeCell ref="C7:E7"/>
    <mergeCell ref="C8:E8"/>
    <mergeCell ref="C9:E9"/>
    <mergeCell ref="C10:E10"/>
    <mergeCell ref="C4:D4"/>
    <mergeCell ref="E4:F4"/>
    <mergeCell ref="H4:I4"/>
    <mergeCell ref="J24:K24"/>
    <mergeCell ref="J23:K23"/>
    <mergeCell ref="C21:E21"/>
    <mergeCell ref="C22:E22"/>
    <mergeCell ref="C23:E23"/>
    <mergeCell ref="F21:I21"/>
    <mergeCell ref="F22:I22"/>
    <mergeCell ref="F23:I23"/>
    <mergeCell ref="J21:K21"/>
    <mergeCell ref="J22:K22"/>
    <mergeCell ref="E14:H14"/>
    <mergeCell ref="E15:H15"/>
    <mergeCell ref="F7:H7"/>
  </mergeCells>
  <phoneticPr fontId="5"/>
  <dataValidations count="2">
    <dataValidation imeMode="off" allowBlank="1" showInputMessage="1" showErrorMessage="1" sqref="C7:H10 E13:H13 E14:H14 E15:H15 J21:K21 J22:K22 J23:K23 J24:K24 F21:I21 F22:I22 F23:I23 K7 K8 K9 K10 K12 K11 K13" xr:uid="{B0721C79-3B70-41DB-BEA1-C9D8CAD9A62E}"/>
    <dataValidation imeMode="on" allowBlank="1" showInputMessage="1" showErrorMessage="1" sqref="J7:J13 C21:E21 C22:E22 C23:E23 B23 B22 B21" xr:uid="{94223F97-EAFB-4792-87C9-C3E476496568}"/>
  </dataValidations>
  <printOptions horizontalCentered="1"/>
  <pageMargins left="0.78740157480314965" right="0.78740157480314965" top="0.98425196850393704" bottom="0.98425196850393704" header="0.51181102362204722" footer="0.51181102362204722"/>
  <pageSetup paperSize="9" orientation="portrait" blackAndWhite="1"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CE37D-50FC-4112-AA40-9B4C6C7C0CC5}">
  <sheetPr codeName="Sheet9"/>
  <dimension ref="A1:AB26"/>
  <sheetViews>
    <sheetView view="pageBreakPreview" zoomScaleNormal="100" zoomScaleSheetLayoutView="100" workbookViewId="0">
      <pane xSplit="6" ySplit="3" topLeftCell="G4" activePane="bottomRight" state="frozen"/>
      <selection activeCell="D30" sqref="D30:F30"/>
      <selection pane="topRight" activeCell="D30" sqref="D30:F30"/>
      <selection pane="bottomLeft" activeCell="D30" sqref="D30:F30"/>
      <selection pane="bottomRight" activeCell="B6" sqref="B6:E6"/>
    </sheetView>
  </sheetViews>
  <sheetFormatPr defaultColWidth="9" defaultRowHeight="14.25"/>
  <cols>
    <col min="1" max="1" width="3" style="7" bestFit="1" customWidth="1"/>
    <col min="2" max="2" width="4.5" style="7" bestFit="1" customWidth="1"/>
    <col min="3" max="3" width="3.75" style="7" bestFit="1" customWidth="1"/>
    <col min="4" max="4" width="2.875" style="7" bestFit="1" customWidth="1"/>
    <col min="5" max="5" width="4.5" style="7" bestFit="1" customWidth="1"/>
    <col min="6" max="6" width="19" style="7" customWidth="1"/>
    <col min="7" max="7" width="20.375" style="7" customWidth="1"/>
    <col min="8" max="8" width="4.625" style="7" customWidth="1"/>
    <col min="9" max="9" width="3.375" style="7" customWidth="1"/>
    <col min="10" max="10" width="4.625" style="7" customWidth="1"/>
    <col min="11" max="11" width="3" style="7" bestFit="1" customWidth="1"/>
    <col min="12" max="12" width="4.625" style="7" customWidth="1"/>
    <col min="13" max="13" width="3.5" style="7" bestFit="1" customWidth="1"/>
    <col min="14" max="14" width="4.625" style="7" customWidth="1"/>
    <col min="15" max="15" width="3.5" style="7" bestFit="1" customWidth="1"/>
    <col min="16" max="16" width="16.75" style="7" customWidth="1"/>
    <col min="17" max="17" width="8.25" style="7" customWidth="1"/>
    <col min="18" max="18" width="9" style="7" customWidth="1"/>
    <col min="19" max="28" width="7.875" style="7" customWidth="1"/>
    <col min="29" max="16384" width="9" style="7"/>
  </cols>
  <sheetData>
    <row r="1" spans="1:28" s="11" customFormat="1" ht="26.25" customHeight="1" thickBot="1">
      <c r="A1" s="434" t="s">
        <v>533</v>
      </c>
      <c r="B1" s="434"/>
      <c r="C1" s="434"/>
      <c r="D1" s="434"/>
      <c r="E1" s="434"/>
      <c r="F1" s="434"/>
      <c r="G1" s="434"/>
      <c r="H1" s="434"/>
      <c r="I1" s="434"/>
      <c r="J1" s="434"/>
      <c r="K1" s="434"/>
      <c r="L1" s="434"/>
      <c r="N1" s="543" t="s">
        <v>772</v>
      </c>
      <c r="O1" s="434"/>
      <c r="P1" s="612" t="str">
        <f>IF(申請書表紙!$C$30="","",申請書表紙!$C$30)</f>
        <v/>
      </c>
      <c r="Q1" s="435" t="s">
        <v>534</v>
      </c>
      <c r="R1" s="436"/>
      <c r="S1" s="436"/>
      <c r="T1" s="436"/>
      <c r="U1" s="436"/>
      <c r="V1" s="436"/>
      <c r="W1" s="436"/>
      <c r="Y1" s="457"/>
      <c r="Z1" s="456" t="s">
        <v>565</v>
      </c>
      <c r="AA1" s="1102" t="str">
        <f>IF(申請書表紙!$C$30="","",申請書表紙!$C$30)</f>
        <v/>
      </c>
      <c r="AB1" s="1102"/>
    </row>
    <row r="2" spans="1:28" s="11" customFormat="1" ht="18.75" customHeight="1" thickBot="1">
      <c r="R2" s="437" t="s">
        <v>535</v>
      </c>
      <c r="S2" s="1103" t="s">
        <v>536</v>
      </c>
      <c r="T2" s="1103"/>
      <c r="U2" s="1103" t="s">
        <v>537</v>
      </c>
      <c r="V2" s="1104"/>
    </row>
    <row r="3" spans="1:28" s="11" customFormat="1" ht="27">
      <c r="A3" s="438" t="s">
        <v>538</v>
      </c>
      <c r="B3" s="1105" t="s">
        <v>539</v>
      </c>
      <c r="C3" s="1106"/>
      <c r="D3" s="1106"/>
      <c r="E3" s="1107"/>
      <c r="F3" s="439" t="s">
        <v>540</v>
      </c>
      <c r="G3" s="440" t="s">
        <v>541</v>
      </c>
      <c r="H3" s="1108" t="s">
        <v>542</v>
      </c>
      <c r="I3" s="1109"/>
      <c r="J3" s="1110" t="s">
        <v>543</v>
      </c>
      <c r="K3" s="1109"/>
      <c r="L3" s="1111" t="s">
        <v>544</v>
      </c>
      <c r="M3" s="1112"/>
      <c r="N3" s="1111" t="s">
        <v>545</v>
      </c>
      <c r="O3" s="1112"/>
      <c r="P3" s="440" t="s">
        <v>546</v>
      </c>
      <c r="Q3" s="441" t="s">
        <v>547</v>
      </c>
      <c r="R3" s="442" t="s">
        <v>548</v>
      </c>
      <c r="S3" s="443" t="s">
        <v>549</v>
      </c>
      <c r="T3" s="443" t="s">
        <v>550</v>
      </c>
      <c r="U3" s="443" t="s">
        <v>551</v>
      </c>
      <c r="V3" s="444" t="s">
        <v>550</v>
      </c>
      <c r="W3" s="445" t="s">
        <v>552</v>
      </c>
      <c r="X3" s="446" t="s">
        <v>553</v>
      </c>
      <c r="Y3" s="446" t="s">
        <v>554</v>
      </c>
      <c r="Z3" s="446" t="s">
        <v>555</v>
      </c>
      <c r="AA3" s="446" t="s">
        <v>566</v>
      </c>
      <c r="AB3" s="447" t="s">
        <v>556</v>
      </c>
    </row>
    <row r="4" spans="1:28" s="11" customFormat="1" ht="21" customHeight="1">
      <c r="A4" s="448">
        <v>1</v>
      </c>
      <c r="B4" s="1096"/>
      <c r="C4" s="1097"/>
      <c r="D4" s="1097"/>
      <c r="E4" s="1098"/>
      <c r="F4" s="557"/>
      <c r="G4" s="558"/>
      <c r="H4" s="559"/>
      <c r="I4" s="560" t="s">
        <v>210</v>
      </c>
      <c r="J4" s="561"/>
      <c r="K4" s="560" t="s">
        <v>557</v>
      </c>
      <c r="L4" s="562"/>
      <c r="M4" s="563" t="s">
        <v>558</v>
      </c>
      <c r="N4" s="561"/>
      <c r="O4" s="563" t="s">
        <v>558</v>
      </c>
      <c r="P4" s="558"/>
      <c r="Q4" s="564"/>
      <c r="R4" s="565"/>
      <c r="S4" s="566"/>
      <c r="T4" s="566"/>
      <c r="U4" s="566"/>
      <c r="V4" s="567"/>
      <c r="W4" s="568"/>
      <c r="X4" s="566"/>
      <c r="Y4" s="566"/>
      <c r="Z4" s="566"/>
      <c r="AA4" s="566"/>
      <c r="AB4" s="567"/>
    </row>
    <row r="5" spans="1:28" s="11" customFormat="1" ht="21" customHeight="1">
      <c r="A5" s="448">
        <v>2</v>
      </c>
      <c r="B5" s="1096"/>
      <c r="C5" s="1097"/>
      <c r="D5" s="1097"/>
      <c r="E5" s="1098"/>
      <c r="F5" s="557"/>
      <c r="G5" s="558"/>
      <c r="H5" s="559"/>
      <c r="I5" s="569" t="s">
        <v>210</v>
      </c>
      <c r="J5" s="561"/>
      <c r="K5" s="569" t="s">
        <v>557</v>
      </c>
      <c r="L5" s="570"/>
      <c r="M5" s="569" t="s">
        <v>558</v>
      </c>
      <c r="N5" s="570"/>
      <c r="O5" s="569" t="s">
        <v>558</v>
      </c>
      <c r="P5" s="558"/>
      <c r="Q5" s="564"/>
      <c r="R5" s="565"/>
      <c r="S5" s="566"/>
      <c r="T5" s="566"/>
      <c r="U5" s="566"/>
      <c r="V5" s="567"/>
      <c r="W5" s="568"/>
      <c r="X5" s="566"/>
      <c r="Y5" s="566"/>
      <c r="Z5" s="566"/>
      <c r="AA5" s="566"/>
      <c r="AB5" s="567"/>
    </row>
    <row r="6" spans="1:28" s="11" customFormat="1" ht="21" customHeight="1">
      <c r="A6" s="448">
        <v>3</v>
      </c>
      <c r="B6" s="1096"/>
      <c r="C6" s="1097"/>
      <c r="D6" s="1097"/>
      <c r="E6" s="1098"/>
      <c r="F6" s="557"/>
      <c r="G6" s="558"/>
      <c r="H6" s="559"/>
      <c r="I6" s="569" t="s">
        <v>210</v>
      </c>
      <c r="J6" s="561"/>
      <c r="K6" s="569" t="s">
        <v>557</v>
      </c>
      <c r="L6" s="570"/>
      <c r="M6" s="569" t="s">
        <v>558</v>
      </c>
      <c r="N6" s="570"/>
      <c r="O6" s="569" t="s">
        <v>558</v>
      </c>
      <c r="P6" s="558"/>
      <c r="Q6" s="564"/>
      <c r="R6" s="565"/>
      <c r="S6" s="566"/>
      <c r="T6" s="566"/>
      <c r="U6" s="566"/>
      <c r="V6" s="567"/>
      <c r="W6" s="568"/>
      <c r="X6" s="566"/>
      <c r="Y6" s="566"/>
      <c r="Z6" s="566"/>
      <c r="AA6" s="566"/>
      <c r="AB6" s="567"/>
    </row>
    <row r="7" spans="1:28" s="11" customFormat="1" ht="21" customHeight="1">
      <c r="A7" s="448">
        <v>4</v>
      </c>
      <c r="B7" s="1096"/>
      <c r="C7" s="1097"/>
      <c r="D7" s="1097"/>
      <c r="E7" s="1098"/>
      <c r="F7" s="557"/>
      <c r="G7" s="558"/>
      <c r="H7" s="559"/>
      <c r="I7" s="569" t="s">
        <v>210</v>
      </c>
      <c r="J7" s="561"/>
      <c r="K7" s="569" t="s">
        <v>557</v>
      </c>
      <c r="L7" s="570"/>
      <c r="M7" s="569" t="s">
        <v>558</v>
      </c>
      <c r="N7" s="570"/>
      <c r="O7" s="569" t="s">
        <v>558</v>
      </c>
      <c r="P7" s="558"/>
      <c r="Q7" s="564"/>
      <c r="R7" s="565"/>
      <c r="S7" s="566"/>
      <c r="T7" s="566"/>
      <c r="U7" s="566"/>
      <c r="V7" s="567"/>
      <c r="W7" s="568"/>
      <c r="X7" s="566"/>
      <c r="Y7" s="566"/>
      <c r="Z7" s="566"/>
      <c r="AA7" s="566"/>
      <c r="AB7" s="567"/>
    </row>
    <row r="8" spans="1:28" s="11" customFormat="1" ht="21" customHeight="1">
      <c r="A8" s="448">
        <v>5</v>
      </c>
      <c r="B8" s="1096"/>
      <c r="C8" s="1097"/>
      <c r="D8" s="1097"/>
      <c r="E8" s="1098"/>
      <c r="F8" s="557"/>
      <c r="G8" s="558"/>
      <c r="H8" s="559"/>
      <c r="I8" s="569" t="s">
        <v>210</v>
      </c>
      <c r="J8" s="561"/>
      <c r="K8" s="569" t="s">
        <v>557</v>
      </c>
      <c r="L8" s="570"/>
      <c r="M8" s="569" t="s">
        <v>558</v>
      </c>
      <c r="N8" s="570"/>
      <c r="O8" s="569" t="s">
        <v>558</v>
      </c>
      <c r="P8" s="558"/>
      <c r="Q8" s="564"/>
      <c r="R8" s="565"/>
      <c r="S8" s="566"/>
      <c r="T8" s="566"/>
      <c r="U8" s="566"/>
      <c r="V8" s="567"/>
      <c r="W8" s="568"/>
      <c r="X8" s="566"/>
      <c r="Y8" s="566"/>
      <c r="Z8" s="566"/>
      <c r="AA8" s="566"/>
      <c r="AB8" s="567"/>
    </row>
    <row r="9" spans="1:28" s="11" customFormat="1" ht="21" customHeight="1">
      <c r="A9" s="448">
        <v>6</v>
      </c>
      <c r="B9" s="1096"/>
      <c r="C9" s="1097"/>
      <c r="D9" s="1097"/>
      <c r="E9" s="1098"/>
      <c r="F9" s="557"/>
      <c r="G9" s="558"/>
      <c r="H9" s="559"/>
      <c r="I9" s="569" t="s">
        <v>210</v>
      </c>
      <c r="J9" s="561"/>
      <c r="K9" s="569" t="s">
        <v>557</v>
      </c>
      <c r="L9" s="570"/>
      <c r="M9" s="569" t="s">
        <v>558</v>
      </c>
      <c r="N9" s="570"/>
      <c r="O9" s="569" t="s">
        <v>558</v>
      </c>
      <c r="P9" s="558"/>
      <c r="Q9" s="564"/>
      <c r="R9" s="565"/>
      <c r="S9" s="566"/>
      <c r="T9" s="566"/>
      <c r="U9" s="566"/>
      <c r="V9" s="567"/>
      <c r="W9" s="568"/>
      <c r="X9" s="566"/>
      <c r="Y9" s="566"/>
      <c r="Z9" s="566"/>
      <c r="AA9" s="566"/>
      <c r="AB9" s="567"/>
    </row>
    <row r="10" spans="1:28" s="11" customFormat="1" ht="21" customHeight="1">
      <c r="A10" s="448">
        <v>7</v>
      </c>
      <c r="B10" s="1096"/>
      <c r="C10" s="1097"/>
      <c r="D10" s="1097"/>
      <c r="E10" s="1098"/>
      <c r="F10" s="557"/>
      <c r="G10" s="558"/>
      <c r="H10" s="559"/>
      <c r="I10" s="569" t="s">
        <v>210</v>
      </c>
      <c r="J10" s="561"/>
      <c r="K10" s="569" t="s">
        <v>557</v>
      </c>
      <c r="L10" s="570"/>
      <c r="M10" s="569" t="s">
        <v>558</v>
      </c>
      <c r="N10" s="570"/>
      <c r="O10" s="569" t="s">
        <v>558</v>
      </c>
      <c r="P10" s="558"/>
      <c r="Q10" s="564"/>
      <c r="R10" s="565"/>
      <c r="S10" s="566"/>
      <c r="T10" s="566"/>
      <c r="U10" s="566"/>
      <c r="V10" s="567"/>
      <c r="W10" s="568"/>
      <c r="X10" s="566"/>
      <c r="Y10" s="566"/>
      <c r="Z10" s="566"/>
      <c r="AA10" s="566"/>
      <c r="AB10" s="567"/>
    </row>
    <row r="11" spans="1:28" s="11" customFormat="1" ht="21" customHeight="1">
      <c r="A11" s="448">
        <v>8</v>
      </c>
      <c r="B11" s="1096"/>
      <c r="C11" s="1097"/>
      <c r="D11" s="1097"/>
      <c r="E11" s="1098"/>
      <c r="F11" s="557"/>
      <c r="G11" s="558"/>
      <c r="H11" s="559"/>
      <c r="I11" s="569" t="s">
        <v>210</v>
      </c>
      <c r="J11" s="561"/>
      <c r="K11" s="569" t="s">
        <v>557</v>
      </c>
      <c r="L11" s="570"/>
      <c r="M11" s="569" t="s">
        <v>558</v>
      </c>
      <c r="N11" s="570"/>
      <c r="O11" s="569" t="s">
        <v>558</v>
      </c>
      <c r="P11" s="558"/>
      <c r="Q11" s="564"/>
      <c r="R11" s="565"/>
      <c r="S11" s="566"/>
      <c r="T11" s="566"/>
      <c r="U11" s="566"/>
      <c r="V11" s="567"/>
      <c r="W11" s="568"/>
      <c r="X11" s="566"/>
      <c r="Y11" s="566"/>
      <c r="Z11" s="566"/>
      <c r="AA11" s="566"/>
      <c r="AB11" s="567"/>
    </row>
    <row r="12" spans="1:28" s="11" customFormat="1" ht="21" customHeight="1">
      <c r="A12" s="448">
        <v>9</v>
      </c>
      <c r="B12" s="1096"/>
      <c r="C12" s="1097"/>
      <c r="D12" s="1097"/>
      <c r="E12" s="1098"/>
      <c r="F12" s="557"/>
      <c r="G12" s="558"/>
      <c r="H12" s="559"/>
      <c r="I12" s="569" t="s">
        <v>210</v>
      </c>
      <c r="J12" s="561"/>
      <c r="K12" s="569" t="s">
        <v>557</v>
      </c>
      <c r="L12" s="570"/>
      <c r="M12" s="569" t="s">
        <v>558</v>
      </c>
      <c r="N12" s="570"/>
      <c r="O12" s="569" t="s">
        <v>558</v>
      </c>
      <c r="P12" s="558"/>
      <c r="Q12" s="564"/>
      <c r="R12" s="565"/>
      <c r="S12" s="566"/>
      <c r="T12" s="566"/>
      <c r="U12" s="566"/>
      <c r="V12" s="567"/>
      <c r="W12" s="568"/>
      <c r="X12" s="566"/>
      <c r="Y12" s="566"/>
      <c r="Z12" s="566"/>
      <c r="AA12" s="566"/>
      <c r="AB12" s="567"/>
    </row>
    <row r="13" spans="1:28" s="11" customFormat="1" ht="21" customHeight="1">
      <c r="A13" s="448">
        <v>10</v>
      </c>
      <c r="B13" s="1096"/>
      <c r="C13" s="1097"/>
      <c r="D13" s="1097"/>
      <c r="E13" s="1098"/>
      <c r="F13" s="557"/>
      <c r="G13" s="558"/>
      <c r="H13" s="559"/>
      <c r="I13" s="569" t="s">
        <v>210</v>
      </c>
      <c r="J13" s="561"/>
      <c r="K13" s="569" t="s">
        <v>557</v>
      </c>
      <c r="L13" s="570"/>
      <c r="M13" s="569" t="s">
        <v>558</v>
      </c>
      <c r="N13" s="570"/>
      <c r="O13" s="569" t="s">
        <v>558</v>
      </c>
      <c r="P13" s="558"/>
      <c r="Q13" s="564"/>
      <c r="R13" s="565"/>
      <c r="S13" s="566"/>
      <c r="T13" s="566"/>
      <c r="U13" s="566"/>
      <c r="V13" s="567"/>
      <c r="W13" s="568"/>
      <c r="X13" s="566"/>
      <c r="Y13" s="566"/>
      <c r="Z13" s="566"/>
      <c r="AA13" s="566"/>
      <c r="AB13" s="567"/>
    </row>
    <row r="14" spans="1:28" s="11" customFormat="1" ht="21" customHeight="1">
      <c r="A14" s="448">
        <v>11</v>
      </c>
      <c r="B14" s="1096"/>
      <c r="C14" s="1097"/>
      <c r="D14" s="1097"/>
      <c r="E14" s="1098"/>
      <c r="F14" s="557"/>
      <c r="G14" s="558"/>
      <c r="H14" s="559"/>
      <c r="I14" s="569" t="s">
        <v>210</v>
      </c>
      <c r="J14" s="561"/>
      <c r="K14" s="569" t="s">
        <v>557</v>
      </c>
      <c r="L14" s="570"/>
      <c r="M14" s="569" t="s">
        <v>558</v>
      </c>
      <c r="N14" s="570"/>
      <c r="O14" s="569" t="s">
        <v>558</v>
      </c>
      <c r="P14" s="558"/>
      <c r="Q14" s="564"/>
      <c r="R14" s="565"/>
      <c r="S14" s="566"/>
      <c r="T14" s="566"/>
      <c r="U14" s="566"/>
      <c r="V14" s="567"/>
      <c r="W14" s="568"/>
      <c r="X14" s="566"/>
      <c r="Y14" s="566"/>
      <c r="Z14" s="566"/>
      <c r="AA14" s="566"/>
      <c r="AB14" s="567"/>
    </row>
    <row r="15" spans="1:28" s="11" customFormat="1" ht="21" customHeight="1">
      <c r="A15" s="448">
        <v>12</v>
      </c>
      <c r="B15" s="1096"/>
      <c r="C15" s="1097"/>
      <c r="D15" s="1097"/>
      <c r="E15" s="1098"/>
      <c r="F15" s="557"/>
      <c r="G15" s="558"/>
      <c r="H15" s="559"/>
      <c r="I15" s="569" t="s">
        <v>210</v>
      </c>
      <c r="J15" s="561"/>
      <c r="K15" s="569" t="s">
        <v>557</v>
      </c>
      <c r="L15" s="570"/>
      <c r="M15" s="569" t="s">
        <v>558</v>
      </c>
      <c r="N15" s="570"/>
      <c r="O15" s="569" t="s">
        <v>558</v>
      </c>
      <c r="P15" s="558"/>
      <c r="Q15" s="564"/>
      <c r="R15" s="565"/>
      <c r="S15" s="566"/>
      <c r="T15" s="566"/>
      <c r="U15" s="566"/>
      <c r="V15" s="567"/>
      <c r="W15" s="568"/>
      <c r="X15" s="566"/>
      <c r="Y15" s="566"/>
      <c r="Z15" s="566"/>
      <c r="AA15" s="566"/>
      <c r="AB15" s="567"/>
    </row>
    <row r="16" spans="1:28" s="11" customFormat="1" ht="21" customHeight="1">
      <c r="A16" s="448">
        <v>13</v>
      </c>
      <c r="B16" s="1096"/>
      <c r="C16" s="1097"/>
      <c r="D16" s="1097"/>
      <c r="E16" s="1098"/>
      <c r="F16" s="557"/>
      <c r="G16" s="558"/>
      <c r="H16" s="559"/>
      <c r="I16" s="569" t="s">
        <v>210</v>
      </c>
      <c r="J16" s="561"/>
      <c r="K16" s="569" t="s">
        <v>557</v>
      </c>
      <c r="L16" s="570"/>
      <c r="M16" s="569" t="s">
        <v>558</v>
      </c>
      <c r="N16" s="570"/>
      <c r="O16" s="569" t="s">
        <v>558</v>
      </c>
      <c r="P16" s="558"/>
      <c r="Q16" s="564"/>
      <c r="R16" s="565"/>
      <c r="S16" s="566"/>
      <c r="T16" s="566"/>
      <c r="U16" s="566"/>
      <c r="V16" s="567"/>
      <c r="W16" s="568"/>
      <c r="X16" s="566"/>
      <c r="Y16" s="566"/>
      <c r="Z16" s="566"/>
      <c r="AA16" s="566"/>
      <c r="AB16" s="567"/>
    </row>
    <row r="17" spans="1:28" s="11" customFormat="1" ht="21" customHeight="1">
      <c r="A17" s="448">
        <v>14</v>
      </c>
      <c r="B17" s="1096"/>
      <c r="C17" s="1097"/>
      <c r="D17" s="1097"/>
      <c r="E17" s="1098"/>
      <c r="F17" s="557"/>
      <c r="G17" s="558"/>
      <c r="H17" s="559"/>
      <c r="I17" s="569" t="s">
        <v>210</v>
      </c>
      <c r="J17" s="561"/>
      <c r="K17" s="569" t="s">
        <v>557</v>
      </c>
      <c r="L17" s="570"/>
      <c r="M17" s="569" t="s">
        <v>558</v>
      </c>
      <c r="N17" s="570"/>
      <c r="O17" s="569" t="s">
        <v>558</v>
      </c>
      <c r="P17" s="558"/>
      <c r="Q17" s="564"/>
      <c r="R17" s="565"/>
      <c r="S17" s="566"/>
      <c r="T17" s="566"/>
      <c r="U17" s="566"/>
      <c r="V17" s="567"/>
      <c r="W17" s="568"/>
      <c r="X17" s="566"/>
      <c r="Y17" s="566"/>
      <c r="Z17" s="566"/>
      <c r="AA17" s="566"/>
      <c r="AB17" s="567"/>
    </row>
    <row r="18" spans="1:28" s="11" customFormat="1" ht="21" customHeight="1">
      <c r="A18" s="448">
        <v>15</v>
      </c>
      <c r="B18" s="1096"/>
      <c r="C18" s="1097"/>
      <c r="D18" s="1097"/>
      <c r="E18" s="1098"/>
      <c r="F18" s="557"/>
      <c r="G18" s="558"/>
      <c r="H18" s="559"/>
      <c r="I18" s="569" t="s">
        <v>210</v>
      </c>
      <c r="J18" s="561"/>
      <c r="K18" s="569" t="s">
        <v>557</v>
      </c>
      <c r="L18" s="570"/>
      <c r="M18" s="569" t="s">
        <v>558</v>
      </c>
      <c r="N18" s="570"/>
      <c r="O18" s="569" t="s">
        <v>558</v>
      </c>
      <c r="P18" s="558"/>
      <c r="Q18" s="564"/>
      <c r="R18" s="565"/>
      <c r="S18" s="566"/>
      <c r="T18" s="566"/>
      <c r="U18" s="566"/>
      <c r="V18" s="567"/>
      <c r="W18" s="568"/>
      <c r="X18" s="566"/>
      <c r="Y18" s="566"/>
      <c r="Z18" s="566"/>
      <c r="AA18" s="566"/>
      <c r="AB18" s="567"/>
    </row>
    <row r="19" spans="1:28" s="11" customFormat="1" ht="21" customHeight="1">
      <c r="A19" s="448">
        <v>16</v>
      </c>
      <c r="B19" s="1096"/>
      <c r="C19" s="1097"/>
      <c r="D19" s="1097"/>
      <c r="E19" s="1098"/>
      <c r="F19" s="557"/>
      <c r="G19" s="558"/>
      <c r="H19" s="559"/>
      <c r="I19" s="569" t="s">
        <v>210</v>
      </c>
      <c r="J19" s="561"/>
      <c r="K19" s="569" t="s">
        <v>557</v>
      </c>
      <c r="L19" s="570"/>
      <c r="M19" s="569" t="s">
        <v>558</v>
      </c>
      <c r="N19" s="570"/>
      <c r="O19" s="569" t="s">
        <v>558</v>
      </c>
      <c r="P19" s="558"/>
      <c r="Q19" s="564"/>
      <c r="R19" s="565"/>
      <c r="S19" s="566"/>
      <c r="T19" s="566"/>
      <c r="U19" s="566"/>
      <c r="V19" s="567"/>
      <c r="W19" s="568"/>
      <c r="X19" s="566"/>
      <c r="Y19" s="566"/>
      <c r="Z19" s="566"/>
      <c r="AA19" s="566"/>
      <c r="AB19" s="567"/>
    </row>
    <row r="20" spans="1:28" s="11" customFormat="1" ht="21" customHeight="1">
      <c r="A20" s="448">
        <v>17</v>
      </c>
      <c r="B20" s="1096"/>
      <c r="C20" s="1097"/>
      <c r="D20" s="1097"/>
      <c r="E20" s="1098"/>
      <c r="F20" s="557"/>
      <c r="G20" s="558"/>
      <c r="H20" s="559"/>
      <c r="I20" s="569" t="s">
        <v>210</v>
      </c>
      <c r="J20" s="561"/>
      <c r="K20" s="569" t="s">
        <v>557</v>
      </c>
      <c r="L20" s="570"/>
      <c r="M20" s="569" t="s">
        <v>558</v>
      </c>
      <c r="N20" s="570"/>
      <c r="O20" s="569" t="s">
        <v>558</v>
      </c>
      <c r="P20" s="558"/>
      <c r="Q20" s="564"/>
      <c r="R20" s="565"/>
      <c r="S20" s="566"/>
      <c r="T20" s="566"/>
      <c r="U20" s="566"/>
      <c r="V20" s="567"/>
      <c r="W20" s="568"/>
      <c r="X20" s="566"/>
      <c r="Y20" s="566"/>
      <c r="Z20" s="566"/>
      <c r="AA20" s="566"/>
      <c r="AB20" s="567"/>
    </row>
    <row r="21" spans="1:28" s="11" customFormat="1" ht="21" customHeight="1">
      <c r="A21" s="448">
        <v>18</v>
      </c>
      <c r="B21" s="1096"/>
      <c r="C21" s="1097"/>
      <c r="D21" s="1097"/>
      <c r="E21" s="1098"/>
      <c r="F21" s="557"/>
      <c r="G21" s="558"/>
      <c r="H21" s="559"/>
      <c r="I21" s="569" t="s">
        <v>210</v>
      </c>
      <c r="J21" s="561"/>
      <c r="K21" s="569" t="s">
        <v>557</v>
      </c>
      <c r="L21" s="570"/>
      <c r="M21" s="569" t="s">
        <v>558</v>
      </c>
      <c r="N21" s="570"/>
      <c r="O21" s="569" t="s">
        <v>558</v>
      </c>
      <c r="P21" s="558"/>
      <c r="Q21" s="564"/>
      <c r="R21" s="565"/>
      <c r="S21" s="566"/>
      <c r="T21" s="566"/>
      <c r="U21" s="566"/>
      <c r="V21" s="567"/>
      <c r="W21" s="568"/>
      <c r="X21" s="566"/>
      <c r="Y21" s="566"/>
      <c r="Z21" s="566"/>
      <c r="AA21" s="566"/>
      <c r="AB21" s="567"/>
    </row>
    <row r="22" spans="1:28" s="11" customFormat="1" ht="21" customHeight="1">
      <c r="A22" s="448">
        <v>19</v>
      </c>
      <c r="B22" s="1096"/>
      <c r="C22" s="1097"/>
      <c r="D22" s="1097"/>
      <c r="E22" s="1098"/>
      <c r="F22" s="557"/>
      <c r="G22" s="558"/>
      <c r="H22" s="559"/>
      <c r="I22" s="569" t="s">
        <v>210</v>
      </c>
      <c r="J22" s="561"/>
      <c r="K22" s="569" t="s">
        <v>557</v>
      </c>
      <c r="L22" s="570"/>
      <c r="M22" s="569" t="s">
        <v>558</v>
      </c>
      <c r="N22" s="570"/>
      <c r="O22" s="569" t="s">
        <v>558</v>
      </c>
      <c r="P22" s="558"/>
      <c r="Q22" s="564"/>
      <c r="R22" s="565"/>
      <c r="S22" s="566"/>
      <c r="T22" s="566"/>
      <c r="U22" s="566"/>
      <c r="V22" s="567"/>
      <c r="W22" s="568"/>
      <c r="X22" s="566"/>
      <c r="Y22" s="566"/>
      <c r="Z22" s="566"/>
      <c r="AA22" s="566"/>
      <c r="AB22" s="567"/>
    </row>
    <row r="23" spans="1:28" s="11" customFormat="1" ht="21" customHeight="1" thickBot="1">
      <c r="A23" s="449">
        <v>20</v>
      </c>
      <c r="B23" s="1099"/>
      <c r="C23" s="1100"/>
      <c r="D23" s="1100"/>
      <c r="E23" s="1101"/>
      <c r="F23" s="571"/>
      <c r="G23" s="572"/>
      <c r="H23" s="573"/>
      <c r="I23" s="574" t="s">
        <v>210</v>
      </c>
      <c r="J23" s="575"/>
      <c r="K23" s="574" t="s">
        <v>557</v>
      </c>
      <c r="L23" s="576"/>
      <c r="M23" s="574" t="s">
        <v>558</v>
      </c>
      <c r="N23" s="576"/>
      <c r="O23" s="574" t="s">
        <v>558</v>
      </c>
      <c r="P23" s="572"/>
      <c r="Q23" s="564"/>
      <c r="R23" s="577"/>
      <c r="S23" s="578"/>
      <c r="T23" s="578"/>
      <c r="U23" s="578"/>
      <c r="V23" s="579"/>
      <c r="W23" s="580"/>
      <c r="X23" s="578"/>
      <c r="Y23" s="578"/>
      <c r="Z23" s="578"/>
      <c r="AA23" s="578"/>
      <c r="AB23" s="579"/>
    </row>
    <row r="24" spans="1:28" ht="15" thickBot="1">
      <c r="Q24" s="450" t="s">
        <v>559</v>
      </c>
      <c r="R24" s="451">
        <f>SUM(R4:R23)</f>
        <v>0</v>
      </c>
      <c r="S24" s="452">
        <f t="shared" ref="S24:AB24" si="0">SUM(S4:S23)</f>
        <v>0</v>
      </c>
      <c r="T24" s="452">
        <f t="shared" si="0"/>
        <v>0</v>
      </c>
      <c r="U24" s="452">
        <f t="shared" si="0"/>
        <v>0</v>
      </c>
      <c r="V24" s="453">
        <f t="shared" si="0"/>
        <v>0</v>
      </c>
      <c r="W24" s="454">
        <f t="shared" si="0"/>
        <v>0</v>
      </c>
      <c r="X24" s="452">
        <f t="shared" si="0"/>
        <v>0</v>
      </c>
      <c r="Y24" s="452">
        <f t="shared" si="0"/>
        <v>0</v>
      </c>
      <c r="Z24" s="452">
        <f t="shared" si="0"/>
        <v>0</v>
      </c>
      <c r="AA24" s="452">
        <f t="shared" si="0"/>
        <v>0</v>
      </c>
      <c r="AB24" s="453">
        <f t="shared" si="0"/>
        <v>0</v>
      </c>
    </row>
    <row r="26" spans="1:28">
      <c r="A26" s="7" t="s">
        <v>814</v>
      </c>
      <c r="X26" s="7" t="s">
        <v>815</v>
      </c>
    </row>
  </sheetData>
  <mergeCells count="28">
    <mergeCell ref="AA1:AB1"/>
    <mergeCell ref="S2:T2"/>
    <mergeCell ref="U2:V2"/>
    <mergeCell ref="B3:E3"/>
    <mergeCell ref="H3:I3"/>
    <mergeCell ref="J3:K3"/>
    <mergeCell ref="L3:M3"/>
    <mergeCell ref="N3:O3"/>
    <mergeCell ref="B4:E4"/>
    <mergeCell ref="B5:E5"/>
    <mergeCell ref="B6:E6"/>
    <mergeCell ref="B7:E7"/>
    <mergeCell ref="B8:E8"/>
    <mergeCell ref="B9:E9"/>
    <mergeCell ref="B10:E10"/>
    <mergeCell ref="B11:E11"/>
    <mergeCell ref="B12:E12"/>
    <mergeCell ref="B13:E13"/>
    <mergeCell ref="B14:E14"/>
    <mergeCell ref="B15:E15"/>
    <mergeCell ref="B16:E16"/>
    <mergeCell ref="B17:E17"/>
    <mergeCell ref="B18:E18"/>
    <mergeCell ref="B19:E19"/>
    <mergeCell ref="B20:E20"/>
    <mergeCell ref="B21:E21"/>
    <mergeCell ref="B22:E22"/>
    <mergeCell ref="B23:E23"/>
  </mergeCells>
  <phoneticPr fontId="5"/>
  <dataValidations count="6">
    <dataValidation type="whole" imeMode="off" operator="greaterThanOrEqual" allowBlank="1" showInputMessage="1" showErrorMessage="1" sqref="R4:AB23" xr:uid="{6FAB84AD-2D05-4BEF-84D5-4EA78698858C}">
      <formula1>0</formula1>
    </dataValidation>
    <dataValidation type="whole" errorStyle="warning" imeMode="off" allowBlank="1" showInputMessage="1" showErrorMessage="1" error="11名以上の車両については一般貸切旅客自動車運送事業の許可になります" sqref="J4:J23" xr:uid="{391F48D0-8091-4158-B150-AD7AFA957BDF}">
      <formula1>1</formula1>
      <formula2>10</formula2>
    </dataValidation>
    <dataValidation imeMode="disabled" allowBlank="1" showInputMessage="1" showErrorMessage="1" sqref="I4:I23 K4:K23" xr:uid="{969DE4C1-EE67-4537-B813-CA00AE61F00C}"/>
    <dataValidation imeMode="off" allowBlank="1" showInputMessage="1" showErrorMessage="1" sqref="F4:F23 L4:O23 H4:H23" xr:uid="{231D097E-E297-4630-8655-5DA5CBC69761}"/>
    <dataValidation imeMode="on" allowBlank="1" showInputMessage="1" showErrorMessage="1" sqref="G4:G23 B4:B23" xr:uid="{7B6033B4-1E71-4FDA-82D0-D0F0A73E9C01}"/>
    <dataValidation type="list" allowBlank="1" showInputMessage="1" showErrorMessage="1" sqref="Q4:Q23" xr:uid="{86DBA141-3CCF-45A1-8882-8DB1FC6F56E0}">
      <formula1>"購入,割賦,リース,使用承諾,所有"</formula1>
    </dataValidation>
  </dataValidations>
  <printOptions horizontalCentered="1"/>
  <pageMargins left="0.59055118110236227" right="0.39370078740157483" top="0.59055118110236227" bottom="0.59055118110236227" header="0.51181102362204722" footer="0.51181102362204722"/>
  <pageSetup paperSize="9" scale="99" orientation="landscape" blackAndWhite="1" r:id="rId1"/>
  <headerFooter alignWithMargins="0"/>
  <colBreaks count="1" manualBreakCount="1">
    <brk id="16" max="23"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7"/>
  <dimension ref="A1:F37"/>
  <sheetViews>
    <sheetView showGridLines="0" zoomScaleNormal="100" zoomScaleSheetLayoutView="89" workbookViewId="0">
      <selection activeCell="I9" sqref="I9"/>
    </sheetView>
  </sheetViews>
  <sheetFormatPr defaultColWidth="9" defaultRowHeight="13.5"/>
  <cols>
    <col min="1" max="1" width="11.25" style="69" customWidth="1"/>
    <col min="2" max="2" width="8.625" style="69" customWidth="1"/>
    <col min="3" max="3" width="23.375" style="69" customWidth="1"/>
    <col min="4" max="4" width="8.625" style="69" customWidth="1"/>
    <col min="5" max="16384" width="9" style="69"/>
  </cols>
  <sheetData>
    <row r="1" spans="1:6" ht="24.95" customHeight="1">
      <c r="A1" s="69" t="s">
        <v>178</v>
      </c>
      <c r="B1" s="1114" t="str">
        <f>IF(申請書表紙!C29="","",申請書表紙!C29)</f>
        <v/>
      </c>
      <c r="C1" s="1114"/>
    </row>
    <row r="2" spans="1:6" ht="24.95" customHeight="1">
      <c r="A2" s="69" t="s">
        <v>179</v>
      </c>
      <c r="B2" s="1114" t="str">
        <f>IF(申請書表紙!C30="","",申請書表紙!C30)</f>
        <v/>
      </c>
      <c r="C2" s="1114"/>
    </row>
    <row r="3" spans="1:6" ht="24.95" customHeight="1">
      <c r="A3" s="69" t="s">
        <v>180</v>
      </c>
      <c r="B3" s="1114" t="str">
        <f>IF(申請書表紙!F31="","",申請書表紙!F31)</f>
        <v/>
      </c>
      <c r="C3" s="1114"/>
    </row>
    <row r="4" spans="1:6" ht="24.95" customHeight="1"/>
    <row r="5" spans="1:6" ht="24.95" customHeight="1" thickBot="1">
      <c r="A5" s="33" t="s">
        <v>181</v>
      </c>
      <c r="D5" s="1116" t="s">
        <v>331</v>
      </c>
      <c r="E5" s="1116"/>
      <c r="F5" s="1117"/>
    </row>
    <row r="6" spans="1:6" ht="24.95" customHeight="1">
      <c r="A6" s="681" t="s">
        <v>182</v>
      </c>
      <c r="B6" s="1118" t="s">
        <v>183</v>
      </c>
      <c r="C6" s="1119"/>
      <c r="D6" s="1120"/>
      <c r="E6" s="682" t="s">
        <v>184</v>
      </c>
      <c r="F6" s="583"/>
    </row>
    <row r="7" spans="1:6" ht="24.95" customHeight="1">
      <c r="A7" s="582" t="str">
        <f>IF(申請書表紙!D31="","",申請書表紙!D31)</f>
        <v/>
      </c>
      <c r="B7" s="1121" t="str">
        <f>IF(申請書表紙!F31="","",申請書表紙!F31)</f>
        <v/>
      </c>
      <c r="C7" s="1121"/>
      <c r="D7" s="1121"/>
      <c r="E7" s="586" t="s">
        <v>185</v>
      </c>
      <c r="F7" s="482"/>
    </row>
    <row r="8" spans="1:6" ht="24.95" customHeight="1">
      <c r="A8" s="584"/>
      <c r="B8" s="1115"/>
      <c r="C8" s="1115"/>
      <c r="D8" s="1115"/>
      <c r="E8" s="587" t="s">
        <v>185</v>
      </c>
    </row>
    <row r="9" spans="1:6" ht="24.95" customHeight="1">
      <c r="A9" s="584"/>
      <c r="B9" s="1115"/>
      <c r="C9" s="1115"/>
      <c r="D9" s="1115"/>
      <c r="E9" s="587" t="s">
        <v>185</v>
      </c>
    </row>
    <row r="10" spans="1:6" ht="24.95" customHeight="1">
      <c r="A10" s="584"/>
      <c r="B10" s="1115"/>
      <c r="C10" s="1115"/>
      <c r="D10" s="1115"/>
      <c r="E10" s="587" t="s">
        <v>185</v>
      </c>
    </row>
    <row r="11" spans="1:6" ht="24.95" customHeight="1">
      <c r="A11" s="584"/>
      <c r="B11" s="1115"/>
      <c r="C11" s="1115"/>
      <c r="D11" s="1115"/>
      <c r="E11" s="587" t="s">
        <v>185</v>
      </c>
    </row>
    <row r="12" spans="1:6" ht="24.95" customHeight="1">
      <c r="A12" s="584"/>
      <c r="B12" s="1115"/>
      <c r="C12" s="1115"/>
      <c r="D12" s="1115"/>
      <c r="E12" s="587" t="s">
        <v>185</v>
      </c>
    </row>
    <row r="13" spans="1:6" ht="24.95" customHeight="1">
      <c r="A13" s="584"/>
      <c r="B13" s="1115"/>
      <c r="C13" s="1115"/>
      <c r="D13" s="1115"/>
      <c r="E13" s="587" t="s">
        <v>185</v>
      </c>
    </row>
    <row r="14" spans="1:6" ht="24.95" customHeight="1">
      <c r="A14" s="584"/>
      <c r="B14" s="1123"/>
      <c r="C14" s="1123"/>
      <c r="D14" s="1123"/>
      <c r="E14" s="587" t="s">
        <v>185</v>
      </c>
    </row>
    <row r="15" spans="1:6" ht="24.95" customHeight="1">
      <c r="A15" s="584"/>
      <c r="B15" s="1115"/>
      <c r="C15" s="1115"/>
      <c r="D15" s="1115"/>
      <c r="E15" s="587" t="s">
        <v>185</v>
      </c>
    </row>
    <row r="16" spans="1:6" ht="24.95" customHeight="1" thickBot="1">
      <c r="A16" s="585"/>
      <c r="B16" s="1122"/>
      <c r="C16" s="1122"/>
      <c r="D16" s="1122"/>
      <c r="E16" s="588" t="s">
        <v>185</v>
      </c>
    </row>
    <row r="17" spans="1:4" ht="24.95" customHeight="1">
      <c r="A17" s="607" t="s">
        <v>817</v>
      </c>
    </row>
    <row r="18" spans="1:4" ht="24.95" customHeight="1">
      <c r="D18" s="1113"/>
    </row>
    <row r="19" spans="1:4" ht="24.95" customHeight="1">
      <c r="D19" s="1113"/>
    </row>
    <row r="20" spans="1:4" ht="24.95" customHeight="1">
      <c r="D20" s="1113"/>
    </row>
    <row r="21" spans="1:4" ht="24.95" customHeight="1"/>
    <row r="22" spans="1:4" ht="24.95" customHeight="1"/>
    <row r="23" spans="1:4" ht="24.95" customHeight="1"/>
    <row r="24" spans="1:4" ht="20.100000000000001" customHeight="1"/>
    <row r="25" spans="1:4" ht="20.100000000000001" customHeight="1"/>
    <row r="26" spans="1:4" ht="20.100000000000001" customHeight="1"/>
    <row r="27" spans="1:4" ht="20.100000000000001" customHeight="1"/>
    <row r="28" spans="1:4" ht="20.100000000000001" customHeight="1"/>
    <row r="29" spans="1:4" ht="20.100000000000001" customHeight="1"/>
    <row r="30" spans="1:4" ht="20.100000000000001" customHeight="1"/>
    <row r="31" spans="1:4" ht="20.100000000000001" customHeight="1"/>
    <row r="32" spans="1:4" ht="20.100000000000001" customHeight="1"/>
    <row r="33" ht="20.100000000000001" customHeight="1"/>
    <row r="34" ht="20.100000000000001" customHeight="1"/>
    <row r="35" ht="20.100000000000001" customHeight="1"/>
    <row r="36" ht="20.100000000000001" customHeight="1"/>
    <row r="37" ht="20.100000000000001" customHeight="1"/>
  </sheetData>
  <mergeCells count="16">
    <mergeCell ref="D18:D20"/>
    <mergeCell ref="B1:C1"/>
    <mergeCell ref="B2:C2"/>
    <mergeCell ref="B3:C3"/>
    <mergeCell ref="B10:D10"/>
    <mergeCell ref="D5:F5"/>
    <mergeCell ref="B6:D6"/>
    <mergeCell ref="B7:D7"/>
    <mergeCell ref="B8:D8"/>
    <mergeCell ref="B9:D9"/>
    <mergeCell ref="B16:D16"/>
    <mergeCell ref="B11:D11"/>
    <mergeCell ref="B12:D12"/>
    <mergeCell ref="B13:D13"/>
    <mergeCell ref="B14:D14"/>
    <mergeCell ref="B15:D15"/>
  </mergeCells>
  <phoneticPr fontId="13"/>
  <dataValidations count="1">
    <dataValidation type="list" allowBlank="1" showInputMessage="1" showErrorMessage="1" sqref="E7:E16" xr:uid="{57188DCF-29D5-4BF1-B4C3-69FC7C15ABE8}">
      <formula1>"常勤,非常勤"</formula1>
    </dataValidation>
  </dataValidations>
  <printOptions horizontalCentered="1"/>
  <pageMargins left="0.78740157480314965" right="0.59055118110236227" top="0.98425196850393704" bottom="0.98425196850393704" header="0.51181102362204722" footer="0.51181102362204722"/>
  <pageSetup paperSize="9" orientation="portrait" blackAndWhite="1"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dimension ref="A1:K152"/>
  <sheetViews>
    <sheetView showGridLines="0" zoomScaleNormal="100" zoomScaleSheetLayoutView="100" workbookViewId="0">
      <selection activeCell="D30" sqref="D30:F30"/>
    </sheetView>
  </sheetViews>
  <sheetFormatPr defaultColWidth="9" defaultRowHeight="13.5"/>
  <cols>
    <col min="1" max="8" width="9" style="1"/>
    <col min="9" max="9" width="11.875" style="1" customWidth="1"/>
    <col min="10" max="16384" width="9" style="1"/>
  </cols>
  <sheetData>
    <row r="1" spans="2:9" ht="20.100000000000001" customHeight="1">
      <c r="I1" s="1" t="s">
        <v>85</v>
      </c>
    </row>
    <row r="2" spans="2:9" ht="20.100000000000001" customHeight="1">
      <c r="H2" s="673" t="s">
        <v>839</v>
      </c>
    </row>
    <row r="3" spans="2:9" ht="20.100000000000001" customHeight="1">
      <c r="G3" s="1124" t="s">
        <v>330</v>
      </c>
      <c r="H3" s="1124"/>
      <c r="I3" s="1124"/>
    </row>
    <row r="4" spans="2:9" ht="20.100000000000001" customHeight="1"/>
    <row r="5" spans="2:9" ht="20.100000000000001" customHeight="1"/>
    <row r="6" spans="2:9" ht="20.100000000000001" customHeight="1"/>
    <row r="7" spans="2:9" ht="20.100000000000001" customHeight="1">
      <c r="B7" s="1" t="s">
        <v>235</v>
      </c>
    </row>
    <row r="8" spans="2:9" ht="20.100000000000001" customHeight="1"/>
    <row r="9" spans="2:9" ht="20.100000000000001" customHeight="1"/>
    <row r="10" spans="2:9" ht="20.100000000000001" customHeight="1"/>
    <row r="11" spans="2:9" ht="20.100000000000001" customHeight="1">
      <c r="E11" s="1" t="s">
        <v>276</v>
      </c>
      <c r="F11" s="726"/>
      <c r="G11" s="726"/>
      <c r="H11" s="726"/>
    </row>
    <row r="12" spans="2:9" ht="20.100000000000001" customHeight="1">
      <c r="E12" s="1" t="s">
        <v>277</v>
      </c>
      <c r="F12" s="924"/>
      <c r="G12" s="924"/>
      <c r="H12" s="924"/>
    </row>
    <row r="13" spans="2:9" ht="20.100000000000001" customHeight="1">
      <c r="E13" s="1" t="s">
        <v>278</v>
      </c>
      <c r="F13" s="924"/>
      <c r="G13" s="924"/>
      <c r="H13" s="924"/>
    </row>
    <row r="14" spans="2:9" ht="20.100000000000001" customHeight="1"/>
    <row r="15" spans="2:9" ht="20.100000000000001" customHeight="1"/>
    <row r="16" spans="2:9" ht="20.100000000000001" customHeight="1"/>
    <row r="17" spans="1:7" ht="24" customHeight="1">
      <c r="E17" s="21" t="s">
        <v>86</v>
      </c>
    </row>
    <row r="18" spans="1:7" ht="20.100000000000001" customHeight="1"/>
    <row r="19" spans="1:7" ht="20.100000000000001" customHeight="1">
      <c r="A19" s="1" t="s">
        <v>233</v>
      </c>
    </row>
    <row r="20" spans="1:7" ht="20.100000000000001" customHeight="1">
      <c r="A20" s="1" t="s">
        <v>315</v>
      </c>
    </row>
    <row r="21" spans="1:7" ht="20.100000000000001" customHeight="1">
      <c r="A21" s="1" t="s">
        <v>234</v>
      </c>
    </row>
    <row r="22" spans="1:7" ht="20.100000000000001" customHeight="1">
      <c r="A22" s="1" t="s">
        <v>353</v>
      </c>
    </row>
    <row r="23" spans="1:7" ht="20.100000000000001" customHeight="1">
      <c r="A23" s="1" t="s">
        <v>717</v>
      </c>
    </row>
    <row r="24" spans="1:7" ht="20.100000000000001" customHeight="1"/>
    <row r="25" spans="1:7" ht="20.100000000000001" customHeight="1"/>
    <row r="26" spans="1:7" ht="20.100000000000001" customHeight="1"/>
    <row r="27" spans="1:7" ht="20.100000000000001" customHeight="1">
      <c r="A27" s="1" t="s">
        <v>354</v>
      </c>
    </row>
    <row r="28" spans="1:7" ht="20.100000000000001" customHeight="1"/>
    <row r="29" spans="1:7" ht="20.100000000000001" customHeight="1">
      <c r="A29" s="458" t="s">
        <v>355</v>
      </c>
      <c r="B29" s="1130"/>
      <c r="C29" s="1130"/>
      <c r="D29" s="1130"/>
      <c r="E29" s="1130"/>
      <c r="F29" s="1130"/>
    </row>
    <row r="30" spans="1:7" ht="20.100000000000001" customHeight="1"/>
    <row r="31" spans="1:7" ht="20.100000000000001" customHeight="1">
      <c r="A31" s="1" t="s">
        <v>356</v>
      </c>
      <c r="C31" s="727"/>
      <c r="D31" s="727"/>
      <c r="E31" s="727"/>
      <c r="F31" s="727"/>
      <c r="G31" s="727"/>
    </row>
    <row r="32" spans="1:7" ht="20.100000000000001" customHeight="1">
      <c r="A32" s="1" t="s">
        <v>357</v>
      </c>
      <c r="B32" s="547"/>
      <c r="C32" s="1131"/>
      <c r="D32" s="1131"/>
      <c r="E32" s="1131"/>
      <c r="F32" s="1131"/>
      <c r="G32" s="1131"/>
    </row>
    <row r="33" spans="1:9" ht="20.100000000000001" customHeight="1">
      <c r="A33" s="1" t="s">
        <v>826</v>
      </c>
      <c r="B33" s="589"/>
      <c r="C33" s="727"/>
      <c r="D33" s="727"/>
      <c r="E33" s="727"/>
      <c r="F33" s="727"/>
      <c r="G33" s="727"/>
    </row>
    <row r="34" spans="1:9" ht="20.100000000000001" customHeight="1">
      <c r="A34" s="1" t="s">
        <v>359</v>
      </c>
      <c r="B34" s="547"/>
      <c r="C34" s="1131"/>
      <c r="D34" s="1131"/>
      <c r="E34" s="1131"/>
      <c r="F34" s="1131"/>
      <c r="G34" s="1131"/>
    </row>
    <row r="35" spans="1:9" ht="20.100000000000001" customHeight="1">
      <c r="A35" s="1" t="s">
        <v>360</v>
      </c>
      <c r="F35" s="1127"/>
      <c r="G35" s="1127"/>
      <c r="H35" s="1127"/>
      <c r="I35" s="1127"/>
    </row>
    <row r="36" spans="1:9" ht="20.100000000000001" customHeight="1">
      <c r="F36" s="1127"/>
      <c r="G36" s="1127"/>
      <c r="H36" s="1127"/>
      <c r="I36" s="1127"/>
    </row>
    <row r="37" spans="1:9" ht="20.100000000000001" customHeight="1">
      <c r="F37" s="1127"/>
      <c r="G37" s="1127"/>
      <c r="H37" s="1127"/>
      <c r="I37" s="1127"/>
    </row>
    <row r="38" spans="1:9" ht="20.100000000000001" customHeight="1">
      <c r="I38" s="1" t="s">
        <v>382</v>
      </c>
    </row>
    <row r="39" spans="1:9" ht="20.100000000000001" customHeight="1">
      <c r="H39" s="12" t="s">
        <v>833</v>
      </c>
    </row>
    <row r="40" spans="1:9" ht="20.100000000000001" customHeight="1"/>
    <row r="41" spans="1:9" ht="20.100000000000001" customHeight="1">
      <c r="B41" s="1" t="s">
        <v>235</v>
      </c>
    </row>
    <row r="42" spans="1:9" ht="20.100000000000001" customHeight="1"/>
    <row r="43" spans="1:9" ht="20.100000000000001" customHeight="1">
      <c r="D43" s="19"/>
    </row>
    <row r="44" spans="1:9" ht="20.100000000000001" customHeight="1"/>
    <row r="45" spans="1:9" ht="20.100000000000001" customHeight="1"/>
    <row r="46" spans="1:9" ht="24" customHeight="1">
      <c r="E46" s="21" t="s">
        <v>86</v>
      </c>
    </row>
    <row r="47" spans="1:9" ht="20.100000000000001" customHeight="1"/>
    <row r="48" spans="1:9" ht="20.100000000000001" customHeight="1">
      <c r="A48" s="1" t="s">
        <v>88</v>
      </c>
    </row>
    <row r="49" spans="1:11" ht="17.25" customHeight="1"/>
    <row r="50" spans="1:11" ht="15" customHeight="1">
      <c r="A50" s="1" t="s">
        <v>279</v>
      </c>
    </row>
    <row r="51" spans="1:11" s="28" customFormat="1" ht="17.25" customHeight="1">
      <c r="A51" s="1"/>
      <c r="B51" s="1"/>
      <c r="C51" s="1"/>
      <c r="D51" s="1"/>
      <c r="E51" s="1"/>
      <c r="F51" s="1"/>
      <c r="G51" s="1"/>
      <c r="H51" s="1"/>
      <c r="I51" s="1"/>
    </row>
    <row r="52" spans="1:11" s="28" customFormat="1" ht="15" customHeight="1">
      <c r="A52" s="531" t="s">
        <v>803</v>
      </c>
      <c r="B52" s="1"/>
      <c r="C52" s="1"/>
      <c r="D52" s="1"/>
      <c r="E52" s="1"/>
      <c r="F52" s="1"/>
      <c r="G52" s="1"/>
      <c r="H52" s="1"/>
      <c r="I52" s="1"/>
    </row>
    <row r="53" spans="1:11" s="28" customFormat="1" ht="15" customHeight="1">
      <c r="A53" s="1" t="s">
        <v>529</v>
      </c>
      <c r="B53" s="1"/>
      <c r="C53" s="1"/>
      <c r="D53" s="1"/>
      <c r="E53" s="1"/>
      <c r="F53" s="1"/>
      <c r="G53" s="1"/>
      <c r="H53" s="1"/>
      <c r="I53" s="1"/>
    </row>
    <row r="54" spans="1:11" s="28" customFormat="1" ht="15" customHeight="1">
      <c r="A54" s="1" t="s">
        <v>281</v>
      </c>
      <c r="B54" s="1"/>
      <c r="C54" s="1"/>
      <c r="D54" s="1"/>
      <c r="E54" s="1"/>
      <c r="F54" s="1"/>
      <c r="G54" s="1"/>
      <c r="H54" s="1"/>
      <c r="I54" s="1"/>
    </row>
    <row r="55" spans="1:11" s="28" customFormat="1" ht="15" customHeight="1">
      <c r="A55" s="613" t="s">
        <v>702</v>
      </c>
      <c r="B55" s="1" t="s">
        <v>321</v>
      </c>
      <c r="C55" s="1"/>
      <c r="D55" s="1"/>
      <c r="E55" s="1"/>
      <c r="F55" s="1"/>
      <c r="G55" s="1"/>
      <c r="H55" s="1"/>
      <c r="I55" s="1"/>
      <c r="K55" s="1" t="s">
        <v>701</v>
      </c>
    </row>
    <row r="56" spans="1:11" s="28" customFormat="1" ht="15" customHeight="1">
      <c r="A56" s="1"/>
      <c r="B56" s="590"/>
      <c r="C56" s="591" t="s">
        <v>322</v>
      </c>
      <c r="D56" s="723"/>
      <c r="E56" s="723"/>
      <c r="F56" s="723"/>
      <c r="G56" s="723"/>
      <c r="H56" s="723"/>
      <c r="I56" s="1"/>
    </row>
    <row r="57" spans="1:11" s="28" customFormat="1" ht="15" customHeight="1">
      <c r="A57" s="1"/>
      <c r="B57" s="590"/>
      <c r="C57" s="591" t="s">
        <v>90</v>
      </c>
      <c r="D57" s="724"/>
      <c r="E57" s="1128"/>
      <c r="F57" s="1128"/>
      <c r="G57" s="1128"/>
      <c r="H57" s="1128"/>
      <c r="I57" s="1"/>
    </row>
    <row r="58" spans="1:11" s="28" customFormat="1" ht="15" customHeight="1">
      <c r="A58" s="1"/>
      <c r="B58" s="1"/>
      <c r="C58" s="1"/>
      <c r="D58" s="1129" t="s">
        <v>703</v>
      </c>
      <c r="E58" s="1129"/>
      <c r="F58" s="1129"/>
      <c r="G58" s="1129"/>
      <c r="H58" s="473" t="s">
        <v>704</v>
      </c>
      <c r="I58" s="546" t="s">
        <v>705</v>
      </c>
    </row>
    <row r="59" spans="1:11" s="28" customFormat="1" ht="15" customHeight="1">
      <c r="A59" s="613" t="s">
        <v>702</v>
      </c>
      <c r="B59" s="1" t="s">
        <v>323</v>
      </c>
      <c r="C59" s="1"/>
      <c r="D59" s="1"/>
      <c r="E59" s="1"/>
      <c r="F59" s="1"/>
      <c r="G59" s="1"/>
      <c r="H59" s="1"/>
      <c r="I59" s="1"/>
    </row>
    <row r="60" spans="1:11" s="28" customFormat="1" ht="15" customHeight="1">
      <c r="B60" s="1"/>
      <c r="C60" s="1"/>
      <c r="D60" s="1"/>
      <c r="E60" s="1"/>
      <c r="F60" s="1"/>
      <c r="G60" s="1"/>
      <c r="H60" s="1"/>
      <c r="I60" s="1"/>
    </row>
    <row r="61" spans="1:11" s="28" customFormat="1" ht="15" customHeight="1">
      <c r="B61" s="1"/>
      <c r="C61" s="1"/>
      <c r="D61" s="1"/>
      <c r="E61" s="1"/>
      <c r="F61" s="1"/>
      <c r="G61" s="1"/>
      <c r="H61" s="1"/>
      <c r="I61" s="1"/>
    </row>
    <row r="62" spans="1:11" ht="20.100000000000001" customHeight="1">
      <c r="A62" s="1" t="s">
        <v>827</v>
      </c>
    </row>
    <row r="63" spans="1:11" ht="20.100000000000001" customHeight="1">
      <c r="A63" s="1" t="s">
        <v>828</v>
      </c>
    </row>
    <row r="64" spans="1:11" ht="20.100000000000001" customHeight="1"/>
    <row r="65" spans="1:9" ht="20.100000000000001" customHeight="1">
      <c r="E65" s="29" t="s">
        <v>89</v>
      </c>
    </row>
    <row r="66" spans="1:9" ht="20.100000000000001" customHeight="1">
      <c r="E66" s="29"/>
    </row>
    <row r="67" spans="1:9" ht="20.100000000000001" customHeight="1"/>
    <row r="68" spans="1:9" ht="20.100000000000001" customHeight="1">
      <c r="B68" s="1125" t="s">
        <v>330</v>
      </c>
      <c r="C68" s="1125"/>
      <c r="D68" s="1125"/>
    </row>
    <row r="69" spans="1:9" ht="20.100000000000001" customHeight="1"/>
    <row r="70" spans="1:9" ht="20.100000000000001" customHeight="1">
      <c r="E70" s="601" t="s">
        <v>804</v>
      </c>
      <c r="F70" s="918"/>
      <c r="G70" s="1126"/>
      <c r="H70" s="1126"/>
    </row>
    <row r="71" spans="1:9" ht="20.100000000000001" customHeight="1">
      <c r="E71" s="602" t="s">
        <v>727</v>
      </c>
      <c r="F71" s="725"/>
      <c r="G71" s="725"/>
      <c r="H71" s="725"/>
    </row>
    <row r="72" spans="1:9" ht="20.100000000000001" customHeight="1">
      <c r="E72" s="602" t="s">
        <v>806</v>
      </c>
      <c r="F72" s="1132"/>
      <c r="G72" s="1132"/>
      <c r="H72" s="1132"/>
    </row>
    <row r="73" spans="1:9" ht="20.100000000000001" customHeight="1">
      <c r="E73" s="30"/>
      <c r="F73" s="603"/>
      <c r="G73" s="604"/>
      <c r="H73" s="604"/>
    </row>
    <row r="74" spans="1:9" ht="20.100000000000001" customHeight="1">
      <c r="A74" s="49" t="s">
        <v>252</v>
      </c>
      <c r="E74" s="30"/>
      <c r="F74" s="30"/>
      <c r="G74" s="30"/>
      <c r="H74" s="32"/>
    </row>
    <row r="75" spans="1:9" ht="20.100000000000001" customHeight="1">
      <c r="A75" s="49"/>
    </row>
    <row r="76" spans="1:9" ht="20.100000000000001" customHeight="1">
      <c r="A76" s="49"/>
    </row>
    <row r="77" spans="1:9" ht="20.100000000000001" customHeight="1">
      <c r="A77" s="49"/>
    </row>
    <row r="78" spans="1:9" ht="20.100000000000001" customHeight="1">
      <c r="I78" s="19" t="s">
        <v>381</v>
      </c>
    </row>
    <row r="79" spans="1:9" ht="20.100000000000001" customHeight="1">
      <c r="I79" s="11" t="s">
        <v>834</v>
      </c>
    </row>
    <row r="80" spans="1:9" ht="20.100000000000001" customHeight="1"/>
    <row r="81" spans="1:5" ht="20.100000000000001" customHeight="1"/>
    <row r="82" spans="1:5" ht="20.100000000000001" customHeight="1">
      <c r="B82" s="1" t="s">
        <v>316</v>
      </c>
    </row>
    <row r="83" spans="1:5" ht="20.100000000000001" customHeight="1"/>
    <row r="84" spans="1:5" ht="20.100000000000001" customHeight="1"/>
    <row r="85" spans="1:5" ht="24" customHeight="1">
      <c r="E85" s="21" t="s">
        <v>86</v>
      </c>
    </row>
    <row r="86" spans="1:5" ht="24" customHeight="1">
      <c r="E86" s="21"/>
    </row>
    <row r="87" spans="1:5" ht="20.100000000000001" customHeight="1"/>
    <row r="88" spans="1:5" ht="20.100000000000001" customHeight="1">
      <c r="A88" s="531" t="s">
        <v>798</v>
      </c>
    </row>
    <row r="89" spans="1:5" ht="20.100000000000001" customHeight="1">
      <c r="A89" s="1" t="s">
        <v>528</v>
      </c>
    </row>
    <row r="90" spans="1:5" ht="20.100000000000001" customHeight="1">
      <c r="A90" s="1" t="s">
        <v>281</v>
      </c>
    </row>
    <row r="91" spans="1:5" ht="20.100000000000001" customHeight="1">
      <c r="A91" s="531" t="s">
        <v>805</v>
      </c>
    </row>
    <row r="92" spans="1:5" ht="20.100000000000001" customHeight="1">
      <c r="A92" s="1" t="s">
        <v>530</v>
      </c>
    </row>
    <row r="93" spans="1:5" ht="20.100000000000001" customHeight="1">
      <c r="A93" s="20" t="s">
        <v>531</v>
      </c>
    </row>
    <row r="94" spans="1:5" ht="20.100000000000001" customHeight="1"/>
    <row r="95" spans="1:5" ht="20.100000000000001" customHeight="1">
      <c r="A95" s="1" t="s">
        <v>829</v>
      </c>
    </row>
    <row r="96" spans="1:5" ht="20.100000000000001" customHeight="1">
      <c r="A96" s="1" t="s">
        <v>281</v>
      </c>
    </row>
    <row r="97" spans="2:8" ht="20.100000000000001" customHeight="1"/>
    <row r="98" spans="2:8" ht="20.100000000000001" customHeight="1">
      <c r="E98" s="29" t="s">
        <v>89</v>
      </c>
    </row>
    <row r="99" spans="2:8" ht="20.100000000000001" customHeight="1"/>
    <row r="100" spans="2:8" ht="20.100000000000001" customHeight="1"/>
    <row r="101" spans="2:8" ht="20.100000000000001" customHeight="1">
      <c r="B101" s="1125" t="s">
        <v>330</v>
      </c>
      <c r="C101" s="1125"/>
      <c r="D101" s="1125"/>
    </row>
    <row r="102" spans="2:8" ht="20.100000000000001" customHeight="1"/>
    <row r="103" spans="2:8" ht="20.100000000000001" customHeight="1"/>
    <row r="104" spans="2:8" ht="20.100000000000001" customHeight="1">
      <c r="D104" s="19" t="s">
        <v>318</v>
      </c>
      <c r="E104" s="723"/>
      <c r="F104" s="723"/>
      <c r="G104" s="723"/>
      <c r="H104" s="723"/>
    </row>
    <row r="105" spans="2:8" ht="20.100000000000001" customHeight="1">
      <c r="D105" s="19"/>
    </row>
    <row r="106" spans="2:8" ht="20.100000000000001" customHeight="1">
      <c r="D106" s="19" t="s">
        <v>319</v>
      </c>
      <c r="E106" s="723"/>
      <c r="F106" s="723"/>
      <c r="G106" s="723"/>
      <c r="H106" s="723"/>
    </row>
    <row r="107" spans="2:8" ht="20.100000000000001" customHeight="1">
      <c r="D107" s="19"/>
    </row>
    <row r="108" spans="2:8" ht="20.100000000000001" customHeight="1">
      <c r="D108" s="19" t="s">
        <v>320</v>
      </c>
      <c r="E108" s="918"/>
      <c r="F108" s="918"/>
      <c r="G108" s="918"/>
      <c r="H108" s="918"/>
    </row>
    <row r="109" spans="2:8" ht="20.100000000000001" customHeight="1"/>
    <row r="110" spans="2:8" ht="20.100000000000001" customHeight="1"/>
    <row r="111" spans="2:8" ht="20.100000000000001" customHeight="1"/>
    <row r="112" spans="2:8" ht="20.100000000000001" customHeight="1"/>
    <row r="113" spans="1:9" ht="20.100000000000001" customHeight="1"/>
    <row r="114" spans="1:9" ht="20.100000000000001" customHeight="1"/>
    <row r="115" spans="1:9" ht="20.100000000000001" customHeight="1">
      <c r="A115" s="49"/>
    </row>
    <row r="116" spans="1:9" ht="20.100000000000001" customHeight="1">
      <c r="A116" s="49"/>
    </row>
    <row r="117" spans="1:9" ht="19.5" customHeight="1">
      <c r="I117" s="598" t="s">
        <v>381</v>
      </c>
    </row>
    <row r="118" spans="1:9" ht="19.5" customHeight="1">
      <c r="I118" s="11" t="s">
        <v>835</v>
      </c>
    </row>
    <row r="119" spans="1:9" ht="19.5" customHeight="1"/>
    <row r="120" spans="1:9" ht="19.5" customHeight="1"/>
    <row r="121" spans="1:9" ht="19.5" customHeight="1">
      <c r="B121" s="1" t="s">
        <v>235</v>
      </c>
    </row>
    <row r="122" spans="1:9" ht="19.5" customHeight="1"/>
    <row r="123" spans="1:9" ht="19.5" customHeight="1"/>
    <row r="124" spans="1:9" ht="24" customHeight="1">
      <c r="E124" s="21" t="s">
        <v>86</v>
      </c>
    </row>
    <row r="125" spans="1:9" ht="19.5" customHeight="1">
      <c r="E125" s="21"/>
    </row>
    <row r="126" spans="1:9" ht="19.5" customHeight="1"/>
    <row r="127" spans="1:9" ht="19.5" customHeight="1">
      <c r="A127" s="531" t="s">
        <v>832</v>
      </c>
    </row>
    <row r="128" spans="1:9" ht="19.5" customHeight="1">
      <c r="A128" s="1" t="s">
        <v>530</v>
      </c>
    </row>
    <row r="129" spans="1:8" ht="19.5" customHeight="1">
      <c r="A129" s="1" t="s">
        <v>531</v>
      </c>
    </row>
    <row r="130" spans="1:8" ht="19.5" customHeight="1"/>
    <row r="131" spans="1:8" ht="19.5" customHeight="1">
      <c r="A131" s="1" t="s">
        <v>831</v>
      </c>
    </row>
    <row r="132" spans="1:8" ht="19.5" customHeight="1">
      <c r="A132" s="1" t="s">
        <v>317</v>
      </c>
    </row>
    <row r="133" spans="1:8" ht="19.5" customHeight="1"/>
    <row r="134" spans="1:8" ht="19.5" customHeight="1">
      <c r="E134" s="29" t="s">
        <v>89</v>
      </c>
    </row>
    <row r="135" spans="1:8" ht="19.5" customHeight="1"/>
    <row r="136" spans="1:8" ht="19.5" customHeight="1"/>
    <row r="137" spans="1:8" ht="19.5" customHeight="1">
      <c r="B137" s="1125" t="s">
        <v>330</v>
      </c>
      <c r="C137" s="1125"/>
      <c r="D137" s="1125"/>
    </row>
    <row r="138" spans="1:8" ht="19.5" customHeight="1"/>
    <row r="139" spans="1:8" ht="19.5" customHeight="1"/>
    <row r="140" spans="1:8" ht="19.5" customHeight="1">
      <c r="D140" s="598" t="s">
        <v>318</v>
      </c>
      <c r="E140" s="723"/>
      <c r="F140" s="723"/>
      <c r="G140" s="723"/>
      <c r="H140" s="723"/>
    </row>
    <row r="141" spans="1:8" ht="19.5" customHeight="1">
      <c r="D141" s="598"/>
    </row>
    <row r="142" spans="1:8" ht="19.5" customHeight="1">
      <c r="D142" s="598" t="s">
        <v>319</v>
      </c>
      <c r="E142" s="723"/>
      <c r="F142" s="723"/>
      <c r="G142" s="723"/>
      <c r="H142" s="723"/>
    </row>
    <row r="143" spans="1:8" ht="19.5" customHeight="1">
      <c r="D143" s="598"/>
    </row>
    <row r="144" spans="1:8" ht="19.5" customHeight="1">
      <c r="C144" s="614"/>
      <c r="D144" s="615"/>
      <c r="E144" s="1133"/>
      <c r="F144" s="1133"/>
      <c r="G144" s="1133"/>
      <c r="H144" s="32"/>
    </row>
    <row r="145" spans="1:1" ht="19.5" customHeight="1"/>
    <row r="146" spans="1:1" ht="19.5" customHeight="1"/>
    <row r="147" spans="1:1" ht="19.5" customHeight="1"/>
    <row r="148" spans="1:1" ht="19.5" customHeight="1"/>
    <row r="149" spans="1:1" ht="19.5" customHeight="1"/>
    <row r="150" spans="1:1" ht="19.5" customHeight="1"/>
    <row r="151" spans="1:1" ht="19.5" customHeight="1">
      <c r="A151" s="49"/>
    </row>
    <row r="152" spans="1:1" ht="19.5" customHeight="1">
      <c r="A152" s="49"/>
    </row>
  </sheetData>
  <mergeCells count="25">
    <mergeCell ref="C34:G34"/>
    <mergeCell ref="B137:D137"/>
    <mergeCell ref="F72:H72"/>
    <mergeCell ref="E142:H142"/>
    <mergeCell ref="E144:G144"/>
    <mergeCell ref="E108:H108"/>
    <mergeCell ref="E104:H104"/>
    <mergeCell ref="E106:H106"/>
    <mergeCell ref="E140:H140"/>
    <mergeCell ref="G3:I3"/>
    <mergeCell ref="B68:D68"/>
    <mergeCell ref="B101:D101"/>
    <mergeCell ref="F13:H13"/>
    <mergeCell ref="F11:H11"/>
    <mergeCell ref="F12:H12"/>
    <mergeCell ref="F70:H70"/>
    <mergeCell ref="F35:I37"/>
    <mergeCell ref="D56:H56"/>
    <mergeCell ref="D57:H57"/>
    <mergeCell ref="D58:G58"/>
    <mergeCell ref="F71:H71"/>
    <mergeCell ref="B29:F29"/>
    <mergeCell ref="C31:G31"/>
    <mergeCell ref="C32:G32"/>
    <mergeCell ref="C33:G33"/>
  </mergeCells>
  <phoneticPr fontId="5"/>
  <conditionalFormatting sqref="D56:H57 H58">
    <cfRule type="expression" dxfId="4" priority="78" stopIfTrue="1">
      <formula>#REF!="□"</formula>
    </cfRule>
  </conditionalFormatting>
  <conditionalFormatting sqref="D56:H57">
    <cfRule type="notContainsBlanks" dxfId="3" priority="3">
      <formula>LEN(TRIM(D56))&gt;0</formula>
    </cfRule>
  </conditionalFormatting>
  <conditionalFormatting sqref="H58">
    <cfRule type="cellIs" dxfId="2" priority="2" operator="notEqual">
      <formula>" ある ・ ない"</formula>
    </cfRule>
  </conditionalFormatting>
  <dataValidations count="3">
    <dataValidation type="list" allowBlank="1" showInputMessage="1" showErrorMessage="1" sqref="A55 A59" xr:uid="{16DB97EE-A11E-4A1E-B3A1-BC4EF979AFD3}">
      <formula1>"□,■"</formula1>
    </dataValidation>
    <dataValidation type="list" allowBlank="1" showInputMessage="1" showErrorMessage="1" sqref="H58" xr:uid="{8D4EC012-2879-4255-8653-99AB9D40E83E}">
      <formula1>"ある,ない"</formula1>
    </dataValidation>
    <dataValidation imeMode="on" allowBlank="1" showInputMessage="1" showErrorMessage="1" sqref="F11:H13 B29:F29 C31:G31 A32 B32:G34 E35 F35:I37 D56:H57 E104:H104 E106:H106 E144:G144 F70:F73 G70:H70 G73:H73 E140:H140 E142:H142 E108" xr:uid="{45AF0C94-BF53-496A-A344-382B53F09C1A}"/>
  </dataValidations>
  <printOptions horizontalCentered="1"/>
  <pageMargins left="0.78740157480314965" right="0.78740157480314965" top="0.98425196850393704" bottom="0.98425196850393704" header="0.51181102362204722" footer="0.51181102362204722"/>
  <pageSetup paperSize="9" scale="93" orientation="portrait" blackAndWhite="1" r:id="rId1"/>
  <headerFooter alignWithMargins="0"/>
  <rowBreaks count="3" manualBreakCount="3">
    <brk id="37" max="8" man="1"/>
    <brk id="77" max="8" man="1"/>
    <brk id="116"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dimension ref="A3:K59"/>
  <sheetViews>
    <sheetView view="pageBreakPreview" topLeftCell="A5" zoomScale="110" zoomScaleNormal="100" zoomScaleSheetLayoutView="110" workbookViewId="0">
      <selection activeCell="H53" sqref="H53"/>
    </sheetView>
  </sheetViews>
  <sheetFormatPr defaultRowHeight="13.5"/>
  <cols>
    <col min="6" max="6" width="9.125" customWidth="1"/>
    <col min="9" max="9" width="11.75" customWidth="1"/>
  </cols>
  <sheetData>
    <row r="3" spans="2:10" ht="26.25" customHeight="1">
      <c r="B3" s="72"/>
      <c r="C3" s="73"/>
      <c r="F3" s="74" t="s">
        <v>333</v>
      </c>
    </row>
    <row r="4" spans="2:10" ht="18.75">
      <c r="B4" s="74"/>
      <c r="C4" s="73"/>
    </row>
    <row r="5" spans="2:10" ht="26.25" customHeight="1">
      <c r="B5" s="75"/>
      <c r="C5" s="73"/>
      <c r="F5" s="76"/>
      <c r="G5" s="77"/>
    </row>
    <row r="6" spans="2:10" ht="26.25" customHeight="1">
      <c r="B6" s="75"/>
      <c r="C6" s="73"/>
      <c r="F6" s="76" t="s">
        <v>334</v>
      </c>
      <c r="G6" s="77"/>
    </row>
    <row r="7" spans="2:10" ht="26.25" customHeight="1">
      <c r="B7" s="75"/>
      <c r="C7" s="73"/>
      <c r="F7" s="76"/>
      <c r="G7" s="77"/>
    </row>
    <row r="8" spans="2:10" ht="18.75">
      <c r="B8" s="75"/>
      <c r="C8" s="73"/>
      <c r="F8" s="76"/>
      <c r="G8" s="77"/>
    </row>
    <row r="9" spans="2:10" ht="24" customHeight="1">
      <c r="B9" s="75"/>
      <c r="C9" s="78"/>
      <c r="D9" s="79"/>
      <c r="E9" s="79"/>
      <c r="F9" s="80" t="s">
        <v>335</v>
      </c>
      <c r="G9" s="78"/>
      <c r="H9" s="79"/>
    </row>
    <row r="10" spans="2:10" ht="24" customHeight="1">
      <c r="B10" s="75"/>
      <c r="C10" s="78"/>
      <c r="D10" s="79"/>
      <c r="E10" s="79"/>
      <c r="F10" s="80" t="s">
        <v>336</v>
      </c>
      <c r="G10" s="78"/>
      <c r="H10" s="79"/>
    </row>
    <row r="11" spans="2:10" ht="18.75">
      <c r="B11" s="75"/>
      <c r="C11" s="73"/>
      <c r="F11" s="76"/>
      <c r="G11" s="73"/>
    </row>
    <row r="12" spans="2:10" ht="18.75">
      <c r="B12" s="75"/>
      <c r="C12" s="73"/>
      <c r="F12" s="76"/>
      <c r="G12" s="73"/>
    </row>
    <row r="13" spans="2:10" ht="24.75" customHeight="1">
      <c r="B13" s="81" t="s">
        <v>337</v>
      </c>
      <c r="C13" s="82"/>
      <c r="D13" s="82"/>
      <c r="E13" s="82"/>
      <c r="F13" s="82"/>
      <c r="G13" s="82"/>
      <c r="H13" s="82"/>
      <c r="I13" s="82"/>
      <c r="J13" s="82"/>
    </row>
    <row r="14" spans="2:10" ht="24.75" customHeight="1">
      <c r="B14" s="77"/>
      <c r="C14" s="73"/>
      <c r="F14" s="83"/>
      <c r="G14" s="73"/>
    </row>
    <row r="15" spans="2:10" ht="20.25" customHeight="1">
      <c r="B15" s="84" t="s">
        <v>351</v>
      </c>
      <c r="C15" s="85"/>
      <c r="D15" s="85"/>
      <c r="E15" s="85"/>
      <c r="F15" s="85"/>
      <c r="G15" s="85"/>
      <c r="H15" s="85"/>
      <c r="I15" s="85"/>
      <c r="J15" s="85"/>
    </row>
    <row r="16" spans="2:10" ht="22.9" customHeight="1">
      <c r="B16" s="86"/>
      <c r="C16" s="73"/>
    </row>
    <row r="17" spans="2:9" ht="14.25">
      <c r="B17" s="85" t="s">
        <v>352</v>
      </c>
      <c r="C17" s="73"/>
    </row>
    <row r="18" spans="2:9" ht="14.25">
      <c r="B18" s="86"/>
      <c r="C18" s="73"/>
    </row>
    <row r="19" spans="2:9" ht="14.25">
      <c r="B19" s="86"/>
      <c r="C19" s="73"/>
    </row>
    <row r="20" spans="2:9" ht="17.25">
      <c r="B20" s="87" t="s">
        <v>338</v>
      </c>
      <c r="C20" s="87"/>
      <c r="D20" s="88"/>
    </row>
    <row r="21" spans="2:9" ht="17.25">
      <c r="B21" s="87" t="s">
        <v>339</v>
      </c>
      <c r="C21" s="87"/>
      <c r="D21" s="88"/>
      <c r="I21" s="89"/>
    </row>
    <row r="22" spans="2:9" ht="18.75">
      <c r="B22" s="90" t="s">
        <v>340</v>
      </c>
      <c r="C22" s="91"/>
    </row>
    <row r="23" spans="2:9" ht="14.25">
      <c r="B23" s="92"/>
      <c r="C23" s="73"/>
    </row>
    <row r="24" spans="2:9" ht="14.25">
      <c r="B24" s="93"/>
      <c r="C24" s="73"/>
    </row>
    <row r="25" spans="2:9" ht="14.25">
      <c r="B25" s="93"/>
      <c r="C25" s="73"/>
    </row>
    <row r="26" spans="2:9" ht="14.25">
      <c r="B26" s="94"/>
      <c r="C26" s="73"/>
    </row>
    <row r="27" spans="2:9" ht="14.25">
      <c r="B27" s="93"/>
      <c r="C27" s="73"/>
    </row>
    <row r="28" spans="2:9" ht="14.25">
      <c r="B28" s="94"/>
      <c r="C28" s="73"/>
    </row>
    <row r="29" spans="2:9" ht="14.25">
      <c r="B29" s="94"/>
      <c r="C29" s="73"/>
    </row>
    <row r="30" spans="2:9" ht="14.25">
      <c r="B30" s="94"/>
      <c r="C30" s="73"/>
    </row>
    <row r="31" spans="2:9" ht="14.25">
      <c r="B31" s="93" t="s">
        <v>341</v>
      </c>
      <c r="C31" s="73"/>
    </row>
    <row r="32" spans="2:9" ht="14.25">
      <c r="B32" s="93"/>
      <c r="C32" s="73"/>
    </row>
    <row r="33" spans="1:11" ht="14.25">
      <c r="B33" s="93"/>
      <c r="C33" s="73"/>
    </row>
    <row r="34" spans="1:11" ht="9" customHeight="1">
      <c r="B34" s="93"/>
      <c r="C34" s="73"/>
    </row>
    <row r="35" spans="1:11" ht="21.75" customHeight="1">
      <c r="A35" s="1135" t="s">
        <v>342</v>
      </c>
      <c r="B35" s="1135"/>
      <c r="C35" s="1135"/>
      <c r="D35" s="1135"/>
      <c r="E35" s="1135"/>
      <c r="F35" s="1135"/>
      <c r="G35" s="1135"/>
      <c r="H35" s="1135"/>
      <c r="I35" s="1135"/>
      <c r="J35" s="1135"/>
      <c r="K35" s="1135"/>
    </row>
    <row r="36" spans="1:11" ht="14.25">
      <c r="B36" s="93"/>
      <c r="C36" s="73"/>
    </row>
    <row r="37" spans="1:11" ht="13.5" customHeight="1">
      <c r="B37" s="479" t="s">
        <v>716</v>
      </c>
      <c r="C37" s="95"/>
    </row>
    <row r="38" spans="1:11" ht="14.25">
      <c r="B38" s="95" t="s">
        <v>799</v>
      </c>
      <c r="C38" s="73"/>
    </row>
    <row r="39" spans="1:11" ht="14.25">
      <c r="B39" s="525" t="s">
        <v>87</v>
      </c>
      <c r="C39" s="73"/>
      <c r="F39" s="96"/>
    </row>
    <row r="41" spans="1:11" ht="14.25">
      <c r="B41" s="1134" t="s">
        <v>800</v>
      </c>
      <c r="C41" s="1134"/>
      <c r="D41" s="1134"/>
    </row>
    <row r="42" spans="1:11" ht="14.25">
      <c r="C42" s="73"/>
      <c r="F42" s="95" t="s">
        <v>78</v>
      </c>
      <c r="G42" s="1137"/>
      <c r="H42" s="1137"/>
      <c r="I42" s="1137"/>
      <c r="J42" s="1137"/>
      <c r="K42" s="1137"/>
    </row>
    <row r="43" spans="1:11" ht="14.25">
      <c r="C43" s="73"/>
      <c r="F43" s="95" t="s">
        <v>819</v>
      </c>
      <c r="G43" s="1138"/>
      <c r="H43" s="1138"/>
      <c r="I43" s="1138"/>
      <c r="J43" s="1138"/>
      <c r="K43" s="1138"/>
    </row>
    <row r="44" spans="1:11" ht="14.25">
      <c r="C44" s="73"/>
      <c r="F44" s="95" t="s">
        <v>820</v>
      </c>
      <c r="G44" s="1138"/>
      <c r="H44" s="1138"/>
      <c r="I44" s="1138"/>
      <c r="J44" s="1138"/>
      <c r="K44" s="1138"/>
    </row>
    <row r="45" spans="1:11" ht="21.75" customHeight="1">
      <c r="B45" s="96"/>
      <c r="C45" s="73"/>
    </row>
    <row r="46" spans="1:11" ht="13.5" customHeight="1">
      <c r="A46" s="1136" t="s">
        <v>7</v>
      </c>
      <c r="B46" s="1136"/>
      <c r="C46" s="1136"/>
      <c r="D46" s="1136"/>
      <c r="E46" s="1136"/>
      <c r="F46" s="1136"/>
      <c r="G46" s="1136"/>
      <c r="H46" s="1136"/>
      <c r="I46" s="1136"/>
      <c r="J46" s="1136"/>
      <c r="K46" s="1136"/>
    </row>
    <row r="47" spans="1:11" ht="25.5" customHeight="1">
      <c r="B47" s="96"/>
      <c r="C47" s="73"/>
    </row>
    <row r="48" spans="1:11" ht="29.25" customHeight="1">
      <c r="A48" s="1136" t="s">
        <v>343</v>
      </c>
      <c r="B48" s="1136"/>
      <c r="C48" s="1136"/>
      <c r="D48" s="1136"/>
      <c r="E48" s="1136"/>
      <c r="F48" s="1136"/>
      <c r="G48" s="1136"/>
      <c r="H48" s="1136"/>
      <c r="I48" s="1136"/>
      <c r="J48" s="1136"/>
      <c r="K48" s="1136"/>
    </row>
    <row r="49" spans="2:11" ht="29.25" customHeight="1">
      <c r="B49" s="96"/>
      <c r="C49" s="73"/>
    </row>
    <row r="50" spans="2:11" ht="43.5" customHeight="1">
      <c r="C50" s="1151" t="s">
        <v>344</v>
      </c>
      <c r="D50" s="1152"/>
      <c r="E50" s="1153"/>
      <c r="F50" s="1151" t="s">
        <v>345</v>
      </c>
      <c r="G50" s="1152"/>
      <c r="H50" s="1152"/>
      <c r="I50" s="1153"/>
    </row>
    <row r="51" spans="2:11" ht="43.5" customHeight="1">
      <c r="C51" s="1151" t="s">
        <v>706</v>
      </c>
      <c r="D51" s="1152" t="s">
        <v>346</v>
      </c>
      <c r="E51" s="1153"/>
      <c r="F51" s="1154"/>
      <c r="G51" s="1155"/>
      <c r="H51" s="1155"/>
      <c r="I51" s="1156"/>
    </row>
    <row r="52" spans="2:11" ht="57.75" customHeight="1">
      <c r="C52" s="1151" t="s">
        <v>346</v>
      </c>
      <c r="D52" s="1152" t="s">
        <v>346</v>
      </c>
      <c r="E52" s="1153"/>
      <c r="F52" s="1154" t="s">
        <v>347</v>
      </c>
      <c r="G52" s="1155"/>
      <c r="H52" s="1155"/>
      <c r="I52" s="1156"/>
    </row>
    <row r="53" spans="2:11" ht="21.75" customHeight="1">
      <c r="C53" s="1141" t="s">
        <v>348</v>
      </c>
      <c r="D53" s="1142"/>
      <c r="E53" s="1143"/>
      <c r="F53" s="1147" t="s">
        <v>349</v>
      </c>
      <c r="G53" s="1148"/>
      <c r="H53" s="593"/>
      <c r="I53" s="98" t="s">
        <v>255</v>
      </c>
    </row>
    <row r="54" spans="2:11" ht="21" customHeight="1">
      <c r="C54" s="1144"/>
      <c r="D54" s="1145"/>
      <c r="E54" s="1146"/>
      <c r="F54" s="1149" t="s">
        <v>350</v>
      </c>
      <c r="G54" s="1150"/>
      <c r="H54" s="594"/>
      <c r="I54" s="592" t="s">
        <v>255</v>
      </c>
    </row>
    <row r="55" spans="2:11" ht="30.75" customHeight="1">
      <c r="B55" s="73" t="s">
        <v>801</v>
      </c>
      <c r="C55" s="483"/>
      <c r="D55" s="1140" t="s">
        <v>818</v>
      </c>
      <c r="E55" s="1140"/>
      <c r="F55" s="1140"/>
      <c r="G55" s="1140"/>
      <c r="H55" s="1140"/>
      <c r="I55" s="1140"/>
      <c r="J55" s="1140"/>
    </row>
    <row r="56" spans="2:11" ht="170.25" customHeight="1">
      <c r="B56" s="1139"/>
      <c r="C56" s="1139"/>
      <c r="D56" s="1139"/>
      <c r="E56" s="1139"/>
      <c r="F56" s="1139"/>
      <c r="G56" s="1140"/>
      <c r="H56" s="1140"/>
      <c r="I56" s="1140"/>
      <c r="J56" s="1140"/>
      <c r="K56" s="1140"/>
    </row>
    <row r="57" spans="2:11" ht="170.25" customHeight="1">
      <c r="B57" s="1139"/>
      <c r="C57" s="1139"/>
      <c r="D57" s="1139"/>
      <c r="E57" s="1139"/>
      <c r="F57" s="1139"/>
      <c r="G57" s="1140"/>
      <c r="H57" s="1140"/>
      <c r="I57" s="1140"/>
      <c r="J57" s="1140"/>
      <c r="K57" s="1140"/>
    </row>
    <row r="58" spans="2:11" ht="30.75" customHeight="1">
      <c r="D58" s="97"/>
      <c r="E58" s="97"/>
      <c r="F58" s="97"/>
      <c r="G58" s="97"/>
      <c r="H58" s="97"/>
      <c r="I58" s="97"/>
    </row>
    <row r="59" spans="2:11" ht="21">
      <c r="C59" s="99"/>
    </row>
  </sheetData>
  <mergeCells count="21">
    <mergeCell ref="B57:F57"/>
    <mergeCell ref="G57:K57"/>
    <mergeCell ref="A48:K48"/>
    <mergeCell ref="C53:E54"/>
    <mergeCell ref="F53:G53"/>
    <mergeCell ref="F54:G54"/>
    <mergeCell ref="B56:F56"/>
    <mergeCell ref="G56:K56"/>
    <mergeCell ref="C50:E50"/>
    <mergeCell ref="F50:I50"/>
    <mergeCell ref="C52:E52"/>
    <mergeCell ref="F52:I52"/>
    <mergeCell ref="C51:E51"/>
    <mergeCell ref="F51:I51"/>
    <mergeCell ref="D55:J55"/>
    <mergeCell ref="B41:D41"/>
    <mergeCell ref="A35:K35"/>
    <mergeCell ref="A46:K46"/>
    <mergeCell ref="G42:K42"/>
    <mergeCell ref="G43:K43"/>
    <mergeCell ref="G44:K44"/>
  </mergeCells>
  <phoneticPr fontId="5"/>
  <dataValidations count="3">
    <dataValidation imeMode="on" allowBlank="1" showInputMessage="1" showErrorMessage="1" sqref="G42:K44 F51:I51" xr:uid="{DAEB98EE-157F-466B-B2D5-E4BBC71F67B5}"/>
    <dataValidation imeMode="off" allowBlank="1" showInputMessage="1" showErrorMessage="1" sqref="H53:H54" xr:uid="{29B2DD0B-E487-47CF-BA0E-780DF29A8908}"/>
    <dataValidation type="list" allowBlank="1" showInputMessage="1" showErrorMessage="1" sqref="F52:I52" xr:uid="{D4E5BCD7-4DC6-4796-9B07-D2AD92BBA157}">
      <formula1>"国道,府県道,市町村道,私道,その他"</formula1>
    </dataValidation>
  </dataValidations>
  <pageMargins left="0.70866141732283472" right="0.70866141732283472" top="0.74803149606299213" bottom="0.74803149606299213" header="0.31496062992125984" footer="0.31496062992125984"/>
  <pageSetup paperSize="9" scale="87" orientation="portrait" blackAndWhite="1" r:id="rId1"/>
  <rowBreaks count="1" manualBreakCount="1">
    <brk id="29" min="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J41"/>
  <sheetViews>
    <sheetView zoomScaleNormal="100" zoomScaleSheetLayoutView="90" workbookViewId="0">
      <selection activeCell="B30" sqref="B30"/>
    </sheetView>
  </sheetViews>
  <sheetFormatPr defaultColWidth="9" defaultRowHeight="13.5"/>
  <cols>
    <col min="1" max="4" width="9" style="1"/>
    <col min="5" max="5" width="13.75" style="1" customWidth="1"/>
    <col min="6" max="8" width="9" style="1"/>
    <col min="9" max="9" width="9.125" style="1" customWidth="1"/>
    <col min="10" max="16384" width="9" style="1"/>
  </cols>
  <sheetData>
    <row r="2" spans="1:10" ht="25.5">
      <c r="A2" s="105" t="s">
        <v>398</v>
      </c>
    </row>
    <row r="3" spans="1:10" ht="25.5">
      <c r="A3" s="105"/>
    </row>
    <row r="5" spans="1:10" ht="30.75" customHeight="1">
      <c r="A5" s="545" t="s">
        <v>821</v>
      </c>
      <c r="B5" s="546"/>
      <c r="C5" s="546"/>
      <c r="D5" s="546"/>
      <c r="E5" s="546"/>
      <c r="F5" s="546"/>
      <c r="G5" s="546"/>
      <c r="H5" s="546"/>
      <c r="I5" s="546"/>
      <c r="J5" s="546"/>
    </row>
    <row r="7" spans="1:10" ht="20.100000000000001" customHeight="1">
      <c r="A7" s="106" t="s">
        <v>399</v>
      </c>
    </row>
    <row r="8" spans="1:10" ht="14.25" customHeight="1"/>
    <row r="9" spans="1:10" ht="20.100000000000001" customHeight="1">
      <c r="A9" s="7" t="s">
        <v>400</v>
      </c>
      <c r="B9" s="7"/>
      <c r="C9" s="7"/>
      <c r="D9" s="7"/>
      <c r="E9" s="7"/>
      <c r="F9" s="7"/>
      <c r="G9" s="7"/>
      <c r="H9" s="7"/>
      <c r="I9" s="7"/>
    </row>
    <row r="10" spans="1:10" ht="14.25">
      <c r="A10" s="7" t="s">
        <v>401</v>
      </c>
      <c r="B10" s="7"/>
      <c r="C10" s="7"/>
      <c r="D10" s="7"/>
      <c r="E10" s="7"/>
      <c r="F10" s="7"/>
      <c r="G10" s="7"/>
      <c r="H10" s="7"/>
      <c r="I10" s="7"/>
    </row>
    <row r="11" spans="1:10" ht="14.25">
      <c r="A11" s="7" t="s">
        <v>402</v>
      </c>
      <c r="B11" s="7"/>
      <c r="C11" s="7"/>
      <c r="D11" s="7"/>
      <c r="E11" s="7"/>
      <c r="F11" s="7"/>
      <c r="G11" s="7"/>
      <c r="H11" s="7"/>
      <c r="I11" s="7"/>
    </row>
    <row r="12" spans="1:10" ht="14.25">
      <c r="A12" s="7"/>
      <c r="B12" s="7"/>
      <c r="C12" s="7"/>
      <c r="D12" s="7"/>
      <c r="E12" s="7"/>
      <c r="F12" s="7"/>
      <c r="G12" s="7"/>
      <c r="H12" s="7"/>
      <c r="I12" s="7"/>
    </row>
    <row r="13" spans="1:10" ht="14.25">
      <c r="A13" s="7" t="s">
        <v>403</v>
      </c>
      <c r="B13" s="7"/>
      <c r="C13" s="7"/>
      <c r="D13" s="7"/>
      <c r="E13" s="7"/>
      <c r="F13" s="7"/>
      <c r="G13" s="7"/>
      <c r="H13" s="7"/>
      <c r="I13" s="7"/>
    </row>
    <row r="14" spans="1:10" ht="14.25">
      <c r="A14" s="7" t="s">
        <v>404</v>
      </c>
      <c r="B14" s="7"/>
      <c r="C14" s="7"/>
      <c r="D14" s="7"/>
      <c r="E14" s="7"/>
      <c r="F14" s="7"/>
      <c r="G14" s="7"/>
      <c r="H14" s="7"/>
      <c r="I14" s="7"/>
    </row>
    <row r="15" spans="1:10" ht="14.25">
      <c r="A15" s="7"/>
      <c r="B15" s="7"/>
      <c r="C15" s="7"/>
      <c r="D15" s="7"/>
      <c r="E15" s="7"/>
      <c r="F15" s="7"/>
      <c r="G15" s="7"/>
      <c r="H15" s="7"/>
      <c r="I15" s="7"/>
    </row>
    <row r="16" spans="1:10" ht="14.25">
      <c r="A16" s="7" t="s">
        <v>405</v>
      </c>
      <c r="B16" s="7"/>
      <c r="C16" s="7"/>
      <c r="D16" s="7"/>
      <c r="E16" s="7"/>
      <c r="F16" s="7"/>
      <c r="G16" s="7"/>
      <c r="H16" s="7"/>
      <c r="I16" s="7"/>
    </row>
    <row r="17" spans="1:9" ht="14.25">
      <c r="A17" s="7"/>
      <c r="B17" s="7"/>
      <c r="C17" s="7"/>
      <c r="D17" s="7"/>
      <c r="E17" s="7"/>
      <c r="F17" s="7"/>
      <c r="G17" s="7"/>
      <c r="H17" s="7"/>
      <c r="I17" s="7"/>
    </row>
    <row r="18" spans="1:9" ht="14.25">
      <c r="A18" s="7"/>
      <c r="B18" s="7"/>
      <c r="C18" s="7"/>
      <c r="D18" s="7"/>
      <c r="E18" s="7"/>
      <c r="F18" s="7"/>
      <c r="G18" s="7"/>
      <c r="H18" s="7"/>
      <c r="I18" s="7"/>
    </row>
    <row r="19" spans="1:9" ht="14.25">
      <c r="A19" s="7" t="s">
        <v>356</v>
      </c>
      <c r="B19" s="7"/>
      <c r="C19" s="7"/>
      <c r="D19" s="7"/>
      <c r="E19" s="7"/>
      <c r="F19" s="7"/>
      <c r="G19" s="7"/>
      <c r="H19" s="7"/>
      <c r="I19" s="7"/>
    </row>
    <row r="20" spans="1:9" ht="14.25">
      <c r="A20" s="7" t="s">
        <v>357</v>
      </c>
      <c r="B20" s="7"/>
      <c r="C20" s="7"/>
      <c r="D20" s="7"/>
      <c r="E20" s="7"/>
      <c r="F20" s="7"/>
      <c r="G20" s="7"/>
      <c r="H20" s="7"/>
      <c r="I20" s="7"/>
    </row>
    <row r="21" spans="1:9" ht="14.25">
      <c r="A21" s="7" t="s">
        <v>358</v>
      </c>
      <c r="B21" s="7"/>
      <c r="C21" s="7"/>
      <c r="D21" s="7"/>
      <c r="E21" s="7"/>
      <c r="F21" s="7"/>
      <c r="G21" s="7"/>
      <c r="H21" s="7"/>
      <c r="I21" s="7"/>
    </row>
    <row r="22" spans="1:9" ht="14.25">
      <c r="A22" s="7" t="s">
        <v>406</v>
      </c>
      <c r="B22" s="7"/>
      <c r="C22" s="7"/>
      <c r="D22" s="7"/>
      <c r="E22" s="7"/>
      <c r="F22" s="7"/>
      <c r="G22" s="7"/>
      <c r="H22" s="7"/>
      <c r="I22" s="7"/>
    </row>
    <row r="23" spans="1:9" ht="14.25">
      <c r="A23" s="7" t="s">
        <v>407</v>
      </c>
      <c r="B23" s="7"/>
      <c r="C23" s="7"/>
      <c r="D23" s="7"/>
      <c r="E23" s="7"/>
      <c r="F23" s="7"/>
      <c r="G23" s="7"/>
      <c r="H23" s="7"/>
      <c r="I23" s="7"/>
    </row>
    <row r="28" spans="1:9" ht="20.100000000000001" customHeight="1">
      <c r="A28" s="106" t="s">
        <v>408</v>
      </c>
    </row>
    <row r="29" spans="1:9" ht="15.75" customHeight="1">
      <c r="A29" s="107"/>
    </row>
    <row r="30" spans="1:9" ht="14.25">
      <c r="A30" s="7" t="s">
        <v>409</v>
      </c>
    </row>
    <row r="31" spans="1:9" ht="14.25">
      <c r="A31" s="7" t="s">
        <v>410</v>
      </c>
    </row>
    <row r="32" spans="1:9" ht="14.25">
      <c r="A32" s="7" t="s">
        <v>411</v>
      </c>
    </row>
    <row r="33" spans="1:1" ht="14.25">
      <c r="A33" s="7" t="s">
        <v>412</v>
      </c>
    </row>
    <row r="34" spans="1:1" ht="14.25">
      <c r="A34" s="7"/>
    </row>
    <row r="35" spans="1:1" ht="14.25">
      <c r="A35" s="526" t="s">
        <v>762</v>
      </c>
    </row>
    <row r="36" spans="1:1" ht="14.25">
      <c r="A36" s="108" t="s">
        <v>413</v>
      </c>
    </row>
    <row r="38" spans="1:1" ht="14.25">
      <c r="A38" s="7" t="s">
        <v>414</v>
      </c>
    </row>
    <row r="39" spans="1:1" ht="14.25">
      <c r="A39" s="7" t="s">
        <v>415</v>
      </c>
    </row>
    <row r="41" spans="1:1" ht="14.25">
      <c r="A41" s="526"/>
    </row>
  </sheetData>
  <phoneticPr fontId="5"/>
  <pageMargins left="0.7" right="0.7" top="0.75" bottom="0.75" header="0.3" footer="0.3"/>
  <pageSetup paperSize="9" scale="94"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dimension ref="A1:K57"/>
  <sheetViews>
    <sheetView showGridLines="0" zoomScaleNormal="100" workbookViewId="0">
      <selection activeCell="I16" sqref="I16"/>
    </sheetView>
  </sheetViews>
  <sheetFormatPr defaultColWidth="9" defaultRowHeight="13.5"/>
  <cols>
    <col min="1" max="16384" width="9" style="1"/>
  </cols>
  <sheetData>
    <row r="1" spans="1:11">
      <c r="A1" s="1157" t="s">
        <v>324</v>
      </c>
      <c r="B1" s="1157"/>
      <c r="C1" s="1157"/>
      <c r="D1" s="1157"/>
      <c r="E1" s="1157"/>
      <c r="F1" s="1157"/>
      <c r="G1" s="1157"/>
      <c r="H1" s="1157"/>
      <c r="I1" s="1157"/>
      <c r="J1" s="1157"/>
      <c r="K1" s="1157"/>
    </row>
    <row r="2" spans="1:11" ht="9.9499999999999993" customHeight="1"/>
    <row r="3" spans="1:11" ht="20.100000000000001" customHeight="1">
      <c r="A3" s="1" t="s">
        <v>905</v>
      </c>
    </row>
    <row r="4" spans="1:11" ht="20.100000000000001" customHeight="1">
      <c r="A4" s="1" t="s">
        <v>906</v>
      </c>
    </row>
    <row r="5" spans="1:11" ht="20.100000000000001" customHeight="1">
      <c r="A5" s="1" t="s">
        <v>907</v>
      </c>
    </row>
    <row r="6" spans="1:11" ht="20.100000000000001" customHeight="1"/>
    <row r="7" spans="1:11" ht="20.100000000000001" customHeight="1">
      <c r="A7" s="715" t="s">
        <v>7</v>
      </c>
      <c r="B7" s="715"/>
      <c r="C7" s="715"/>
      <c r="D7" s="715"/>
      <c r="E7" s="715"/>
      <c r="F7" s="715"/>
      <c r="G7" s="715"/>
      <c r="H7" s="715"/>
      <c r="I7" s="715"/>
      <c r="J7" s="715"/>
      <c r="K7" s="715"/>
    </row>
    <row r="8" spans="1:11" ht="20.100000000000001" customHeight="1">
      <c r="A8" s="711"/>
      <c r="B8" s="711"/>
      <c r="C8" s="711"/>
      <c r="D8" s="711"/>
      <c r="E8" s="711"/>
      <c r="F8" s="711"/>
      <c r="G8" s="711"/>
      <c r="H8" s="711"/>
      <c r="I8" s="711"/>
      <c r="J8" s="711"/>
      <c r="K8" s="711"/>
    </row>
    <row r="9" spans="1:11" ht="20.100000000000001" customHeight="1">
      <c r="A9" s="1" t="s">
        <v>189</v>
      </c>
    </row>
    <row r="10" spans="1:11" ht="20.100000000000001" customHeight="1">
      <c r="A10" s="1" t="s">
        <v>190</v>
      </c>
    </row>
    <row r="11" spans="1:11" ht="20.100000000000001" customHeight="1">
      <c r="A11" s="1" t="s">
        <v>191</v>
      </c>
    </row>
    <row r="12" spans="1:11" ht="20.100000000000001" customHeight="1">
      <c r="A12" s="1" t="s">
        <v>192</v>
      </c>
    </row>
    <row r="13" spans="1:11" ht="20.100000000000001" customHeight="1">
      <c r="A13" s="1" t="s">
        <v>193</v>
      </c>
    </row>
    <row r="14" spans="1:11" ht="20.100000000000001" customHeight="1">
      <c r="A14" s="1" t="s">
        <v>194</v>
      </c>
    </row>
    <row r="15" spans="1:11" ht="20.100000000000001" customHeight="1">
      <c r="A15" s="1" t="s">
        <v>195</v>
      </c>
    </row>
    <row r="16" spans="1:11" ht="20.100000000000001" customHeight="1">
      <c r="A16" s="1" t="s">
        <v>196</v>
      </c>
    </row>
    <row r="17" spans="1:1" ht="20.100000000000001" customHeight="1">
      <c r="A17" s="1" t="s">
        <v>197</v>
      </c>
    </row>
    <row r="18" spans="1:1" ht="20.100000000000001" customHeight="1">
      <c r="A18" s="1" t="s">
        <v>198</v>
      </c>
    </row>
    <row r="19" spans="1:1" ht="20.100000000000001" customHeight="1">
      <c r="A19" s="1" t="s">
        <v>199</v>
      </c>
    </row>
    <row r="20" spans="1:1" ht="20.100000000000001" customHeight="1">
      <c r="A20" s="1" t="s">
        <v>200</v>
      </c>
    </row>
    <row r="21" spans="1:1" ht="20.100000000000001" customHeight="1">
      <c r="A21" s="1" t="s">
        <v>201</v>
      </c>
    </row>
    <row r="22" spans="1:1" ht="20.100000000000001" customHeight="1">
      <c r="A22" s="1" t="s">
        <v>202</v>
      </c>
    </row>
    <row r="23" spans="1:1" ht="20.100000000000001" customHeight="1">
      <c r="A23" s="1" t="s">
        <v>203</v>
      </c>
    </row>
    <row r="24" spans="1:1" ht="20.100000000000001" customHeight="1">
      <c r="A24" s="1" t="s">
        <v>204</v>
      </c>
    </row>
    <row r="25" spans="1:1" ht="20.100000000000001" customHeight="1">
      <c r="A25" s="1" t="s">
        <v>205</v>
      </c>
    </row>
    <row r="26" spans="1:1" ht="20.100000000000001" customHeight="1">
      <c r="A26" s="1" t="s">
        <v>206</v>
      </c>
    </row>
    <row r="27" spans="1:1" ht="20.100000000000001" customHeight="1">
      <c r="A27" s="1" t="s">
        <v>325</v>
      </c>
    </row>
    <row r="28" spans="1:1" ht="20.100000000000001" customHeight="1"/>
    <row r="29" spans="1:1" ht="20.100000000000001" customHeight="1">
      <c r="A29" s="1" t="s">
        <v>207</v>
      </c>
    </row>
    <row r="30" spans="1:1" ht="20.100000000000001" customHeight="1">
      <c r="A30" s="1" t="s">
        <v>908</v>
      </c>
    </row>
    <row r="31" spans="1:1" ht="20.100000000000001" customHeight="1">
      <c r="A31" s="1" t="s">
        <v>909</v>
      </c>
    </row>
    <row r="32" spans="1:1" ht="20.100000000000001" customHeight="1">
      <c r="A32" s="1" t="s">
        <v>281</v>
      </c>
    </row>
    <row r="33" spans="1:11" ht="20.100000000000001" customHeight="1">
      <c r="A33" s="1" t="s">
        <v>208</v>
      </c>
    </row>
    <row r="34" spans="1:11" ht="20.100000000000001" customHeight="1">
      <c r="A34" s="19" t="s">
        <v>326</v>
      </c>
      <c r="B34" s="1" t="s">
        <v>327</v>
      </c>
    </row>
    <row r="35" spans="1:11" ht="20.100000000000001" customHeight="1">
      <c r="B35" s="1" t="s">
        <v>209</v>
      </c>
    </row>
    <row r="36" spans="1:11" ht="20.100000000000001" customHeight="1">
      <c r="A36" s="19" t="s">
        <v>328</v>
      </c>
      <c r="B36" s="1" t="s">
        <v>232</v>
      </c>
    </row>
    <row r="37" spans="1:11" ht="20.100000000000001" customHeight="1">
      <c r="A37" s="712"/>
    </row>
    <row r="38" spans="1:11" ht="20.100000000000001" customHeight="1">
      <c r="A38" s="1" t="s">
        <v>211</v>
      </c>
    </row>
    <row r="39" spans="1:11" ht="20.100000000000001" customHeight="1">
      <c r="B39" s="1" t="s">
        <v>902</v>
      </c>
      <c r="K39" s="101"/>
    </row>
    <row r="40" spans="1:11" ht="20.100000000000001" customHeight="1">
      <c r="A40" s="35" t="s">
        <v>899</v>
      </c>
      <c r="K40" s="101"/>
    </row>
    <row r="41" spans="1:11" ht="20.100000000000001" customHeight="1">
      <c r="K41" s="101"/>
    </row>
    <row r="42" spans="1:11" ht="20.100000000000001" customHeight="1">
      <c r="B42" s="713" t="s">
        <v>900</v>
      </c>
      <c r="K42" s="1" t="s">
        <v>758</v>
      </c>
    </row>
    <row r="43" spans="1:11" ht="20.100000000000001" customHeight="1">
      <c r="B43" s="49" t="s">
        <v>901</v>
      </c>
    </row>
    <row r="44" spans="1:11" ht="20.100000000000001" customHeight="1"/>
    <row r="45" spans="1:11" ht="20.100000000000001" customHeight="1">
      <c r="A45" s="1" t="s">
        <v>903</v>
      </c>
    </row>
    <row r="46" spans="1:11" ht="20.100000000000001" customHeight="1">
      <c r="A46" s="35" t="s">
        <v>904</v>
      </c>
    </row>
    <row r="47" spans="1:11" ht="20.100000000000001" customHeight="1">
      <c r="A47" s="524"/>
    </row>
    <row r="48" spans="1:11" ht="20.100000000000001" customHeight="1">
      <c r="A48" s="35"/>
    </row>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sheetData>
  <mergeCells count="2">
    <mergeCell ref="A1:K1"/>
    <mergeCell ref="A7:K7"/>
  </mergeCells>
  <phoneticPr fontId="5"/>
  <printOptions horizontalCentered="1"/>
  <pageMargins left="0.78740157480314965" right="0.78740157480314965" top="0.98425196850393704" bottom="0.78740157480314965" header="0.51181102362204722" footer="0.51181102362204722"/>
  <pageSetup paperSize="9" scale="80"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DBAAE-B88E-45B4-A5C1-089AF2E201F9}">
  <dimension ref="A2:I38"/>
  <sheetViews>
    <sheetView showGridLines="0" zoomScaleNormal="100" zoomScaleSheetLayoutView="90" workbookViewId="0">
      <selection activeCell="G2" sqref="G2:I2"/>
    </sheetView>
  </sheetViews>
  <sheetFormatPr defaultColWidth="9" defaultRowHeight="13.5"/>
  <cols>
    <col min="1" max="16384" width="9" style="619"/>
  </cols>
  <sheetData>
    <row r="2" spans="1:9">
      <c r="F2" s="70"/>
      <c r="G2" s="1158" t="s">
        <v>887</v>
      </c>
      <c r="H2" s="1158"/>
      <c r="I2" s="1158"/>
    </row>
    <row r="11" spans="1:9" ht="24">
      <c r="A11" s="1159" t="s">
        <v>888</v>
      </c>
      <c r="B11" s="1159"/>
      <c r="C11" s="1159"/>
      <c r="D11" s="1159"/>
      <c r="E11" s="1159"/>
      <c r="F11" s="1159"/>
      <c r="G11" s="1159"/>
      <c r="H11" s="1159"/>
      <c r="I11" s="1159"/>
    </row>
    <row r="15" spans="1:9">
      <c r="A15" s="874" t="s">
        <v>889</v>
      </c>
      <c r="B15" s="874"/>
      <c r="C15" s="874"/>
      <c r="D15" s="874"/>
      <c r="E15" s="874"/>
      <c r="F15" s="874"/>
      <c r="G15" s="874"/>
      <c r="H15" s="874"/>
      <c r="I15" s="874"/>
    </row>
    <row r="16" spans="1:9">
      <c r="A16" s="874"/>
      <c r="B16" s="874"/>
      <c r="C16" s="874"/>
      <c r="D16" s="874"/>
      <c r="E16" s="874"/>
      <c r="F16" s="874"/>
      <c r="G16" s="874"/>
      <c r="H16" s="874"/>
      <c r="I16" s="874"/>
    </row>
    <row r="17" spans="1:9">
      <c r="A17" s="874"/>
      <c r="B17" s="874"/>
      <c r="C17" s="874"/>
      <c r="D17" s="874"/>
      <c r="E17" s="874"/>
      <c r="F17" s="874"/>
      <c r="G17" s="874"/>
      <c r="H17" s="874"/>
      <c r="I17" s="874"/>
    </row>
    <row r="18" spans="1:9" ht="9" customHeight="1">
      <c r="A18" s="874"/>
      <c r="B18" s="874"/>
      <c r="C18" s="874"/>
      <c r="D18" s="874"/>
      <c r="E18" s="874"/>
      <c r="F18" s="874"/>
      <c r="G18" s="874"/>
      <c r="H18" s="874"/>
      <c r="I18" s="874"/>
    </row>
    <row r="19" spans="1:9">
      <c r="A19" s="874"/>
      <c r="B19" s="874"/>
      <c r="C19" s="874"/>
      <c r="D19" s="874"/>
      <c r="E19" s="874"/>
      <c r="F19" s="874"/>
      <c r="G19" s="874"/>
      <c r="H19" s="874"/>
      <c r="I19" s="874"/>
    </row>
    <row r="20" spans="1:9" ht="9" customHeight="1">
      <c r="A20" s="646"/>
      <c r="B20" s="1160"/>
      <c r="C20" s="1160"/>
      <c r="D20" s="1160"/>
      <c r="E20" s="646"/>
      <c r="F20" s="646"/>
      <c r="G20" s="646"/>
      <c r="H20" s="646"/>
      <c r="I20" s="646"/>
    </row>
    <row r="21" spans="1:9" ht="26.25" customHeight="1">
      <c r="A21" s="646"/>
      <c r="B21" s="1161" t="s">
        <v>890</v>
      </c>
      <c r="C21" s="1161"/>
      <c r="D21" s="1161"/>
      <c r="E21" s="1162" t="s">
        <v>891</v>
      </c>
      <c r="F21" s="1163"/>
      <c r="G21" s="1163"/>
      <c r="H21" s="1164"/>
      <c r="I21" s="646"/>
    </row>
    <row r="22" spans="1:9" ht="26.25" customHeight="1">
      <c r="A22" s="646"/>
      <c r="B22" s="1165" t="s">
        <v>892</v>
      </c>
      <c r="C22" s="1165"/>
      <c r="D22" s="1165"/>
      <c r="E22" s="1166" t="s">
        <v>893</v>
      </c>
      <c r="F22" s="1167"/>
      <c r="G22" s="1167"/>
      <c r="H22" s="1168"/>
      <c r="I22" s="646"/>
    </row>
    <row r="23" spans="1:9" ht="26.25" customHeight="1">
      <c r="A23" s="646"/>
      <c r="B23" s="1165"/>
      <c r="C23" s="1165"/>
      <c r="D23" s="1165"/>
      <c r="E23" s="1166"/>
      <c r="F23" s="1167"/>
      <c r="G23" s="1167"/>
      <c r="H23" s="1168"/>
      <c r="I23" s="646"/>
    </row>
    <row r="24" spans="1:9" ht="26.25" customHeight="1">
      <c r="A24" s="646"/>
      <c r="B24" s="1165"/>
      <c r="C24" s="1165"/>
      <c r="D24" s="1165"/>
      <c r="E24" s="1166"/>
      <c r="F24" s="1167"/>
      <c r="G24" s="1167"/>
      <c r="H24" s="1168"/>
      <c r="I24" s="646"/>
    </row>
    <row r="25" spans="1:9" ht="26.25" customHeight="1">
      <c r="A25" s="646"/>
      <c r="B25" s="1165"/>
      <c r="C25" s="1165"/>
      <c r="D25" s="1165"/>
      <c r="E25" s="1166"/>
      <c r="F25" s="1167"/>
      <c r="G25" s="1167"/>
      <c r="H25" s="1168"/>
      <c r="I25" s="646"/>
    </row>
    <row r="26" spans="1:9" ht="26.25" customHeight="1">
      <c r="A26" s="646"/>
      <c r="B26" s="1165"/>
      <c r="C26" s="1165"/>
      <c r="D26" s="1165"/>
      <c r="E26" s="1166"/>
      <c r="F26" s="1167"/>
      <c r="G26" s="1167"/>
      <c r="H26" s="1168"/>
      <c r="I26" s="646"/>
    </row>
    <row r="27" spans="1:9" ht="26.25" customHeight="1">
      <c r="A27" s="646"/>
      <c r="B27" s="1165"/>
      <c r="C27" s="1165"/>
      <c r="D27" s="1165"/>
      <c r="E27" s="1166"/>
      <c r="F27" s="1167"/>
      <c r="G27" s="1167"/>
      <c r="H27" s="1168"/>
      <c r="I27" s="646"/>
    </row>
    <row r="28" spans="1:9" ht="26.25" customHeight="1">
      <c r="A28" s="646"/>
      <c r="B28" s="1165"/>
      <c r="C28" s="1165"/>
      <c r="D28" s="1165"/>
      <c r="E28" s="1166"/>
      <c r="F28" s="1167"/>
      <c r="G28" s="1167"/>
      <c r="H28" s="1168"/>
      <c r="I28" s="646"/>
    </row>
    <row r="29" spans="1:9" ht="26.25" customHeight="1">
      <c r="A29" s="708"/>
      <c r="B29" s="1165"/>
      <c r="C29" s="1165"/>
      <c r="D29" s="1165"/>
      <c r="E29" s="1166"/>
      <c r="F29" s="1167"/>
      <c r="G29" s="1167"/>
      <c r="H29" s="1168"/>
      <c r="I29" s="708"/>
    </row>
    <row r="30" spans="1:9" ht="26.25" customHeight="1">
      <c r="A30" s="708"/>
      <c r="B30" s="1165"/>
      <c r="C30" s="1165"/>
      <c r="D30" s="1165"/>
      <c r="E30" s="1166"/>
      <c r="F30" s="1167"/>
      <c r="G30" s="1167"/>
      <c r="H30" s="1168"/>
      <c r="I30" s="708"/>
    </row>
    <row r="31" spans="1:9" ht="26.25" customHeight="1">
      <c r="A31" s="708"/>
      <c r="B31" s="1165"/>
      <c r="C31" s="1165"/>
      <c r="D31" s="1165"/>
      <c r="E31" s="1166"/>
      <c r="F31" s="1167"/>
      <c r="G31" s="1167"/>
      <c r="H31" s="1168"/>
      <c r="I31" s="708"/>
    </row>
    <row r="32" spans="1:9" ht="14.25">
      <c r="A32" s="708"/>
      <c r="B32" s="708"/>
      <c r="C32" s="708"/>
      <c r="D32" s="708"/>
      <c r="E32" s="708"/>
      <c r="F32" s="708"/>
      <c r="G32" s="708"/>
      <c r="H32" s="708"/>
      <c r="I32" s="708"/>
    </row>
    <row r="33" spans="1:9" ht="14.25">
      <c r="A33" s="708"/>
      <c r="B33" s="708"/>
      <c r="C33" s="708"/>
      <c r="D33" s="708"/>
      <c r="E33" s="709"/>
      <c r="F33" s="708"/>
      <c r="G33" s="708"/>
      <c r="H33" s="708"/>
      <c r="I33" s="708"/>
    </row>
    <row r="34" spans="1:9" ht="14.25">
      <c r="A34" s="708"/>
      <c r="B34" s="708"/>
      <c r="C34" s="708"/>
      <c r="D34" s="708"/>
      <c r="E34" s="709" t="s">
        <v>894</v>
      </c>
      <c r="F34" s="1169"/>
      <c r="G34" s="1169"/>
      <c r="H34" s="1169"/>
      <c r="I34" s="1169"/>
    </row>
    <row r="35" spans="1:9" ht="14.25">
      <c r="A35" s="708"/>
      <c r="B35" s="708"/>
      <c r="C35" s="708"/>
      <c r="D35" s="708"/>
      <c r="E35" s="709"/>
      <c r="F35" s="709"/>
      <c r="G35" s="708"/>
      <c r="H35" s="708"/>
      <c r="I35" s="708"/>
    </row>
    <row r="36" spans="1:9" ht="14.25">
      <c r="A36" s="708"/>
      <c r="B36" s="708"/>
      <c r="C36" s="708"/>
      <c r="D36" s="708"/>
      <c r="E36" s="709" t="s">
        <v>895</v>
      </c>
      <c r="F36" s="1169"/>
      <c r="G36" s="1169"/>
      <c r="H36" s="1169"/>
      <c r="I36" s="1169"/>
    </row>
    <row r="37" spans="1:9" ht="14.25">
      <c r="A37" s="708"/>
      <c r="B37" s="708"/>
      <c r="C37" s="708"/>
      <c r="D37" s="708"/>
      <c r="E37" s="709"/>
      <c r="F37" s="709"/>
      <c r="G37" s="708"/>
      <c r="H37" s="708"/>
      <c r="I37" s="708"/>
    </row>
    <row r="38" spans="1:9" ht="14.25">
      <c r="A38" s="708"/>
      <c r="B38" s="708"/>
      <c r="C38" s="708"/>
      <c r="D38" s="708"/>
      <c r="E38" s="710" t="s">
        <v>896</v>
      </c>
      <c r="F38" s="1170"/>
      <c r="G38" s="1170"/>
      <c r="H38" s="1170"/>
      <c r="I38" s="1170"/>
    </row>
  </sheetData>
  <mergeCells count="29">
    <mergeCell ref="B31:D31"/>
    <mergeCell ref="E31:H31"/>
    <mergeCell ref="F34:I34"/>
    <mergeCell ref="F36:I36"/>
    <mergeCell ref="F38:I38"/>
    <mergeCell ref="B28:D28"/>
    <mergeCell ref="E28:H28"/>
    <mergeCell ref="B29:D29"/>
    <mergeCell ref="E29:H29"/>
    <mergeCell ref="B30:D30"/>
    <mergeCell ref="E30:H30"/>
    <mergeCell ref="B25:D25"/>
    <mergeCell ref="E25:H25"/>
    <mergeCell ref="B26:D26"/>
    <mergeCell ref="E26:H26"/>
    <mergeCell ref="B27:D27"/>
    <mergeCell ref="E27:H27"/>
    <mergeCell ref="B22:D22"/>
    <mergeCell ref="E22:H22"/>
    <mergeCell ref="B23:D23"/>
    <mergeCell ref="E23:H23"/>
    <mergeCell ref="B24:D24"/>
    <mergeCell ref="E24:H24"/>
    <mergeCell ref="G2:I2"/>
    <mergeCell ref="A11:I11"/>
    <mergeCell ref="A15:I19"/>
    <mergeCell ref="B20:D20"/>
    <mergeCell ref="B21:D21"/>
    <mergeCell ref="E21:H21"/>
  </mergeCells>
  <phoneticPr fontId="5"/>
  <printOptions horizontalCentered="1"/>
  <pageMargins left="0.78740157480314965" right="0.78740157480314965" top="0.98425196850393704" bottom="0.78740157480314965" header="0.51181102362204722" footer="0.51181102362204722"/>
  <pageSetup paperSize="9" scale="95"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0E230-5F80-4DB5-9DB8-8544BF0DD552}">
  <sheetPr codeName="Sheet21"/>
  <dimension ref="B2:N68"/>
  <sheetViews>
    <sheetView zoomScaleNormal="100" workbookViewId="0">
      <selection activeCell="D7" sqref="D7:F7"/>
    </sheetView>
  </sheetViews>
  <sheetFormatPr defaultRowHeight="13.5"/>
  <cols>
    <col min="2" max="2" width="9.25" customWidth="1"/>
    <col min="3" max="3" width="12.5" customWidth="1"/>
    <col min="4" max="4" width="11" customWidth="1"/>
    <col min="6" max="7" width="12.5" customWidth="1"/>
    <col min="8" max="9" width="15.375" customWidth="1"/>
    <col min="10" max="10" width="17.375" customWidth="1"/>
    <col min="12" max="12" width="10.75" customWidth="1"/>
    <col min="13" max="14" width="10" customWidth="1"/>
  </cols>
  <sheetData>
    <row r="2" spans="2:14">
      <c r="B2" s="595" t="s">
        <v>802</v>
      </c>
      <c r="C2" s="484"/>
      <c r="D2" s="484"/>
      <c r="E2" s="484"/>
    </row>
    <row r="4" spans="2:14">
      <c r="B4" s="494"/>
      <c r="C4" s="494" t="s">
        <v>733</v>
      </c>
      <c r="D4" s="1184">
        <f>申請書表紙!F8</f>
        <v>0</v>
      </c>
      <c r="E4" s="1184"/>
      <c r="F4" s="1184"/>
      <c r="G4" s="1184"/>
      <c r="H4" s="1184"/>
      <c r="I4" s="1184"/>
    </row>
    <row r="5" spans="2:14" ht="32.25" customHeight="1">
      <c r="B5" s="495" t="s">
        <v>722</v>
      </c>
      <c r="C5" s="496"/>
      <c r="D5" s="1183" t="str">
        <f>申請書表紙!C30</f>
        <v/>
      </c>
      <c r="E5" s="1183"/>
      <c r="F5" s="1183"/>
      <c r="G5" s="1183"/>
      <c r="H5" s="1183"/>
      <c r="I5" s="1183"/>
      <c r="J5" s="486"/>
      <c r="K5" s="486"/>
      <c r="L5" s="486"/>
      <c r="M5" s="486"/>
      <c r="N5" s="486"/>
    </row>
    <row r="6" spans="2:14" ht="24.75" customHeight="1">
      <c r="B6" s="495" t="s">
        <v>724</v>
      </c>
      <c r="C6" s="523" t="s">
        <v>730</v>
      </c>
      <c r="D6" s="1180">
        <f>申請書表紙!D31</f>
        <v>0</v>
      </c>
      <c r="E6" s="1180"/>
      <c r="F6" s="1180"/>
      <c r="G6" s="490"/>
      <c r="H6" s="490"/>
      <c r="I6" s="490"/>
      <c r="J6" s="490"/>
      <c r="K6" s="486"/>
      <c r="L6" s="486"/>
      <c r="M6" s="486"/>
      <c r="N6" s="486"/>
    </row>
    <row r="7" spans="2:14" ht="24.75" customHeight="1">
      <c r="B7" s="497"/>
      <c r="C7" s="523" t="s">
        <v>727</v>
      </c>
      <c r="D7" s="1180">
        <f>申請書表紙!F31</f>
        <v>0</v>
      </c>
      <c r="E7" s="1180"/>
      <c r="F7" s="1180"/>
      <c r="G7" s="490"/>
      <c r="H7" s="490"/>
      <c r="I7" s="490"/>
      <c r="J7" s="490"/>
      <c r="K7" s="486"/>
      <c r="L7" s="486"/>
      <c r="M7" s="486"/>
      <c r="N7" s="486"/>
    </row>
    <row r="8" spans="2:14" ht="11.25" customHeight="1">
      <c r="B8" s="487"/>
      <c r="C8" s="489"/>
      <c r="D8" s="492"/>
      <c r="E8" s="492"/>
      <c r="F8" s="492"/>
      <c r="G8" s="490"/>
      <c r="H8" s="490"/>
      <c r="I8" s="490"/>
      <c r="J8" s="490"/>
      <c r="K8" s="486"/>
      <c r="L8" s="486"/>
      <c r="M8" s="486"/>
      <c r="N8" s="486"/>
    </row>
    <row r="9" spans="2:14" ht="21.75" customHeight="1">
      <c r="B9" s="495" t="s">
        <v>728</v>
      </c>
      <c r="C9" s="523" t="s">
        <v>731</v>
      </c>
      <c r="D9" s="1177">
        <f>申請書表紙!F11</f>
        <v>0</v>
      </c>
      <c r="E9" s="1177"/>
      <c r="F9" s="1177"/>
      <c r="G9" s="491"/>
      <c r="H9" s="491"/>
      <c r="I9" s="491"/>
      <c r="J9" s="491"/>
    </row>
    <row r="10" spans="2:14" ht="22.5" customHeight="1">
      <c r="B10" s="498" t="s">
        <v>729</v>
      </c>
      <c r="C10" s="618" t="s">
        <v>732</v>
      </c>
      <c r="D10" s="1178">
        <f>申請書表紙!F6</f>
        <v>0</v>
      </c>
      <c r="E10" s="1178"/>
      <c r="F10" s="499"/>
      <c r="G10" s="491"/>
      <c r="H10" s="491"/>
      <c r="I10" s="491"/>
      <c r="J10" s="491"/>
    </row>
    <row r="11" spans="2:14" ht="30" customHeight="1">
      <c r="B11" s="500"/>
      <c r="C11" s="523" t="s">
        <v>729</v>
      </c>
      <c r="D11" s="1177" t="str">
        <f>申請書表紙!C29</f>
        <v/>
      </c>
      <c r="E11" s="1177"/>
      <c r="F11" s="1177"/>
      <c r="G11" s="1177"/>
      <c r="H11" s="1177"/>
      <c r="I11" s="1177"/>
      <c r="J11" s="1177"/>
    </row>
    <row r="12" spans="2:14" ht="17.25" customHeight="1">
      <c r="B12" s="501" t="s">
        <v>742</v>
      </c>
      <c r="C12" s="496"/>
      <c r="D12" s="676" t="str">
        <f>IF(AND(資金調達方法!C7="",資金調達方法!F7=""),"",IF(資金調達方法!C7="",資金調達方法!F7,資金調達方法!C7))</f>
        <v/>
      </c>
      <c r="E12" s="496" t="s">
        <v>743</v>
      </c>
      <c r="F12" s="494"/>
    </row>
    <row r="13" spans="2:14" ht="17.25" customHeight="1">
      <c r="B13" s="501" t="s">
        <v>744</v>
      </c>
      <c r="C13" s="496"/>
      <c r="D13" s="674">
        <f>資金調達方法!E4</f>
        <v>0</v>
      </c>
      <c r="E13" s="502" t="s">
        <v>745</v>
      </c>
      <c r="F13" s="675">
        <f>資金調達方法!H4</f>
        <v>0</v>
      </c>
      <c r="G13" s="488"/>
    </row>
    <row r="14" spans="2:14" ht="14.25">
      <c r="B14" s="89"/>
    </row>
    <row r="15" spans="2:14" ht="21.75" customHeight="1">
      <c r="B15" s="503" t="s">
        <v>735</v>
      </c>
      <c r="C15" s="506"/>
      <c r="D15" s="1179" t="str">
        <f>IF(申請書表紙!E18="（都市型ハイヤー限定）","都市型ハイヤー限定",IF(申請書表紙!E18="（福祉輸送事業）","福祉限定",""))</f>
        <v/>
      </c>
      <c r="E15" s="1180"/>
      <c r="F15" s="1180"/>
      <c r="G15" s="1180"/>
      <c r="H15" s="1180"/>
      <c r="I15" s="1180"/>
      <c r="J15" s="491"/>
    </row>
    <row r="16" spans="2:14" ht="21.75" customHeight="1">
      <c r="B16" s="503" t="s">
        <v>734</v>
      </c>
      <c r="C16" s="507"/>
      <c r="D16" s="1179" t="str">
        <f>事業計画!B6&amp;事業計画!D6</f>
        <v/>
      </c>
      <c r="E16" s="1180"/>
      <c r="F16" s="1180"/>
      <c r="G16" s="1180"/>
      <c r="H16" s="1180"/>
      <c r="I16" s="1180"/>
      <c r="J16" s="491"/>
      <c r="M16" s="485" t="s">
        <v>740</v>
      </c>
      <c r="N16" s="485" t="s">
        <v>741</v>
      </c>
    </row>
    <row r="17" spans="2:14" ht="11.25" customHeight="1">
      <c r="B17" s="489"/>
      <c r="D17" s="493"/>
      <c r="E17" s="493"/>
      <c r="F17" s="493"/>
      <c r="G17" s="493"/>
      <c r="H17" s="493"/>
      <c r="I17" s="493"/>
      <c r="J17" s="491"/>
      <c r="M17" s="485"/>
      <c r="N17" s="485"/>
    </row>
    <row r="18" spans="2:14" ht="21.75" customHeight="1">
      <c r="B18" s="503" t="s">
        <v>736</v>
      </c>
      <c r="C18" s="507"/>
      <c r="D18" s="508" t="s">
        <v>737</v>
      </c>
      <c r="E18" s="509"/>
      <c r="F18" s="508"/>
      <c r="G18" s="510">
        <f>'所要資金(別紙③)※記載例を必ずご覧ください。'!E52</f>
        <v>15000</v>
      </c>
      <c r="H18" s="508" t="s">
        <v>738</v>
      </c>
      <c r="I18" s="508"/>
      <c r="J18" s="510">
        <f>'所要資金(別紙③)※記載例を必ずご覧ください。'!G51</f>
        <v>30000</v>
      </c>
      <c r="L18" s="73" t="s">
        <v>739</v>
      </c>
      <c r="M18" s="484"/>
      <c r="N18" s="484"/>
    </row>
    <row r="19" spans="2:14" ht="15.75" customHeight="1">
      <c r="B19" s="89"/>
    </row>
    <row r="20" spans="2:14" ht="20.25" customHeight="1">
      <c r="B20" s="511" t="s">
        <v>746</v>
      </c>
      <c r="C20" s="506"/>
      <c r="D20" s="513">
        <f>事業計画!B13</f>
        <v>0</v>
      </c>
      <c r="E20" s="1172">
        <f>事業計画!D13</f>
        <v>0</v>
      </c>
      <c r="F20" s="1173"/>
      <c r="G20" s="1174"/>
    </row>
    <row r="21" spans="2:14" ht="20.25" customHeight="1">
      <c r="B21" s="511" t="s">
        <v>747</v>
      </c>
      <c r="C21" s="518"/>
      <c r="D21" s="517">
        <f>事業計画!B19</f>
        <v>0</v>
      </c>
      <c r="E21" s="1175">
        <f>事業計画!D19</f>
        <v>0</v>
      </c>
      <c r="F21" s="1175"/>
      <c r="G21" s="1175"/>
    </row>
    <row r="22" spans="2:14" ht="20.25" customHeight="1">
      <c r="B22" s="511"/>
      <c r="C22" s="518"/>
      <c r="D22" s="517">
        <f>事業計画!B20</f>
        <v>0</v>
      </c>
      <c r="E22" s="1175">
        <f>事業計画!D20</f>
        <v>0</v>
      </c>
      <c r="F22" s="1175"/>
      <c r="G22" s="1175"/>
    </row>
    <row r="23" spans="2:14" ht="20.25" customHeight="1">
      <c r="B23" s="511" t="s">
        <v>748</v>
      </c>
      <c r="C23" s="518"/>
      <c r="D23" s="517">
        <f>事業計画!B38</f>
        <v>0</v>
      </c>
      <c r="E23" s="1175">
        <f>事業計画!D38</f>
        <v>0</v>
      </c>
      <c r="F23" s="1175"/>
      <c r="G23" s="1175"/>
      <c r="H23" s="514" t="s">
        <v>750</v>
      </c>
      <c r="I23" s="515">
        <f>事業計画!J38</f>
        <v>0</v>
      </c>
      <c r="J23" s="491"/>
    </row>
    <row r="24" spans="2:14" ht="20.25" customHeight="1">
      <c r="B24" s="511"/>
      <c r="C24" s="518"/>
      <c r="D24" s="517">
        <f>事業計画!B39</f>
        <v>0</v>
      </c>
      <c r="E24" s="1175">
        <f>事業計画!D39</f>
        <v>0</v>
      </c>
      <c r="F24" s="1175"/>
      <c r="G24" s="1175"/>
      <c r="H24" s="600"/>
      <c r="I24" s="515">
        <f>事業計画!J39</f>
        <v>0</v>
      </c>
      <c r="J24" s="491"/>
    </row>
    <row r="25" spans="2:14" ht="20.25" customHeight="1">
      <c r="B25" s="511" t="s">
        <v>749</v>
      </c>
      <c r="C25" s="518"/>
      <c r="D25" s="517">
        <f>事業計画!B27</f>
        <v>0</v>
      </c>
      <c r="E25" s="1175">
        <f>事業計画!D27</f>
        <v>0</v>
      </c>
      <c r="F25" s="1175"/>
      <c r="G25" s="1175"/>
      <c r="H25" s="514" t="s">
        <v>751</v>
      </c>
      <c r="I25" s="516">
        <f>事業計画!J27</f>
        <v>0</v>
      </c>
      <c r="J25" s="515">
        <f>事業計画!J28</f>
        <v>0</v>
      </c>
    </row>
    <row r="26" spans="2:14" ht="20.25" customHeight="1">
      <c r="B26" s="511"/>
      <c r="C26" s="518"/>
      <c r="D26" s="677">
        <f>事業計画!B28</f>
        <v>0</v>
      </c>
      <c r="E26" s="1175">
        <f>事業計画!D28</f>
        <v>0</v>
      </c>
      <c r="F26" s="1175"/>
      <c r="G26" s="1175"/>
      <c r="H26" s="514" t="s">
        <v>751</v>
      </c>
      <c r="I26" s="516">
        <f>事業計画!J29</f>
        <v>0</v>
      </c>
      <c r="J26" s="515">
        <f>事業計画!J30</f>
        <v>0</v>
      </c>
    </row>
    <row r="27" spans="2:14" ht="20.25" customHeight="1">
      <c r="B27" s="678"/>
      <c r="C27" s="679"/>
      <c r="D27" s="677">
        <f>事業計画!B29</f>
        <v>0</v>
      </c>
      <c r="E27" s="1175">
        <f>事業計画!D29</f>
        <v>0</v>
      </c>
      <c r="F27" s="1175"/>
      <c r="G27" s="1175"/>
      <c r="H27" s="514" t="s">
        <v>751</v>
      </c>
      <c r="I27" s="516">
        <f>事業計画!J31</f>
        <v>0</v>
      </c>
      <c r="J27" s="515">
        <f>事業計画!J32</f>
        <v>0</v>
      </c>
    </row>
    <row r="28" spans="2:14" ht="20.25" customHeight="1">
      <c r="B28" s="512"/>
      <c r="C28" s="680"/>
      <c r="D28" s="677">
        <f>事業計画!B30</f>
        <v>0</v>
      </c>
      <c r="E28" s="1175">
        <f>事業計画!D30</f>
        <v>0</v>
      </c>
      <c r="F28" s="1175"/>
      <c r="G28" s="1175"/>
      <c r="H28" s="514" t="s">
        <v>751</v>
      </c>
      <c r="I28" s="516">
        <f>事業計画!G33</f>
        <v>0</v>
      </c>
      <c r="J28" s="515">
        <f>事業計画!G35</f>
        <v>0</v>
      </c>
    </row>
    <row r="29" spans="2:14" ht="17.25">
      <c r="B29" s="89"/>
      <c r="I29" s="491"/>
      <c r="J29" s="491"/>
    </row>
    <row r="30" spans="2:14" ht="17.25" customHeight="1">
      <c r="B30" s="495" t="s">
        <v>755</v>
      </c>
      <c r="C30" s="494"/>
      <c r="D30" s="1175">
        <f>各種承諾書!E53</f>
        <v>0</v>
      </c>
      <c r="E30" s="1175"/>
      <c r="F30" s="1175"/>
    </row>
    <row r="31" spans="2:14" ht="17.25" customHeight="1">
      <c r="B31" s="495" t="s">
        <v>756</v>
      </c>
      <c r="C31" s="494"/>
      <c r="D31" s="1175">
        <f>各種承諾書!E90</f>
        <v>0</v>
      </c>
      <c r="E31" s="1175"/>
      <c r="F31" s="1175"/>
    </row>
    <row r="32" spans="2:14" ht="17.25" customHeight="1">
      <c r="B32" s="495" t="s">
        <v>849</v>
      </c>
      <c r="C32" s="494"/>
      <c r="D32" s="1175">
        <f>各種承諾書!E127</f>
        <v>0</v>
      </c>
      <c r="E32" s="1175"/>
      <c r="F32" s="1175"/>
    </row>
    <row r="33" spans="2:12" ht="30" customHeight="1">
      <c r="B33" s="89"/>
    </row>
    <row r="34" spans="2:12" ht="16.5" customHeight="1">
      <c r="B34" s="489" t="s">
        <v>752</v>
      </c>
      <c r="C34" s="503" t="s">
        <v>759</v>
      </c>
      <c r="D34" s="1182" t="s">
        <v>837</v>
      </c>
      <c r="E34" s="1182"/>
      <c r="F34" s="523" t="s">
        <v>760</v>
      </c>
      <c r="G34" s="523" t="s">
        <v>761</v>
      </c>
      <c r="H34" s="523" t="s">
        <v>544</v>
      </c>
      <c r="I34" s="523" t="s">
        <v>545</v>
      </c>
      <c r="J34" s="523" t="s">
        <v>836</v>
      </c>
    </row>
    <row r="35" spans="2:12" ht="16.5" customHeight="1">
      <c r="B35" s="73"/>
      <c r="C35" s="617">
        <f>事業用自動車の明細!B4</f>
        <v>0</v>
      </c>
      <c r="D35" s="1181">
        <f>事業用自動車の明細!F4</f>
        <v>0</v>
      </c>
      <c r="E35" s="1181"/>
      <c r="F35" s="523" t="str">
        <f>事業用自動車の明細!H4&amp;事業用自動車の明細!I4</f>
        <v>年</v>
      </c>
      <c r="G35" s="523" t="str">
        <f>事業用自動車の明細!J4&amp;事業用自動車の明細!K4</f>
        <v>人</v>
      </c>
      <c r="H35" s="523" t="str">
        <f>事業用自動車の明細!L4&amp;事業用自動車の明細!M4</f>
        <v>cm</v>
      </c>
      <c r="I35" s="523" t="str">
        <f>事業用自動車の明細!N4&amp;事業用自動車の明細!O4</f>
        <v>cm</v>
      </c>
      <c r="J35" s="616">
        <f>事業用自動車の明細!P4</f>
        <v>0</v>
      </c>
    </row>
    <row r="36" spans="2:12" ht="16.5" customHeight="1">
      <c r="B36" s="73"/>
      <c r="C36" s="617">
        <f>事業用自動車の明細!B5</f>
        <v>0</v>
      </c>
      <c r="D36" s="1181">
        <f>事業用自動車の明細!F5</f>
        <v>0</v>
      </c>
      <c r="E36" s="1181"/>
      <c r="F36" s="523" t="str">
        <f>事業用自動車の明細!H5&amp;事業用自動車の明細!I5</f>
        <v>年</v>
      </c>
      <c r="G36" s="523" t="str">
        <f>事業用自動車の明細!J5&amp;事業用自動車の明細!K5</f>
        <v>人</v>
      </c>
      <c r="H36" s="523" t="str">
        <f>事業用自動車の明細!L5&amp;事業用自動車の明細!M5</f>
        <v>cm</v>
      </c>
      <c r="I36" s="523" t="str">
        <f>事業用自動車の明細!N5&amp;事業用自動車の明細!O5</f>
        <v>cm</v>
      </c>
      <c r="J36" s="616">
        <f>事業用自動車の明細!P5</f>
        <v>0</v>
      </c>
    </row>
    <row r="37" spans="2:12" ht="16.5" customHeight="1">
      <c r="B37" s="73"/>
      <c r="C37" s="617">
        <f>事業用自動車の明細!B6</f>
        <v>0</v>
      </c>
      <c r="D37" s="1181">
        <f>事業用自動車の明細!F6</f>
        <v>0</v>
      </c>
      <c r="E37" s="1181"/>
      <c r="F37" s="523" t="str">
        <f>事業用自動車の明細!H6&amp;事業用自動車の明細!I6</f>
        <v>年</v>
      </c>
      <c r="G37" s="523" t="str">
        <f>事業用自動車の明細!J6&amp;事業用自動車の明細!K6</f>
        <v>人</v>
      </c>
      <c r="H37" s="523" t="str">
        <f>事業用自動車の明細!L6&amp;事業用自動車の明細!M6</f>
        <v>cm</v>
      </c>
      <c r="I37" s="523" t="str">
        <f>事業用自動車の明細!N6&amp;事業用自動車の明細!O6</f>
        <v>cm</v>
      </c>
      <c r="J37" s="616">
        <f>事業用自動車の明細!P6</f>
        <v>0</v>
      </c>
    </row>
    <row r="38" spans="2:12" ht="16.5" customHeight="1">
      <c r="B38" s="73"/>
      <c r="C38" s="617">
        <f>事業用自動車の明細!B7</f>
        <v>0</v>
      </c>
      <c r="D38" s="1181">
        <f>事業用自動車の明細!F7</f>
        <v>0</v>
      </c>
      <c r="E38" s="1181"/>
      <c r="F38" s="523" t="str">
        <f>事業用自動車の明細!H7&amp;事業用自動車の明細!I7</f>
        <v>年</v>
      </c>
      <c r="G38" s="523" t="str">
        <f>事業用自動車の明細!J7&amp;事業用自動車の明細!K7</f>
        <v>人</v>
      </c>
      <c r="H38" s="523" t="str">
        <f>事業用自動車の明細!L7&amp;事業用自動車の明細!M7</f>
        <v>cm</v>
      </c>
      <c r="I38" s="523" t="str">
        <f>事業用自動車の明細!N7&amp;事業用自動車の明細!O7</f>
        <v>cm</v>
      </c>
      <c r="J38" s="616">
        <f>事業用自動車の明細!P7</f>
        <v>0</v>
      </c>
    </row>
    <row r="39" spans="2:12" ht="16.5" customHeight="1">
      <c r="B39" s="73"/>
      <c r="C39" s="617">
        <f>事業用自動車の明細!B8</f>
        <v>0</v>
      </c>
      <c r="D39" s="1181">
        <f>事業用自動車の明細!F8</f>
        <v>0</v>
      </c>
      <c r="E39" s="1181"/>
      <c r="F39" s="523" t="str">
        <f>事業用自動車の明細!H8&amp;事業用自動車の明細!I8</f>
        <v>年</v>
      </c>
      <c r="G39" s="523" t="str">
        <f>事業用自動車の明細!J8&amp;事業用自動車の明細!K8</f>
        <v>人</v>
      </c>
      <c r="H39" s="523" t="str">
        <f>事業用自動車の明細!L8&amp;事業用自動車の明細!M8</f>
        <v>cm</v>
      </c>
      <c r="I39" s="523" t="str">
        <f>事業用自動車の明細!N8&amp;事業用自動車の明細!O8</f>
        <v>cm</v>
      </c>
      <c r="J39" s="616">
        <f>事業用自動車の明細!P8</f>
        <v>0</v>
      </c>
    </row>
    <row r="40" spans="2:12" ht="16.5" customHeight="1">
      <c r="B40" s="73"/>
      <c r="C40" s="617">
        <f>事業用自動車の明細!B9</f>
        <v>0</v>
      </c>
      <c r="D40" s="1181">
        <f>事業用自動車の明細!F9</f>
        <v>0</v>
      </c>
      <c r="E40" s="1181"/>
      <c r="F40" s="523" t="str">
        <f>事業用自動車の明細!H9&amp;事業用自動車の明細!I9</f>
        <v>年</v>
      </c>
      <c r="G40" s="523" t="str">
        <f>事業用自動車の明細!J9&amp;事業用自動車の明細!K9</f>
        <v>人</v>
      </c>
      <c r="H40" s="523" t="str">
        <f>事業用自動車の明細!L9&amp;事業用自動車の明細!M9</f>
        <v>cm</v>
      </c>
      <c r="I40" s="523" t="str">
        <f>事業用自動車の明細!N9&amp;事業用自動車の明細!O9</f>
        <v>cm</v>
      </c>
      <c r="J40" s="616">
        <f>事業用自動車の明細!P9</f>
        <v>0</v>
      </c>
    </row>
    <row r="41" spans="2:12" ht="16.5" customHeight="1">
      <c r="B41" s="73"/>
      <c r="C41" s="617">
        <f>事業用自動車の明細!B10</f>
        <v>0</v>
      </c>
      <c r="D41" s="1181">
        <f>事業用自動車の明細!F10</f>
        <v>0</v>
      </c>
      <c r="E41" s="1181"/>
      <c r="F41" s="523" t="str">
        <f>事業用自動車の明細!H10&amp;事業用自動車の明細!I10</f>
        <v>年</v>
      </c>
      <c r="G41" s="523" t="str">
        <f>事業用自動車の明細!J10&amp;事業用自動車の明細!K10</f>
        <v>人</v>
      </c>
      <c r="H41" s="523" t="str">
        <f>事業用自動車の明細!L10&amp;事業用自動車の明細!M10</f>
        <v>cm</v>
      </c>
      <c r="I41" s="523" t="str">
        <f>事業用自動車の明細!N10&amp;事業用自動車の明細!O10</f>
        <v>cm</v>
      </c>
      <c r="J41" s="616">
        <f>事業用自動車の明細!P10</f>
        <v>0</v>
      </c>
    </row>
    <row r="42" spans="2:12" ht="16.5" customHeight="1">
      <c r="B42" s="73"/>
      <c r="C42" s="617">
        <f>事業用自動車の明細!B11</f>
        <v>0</v>
      </c>
      <c r="D42" s="1181">
        <f>事業用自動車の明細!F11</f>
        <v>0</v>
      </c>
      <c r="E42" s="1181"/>
      <c r="F42" s="523" t="str">
        <f>事業用自動車の明細!H11&amp;事業用自動車の明細!I11</f>
        <v>年</v>
      </c>
      <c r="G42" s="523" t="str">
        <f>事業用自動車の明細!J11&amp;事業用自動車の明細!K11</f>
        <v>人</v>
      </c>
      <c r="H42" s="523" t="str">
        <f>事業用自動車の明細!L11&amp;事業用自動車の明細!M11</f>
        <v>cm</v>
      </c>
      <c r="I42" s="523" t="str">
        <f>事業用自動車の明細!N11&amp;事業用自動車の明細!O11</f>
        <v>cm</v>
      </c>
      <c r="J42" s="616">
        <f>事業用自動車の明細!P11</f>
        <v>0</v>
      </c>
    </row>
    <row r="43" spans="2:12" ht="16.5" customHeight="1">
      <c r="B43" s="73"/>
      <c r="C43" s="617">
        <f>事業用自動車の明細!B12</f>
        <v>0</v>
      </c>
      <c r="D43" s="1181">
        <f>事業用自動車の明細!F12</f>
        <v>0</v>
      </c>
      <c r="E43" s="1181"/>
      <c r="F43" s="523" t="str">
        <f>事業用自動車の明細!H12&amp;事業用自動車の明細!I12</f>
        <v>年</v>
      </c>
      <c r="G43" s="523" t="str">
        <f>事業用自動車の明細!J12&amp;事業用自動車の明細!K12</f>
        <v>人</v>
      </c>
      <c r="H43" s="523" t="str">
        <f>事業用自動車の明細!L12&amp;事業用自動車の明細!M12</f>
        <v>cm</v>
      </c>
      <c r="I43" s="523" t="str">
        <f>事業用自動車の明細!N12&amp;事業用自動車の明細!O12</f>
        <v>cm</v>
      </c>
      <c r="J43" s="616">
        <f>事業用自動車の明細!P12</f>
        <v>0</v>
      </c>
    </row>
    <row r="44" spans="2:12" ht="16.5" customHeight="1">
      <c r="B44" s="73"/>
      <c r="C44" s="617">
        <f>事業用自動車の明細!B13</f>
        <v>0</v>
      </c>
      <c r="D44" s="1181">
        <f>事業用自動車の明細!F13</f>
        <v>0</v>
      </c>
      <c r="E44" s="1181"/>
      <c r="F44" s="523" t="str">
        <f>事業用自動車の明細!H13&amp;事業用自動車の明細!I13</f>
        <v>年</v>
      </c>
      <c r="G44" s="523" t="str">
        <f>事業用自動車の明細!J13&amp;事業用自動車の明細!K13</f>
        <v>人</v>
      </c>
      <c r="H44" s="523" t="str">
        <f>事業用自動車の明細!L13&amp;事業用自動車の明細!M13</f>
        <v>cm</v>
      </c>
      <c r="I44" s="523" t="str">
        <f>事業用自動車の明細!N13&amp;事業用自動車の明細!O13</f>
        <v>cm</v>
      </c>
      <c r="J44" s="616">
        <f>事業用自動車の明細!P13</f>
        <v>0</v>
      </c>
    </row>
    <row r="45" spans="2:12" ht="16.5" customHeight="1">
      <c r="B45" s="73"/>
      <c r="C45" s="617">
        <f>事業用自動車の明細!B14</f>
        <v>0</v>
      </c>
      <c r="D45" s="1181">
        <f>事業用自動車の明細!F14</f>
        <v>0</v>
      </c>
      <c r="E45" s="1181"/>
      <c r="F45" s="523" t="str">
        <f>事業用自動車の明細!H14&amp;事業用自動車の明細!I14</f>
        <v>年</v>
      </c>
      <c r="G45" s="523" t="str">
        <f>事業用自動車の明細!J14&amp;事業用自動車の明細!K14</f>
        <v>人</v>
      </c>
      <c r="H45" s="523" t="str">
        <f>事業用自動車の明細!L14&amp;事業用自動車の明細!M14</f>
        <v>cm</v>
      </c>
      <c r="I45" s="523" t="str">
        <f>事業用自動車の明細!N14&amp;事業用自動車の明細!O14</f>
        <v>cm</v>
      </c>
      <c r="J45" s="616">
        <f>事業用自動車の明細!P14</f>
        <v>0</v>
      </c>
    </row>
    <row r="46" spans="2:12" ht="16.5" customHeight="1">
      <c r="B46" s="73"/>
      <c r="C46" s="617">
        <f>事業用自動車の明細!B15</f>
        <v>0</v>
      </c>
      <c r="D46" s="1181">
        <f>事業用自動車の明細!F15</f>
        <v>0</v>
      </c>
      <c r="E46" s="1181"/>
      <c r="F46" s="523" t="str">
        <f>事業用自動車の明細!H15&amp;事業用自動車の明細!I15</f>
        <v>年</v>
      </c>
      <c r="G46" s="523" t="str">
        <f>事業用自動車の明細!J15&amp;事業用自動車の明細!K15</f>
        <v>人</v>
      </c>
      <c r="H46" s="523" t="str">
        <f>事業用自動車の明細!L15&amp;事業用自動車の明細!M15</f>
        <v>cm</v>
      </c>
      <c r="I46" s="523" t="str">
        <f>事業用自動車の明細!N15&amp;事業用自動車の明細!O15</f>
        <v>cm</v>
      </c>
      <c r="J46" s="616">
        <f>事業用自動車の明細!P15</f>
        <v>0</v>
      </c>
    </row>
    <row r="47" spans="2:12" ht="14.25">
      <c r="D47" s="89"/>
      <c r="L47" t="s">
        <v>754</v>
      </c>
    </row>
    <row r="48" spans="2:12" ht="20.25" customHeight="1">
      <c r="B48" s="521" t="s">
        <v>753</v>
      </c>
      <c r="C48" s="522"/>
      <c r="D48" s="514" t="str">
        <f>役員名簿!A7</f>
        <v/>
      </c>
      <c r="E48" s="1175" t="str">
        <f>役員名簿!B7</f>
        <v/>
      </c>
      <c r="F48" s="1175"/>
    </row>
    <row r="49" spans="2:10" ht="20.25" customHeight="1">
      <c r="B49" s="519"/>
      <c r="C49" s="504"/>
      <c r="D49" s="514">
        <f>役員名簿!A8</f>
        <v>0</v>
      </c>
      <c r="E49" s="1175">
        <f>役員名簿!B8</f>
        <v>0</v>
      </c>
      <c r="F49" s="1175"/>
    </row>
    <row r="50" spans="2:10" ht="20.25" customHeight="1">
      <c r="B50" s="519"/>
      <c r="C50" s="504"/>
      <c r="D50" s="514">
        <f>役員名簿!A9</f>
        <v>0</v>
      </c>
      <c r="E50" s="1175">
        <f>役員名簿!B9</f>
        <v>0</v>
      </c>
      <c r="F50" s="1175"/>
    </row>
    <row r="51" spans="2:10" ht="20.25" customHeight="1">
      <c r="B51" s="519"/>
      <c r="C51" s="504"/>
      <c r="D51" s="514">
        <f>役員名簿!A10</f>
        <v>0</v>
      </c>
      <c r="E51" s="1175">
        <f>役員名簿!B10</f>
        <v>0</v>
      </c>
      <c r="F51" s="1175"/>
    </row>
    <row r="52" spans="2:10" ht="20.25" customHeight="1">
      <c r="B52" s="519"/>
      <c r="C52" s="504"/>
      <c r="D52" s="514">
        <f>役員名簿!A11</f>
        <v>0</v>
      </c>
      <c r="E52" s="1175">
        <f>役員名簿!B11</f>
        <v>0</v>
      </c>
      <c r="F52" s="1175"/>
    </row>
    <row r="53" spans="2:10" ht="20.25" customHeight="1">
      <c r="B53" s="520"/>
      <c r="C53" s="505"/>
      <c r="D53" s="514">
        <f>役員名簿!A12</f>
        <v>0</v>
      </c>
      <c r="E53" s="1175">
        <f>役員名簿!B12</f>
        <v>0</v>
      </c>
      <c r="F53" s="1175"/>
    </row>
    <row r="54" spans="2:10" ht="20.25" customHeight="1">
      <c r="B54" s="485"/>
    </row>
    <row r="56" spans="2:10" ht="20.25" customHeight="1">
      <c r="B56" s="521" t="s">
        <v>757</v>
      </c>
      <c r="C56" s="507"/>
      <c r="D56" s="1171">
        <f>各種承諾書!F16</f>
        <v>0</v>
      </c>
      <c r="E56" s="1171"/>
      <c r="F56" s="1171"/>
      <c r="G56" s="606" t="s">
        <v>757</v>
      </c>
      <c r="H56" s="1171">
        <f>各種承諾書!F24</f>
        <v>0</v>
      </c>
      <c r="I56" s="1171"/>
      <c r="J56" s="1171"/>
    </row>
    <row r="57" spans="2:10" ht="20.25" customHeight="1">
      <c r="B57" s="519"/>
      <c r="C57" s="504"/>
      <c r="D57" s="1176">
        <f>各種承諾書!F17</f>
        <v>0</v>
      </c>
      <c r="E57" s="1176"/>
      <c r="F57" s="1176"/>
      <c r="G57" s="504"/>
      <c r="H57" s="1171">
        <f>各種承諾書!F25</f>
        <v>0</v>
      </c>
      <c r="I57" s="1171"/>
      <c r="J57" s="1171"/>
    </row>
    <row r="58" spans="2:10" ht="20.25" customHeight="1">
      <c r="B58" s="519"/>
      <c r="C58" s="504"/>
      <c r="D58" s="1171">
        <f>各種承諾書!F18</f>
        <v>0</v>
      </c>
      <c r="E58" s="1171"/>
      <c r="F58" s="1171"/>
      <c r="G58" s="504"/>
      <c r="H58" s="1171">
        <f>各種承諾書!F26</f>
        <v>0</v>
      </c>
      <c r="I58" s="1171"/>
      <c r="J58" s="1171"/>
    </row>
    <row r="59" spans="2:10" ht="20.25" customHeight="1">
      <c r="B59" s="519"/>
      <c r="C59" s="504"/>
      <c r="D59" s="1171">
        <f>各種承諾書!F19</f>
        <v>0</v>
      </c>
      <c r="E59" s="1171"/>
      <c r="F59" s="1171"/>
      <c r="G59" s="504"/>
      <c r="H59" s="1171">
        <f>各種承諾書!F27</f>
        <v>0</v>
      </c>
      <c r="I59" s="1171"/>
      <c r="J59" s="1171"/>
    </row>
    <row r="60" spans="2:10" ht="20.25" customHeight="1">
      <c r="B60" s="519"/>
      <c r="C60" s="504"/>
      <c r="D60" s="1171">
        <f>各種承諾書!F20</f>
        <v>0</v>
      </c>
      <c r="E60" s="1171"/>
      <c r="F60" s="1171"/>
      <c r="G60" s="504"/>
      <c r="H60" s="1171">
        <f>各種承諾書!F28</f>
        <v>0</v>
      </c>
      <c r="I60" s="1171"/>
      <c r="J60" s="1171"/>
    </row>
    <row r="61" spans="2:10" ht="20.25" customHeight="1">
      <c r="B61" s="519"/>
      <c r="C61" s="504"/>
      <c r="D61" s="1171">
        <f>各種承諾書!F21</f>
        <v>0</v>
      </c>
      <c r="E61" s="1171"/>
      <c r="F61" s="1171"/>
      <c r="G61" s="504"/>
      <c r="H61" s="1171">
        <f>各種承諾書!F29</f>
        <v>0</v>
      </c>
      <c r="I61" s="1171"/>
      <c r="J61" s="1171"/>
    </row>
    <row r="62" spans="2:10" ht="20.25" customHeight="1">
      <c r="B62" s="519"/>
      <c r="C62" s="504"/>
      <c r="D62" s="1171">
        <f>各種承諾書!F22</f>
        <v>0</v>
      </c>
      <c r="E62" s="1171"/>
      <c r="F62" s="1171"/>
      <c r="G62" s="504"/>
      <c r="H62" s="1171">
        <f>各種承諾書!F30</f>
        <v>0</v>
      </c>
      <c r="I62" s="1171"/>
      <c r="J62" s="1171"/>
    </row>
    <row r="63" spans="2:10" ht="20.25" customHeight="1">
      <c r="B63" s="520"/>
      <c r="C63" s="505"/>
      <c r="D63" s="1171">
        <f>各種承諾書!F23</f>
        <v>0</v>
      </c>
      <c r="E63" s="1171"/>
      <c r="F63" s="1171"/>
      <c r="G63" s="505"/>
      <c r="H63" s="1171">
        <f>各種承諾書!F31</f>
        <v>0</v>
      </c>
      <c r="I63" s="1171"/>
      <c r="J63" s="1171"/>
    </row>
    <row r="64" spans="2:10" ht="20.25" customHeight="1">
      <c r="B64" s="485"/>
      <c r="D64" s="491"/>
    </row>
    <row r="65" spans="2:2" ht="20.25" customHeight="1">
      <c r="B65" s="485"/>
    </row>
    <row r="66" spans="2:2" ht="20.25" customHeight="1">
      <c r="B66" s="485"/>
    </row>
    <row r="67" spans="2:2" ht="20.25" customHeight="1">
      <c r="B67" s="485"/>
    </row>
    <row r="68" spans="2:2" ht="20.25" customHeight="1">
      <c r="B68" s="485"/>
    </row>
  </sheetData>
  <sheetProtection sheet="1" objects="1" scenarios="1"/>
  <mergeCells count="56">
    <mergeCell ref="D39:E39"/>
    <mergeCell ref="D40:E40"/>
    <mergeCell ref="D41:E41"/>
    <mergeCell ref="D42:E42"/>
    <mergeCell ref="D43:E43"/>
    <mergeCell ref="D5:I5"/>
    <mergeCell ref="D4:I4"/>
    <mergeCell ref="D6:F6"/>
    <mergeCell ref="D7:F7"/>
    <mergeCell ref="D30:F30"/>
    <mergeCell ref="E22:G22"/>
    <mergeCell ref="E24:G24"/>
    <mergeCell ref="E49:F49"/>
    <mergeCell ref="D9:F9"/>
    <mergeCell ref="D10:E10"/>
    <mergeCell ref="D11:J11"/>
    <mergeCell ref="D16:I16"/>
    <mergeCell ref="D15:I15"/>
    <mergeCell ref="D44:E44"/>
    <mergeCell ref="D45:E45"/>
    <mergeCell ref="D46:E46"/>
    <mergeCell ref="D31:F31"/>
    <mergeCell ref="D32:F32"/>
    <mergeCell ref="D34:E34"/>
    <mergeCell ref="D35:E35"/>
    <mergeCell ref="D36:E36"/>
    <mergeCell ref="D37:E37"/>
    <mergeCell ref="D38:E38"/>
    <mergeCell ref="D63:F63"/>
    <mergeCell ref="D56:F56"/>
    <mergeCell ref="D57:F57"/>
    <mergeCell ref="E50:F50"/>
    <mergeCell ref="E51:F51"/>
    <mergeCell ref="E52:F52"/>
    <mergeCell ref="E53:F53"/>
    <mergeCell ref="D58:F58"/>
    <mergeCell ref="D59:F59"/>
    <mergeCell ref="D60:F60"/>
    <mergeCell ref="D61:F61"/>
    <mergeCell ref="D62:F62"/>
    <mergeCell ref="H62:J62"/>
    <mergeCell ref="H63:J63"/>
    <mergeCell ref="E20:G20"/>
    <mergeCell ref="E21:G21"/>
    <mergeCell ref="E23:G23"/>
    <mergeCell ref="E25:G25"/>
    <mergeCell ref="E26:G26"/>
    <mergeCell ref="E27:G27"/>
    <mergeCell ref="E28:G28"/>
    <mergeCell ref="E48:F48"/>
    <mergeCell ref="H56:J56"/>
    <mergeCell ref="H57:J57"/>
    <mergeCell ref="H58:J58"/>
    <mergeCell ref="H59:J59"/>
    <mergeCell ref="H60:J60"/>
    <mergeCell ref="H61:J61"/>
  </mergeCells>
  <phoneticPr fontId="5"/>
  <conditionalFormatting sqref="D35:E46">
    <cfRule type="cellIs" dxfId="1" priority="1" operator="equal">
      <formula>0</formula>
    </cfRule>
  </conditionalFormatting>
  <conditionalFormatting sqref="D4:J33 C34:C46 F34:J46 D47:J63">
    <cfRule type="cellIs" dxfId="0" priority="2" operator="equal">
      <formula>0</formula>
    </cfRule>
  </conditionalFormatting>
  <pageMargins left="0.7" right="0.7" top="0.75" bottom="0.75" header="0.3" footer="0.3"/>
  <pageSetup paperSize="9" scale="69" orientation="portrait" r:id="rId1"/>
  <rowBreaks count="1" manualBreakCount="1">
    <brk id="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44"/>
  <sheetViews>
    <sheetView showGridLines="0" zoomScaleNormal="100" zoomScaleSheetLayoutView="100" workbookViewId="0">
      <selection activeCell="A37" sqref="A37:B38"/>
    </sheetView>
  </sheetViews>
  <sheetFormatPr defaultColWidth="9" defaultRowHeight="13.5"/>
  <cols>
    <col min="1" max="1" width="3.625" style="1" customWidth="1"/>
    <col min="2" max="16384" width="9" style="1"/>
  </cols>
  <sheetData>
    <row r="1" spans="1:10" ht="18.75">
      <c r="E1" s="17" t="s">
        <v>37</v>
      </c>
    </row>
    <row r="2" spans="1:10" ht="12" customHeight="1">
      <c r="A2" s="15"/>
    </row>
    <row r="3" spans="1:10" ht="20.100000000000001" customHeight="1">
      <c r="A3" s="18" t="s">
        <v>236</v>
      </c>
      <c r="B3" s="1" t="s">
        <v>505</v>
      </c>
    </row>
    <row r="4" spans="1:10" ht="20.100000000000001" customHeight="1">
      <c r="A4" s="18" t="s">
        <v>236</v>
      </c>
      <c r="B4" s="1" t="s">
        <v>560</v>
      </c>
    </row>
    <row r="5" spans="1:10" ht="20.100000000000001" customHeight="1">
      <c r="A5" s="18" t="s">
        <v>236</v>
      </c>
      <c r="B5" s="1" t="s">
        <v>506</v>
      </c>
    </row>
    <row r="6" spans="1:10" ht="20.100000000000001" customHeight="1">
      <c r="A6" s="18" t="s">
        <v>236</v>
      </c>
      <c r="B6" s="1" t="s">
        <v>518</v>
      </c>
      <c r="G6" s="18"/>
    </row>
    <row r="7" spans="1:10" ht="20.100000000000001" customHeight="1">
      <c r="A7" s="270" t="s">
        <v>236</v>
      </c>
      <c r="B7" s="1" t="s">
        <v>507</v>
      </c>
      <c r="G7" s="270"/>
    </row>
    <row r="8" spans="1:10" ht="20.100000000000001" customHeight="1">
      <c r="A8" s="18" t="s">
        <v>236</v>
      </c>
      <c r="B8" s="1" t="s">
        <v>508</v>
      </c>
      <c r="G8" s="18"/>
    </row>
    <row r="9" spans="1:10" ht="20.100000000000001" customHeight="1">
      <c r="A9" s="18" t="s">
        <v>236</v>
      </c>
      <c r="B9" s="1" t="s">
        <v>509</v>
      </c>
    </row>
    <row r="10" spans="1:10" ht="20.100000000000001" customHeight="1">
      <c r="A10" s="18"/>
      <c r="B10" s="1" t="s">
        <v>510</v>
      </c>
    </row>
    <row r="11" spans="1:10" ht="20.100000000000001" customHeight="1">
      <c r="A11" s="18"/>
      <c r="B11" s="1" t="s">
        <v>38</v>
      </c>
    </row>
    <row r="12" spans="1:10" ht="20.100000000000001" customHeight="1">
      <c r="A12" s="18" t="s">
        <v>236</v>
      </c>
      <c r="B12" s="1" t="s">
        <v>259</v>
      </c>
    </row>
    <row r="13" spans="1:10" ht="20.100000000000001" customHeight="1">
      <c r="A13" s="18" t="s">
        <v>236</v>
      </c>
      <c r="B13" s="1" t="s">
        <v>260</v>
      </c>
    </row>
    <row r="14" spans="1:10" ht="20.100000000000001" customHeight="1">
      <c r="A14" s="18"/>
      <c r="B14" s="717" t="s">
        <v>789</v>
      </c>
      <c r="C14" s="717"/>
      <c r="D14" s="717"/>
      <c r="E14" s="717"/>
      <c r="F14" s="717"/>
      <c r="G14" s="717"/>
      <c r="H14" s="717"/>
      <c r="I14" s="717"/>
      <c r="J14" s="717"/>
    </row>
    <row r="15" spans="1:10" ht="20.100000000000001" customHeight="1">
      <c r="A15" s="18" t="s">
        <v>236</v>
      </c>
      <c r="B15" s="1" t="s">
        <v>261</v>
      </c>
    </row>
    <row r="16" spans="1:10" ht="20.100000000000001" customHeight="1">
      <c r="A16" s="18" t="s">
        <v>236</v>
      </c>
      <c r="B16" s="1" t="s">
        <v>332</v>
      </c>
    </row>
    <row r="17" spans="1:10" ht="20.100000000000001" customHeight="1">
      <c r="A17" s="18" t="s">
        <v>236</v>
      </c>
      <c r="B17" s="1" t="s">
        <v>262</v>
      </c>
    </row>
    <row r="18" spans="1:10" ht="20.100000000000001" customHeight="1">
      <c r="A18" s="18" t="s">
        <v>236</v>
      </c>
      <c r="B18" s="1" t="s">
        <v>662</v>
      </c>
    </row>
    <row r="19" spans="1:10" ht="20.100000000000001" customHeight="1">
      <c r="A19" s="18"/>
      <c r="B19" s="1" t="s">
        <v>511</v>
      </c>
    </row>
    <row r="20" spans="1:10" ht="20.100000000000001" customHeight="1">
      <c r="A20" s="18" t="s">
        <v>236</v>
      </c>
      <c r="B20" s="1" t="s">
        <v>258</v>
      </c>
    </row>
    <row r="21" spans="1:10" ht="20.100000000000001" customHeight="1">
      <c r="A21" s="18" t="s">
        <v>263</v>
      </c>
      <c r="B21" s="1" t="s">
        <v>264</v>
      </c>
    </row>
    <row r="22" spans="1:10" ht="20.100000000000001" customHeight="1">
      <c r="A22" s="18" t="s">
        <v>263</v>
      </c>
      <c r="B22" s="1" t="s">
        <v>265</v>
      </c>
    </row>
    <row r="23" spans="1:10" ht="20.100000000000001" customHeight="1">
      <c r="A23" s="18"/>
      <c r="B23" s="1" t="s">
        <v>512</v>
      </c>
    </row>
    <row r="24" spans="1:10" ht="20.100000000000001" customHeight="1">
      <c r="A24" s="18" t="s">
        <v>266</v>
      </c>
      <c r="B24" s="716" t="s">
        <v>256</v>
      </c>
      <c r="C24" s="716"/>
      <c r="D24" s="716"/>
      <c r="E24" s="716"/>
      <c r="F24" s="716"/>
      <c r="G24" s="716"/>
      <c r="H24" s="716"/>
      <c r="I24" s="716"/>
      <c r="J24" s="716"/>
    </row>
    <row r="25" spans="1:10" ht="20.100000000000001" customHeight="1">
      <c r="A25" s="18"/>
      <c r="B25" s="1" t="s">
        <v>257</v>
      </c>
    </row>
    <row r="26" spans="1:10" ht="20.100000000000001" customHeight="1">
      <c r="A26" s="18" t="s">
        <v>267</v>
      </c>
      <c r="B26" s="1" t="s">
        <v>268</v>
      </c>
    </row>
    <row r="27" spans="1:10" ht="20.100000000000001" customHeight="1">
      <c r="A27" s="18" t="s">
        <v>267</v>
      </c>
      <c r="B27" s="716" t="s">
        <v>503</v>
      </c>
      <c r="C27" s="716"/>
      <c r="D27" s="716"/>
      <c r="E27" s="716"/>
      <c r="F27" s="716"/>
      <c r="G27" s="716"/>
      <c r="H27" s="716"/>
      <c r="I27" s="716"/>
    </row>
    <row r="28" spans="1:10" ht="20.100000000000001" customHeight="1">
      <c r="A28" s="18"/>
      <c r="B28" s="1" t="s">
        <v>504</v>
      </c>
    </row>
    <row r="29" spans="1:10" ht="20.100000000000001" customHeight="1">
      <c r="A29" s="18"/>
      <c r="B29" s="1" t="s">
        <v>513</v>
      </c>
    </row>
    <row r="30" spans="1:10" ht="20.100000000000001" customHeight="1">
      <c r="A30" s="18" t="s">
        <v>269</v>
      </c>
      <c r="B30" s="1" t="s">
        <v>270</v>
      </c>
    </row>
    <row r="31" spans="1:10" ht="20.100000000000001" customHeight="1">
      <c r="A31" s="18" t="s">
        <v>269</v>
      </c>
      <c r="B31" s="1" t="s">
        <v>271</v>
      </c>
    </row>
    <row r="32" spans="1:10" ht="20.100000000000001" customHeight="1">
      <c r="A32" s="18" t="s">
        <v>269</v>
      </c>
      <c r="B32" s="1" t="s">
        <v>272</v>
      </c>
    </row>
    <row r="33" spans="1:10" ht="20.100000000000001" customHeight="1">
      <c r="A33" s="18"/>
      <c r="B33" s="1" t="s">
        <v>514</v>
      </c>
    </row>
    <row r="34" spans="1:10" ht="20.100000000000001" customHeight="1">
      <c r="A34" s="18" t="s">
        <v>269</v>
      </c>
      <c r="B34" s="1" t="s">
        <v>273</v>
      </c>
    </row>
    <row r="35" spans="1:10" ht="20.100000000000001" customHeight="1">
      <c r="A35" s="18" t="s">
        <v>269</v>
      </c>
      <c r="B35" s="1" t="s">
        <v>274</v>
      </c>
    </row>
    <row r="36" spans="1:10" ht="20.100000000000001" customHeight="1">
      <c r="A36" s="18" t="s">
        <v>269</v>
      </c>
      <c r="B36" s="1" t="s">
        <v>275</v>
      </c>
    </row>
    <row r="37" spans="1:10" ht="20.100000000000001" customHeight="1">
      <c r="A37" s="18" t="s">
        <v>269</v>
      </c>
      <c r="B37" s="1" t="s">
        <v>841</v>
      </c>
    </row>
    <row r="38" spans="1:10" ht="20.100000000000001" customHeight="1">
      <c r="A38" s="18"/>
      <c r="B38" s="1" t="s">
        <v>842</v>
      </c>
    </row>
    <row r="39" spans="1:10" ht="15" customHeight="1" thickBot="1">
      <c r="A39" s="50"/>
      <c r="B39" s="6"/>
      <c r="C39" s="6"/>
      <c r="D39" s="6"/>
      <c r="E39" s="6"/>
      <c r="F39" s="6"/>
      <c r="G39" s="6"/>
      <c r="H39" s="6"/>
      <c r="I39" s="6"/>
      <c r="J39" s="6"/>
    </row>
    <row r="40" spans="1:10" ht="7.5" customHeight="1"/>
    <row r="41" spans="1:10" ht="20.100000000000001" customHeight="1">
      <c r="B41" s="16" t="s">
        <v>39</v>
      </c>
    </row>
    <row r="42" spans="1:10" ht="20.100000000000001" customHeight="1">
      <c r="B42" s="474" t="s">
        <v>707</v>
      </c>
    </row>
    <row r="43" spans="1:10" ht="20.100000000000001" customHeight="1">
      <c r="B43" s="1" t="s">
        <v>515</v>
      </c>
    </row>
    <row r="44" spans="1:10" ht="20.100000000000001" customHeight="1">
      <c r="B44" s="1" t="s">
        <v>516</v>
      </c>
    </row>
  </sheetData>
  <mergeCells count="3">
    <mergeCell ref="B27:I27"/>
    <mergeCell ref="B24:J24"/>
    <mergeCell ref="B14:J14"/>
  </mergeCells>
  <phoneticPr fontId="5"/>
  <printOptions horizontalCentered="1"/>
  <pageMargins left="0.78740157480314965" right="0.78740157480314965" top="0.78740157480314965" bottom="0.78740157480314965" header="0.51181102362204722" footer="0.51181102362204722"/>
  <pageSetup paperSize="9" scale="9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D8B6A-DFF5-4EFC-8E9F-F01238A70B56}">
  <sheetPr codeName="Sheet4">
    <tabColor rgb="FFFFFF00"/>
  </sheetPr>
  <dimension ref="A1:S151"/>
  <sheetViews>
    <sheetView zoomScaleNormal="100" zoomScaleSheetLayoutView="100" workbookViewId="0">
      <selection activeCell="D140" sqref="D140"/>
    </sheetView>
  </sheetViews>
  <sheetFormatPr defaultColWidth="9" defaultRowHeight="14.25"/>
  <cols>
    <col min="1" max="22" width="4.5" style="459" customWidth="1"/>
    <col min="23" max="16384" width="9" style="459"/>
  </cols>
  <sheetData>
    <row r="1" spans="1:19">
      <c r="A1" s="718" t="s">
        <v>567</v>
      </c>
      <c r="B1" s="719"/>
      <c r="C1" s="719"/>
      <c r="D1" s="719"/>
      <c r="E1" s="719"/>
      <c r="F1" s="719"/>
      <c r="G1" s="719"/>
      <c r="H1" s="719"/>
      <c r="I1" s="719"/>
      <c r="J1" s="719"/>
      <c r="K1" s="719"/>
      <c r="L1" s="719"/>
      <c r="M1" s="719"/>
      <c r="N1" s="719"/>
      <c r="O1" s="719"/>
      <c r="P1" s="719"/>
      <c r="Q1" s="719"/>
      <c r="R1" s="719"/>
      <c r="S1" s="720"/>
    </row>
    <row r="2" spans="1:19">
      <c r="A2" s="459" t="s">
        <v>568</v>
      </c>
    </row>
    <row r="3" spans="1:19">
      <c r="A3" s="459" t="s">
        <v>569</v>
      </c>
    </row>
    <row r="4" spans="1:19">
      <c r="B4" s="459" t="s">
        <v>570</v>
      </c>
    </row>
    <row r="5" spans="1:19">
      <c r="B5" s="460" t="s">
        <v>236</v>
      </c>
      <c r="C5" s="459" t="s">
        <v>571</v>
      </c>
    </row>
    <row r="6" spans="1:19">
      <c r="B6" s="460"/>
      <c r="C6" s="459" t="s">
        <v>572</v>
      </c>
    </row>
    <row r="7" spans="1:19">
      <c r="B7" s="460" t="s">
        <v>236</v>
      </c>
      <c r="C7" s="459" t="s">
        <v>573</v>
      </c>
    </row>
    <row r="8" spans="1:19" ht="9" customHeight="1">
      <c r="A8" s="460"/>
    </row>
    <row r="9" spans="1:19">
      <c r="B9" s="459" t="s">
        <v>574</v>
      </c>
    </row>
    <row r="10" spans="1:19">
      <c r="A10" s="460"/>
      <c r="B10" s="460" t="s">
        <v>236</v>
      </c>
      <c r="C10" s="459" t="s">
        <v>575</v>
      </c>
    </row>
    <row r="11" spans="1:19">
      <c r="A11" s="460"/>
      <c r="B11" s="460" t="s">
        <v>236</v>
      </c>
      <c r="C11" s="459" t="s">
        <v>576</v>
      </c>
    </row>
    <row r="12" spans="1:19">
      <c r="A12" s="460"/>
      <c r="B12" s="460" t="s">
        <v>236</v>
      </c>
      <c r="C12" s="459" t="s">
        <v>577</v>
      </c>
    </row>
    <row r="13" spans="1:19" ht="9" customHeight="1"/>
    <row r="14" spans="1:19">
      <c r="B14" s="459" t="s">
        <v>578</v>
      </c>
    </row>
    <row r="15" spans="1:19">
      <c r="B15" s="460" t="s">
        <v>236</v>
      </c>
      <c r="C15" s="459" t="s">
        <v>579</v>
      </c>
    </row>
    <row r="16" spans="1:19">
      <c r="B16" s="460" t="s">
        <v>236</v>
      </c>
      <c r="C16" s="459" t="s">
        <v>580</v>
      </c>
    </row>
    <row r="17" spans="1:3">
      <c r="B17" s="460" t="s">
        <v>236</v>
      </c>
      <c r="C17" s="459" t="s">
        <v>581</v>
      </c>
    </row>
    <row r="18" spans="1:3">
      <c r="B18" s="460"/>
      <c r="C18" s="459" t="s">
        <v>582</v>
      </c>
    </row>
    <row r="19" spans="1:3">
      <c r="B19" s="460" t="s">
        <v>236</v>
      </c>
      <c r="C19" s="459" t="s">
        <v>583</v>
      </c>
    </row>
    <row r="20" spans="1:3">
      <c r="B20" s="460" t="s">
        <v>236</v>
      </c>
      <c r="C20" s="459" t="s">
        <v>584</v>
      </c>
    </row>
    <row r="21" spans="1:3">
      <c r="B21" s="460" t="s">
        <v>236</v>
      </c>
      <c r="C21" s="459" t="s">
        <v>585</v>
      </c>
    </row>
    <row r="22" spans="1:3">
      <c r="B22" s="460" t="s">
        <v>236</v>
      </c>
      <c r="C22" s="459" t="s">
        <v>586</v>
      </c>
    </row>
    <row r="23" spans="1:3">
      <c r="B23" s="460" t="s">
        <v>236</v>
      </c>
      <c r="C23" s="459" t="s">
        <v>587</v>
      </c>
    </row>
    <row r="24" spans="1:3" ht="9" customHeight="1">
      <c r="A24" s="460"/>
    </row>
    <row r="25" spans="1:3">
      <c r="A25" s="459" t="s">
        <v>588</v>
      </c>
    </row>
    <row r="26" spans="1:3">
      <c r="A26" s="459" t="s">
        <v>589</v>
      </c>
    </row>
    <row r="27" spans="1:3">
      <c r="B27" s="459" t="s">
        <v>590</v>
      </c>
    </row>
    <row r="28" spans="1:3">
      <c r="B28" s="460" t="s">
        <v>236</v>
      </c>
      <c r="C28" s="459" t="s">
        <v>591</v>
      </c>
    </row>
    <row r="29" spans="1:3">
      <c r="B29" s="460"/>
      <c r="C29" s="459" t="s">
        <v>592</v>
      </c>
    </row>
    <row r="30" spans="1:3">
      <c r="B30" s="460" t="s">
        <v>236</v>
      </c>
      <c r="C30" s="527" t="s">
        <v>763</v>
      </c>
    </row>
    <row r="31" spans="1:3">
      <c r="C31" s="528" t="s">
        <v>764</v>
      </c>
    </row>
    <row r="32" spans="1:3">
      <c r="B32" s="460" t="s">
        <v>236</v>
      </c>
      <c r="C32" s="459" t="s">
        <v>593</v>
      </c>
    </row>
    <row r="33" spans="1:19">
      <c r="A33" s="460"/>
      <c r="C33" s="459" t="s">
        <v>708</v>
      </c>
    </row>
    <row r="34" spans="1:19">
      <c r="B34" s="460" t="s">
        <v>236</v>
      </c>
      <c r="C34" s="459" t="s">
        <v>594</v>
      </c>
    </row>
    <row r="35" spans="1:19">
      <c r="B35" s="459" t="s">
        <v>595</v>
      </c>
    </row>
    <row r="36" spans="1:19">
      <c r="B36" s="460" t="s">
        <v>236</v>
      </c>
      <c r="C36" s="459" t="s">
        <v>596</v>
      </c>
    </row>
    <row r="37" spans="1:19">
      <c r="B37" s="460"/>
      <c r="C37" s="459" t="s">
        <v>597</v>
      </c>
    </row>
    <row r="38" spans="1:19">
      <c r="B38" s="460" t="s">
        <v>236</v>
      </c>
      <c r="C38" s="459" t="s">
        <v>598</v>
      </c>
    </row>
    <row r="39" spans="1:19">
      <c r="B39" s="460"/>
      <c r="C39" s="459" t="s">
        <v>709</v>
      </c>
    </row>
    <row r="40" spans="1:19">
      <c r="B40" s="529" t="s">
        <v>236</v>
      </c>
      <c r="C40" s="527" t="s">
        <v>710</v>
      </c>
      <c r="P40" s="721"/>
      <c r="Q40" s="721"/>
      <c r="R40" s="721"/>
      <c r="S40" s="721"/>
    </row>
    <row r="41" spans="1:19">
      <c r="B41" s="460" t="s">
        <v>236</v>
      </c>
      <c r="C41" s="459" t="s">
        <v>599</v>
      </c>
      <c r="P41" s="721"/>
      <c r="Q41" s="721"/>
      <c r="R41" s="721"/>
      <c r="S41" s="721"/>
    </row>
    <row r="42" spans="1:19">
      <c r="B42" s="460" t="s">
        <v>236</v>
      </c>
      <c r="C42" s="459" t="s">
        <v>600</v>
      </c>
    </row>
    <row r="43" spans="1:19">
      <c r="B43" s="460"/>
      <c r="C43" s="459" t="s">
        <v>601</v>
      </c>
    </row>
    <row r="44" spans="1:19">
      <c r="B44" s="460" t="s">
        <v>236</v>
      </c>
      <c r="C44" s="459" t="s">
        <v>602</v>
      </c>
    </row>
    <row r="45" spans="1:19">
      <c r="C45" s="459" t="s">
        <v>603</v>
      </c>
    </row>
    <row r="46" spans="1:19" ht="9" customHeight="1"/>
    <row r="47" spans="1:19">
      <c r="A47" s="459" t="s">
        <v>604</v>
      </c>
    </row>
    <row r="48" spans="1:19">
      <c r="B48" s="460" t="s">
        <v>236</v>
      </c>
      <c r="C48" s="459" t="s">
        <v>605</v>
      </c>
    </row>
    <row r="49" spans="1:19" ht="6.75" customHeight="1"/>
    <row r="50" spans="1:19">
      <c r="A50" s="459" t="s">
        <v>606</v>
      </c>
    </row>
    <row r="51" spans="1:19">
      <c r="B51" s="460" t="s">
        <v>236</v>
      </c>
      <c r="C51" s="459" t="s">
        <v>607</v>
      </c>
    </row>
    <row r="52" spans="1:19">
      <c r="B52" s="460" t="s">
        <v>236</v>
      </c>
      <c r="C52" s="459" t="s">
        <v>608</v>
      </c>
    </row>
    <row r="53" spans="1:19">
      <c r="B53" s="460" t="s">
        <v>236</v>
      </c>
      <c r="C53" s="459" t="s">
        <v>609</v>
      </c>
    </row>
    <row r="54" spans="1:19" ht="6" customHeight="1"/>
    <row r="55" spans="1:19">
      <c r="A55" s="459" t="s">
        <v>610</v>
      </c>
    </row>
    <row r="56" spans="1:19">
      <c r="B56" s="460" t="s">
        <v>236</v>
      </c>
      <c r="C56" s="459" t="s">
        <v>611</v>
      </c>
    </row>
    <row r="57" spans="1:19">
      <c r="B57" s="460" t="s">
        <v>236</v>
      </c>
      <c r="C57" s="459" t="s">
        <v>612</v>
      </c>
    </row>
    <row r="58" spans="1:19">
      <c r="B58" s="460" t="s">
        <v>236</v>
      </c>
      <c r="C58" s="459" t="s">
        <v>613</v>
      </c>
    </row>
    <row r="59" spans="1:19">
      <c r="B59" s="460" t="s">
        <v>236</v>
      </c>
      <c r="C59" s="459" t="s">
        <v>614</v>
      </c>
    </row>
    <row r="60" spans="1:19">
      <c r="A60" s="460"/>
      <c r="B60" s="460" t="s">
        <v>236</v>
      </c>
      <c r="C60" s="459" t="s">
        <v>615</v>
      </c>
    </row>
    <row r="61" spans="1:19">
      <c r="A61" s="718" t="s">
        <v>616</v>
      </c>
      <c r="B61" s="719"/>
      <c r="C61" s="719"/>
      <c r="D61" s="719"/>
      <c r="E61" s="719"/>
      <c r="F61" s="719"/>
      <c r="G61" s="719"/>
      <c r="H61" s="719"/>
      <c r="I61" s="719"/>
      <c r="J61" s="719"/>
      <c r="K61" s="719"/>
      <c r="L61" s="719"/>
      <c r="M61" s="719"/>
      <c r="N61" s="719"/>
      <c r="O61" s="719"/>
      <c r="P61" s="719"/>
      <c r="Q61" s="719"/>
      <c r="R61" s="719"/>
      <c r="S61" s="720"/>
    </row>
    <row r="62" spans="1:19">
      <c r="A62" s="459" t="s">
        <v>617</v>
      </c>
    </row>
    <row r="63" spans="1:19">
      <c r="B63" s="460" t="s">
        <v>236</v>
      </c>
      <c r="C63" s="459" t="s">
        <v>618</v>
      </c>
    </row>
    <row r="64" spans="1:19">
      <c r="B64" s="460"/>
      <c r="C64" s="459" t="s">
        <v>619</v>
      </c>
    </row>
    <row r="65" spans="2:3">
      <c r="B65" s="460" t="s">
        <v>236</v>
      </c>
      <c r="C65" s="459" t="s">
        <v>620</v>
      </c>
    </row>
    <row r="66" spans="2:3">
      <c r="B66" s="460" t="s">
        <v>236</v>
      </c>
      <c r="C66" s="459" t="s">
        <v>621</v>
      </c>
    </row>
    <row r="67" spans="2:3">
      <c r="B67" s="460"/>
      <c r="C67" s="459" t="s">
        <v>622</v>
      </c>
    </row>
    <row r="68" spans="2:3">
      <c r="B68" s="460" t="s">
        <v>236</v>
      </c>
      <c r="C68" s="459" t="s">
        <v>623</v>
      </c>
    </row>
    <row r="69" spans="2:3">
      <c r="B69" s="460" t="s">
        <v>236</v>
      </c>
      <c r="C69" s="459" t="s">
        <v>624</v>
      </c>
    </row>
    <row r="70" spans="2:3">
      <c r="B70" s="460"/>
      <c r="C70" s="459" t="s">
        <v>625</v>
      </c>
    </row>
    <row r="71" spans="2:3">
      <c r="B71" s="460" t="s">
        <v>236</v>
      </c>
      <c r="C71" s="459" t="s">
        <v>626</v>
      </c>
    </row>
    <row r="72" spans="2:3">
      <c r="B72" s="460"/>
      <c r="C72" s="459" t="s">
        <v>627</v>
      </c>
    </row>
    <row r="73" spans="2:3">
      <c r="B73" s="460" t="s">
        <v>236</v>
      </c>
      <c r="C73" s="459" t="s">
        <v>628</v>
      </c>
    </row>
    <row r="74" spans="2:3">
      <c r="B74" s="460" t="s">
        <v>236</v>
      </c>
      <c r="C74" s="459" t="s">
        <v>629</v>
      </c>
    </row>
    <row r="75" spans="2:3">
      <c r="B75" s="460" t="s">
        <v>236</v>
      </c>
      <c r="C75" s="459" t="s">
        <v>630</v>
      </c>
    </row>
    <row r="76" spans="2:3">
      <c r="B76" s="460"/>
      <c r="C76" s="459" t="s">
        <v>631</v>
      </c>
    </row>
    <row r="77" spans="2:3">
      <c r="B77" s="460" t="s">
        <v>236</v>
      </c>
      <c r="C77" s="459" t="s">
        <v>632</v>
      </c>
    </row>
    <row r="78" spans="2:3">
      <c r="B78" s="460"/>
      <c r="C78" s="459" t="s">
        <v>633</v>
      </c>
    </row>
    <row r="79" spans="2:3">
      <c r="B79" s="460" t="s">
        <v>236</v>
      </c>
      <c r="C79" s="459" t="s">
        <v>634</v>
      </c>
    </row>
    <row r="80" spans="2:3">
      <c r="C80" s="459" t="s">
        <v>635</v>
      </c>
    </row>
    <row r="81" spans="2:3">
      <c r="B81" s="460" t="s">
        <v>236</v>
      </c>
      <c r="C81" s="459" t="s">
        <v>636</v>
      </c>
    </row>
    <row r="82" spans="2:3">
      <c r="B82" s="460" t="s">
        <v>236</v>
      </c>
      <c r="C82" s="459" t="s">
        <v>637</v>
      </c>
    </row>
    <row r="83" spans="2:3">
      <c r="B83" s="460" t="s">
        <v>236</v>
      </c>
      <c r="C83" s="459" t="s">
        <v>638</v>
      </c>
    </row>
    <row r="88" spans="2:3">
      <c r="B88" s="460"/>
    </row>
    <row r="114" spans="1:19">
      <c r="A114" s="718" t="s">
        <v>639</v>
      </c>
      <c r="B114" s="719"/>
      <c r="C114" s="719"/>
      <c r="D114" s="719"/>
      <c r="E114" s="719"/>
      <c r="F114" s="719"/>
      <c r="G114" s="719"/>
      <c r="H114" s="719"/>
      <c r="I114" s="719"/>
      <c r="J114" s="719"/>
      <c r="K114" s="719"/>
      <c r="L114" s="719"/>
      <c r="M114" s="719"/>
      <c r="N114" s="719"/>
      <c r="O114" s="719"/>
      <c r="P114" s="719"/>
      <c r="Q114" s="719"/>
      <c r="R114" s="719"/>
      <c r="S114" s="720"/>
    </row>
    <row r="115" spans="1:19">
      <c r="A115" s="459" t="s">
        <v>640</v>
      </c>
    </row>
    <row r="116" spans="1:19">
      <c r="A116" s="459" t="s">
        <v>258</v>
      </c>
    </row>
    <row r="117" spans="1:19">
      <c r="B117" s="460" t="s">
        <v>236</v>
      </c>
      <c r="C117" s="459" t="s">
        <v>641</v>
      </c>
    </row>
    <row r="118" spans="1:19">
      <c r="B118" s="460" t="s">
        <v>236</v>
      </c>
      <c r="C118" s="459" t="s">
        <v>642</v>
      </c>
    </row>
    <row r="119" spans="1:19">
      <c r="B119" s="460" t="s">
        <v>236</v>
      </c>
      <c r="C119" s="459" t="s">
        <v>643</v>
      </c>
    </row>
    <row r="120" spans="1:19">
      <c r="B120" s="460"/>
      <c r="C120" s="459" t="s">
        <v>644</v>
      </c>
    </row>
    <row r="121" spans="1:19">
      <c r="B121" s="460" t="s">
        <v>236</v>
      </c>
      <c r="C121" s="459" t="s">
        <v>645</v>
      </c>
    </row>
    <row r="123" spans="1:19" ht="15" customHeight="1">
      <c r="A123" s="459" t="s">
        <v>646</v>
      </c>
    </row>
    <row r="124" spans="1:19" ht="15" customHeight="1">
      <c r="B124" s="460" t="s">
        <v>236</v>
      </c>
      <c r="C124" s="459" t="s">
        <v>647</v>
      </c>
    </row>
    <row r="125" spans="1:19" ht="15" customHeight="1">
      <c r="B125" s="460" t="s">
        <v>236</v>
      </c>
      <c r="C125" s="459" t="s">
        <v>648</v>
      </c>
    </row>
    <row r="126" spans="1:19" ht="15" customHeight="1"/>
    <row r="127" spans="1:19">
      <c r="A127" s="459" t="s">
        <v>649</v>
      </c>
    </row>
    <row r="128" spans="1:19">
      <c r="B128" s="460" t="s">
        <v>236</v>
      </c>
      <c r="C128" s="459" t="s">
        <v>650</v>
      </c>
    </row>
    <row r="129" spans="1:3">
      <c r="B129" s="460" t="s">
        <v>236</v>
      </c>
      <c r="C129" s="459" t="s">
        <v>651</v>
      </c>
    </row>
    <row r="130" spans="1:3">
      <c r="B130" s="460" t="s">
        <v>236</v>
      </c>
      <c r="C130" s="459" t="s">
        <v>652</v>
      </c>
    </row>
    <row r="131" spans="1:3">
      <c r="B131" s="460" t="s">
        <v>236</v>
      </c>
      <c r="C131" s="459" t="s">
        <v>653</v>
      </c>
    </row>
    <row r="132" spans="1:3">
      <c r="B132" s="460" t="s">
        <v>236</v>
      </c>
      <c r="C132" s="459" t="s">
        <v>654</v>
      </c>
    </row>
    <row r="133" spans="1:3">
      <c r="B133" s="460" t="s">
        <v>236</v>
      </c>
      <c r="C133" s="459" t="s">
        <v>655</v>
      </c>
    </row>
    <row r="135" spans="1:3">
      <c r="A135" s="459" t="s">
        <v>843</v>
      </c>
    </row>
    <row r="136" spans="1:3">
      <c r="A136" s="459" t="s">
        <v>844</v>
      </c>
    </row>
    <row r="137" spans="1:3">
      <c r="B137" s="460" t="s">
        <v>236</v>
      </c>
      <c r="C137" s="459" t="s">
        <v>656</v>
      </c>
    </row>
    <row r="138" spans="1:3">
      <c r="B138" s="460" t="s">
        <v>236</v>
      </c>
      <c r="C138" s="459" t="s">
        <v>657</v>
      </c>
    </row>
    <row r="139" spans="1:3">
      <c r="B139" s="460" t="s">
        <v>236</v>
      </c>
      <c r="C139" s="459" t="s">
        <v>658</v>
      </c>
    </row>
    <row r="140" spans="1:3">
      <c r="B140" s="460" t="s">
        <v>236</v>
      </c>
      <c r="C140" s="459" t="s">
        <v>659</v>
      </c>
    </row>
    <row r="141" spans="1:3">
      <c r="B141" s="460" t="s">
        <v>236</v>
      </c>
      <c r="C141" s="459" t="s">
        <v>660</v>
      </c>
    </row>
    <row r="142" spans="1:3">
      <c r="C142" s="459" t="s">
        <v>661</v>
      </c>
    </row>
    <row r="143" spans="1:3">
      <c r="B143" s="460" t="s">
        <v>236</v>
      </c>
      <c r="C143" s="459" t="s">
        <v>846</v>
      </c>
    </row>
    <row r="145" spans="1:3">
      <c r="A145" s="459" t="s">
        <v>845</v>
      </c>
    </row>
    <row r="146" spans="1:3">
      <c r="B146" s="460" t="s">
        <v>236</v>
      </c>
      <c r="C146" s="459" t="s">
        <v>605</v>
      </c>
    </row>
    <row r="147" spans="1:3">
      <c r="B147" s="460" t="s">
        <v>236</v>
      </c>
      <c r="C147" s="459" t="s">
        <v>846</v>
      </c>
    </row>
    <row r="149" spans="1:3">
      <c r="A149" s="459" t="s">
        <v>848</v>
      </c>
    </row>
    <row r="150" spans="1:3">
      <c r="B150" s="460" t="s">
        <v>236</v>
      </c>
      <c r="C150" s="459" t="s">
        <v>847</v>
      </c>
    </row>
    <row r="151" spans="1:3">
      <c r="B151" s="460" t="s">
        <v>236</v>
      </c>
      <c r="C151" s="459" t="s">
        <v>846</v>
      </c>
    </row>
  </sheetData>
  <mergeCells count="4">
    <mergeCell ref="A1:S1"/>
    <mergeCell ref="A61:S61"/>
    <mergeCell ref="A114:S114"/>
    <mergeCell ref="P40:S41"/>
  </mergeCells>
  <phoneticPr fontId="5"/>
  <pageMargins left="0.7" right="0.7" top="0.75" bottom="0.75" header="0.3" footer="0.3"/>
  <pageSetup paperSize="9" scale="99" orientation="portrait" r:id="rId1"/>
  <rowBreaks count="2" manualBreakCount="2">
    <brk id="60" max="18" man="1"/>
    <brk id="113" max="18"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2:I61"/>
  <sheetViews>
    <sheetView showGridLines="0" zoomScaleNormal="100" zoomScaleSheetLayoutView="100" workbookViewId="0">
      <selection activeCell="C30" sqref="C30:F30"/>
    </sheetView>
  </sheetViews>
  <sheetFormatPr defaultColWidth="9" defaultRowHeight="13.5"/>
  <cols>
    <col min="1" max="4" width="9" style="1"/>
    <col min="5" max="5" width="13.25" style="1" customWidth="1"/>
    <col min="6" max="8" width="9" style="1"/>
    <col min="9" max="9" width="9.125" style="1" customWidth="1"/>
    <col min="10" max="16384" width="9" style="1"/>
  </cols>
  <sheetData>
    <row r="2" spans="1:9" ht="20.100000000000001" customHeight="1">
      <c r="G2" s="722" t="s">
        <v>330</v>
      </c>
      <c r="H2" s="722"/>
      <c r="I2" s="722"/>
    </row>
    <row r="3" spans="1:9" ht="20.100000000000001" customHeight="1"/>
    <row r="4" spans="1:9" ht="20.100000000000001" customHeight="1"/>
    <row r="5" spans="1:9" ht="20.100000000000001" customHeight="1">
      <c r="A5" s="1" t="s">
        <v>378</v>
      </c>
    </row>
    <row r="6" spans="1:9" ht="20.100000000000001" customHeight="1">
      <c r="E6" s="103" t="s">
        <v>280</v>
      </c>
      <c r="F6" s="723"/>
      <c r="G6" s="723"/>
      <c r="H6" s="723"/>
      <c r="I6" s="433"/>
    </row>
    <row r="7" spans="1:9" ht="20.100000000000001" customHeight="1">
      <c r="E7" s="103" t="s">
        <v>282</v>
      </c>
      <c r="F7" s="723"/>
      <c r="G7" s="723"/>
      <c r="H7" s="723"/>
      <c r="I7" s="723"/>
    </row>
    <row r="8" spans="1:9" ht="20.100000000000001" customHeight="1">
      <c r="E8" s="455" t="s">
        <v>365</v>
      </c>
      <c r="F8" s="724"/>
      <c r="G8" s="724"/>
      <c r="H8" s="724"/>
      <c r="I8" s="724"/>
    </row>
    <row r="9" spans="1:9" ht="20.100000000000001" customHeight="1">
      <c r="E9" s="103" t="s">
        <v>283</v>
      </c>
      <c r="F9" s="724"/>
      <c r="G9" s="724"/>
      <c r="H9" s="724"/>
      <c r="I9" s="724"/>
    </row>
    <row r="10" spans="1:9" ht="20.100000000000001" customHeight="1">
      <c r="E10" s="103" t="s">
        <v>726</v>
      </c>
      <c r="F10" s="725"/>
      <c r="G10" s="725"/>
      <c r="H10" s="725"/>
      <c r="I10" s="725"/>
    </row>
    <row r="11" spans="1:9" ht="20.100000000000001" customHeight="1">
      <c r="E11" s="103" t="s">
        <v>329</v>
      </c>
      <c r="F11" s="724"/>
      <c r="G11" s="724"/>
      <c r="H11" s="724"/>
      <c r="I11" s="724"/>
    </row>
    <row r="12" spans="1:9" ht="20.100000000000001" customHeight="1">
      <c r="E12" s="103"/>
      <c r="F12" s="20"/>
      <c r="G12" s="102"/>
      <c r="H12" s="102"/>
      <c r="I12" s="102"/>
    </row>
    <row r="13" spans="1:9" ht="18" customHeight="1">
      <c r="D13" s="530" t="s">
        <v>712</v>
      </c>
      <c r="E13" s="547"/>
      <c r="F13" s="598" t="s">
        <v>811</v>
      </c>
      <c r="G13" s="726"/>
      <c r="H13" s="726"/>
      <c r="I13" s="726"/>
    </row>
    <row r="14" spans="1:9" ht="18.75" customHeight="1">
      <c r="D14" s="530" t="s">
        <v>713</v>
      </c>
      <c r="E14" s="548"/>
      <c r="F14" s="598" t="s">
        <v>812</v>
      </c>
      <c r="G14" s="725"/>
      <c r="H14" s="725"/>
      <c r="I14" s="725"/>
    </row>
    <row r="15" spans="1:9" ht="20.100000000000001" customHeight="1">
      <c r="D15" s="531" t="s">
        <v>711</v>
      </c>
    </row>
    <row r="16" spans="1:9" ht="20.100000000000001" customHeight="1"/>
    <row r="17" spans="1:7" ht="18.75">
      <c r="E17" s="26" t="s">
        <v>0</v>
      </c>
    </row>
    <row r="18" spans="1:7" ht="20.100000000000001" customHeight="1">
      <c r="E18" s="27" t="s">
        <v>564</v>
      </c>
    </row>
    <row r="19" spans="1:7" ht="18.75">
      <c r="E19" s="26" t="s">
        <v>366</v>
      </c>
    </row>
    <row r="20" spans="1:7" ht="20.100000000000001" customHeight="1"/>
    <row r="21" spans="1:7" ht="20.100000000000001" customHeight="1"/>
    <row r="22" spans="1:7" ht="20.100000000000001" customHeight="1">
      <c r="A22" s="1" t="s">
        <v>563</v>
      </c>
    </row>
    <row r="23" spans="1:7" ht="20.100000000000001" customHeight="1">
      <c r="A23" s="1" t="s">
        <v>562</v>
      </c>
    </row>
    <row r="24" spans="1:7" ht="20.100000000000001" customHeight="1"/>
    <row r="25" spans="1:7" ht="20.100000000000001" customHeight="1"/>
    <row r="26" spans="1:7" ht="20.100000000000001" customHeight="1">
      <c r="E26" s="18" t="s">
        <v>7</v>
      </c>
    </row>
    <row r="27" spans="1:7" ht="20.100000000000001" customHeight="1"/>
    <row r="28" spans="1:7" ht="20.100000000000001" customHeight="1">
      <c r="A28" s="1" t="s">
        <v>367</v>
      </c>
    </row>
    <row r="29" spans="1:7" ht="20.100000000000001" customHeight="1">
      <c r="B29" s="103" t="s">
        <v>368</v>
      </c>
      <c r="C29" s="727" t="str">
        <f>IF(F7="","",F7)</f>
        <v/>
      </c>
      <c r="D29" s="727"/>
      <c r="E29" s="727"/>
      <c r="F29" s="727"/>
    </row>
    <row r="30" spans="1:7" ht="20.100000000000001" customHeight="1">
      <c r="B30" s="103" t="s">
        <v>369</v>
      </c>
      <c r="C30" s="728" t="str">
        <f>IF(F9="","",F9)</f>
        <v/>
      </c>
      <c r="D30" s="728"/>
      <c r="E30" s="728"/>
      <c r="F30" s="728"/>
    </row>
    <row r="31" spans="1:7" ht="20.100000000000001" customHeight="1">
      <c r="B31" s="103" t="s">
        <v>370</v>
      </c>
      <c r="C31" s="531" t="s">
        <v>725</v>
      </c>
      <c r="D31" s="549"/>
      <c r="E31" s="530" t="s">
        <v>723</v>
      </c>
      <c r="F31" s="726"/>
      <c r="G31" s="726"/>
    </row>
    <row r="32" spans="1:7" ht="20.100000000000001" customHeight="1">
      <c r="B32" s="715"/>
      <c r="C32" s="715"/>
      <c r="D32" s="715"/>
      <c r="E32" s="715"/>
    </row>
    <row r="33" spans="1:2" ht="20.100000000000001" customHeight="1">
      <c r="A33" s="1" t="s">
        <v>371</v>
      </c>
    </row>
    <row r="34" spans="1:2" ht="20.100000000000001" customHeight="1"/>
    <row r="35" spans="1:2" ht="20.100000000000001" customHeight="1">
      <c r="B35" t="s">
        <v>372</v>
      </c>
    </row>
    <row r="36" spans="1:2" ht="20.100000000000001" customHeight="1"/>
    <row r="37" spans="1:2" ht="20.100000000000001" customHeight="1">
      <c r="A37" s="1" t="s">
        <v>373</v>
      </c>
    </row>
    <row r="38" spans="1:2" ht="20.100000000000001" customHeight="1"/>
    <row r="39" spans="1:2" ht="20.100000000000001" customHeight="1">
      <c r="B39" s="1" t="s">
        <v>374</v>
      </c>
    </row>
    <row r="42" spans="1:2" ht="20.100000000000001" customHeight="1">
      <c r="A42" s="48" t="s">
        <v>17</v>
      </c>
    </row>
    <row r="43" spans="1:2" ht="20.100000000000001" customHeight="1"/>
    <row r="44" spans="1:2" ht="20.100000000000001" customHeight="1">
      <c r="A44" s="1" t="s">
        <v>18</v>
      </c>
    </row>
    <row r="45" spans="1:2" ht="20.100000000000001" customHeight="1">
      <c r="A45" s="1" t="s">
        <v>19</v>
      </c>
    </row>
    <row r="46" spans="1:2" ht="20.100000000000001" customHeight="1">
      <c r="A46" s="1" t="s">
        <v>82</v>
      </c>
    </row>
    <row r="47" spans="1:2" ht="20.100000000000001" customHeight="1">
      <c r="A47" s="1" t="s">
        <v>81</v>
      </c>
    </row>
    <row r="48" spans="1:2" ht="20.100000000000001" customHeight="1"/>
    <row r="49" spans="1:1" ht="20.100000000000001" customHeight="1">
      <c r="A49" s="1" t="s">
        <v>20</v>
      </c>
    </row>
    <row r="50" spans="1:1" ht="20.100000000000001" customHeight="1">
      <c r="A50" s="1" t="s">
        <v>83</v>
      </c>
    </row>
    <row r="51" spans="1:1" ht="20.100000000000001" customHeight="1">
      <c r="A51" s="1" t="s">
        <v>84</v>
      </c>
    </row>
    <row r="52" spans="1:1" ht="20.100000000000001" customHeight="1"/>
    <row r="53" spans="1:1" ht="20.100000000000001" customHeight="1">
      <c r="A53" s="1" t="s">
        <v>21</v>
      </c>
    </row>
    <row r="54" spans="1:1" ht="20.100000000000001" customHeight="1">
      <c r="A54" s="1" t="s">
        <v>807</v>
      </c>
    </row>
    <row r="55" spans="1:1" ht="20.100000000000001" customHeight="1">
      <c r="A55" s="1" t="s">
        <v>808</v>
      </c>
    </row>
    <row r="56" spans="1:1" ht="20.100000000000001" customHeight="1">
      <c r="A56" s="1" t="s">
        <v>809</v>
      </c>
    </row>
    <row r="57" spans="1:1" ht="20.100000000000001" customHeight="1">
      <c r="A57" s="1" t="s">
        <v>810</v>
      </c>
    </row>
    <row r="58" spans="1:1" ht="20.100000000000001" customHeight="1"/>
    <row r="59" spans="1:1" ht="20.100000000000001" customHeight="1">
      <c r="A59" s="1" t="s">
        <v>375</v>
      </c>
    </row>
    <row r="60" spans="1:1" ht="20.100000000000001" customHeight="1">
      <c r="A60" s="1" t="s">
        <v>376</v>
      </c>
    </row>
    <row r="61" spans="1:1" ht="20.100000000000001" customHeight="1">
      <c r="A61" s="1" t="s">
        <v>377</v>
      </c>
    </row>
  </sheetData>
  <mergeCells count="13">
    <mergeCell ref="G2:I2"/>
    <mergeCell ref="B32:E32"/>
    <mergeCell ref="F7:I7"/>
    <mergeCell ref="F8:I8"/>
    <mergeCell ref="F9:I9"/>
    <mergeCell ref="F10:I10"/>
    <mergeCell ref="F11:I11"/>
    <mergeCell ref="F31:G31"/>
    <mergeCell ref="C29:F29"/>
    <mergeCell ref="C30:F30"/>
    <mergeCell ref="F6:H6"/>
    <mergeCell ref="G13:I13"/>
    <mergeCell ref="G14:I14"/>
  </mergeCells>
  <phoneticPr fontId="5"/>
  <dataValidations count="2">
    <dataValidation imeMode="off" allowBlank="1" showInputMessage="1" showErrorMessage="1" sqref="F6 F11:I11 F13:G13 G14:I14" xr:uid="{98D0A3A4-A28C-4FEA-8FB9-6ACC5B636012}"/>
    <dataValidation imeMode="on" allowBlank="1" showInputMessage="1" showErrorMessage="1" sqref="F31 E13 E14 D14 G7:G9 C29 C30 H7:H9 C31 D31 B29 B30 B31 I7:I9 F7:F10 E31" xr:uid="{1CA08CA2-1A7F-4571-8B55-456ABD105300}"/>
  </dataValidations>
  <printOptions horizontalCentered="1"/>
  <pageMargins left="0.78740157480314965" right="0.78740157480314965" top="0.98425196850393704" bottom="0.98425196850393704" header="0.51181102362204722" footer="0.51181102362204722"/>
  <pageSetup paperSize="9" scale="92" orientation="portrait" blackAndWhite="1" r:id="rId1"/>
  <headerFooter alignWithMargins="0"/>
  <rowBreaks count="1" manualBreakCount="1">
    <brk id="40" max="8"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N81"/>
  <sheetViews>
    <sheetView showGridLines="0" zoomScaleNormal="100" zoomScaleSheetLayoutView="100" workbookViewId="0">
      <selection activeCell="K18" sqref="K18"/>
    </sheetView>
  </sheetViews>
  <sheetFormatPr defaultColWidth="9" defaultRowHeight="14.25"/>
  <cols>
    <col min="1" max="16384" width="9" style="7"/>
  </cols>
  <sheetData>
    <row r="1" spans="1:11" s="11" customFormat="1" ht="13.5">
      <c r="K1" s="11" t="s">
        <v>416</v>
      </c>
    </row>
    <row r="2" spans="1:11" s="11" customFormat="1" ht="26.25" customHeight="1">
      <c r="A2" s="34" t="s">
        <v>22</v>
      </c>
      <c r="B2" s="34"/>
      <c r="C2" s="34"/>
      <c r="D2" s="34"/>
      <c r="E2" s="34"/>
      <c r="F2" s="34"/>
      <c r="G2" s="34"/>
      <c r="H2" s="34"/>
      <c r="I2" s="34"/>
      <c r="J2" s="34"/>
    </row>
    <row r="3" spans="1:11" s="11" customFormat="1" ht="26.25" customHeight="1">
      <c r="A3" s="34"/>
      <c r="B3" s="34"/>
      <c r="C3" s="34"/>
      <c r="D3" s="34"/>
      <c r="E3" s="34"/>
      <c r="F3" s="34"/>
      <c r="G3" s="34"/>
      <c r="H3" s="34"/>
      <c r="I3" s="34"/>
      <c r="J3" s="34"/>
    </row>
    <row r="4" spans="1:11" s="11" customFormat="1" ht="18.75" customHeight="1">
      <c r="A4" s="9" t="s">
        <v>23</v>
      </c>
      <c r="B4" s="9"/>
    </row>
    <row r="5" spans="1:11" s="11" customFormat="1" ht="18.75" customHeight="1">
      <c r="A5" s="9"/>
      <c r="B5" s="9"/>
    </row>
    <row r="6" spans="1:11" s="11" customFormat="1" ht="30" customHeight="1">
      <c r="B6" s="729"/>
      <c r="C6" s="729"/>
      <c r="D6" s="729"/>
      <c r="E6" s="729"/>
      <c r="F6" s="11" t="s">
        <v>380</v>
      </c>
    </row>
    <row r="7" spans="1:11" s="11" customFormat="1" ht="30" customHeight="1">
      <c r="B7" s="532"/>
      <c r="C7" s="532"/>
    </row>
    <row r="8" spans="1:11" s="11" customFormat="1" ht="18.75" customHeight="1">
      <c r="A8" s="9" t="s">
        <v>24</v>
      </c>
    </row>
    <row r="9" spans="1:11" s="11" customFormat="1" ht="18.75" customHeight="1">
      <c r="A9" s="9"/>
    </row>
    <row r="10" spans="1:11" s="11" customFormat="1" ht="18.75" customHeight="1">
      <c r="A10" s="12" t="s">
        <v>25</v>
      </c>
    </row>
    <row r="11" spans="1:11" s="11" customFormat="1" ht="18.75" customHeight="1" thickBot="1">
      <c r="A11" s="12"/>
    </row>
    <row r="12" spans="1:11" s="11" customFormat="1" ht="21" customHeight="1" thickBot="1">
      <c r="B12" s="732" t="s">
        <v>765</v>
      </c>
      <c r="C12" s="734"/>
      <c r="D12" s="732" t="s">
        <v>766</v>
      </c>
      <c r="E12" s="733"/>
      <c r="F12" s="733"/>
      <c r="G12" s="733"/>
      <c r="H12" s="733"/>
      <c r="I12" s="734"/>
    </row>
    <row r="13" spans="1:11" s="11" customFormat="1" ht="31.5" customHeight="1" thickBot="1">
      <c r="B13" s="730"/>
      <c r="C13" s="731"/>
      <c r="D13" s="735"/>
      <c r="E13" s="736"/>
      <c r="F13" s="736"/>
      <c r="G13" s="736"/>
      <c r="H13" s="736"/>
      <c r="I13" s="737"/>
    </row>
    <row r="14" spans="1:11" s="11" customFormat="1" ht="11.25" customHeight="1">
      <c r="G14" s="10"/>
    </row>
    <row r="15" spans="1:11" s="11" customFormat="1" ht="11.25" customHeight="1">
      <c r="G15" s="10"/>
    </row>
    <row r="16" spans="1:11" s="11" customFormat="1" ht="18.75" customHeight="1">
      <c r="A16" s="12" t="s">
        <v>26</v>
      </c>
      <c r="B16" s="12"/>
      <c r="G16" s="10"/>
    </row>
    <row r="17" spans="1:14" s="11" customFormat="1" ht="18.75" customHeight="1" thickBot="1">
      <c r="A17" s="12"/>
      <c r="B17" s="12"/>
      <c r="G17" s="10"/>
    </row>
    <row r="18" spans="1:14" s="11" customFormat="1" ht="21" customHeight="1" thickBot="1">
      <c r="B18" s="732" t="s">
        <v>765</v>
      </c>
      <c r="C18" s="734"/>
      <c r="D18" s="732" t="s">
        <v>766</v>
      </c>
      <c r="E18" s="733"/>
      <c r="F18" s="733"/>
      <c r="G18" s="733"/>
      <c r="H18" s="733"/>
      <c r="I18" s="734"/>
    </row>
    <row r="19" spans="1:14" s="11" customFormat="1" ht="30.75" customHeight="1">
      <c r="B19" s="550"/>
      <c r="C19" s="534" t="s">
        <v>27</v>
      </c>
      <c r="D19" s="752"/>
      <c r="E19" s="741"/>
      <c r="F19" s="741"/>
      <c r="G19" s="741"/>
      <c r="H19" s="741"/>
      <c r="I19" s="753"/>
    </row>
    <row r="20" spans="1:14" s="11" customFormat="1" ht="30.75" customHeight="1">
      <c r="B20" s="551"/>
      <c r="C20" s="537" t="s">
        <v>27</v>
      </c>
      <c r="D20" s="756"/>
      <c r="E20" s="757"/>
      <c r="F20" s="757"/>
      <c r="G20" s="757"/>
      <c r="H20" s="757"/>
      <c r="I20" s="758"/>
    </row>
    <row r="21" spans="1:14" s="11" customFormat="1" ht="30.75" customHeight="1" thickBot="1">
      <c r="B21" s="552"/>
      <c r="C21" s="533" t="s">
        <v>27</v>
      </c>
      <c r="D21" s="730"/>
      <c r="E21" s="731"/>
      <c r="F21" s="731"/>
      <c r="G21" s="731"/>
      <c r="H21" s="731"/>
      <c r="I21" s="745"/>
    </row>
    <row r="22" spans="1:14" s="11" customFormat="1" ht="15.75" customHeight="1"/>
    <row r="23" spans="1:14" s="11" customFormat="1" ht="13.5" customHeight="1"/>
    <row r="24" spans="1:14" s="11" customFormat="1" ht="18.75" customHeight="1">
      <c r="A24" s="9" t="s">
        <v>768</v>
      </c>
    </row>
    <row r="25" spans="1:14" s="11" customFormat="1" ht="18.75" customHeight="1" thickBot="1">
      <c r="A25" s="9"/>
    </row>
    <row r="26" spans="1:14" s="11" customFormat="1" ht="19.5" customHeight="1" thickBot="1">
      <c r="B26" s="738" t="s">
        <v>28</v>
      </c>
      <c r="C26" s="739"/>
      <c r="D26" s="738" t="s">
        <v>766</v>
      </c>
      <c r="E26" s="743"/>
      <c r="F26" s="743"/>
      <c r="G26" s="743"/>
      <c r="H26" s="743"/>
      <c r="I26" s="744"/>
      <c r="J26" s="535" t="s">
        <v>29</v>
      </c>
    </row>
    <row r="27" spans="1:14" s="11" customFormat="1" ht="15.75" customHeight="1">
      <c r="B27" s="750"/>
      <c r="C27" s="751"/>
      <c r="D27" s="759"/>
      <c r="E27" s="760"/>
      <c r="F27" s="760"/>
      <c r="G27" s="760"/>
      <c r="H27" s="760"/>
      <c r="I27" s="760"/>
      <c r="J27" s="553"/>
      <c r="K27" s="11" t="s">
        <v>884</v>
      </c>
      <c r="N27" s="12" t="s">
        <v>663</v>
      </c>
    </row>
    <row r="28" spans="1:14" s="11" customFormat="1" ht="15.75" customHeight="1">
      <c r="B28" s="752"/>
      <c r="C28" s="753"/>
      <c r="D28" s="746"/>
      <c r="E28" s="747"/>
      <c r="F28" s="747"/>
      <c r="G28" s="747"/>
      <c r="H28" s="747"/>
      <c r="I28" s="747"/>
      <c r="J28" s="703"/>
      <c r="K28" s="11" t="s">
        <v>362</v>
      </c>
      <c r="N28" s="12" t="s">
        <v>664</v>
      </c>
    </row>
    <row r="29" spans="1:14" s="11" customFormat="1" ht="15.75" customHeight="1">
      <c r="B29" s="754"/>
      <c r="C29" s="755"/>
      <c r="D29" s="746"/>
      <c r="E29" s="747"/>
      <c r="F29" s="747"/>
      <c r="G29" s="747"/>
      <c r="H29" s="747"/>
      <c r="I29" s="747"/>
      <c r="J29" s="553"/>
      <c r="K29" s="701" t="s">
        <v>884</v>
      </c>
      <c r="N29" s="12" t="s">
        <v>885</v>
      </c>
    </row>
    <row r="30" spans="1:14" s="11" customFormat="1" ht="15.75" customHeight="1">
      <c r="B30" s="752"/>
      <c r="C30" s="753"/>
      <c r="D30" s="746"/>
      <c r="E30" s="747"/>
      <c r="F30" s="747"/>
      <c r="G30" s="747"/>
      <c r="H30" s="747"/>
      <c r="I30" s="747"/>
      <c r="J30" s="703"/>
      <c r="K30" s="701" t="s">
        <v>362</v>
      </c>
    </row>
    <row r="31" spans="1:14" s="11" customFormat="1" ht="15.75" customHeight="1">
      <c r="B31" s="750"/>
      <c r="C31" s="751"/>
      <c r="D31" s="746"/>
      <c r="E31" s="747"/>
      <c r="F31" s="747"/>
      <c r="G31" s="747"/>
      <c r="H31" s="747"/>
      <c r="I31" s="747"/>
      <c r="J31" s="553"/>
      <c r="K31" s="701" t="s">
        <v>884</v>
      </c>
    </row>
    <row r="32" spans="1:14" s="11" customFormat="1" ht="15.75" customHeight="1" thickBot="1">
      <c r="B32" s="730"/>
      <c r="C32" s="745"/>
      <c r="D32" s="748"/>
      <c r="E32" s="749"/>
      <c r="F32" s="749"/>
      <c r="G32" s="749"/>
      <c r="H32" s="749"/>
      <c r="I32" s="749"/>
      <c r="J32" s="704"/>
      <c r="K32" s="701" t="s">
        <v>362</v>
      </c>
    </row>
    <row r="33" spans="1:10" s="11" customFormat="1" ht="15" customHeight="1"/>
    <row r="34" spans="1:10" s="11" customFormat="1" ht="15" customHeight="1"/>
    <row r="35" spans="1:10" s="11" customFormat="1" ht="18.75" customHeight="1">
      <c r="A35" s="9" t="s">
        <v>767</v>
      </c>
    </row>
    <row r="36" spans="1:10" s="11" customFormat="1" ht="18.75" customHeight="1" thickBot="1">
      <c r="A36" s="9"/>
    </row>
    <row r="37" spans="1:10" s="11" customFormat="1" ht="21" customHeight="1" thickBot="1">
      <c r="B37" s="732" t="s">
        <v>765</v>
      </c>
      <c r="C37" s="734"/>
      <c r="D37" s="738" t="s">
        <v>766</v>
      </c>
      <c r="E37" s="743"/>
      <c r="F37" s="743"/>
      <c r="G37" s="743"/>
      <c r="H37" s="743"/>
      <c r="I37" s="744"/>
      <c r="J37" s="536" t="s">
        <v>361</v>
      </c>
    </row>
    <row r="38" spans="1:10" s="11" customFormat="1" ht="31.5" customHeight="1">
      <c r="B38" s="752"/>
      <c r="C38" s="741"/>
      <c r="D38" s="740"/>
      <c r="E38" s="741"/>
      <c r="F38" s="741"/>
      <c r="G38" s="741"/>
      <c r="H38" s="741"/>
      <c r="I38" s="742"/>
      <c r="J38" s="705"/>
    </row>
    <row r="39" spans="1:10" s="11" customFormat="1" ht="31.5" customHeight="1">
      <c r="B39" s="756"/>
      <c r="C39" s="757"/>
      <c r="D39" s="761"/>
      <c r="E39" s="757"/>
      <c r="F39" s="757"/>
      <c r="G39" s="757"/>
      <c r="H39" s="757"/>
      <c r="I39" s="762"/>
      <c r="J39" s="706"/>
    </row>
    <row r="40" spans="1:10" s="11" customFormat="1" ht="31.5" customHeight="1" thickBot="1">
      <c r="B40" s="730"/>
      <c r="C40" s="731"/>
      <c r="D40" s="763"/>
      <c r="E40" s="764"/>
      <c r="F40" s="764"/>
      <c r="G40" s="764"/>
      <c r="H40" s="764"/>
      <c r="I40" s="765"/>
      <c r="J40" s="707"/>
    </row>
    <row r="41" spans="1:10" s="11" customFormat="1" ht="21" customHeight="1">
      <c r="A41" s="13"/>
      <c r="B41" s="13"/>
      <c r="C41" s="13"/>
      <c r="D41" s="13"/>
      <c r="E41" s="13"/>
      <c r="F41" s="13"/>
      <c r="G41" s="14"/>
      <c r="H41" s="100"/>
    </row>
    <row r="42" spans="1:10" ht="18.75">
      <c r="A42" s="8" t="s">
        <v>30</v>
      </c>
    </row>
    <row r="43" spans="1:10" ht="20.100000000000001" customHeight="1"/>
    <row r="44" spans="1:10" s="1" customFormat="1" ht="20.100000000000001" customHeight="1">
      <c r="A44" s="1" t="s">
        <v>388</v>
      </c>
      <c r="B44" s="101"/>
      <c r="C44" s="101"/>
      <c r="D44" s="101"/>
      <c r="E44" s="101"/>
      <c r="F44" s="101"/>
      <c r="G44" s="101"/>
      <c r="H44" s="101"/>
      <c r="I44" s="101"/>
      <c r="J44" s="101"/>
    </row>
    <row r="45" spans="1:10" s="1" customFormat="1" ht="20.100000000000001" customHeight="1">
      <c r="A45" s="1" t="s">
        <v>386</v>
      </c>
      <c r="B45" s="101"/>
      <c r="C45" s="101"/>
      <c r="D45" s="101"/>
      <c r="E45" s="101"/>
      <c r="F45" s="101"/>
      <c r="G45" s="101"/>
      <c r="H45" s="101"/>
      <c r="I45" s="101"/>
      <c r="J45" s="101"/>
    </row>
    <row r="46" spans="1:10" s="1" customFormat="1" ht="20.100000000000001" customHeight="1">
      <c r="A46" s="1" t="s">
        <v>387</v>
      </c>
      <c r="B46" s="101"/>
      <c r="C46" s="101"/>
      <c r="D46" s="101"/>
      <c r="E46" s="101"/>
      <c r="F46" s="101"/>
      <c r="G46" s="101"/>
      <c r="H46" s="101"/>
      <c r="I46" s="101"/>
      <c r="J46" s="101"/>
    </row>
    <row r="47" spans="1:10" s="1" customFormat="1" ht="20.100000000000001" customHeight="1"/>
    <row r="48" spans="1:10" s="1" customFormat="1" ht="20.100000000000001" customHeight="1"/>
    <row r="49" spans="1:1" s="1" customFormat="1" ht="20.100000000000001" customHeight="1">
      <c r="A49" s="1" t="s">
        <v>31</v>
      </c>
    </row>
    <row r="50" spans="1:1" s="1" customFormat="1" ht="20.100000000000001" customHeight="1">
      <c r="A50" s="1" t="s">
        <v>43</v>
      </c>
    </row>
    <row r="51" spans="1:1" s="1" customFormat="1" ht="20.100000000000001" customHeight="1">
      <c r="A51" s="1" t="s">
        <v>311</v>
      </c>
    </row>
    <row r="52" spans="1:1" s="1" customFormat="1" ht="20.100000000000001" customHeight="1"/>
    <row r="53" spans="1:1" s="1" customFormat="1" ht="20.100000000000001" customHeight="1">
      <c r="A53" s="1" t="s">
        <v>32</v>
      </c>
    </row>
    <row r="54" spans="1:1" s="1" customFormat="1" ht="20.100000000000001" customHeight="1">
      <c r="A54" s="1" t="s">
        <v>33</v>
      </c>
    </row>
    <row r="55" spans="1:1" s="1" customFormat="1" ht="20.100000000000001" customHeight="1">
      <c r="A55" s="1" t="s">
        <v>44</v>
      </c>
    </row>
    <row r="56" spans="1:1" s="1" customFormat="1" ht="20.100000000000001" customHeight="1">
      <c r="A56" s="1" t="s">
        <v>45</v>
      </c>
    </row>
    <row r="57" spans="1:1" s="1" customFormat="1" ht="20.100000000000001" customHeight="1">
      <c r="A57" s="1" t="s">
        <v>47</v>
      </c>
    </row>
    <row r="58" spans="1:1" s="1" customFormat="1" ht="20.100000000000001" customHeight="1">
      <c r="A58" s="1" t="s">
        <v>46</v>
      </c>
    </row>
    <row r="59" spans="1:1" s="1" customFormat="1" ht="20.100000000000001" customHeight="1"/>
    <row r="60" spans="1:1" s="1" customFormat="1" ht="20.100000000000001" customHeight="1">
      <c r="A60" s="1" t="s">
        <v>34</v>
      </c>
    </row>
    <row r="61" spans="1:1" s="1" customFormat="1" ht="20.100000000000001" customHeight="1">
      <c r="A61" s="1" t="s">
        <v>127</v>
      </c>
    </row>
    <row r="62" spans="1:1" s="1" customFormat="1" ht="20.100000000000001" customHeight="1">
      <c r="A62" s="1" t="s">
        <v>35</v>
      </c>
    </row>
    <row r="63" spans="1:1" s="1" customFormat="1" ht="20.100000000000001" customHeight="1">
      <c r="A63" s="1" t="s">
        <v>519</v>
      </c>
    </row>
    <row r="64" spans="1:1" s="1" customFormat="1" ht="20.100000000000001" customHeight="1">
      <c r="A64" s="1" t="s">
        <v>520</v>
      </c>
    </row>
    <row r="65" spans="1:1" s="1" customFormat="1" ht="20.100000000000001" customHeight="1"/>
    <row r="66" spans="1:1" s="1" customFormat="1" ht="20.100000000000001" customHeight="1">
      <c r="A66" s="1" t="s">
        <v>771</v>
      </c>
    </row>
    <row r="67" spans="1:1" s="1" customFormat="1" ht="20.100000000000001" customHeight="1">
      <c r="A67" s="1" t="s">
        <v>48</v>
      </c>
    </row>
    <row r="68" spans="1:1" s="1" customFormat="1" ht="20.100000000000001" customHeight="1"/>
    <row r="69" spans="1:1" s="1" customFormat="1" ht="20.100000000000001" customHeight="1">
      <c r="A69" s="1" t="s">
        <v>36</v>
      </c>
    </row>
    <row r="70" spans="1:1" s="1" customFormat="1" ht="20.100000000000001" customHeight="1">
      <c r="A70" s="1" t="s">
        <v>521</v>
      </c>
    </row>
    <row r="71" spans="1:1" s="1" customFormat="1" ht="20.100000000000001" customHeight="1">
      <c r="A71" s="1" t="s">
        <v>363</v>
      </c>
    </row>
    <row r="72" spans="1:1" s="1" customFormat="1" ht="20.100000000000001" customHeight="1"/>
    <row r="73" spans="1:1" s="1" customFormat="1" ht="20.100000000000001" customHeight="1">
      <c r="A73" s="1" t="s">
        <v>522</v>
      </c>
    </row>
    <row r="74" spans="1:1" s="1" customFormat="1" ht="20.100000000000001" customHeight="1">
      <c r="A74" s="1" t="s">
        <v>523</v>
      </c>
    </row>
    <row r="75" spans="1:1" s="1" customFormat="1" ht="20.100000000000001" customHeight="1"/>
    <row r="76" spans="1:1" s="1" customFormat="1" ht="20.100000000000001" customHeight="1">
      <c r="A76" s="1" t="s">
        <v>813</v>
      </c>
    </row>
    <row r="77" spans="1:1" s="1" customFormat="1" ht="20.100000000000001" customHeight="1">
      <c r="A77" s="1" t="s">
        <v>49</v>
      </c>
    </row>
    <row r="78" spans="1:1" s="1" customFormat="1" ht="20.100000000000001" customHeight="1">
      <c r="A78" s="1" t="s">
        <v>50</v>
      </c>
    </row>
    <row r="79" spans="1:1" s="1" customFormat="1" ht="20.100000000000001" customHeight="1"/>
    <row r="80" spans="1:1" s="1" customFormat="1" ht="20.100000000000001" customHeight="1">
      <c r="A80" s="1" t="s">
        <v>524</v>
      </c>
    </row>
    <row r="81" spans="1:1" s="1" customFormat="1" ht="20.100000000000001" customHeight="1">
      <c r="A81" s="1" t="s">
        <v>523</v>
      </c>
    </row>
  </sheetData>
  <mergeCells count="26">
    <mergeCell ref="D39:I39"/>
    <mergeCell ref="D40:I40"/>
    <mergeCell ref="B38:C38"/>
    <mergeCell ref="B39:C39"/>
    <mergeCell ref="B40:C40"/>
    <mergeCell ref="B18:C18"/>
    <mergeCell ref="B26:C26"/>
    <mergeCell ref="D38:I38"/>
    <mergeCell ref="B37:C37"/>
    <mergeCell ref="D37:I37"/>
    <mergeCell ref="D21:I21"/>
    <mergeCell ref="D29:I30"/>
    <mergeCell ref="D31:I32"/>
    <mergeCell ref="D26:I26"/>
    <mergeCell ref="B27:C28"/>
    <mergeCell ref="B29:C30"/>
    <mergeCell ref="B31:C32"/>
    <mergeCell ref="D19:I19"/>
    <mergeCell ref="D20:I20"/>
    <mergeCell ref="D27:I28"/>
    <mergeCell ref="D18:I18"/>
    <mergeCell ref="B6:E6"/>
    <mergeCell ref="B13:C13"/>
    <mergeCell ref="D12:I12"/>
    <mergeCell ref="B12:C12"/>
    <mergeCell ref="D13:I13"/>
  </mergeCells>
  <phoneticPr fontId="5"/>
  <dataValidations count="2">
    <dataValidation imeMode="on" allowBlank="1" showInputMessage="1" showErrorMessage="1" sqref="B7:C7 B6 D19:D21 D13 B13 B38:B40 D31 D29 D27 B29 B27 B31 D38:D40 B19:B21" xr:uid="{5C97953E-1AF2-4CDA-9F0E-4EB8075E047C}"/>
    <dataValidation imeMode="off" allowBlank="1" showInputMessage="1" showErrorMessage="1" sqref="J27:J32 J38:J40" xr:uid="{340CC885-68C2-4730-A8FD-369069BCFB86}"/>
  </dataValidations>
  <printOptions horizontalCentered="1"/>
  <pageMargins left="0.59055118110236227" right="0.39370078740157483" top="0.78740157480314965" bottom="0.78740157480314965" header="0.51181102362204722" footer="0.51181102362204722"/>
  <pageSetup paperSize="9" scale="94" orientation="portrait" blackAndWhite="1" r:id="rId1"/>
  <headerFooter alignWithMargins="0"/>
  <rowBreaks count="2" manualBreakCount="2">
    <brk id="40" max="10" man="1"/>
    <brk id="65"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M71"/>
  <sheetViews>
    <sheetView zoomScaleNormal="100" zoomScaleSheetLayoutView="102" workbookViewId="0">
      <selection activeCell="C22" sqref="C22:C30"/>
    </sheetView>
  </sheetViews>
  <sheetFormatPr defaultColWidth="9" defaultRowHeight="14.25"/>
  <cols>
    <col min="1" max="1" width="18.625" style="56" customWidth="1"/>
    <col min="2" max="2" width="8.875" style="56" customWidth="1"/>
    <col min="3" max="3" width="12.625" style="57" customWidth="1"/>
    <col min="4" max="4" width="23.125" style="56" customWidth="1"/>
    <col min="5" max="5" width="12.625" style="56" customWidth="1"/>
    <col min="6" max="8" width="9" style="56"/>
    <col min="9" max="9" width="13" style="56" customWidth="1"/>
    <col min="10" max="10" width="10.75" style="56" customWidth="1"/>
    <col min="11" max="16384" width="9" style="56"/>
  </cols>
  <sheetData>
    <row r="1" spans="1:13" ht="18.75" customHeight="1">
      <c r="A1" s="70" t="s">
        <v>666</v>
      </c>
      <c r="B1" s="538" t="s">
        <v>718</v>
      </c>
      <c r="C1" s="476"/>
      <c r="D1" s="476"/>
      <c r="E1" s="476"/>
    </row>
    <row r="2" spans="1:13" ht="30" customHeight="1" thickBot="1">
      <c r="A2" s="781" t="str">
        <f>事業計画!B6&amp;事業計画!D6</f>
        <v/>
      </c>
      <c r="B2" s="781"/>
      <c r="C2" s="766" t="s">
        <v>364</v>
      </c>
      <c r="D2" s="766"/>
      <c r="E2" s="766"/>
      <c r="F2" s="766"/>
      <c r="G2" s="766"/>
      <c r="H2" s="766"/>
    </row>
    <row r="3" spans="1:13" ht="21.95" customHeight="1" thickBot="1">
      <c r="A3" s="684"/>
      <c r="B3" s="782"/>
      <c r="C3" s="782"/>
      <c r="D3" s="782"/>
      <c r="E3" s="783"/>
    </row>
    <row r="4" spans="1:13" ht="20.25" customHeight="1">
      <c r="A4" s="784" t="s">
        <v>284</v>
      </c>
      <c r="B4" s="786" t="s">
        <v>285</v>
      </c>
      <c r="C4" s="788" t="s">
        <v>286</v>
      </c>
      <c r="D4" s="796" t="s">
        <v>287</v>
      </c>
      <c r="E4" s="797"/>
    </row>
    <row r="5" spans="1:13" ht="20.25" customHeight="1" thickBot="1">
      <c r="A5" s="785"/>
      <c r="B5" s="787"/>
      <c r="C5" s="789"/>
      <c r="D5" s="798"/>
      <c r="E5" s="799"/>
    </row>
    <row r="6" spans="1:13" ht="17.25" customHeight="1">
      <c r="A6" s="775" t="str">
        <f>IF(事業計画!B19="","",事業計画!B19)</f>
        <v/>
      </c>
      <c r="B6" s="790" t="s">
        <v>297</v>
      </c>
      <c r="C6" s="792" t="s">
        <v>897</v>
      </c>
      <c r="D6" s="800"/>
      <c r="E6" s="801"/>
      <c r="I6" s="771" t="s">
        <v>769</v>
      </c>
      <c r="J6" s="771"/>
      <c r="K6" s="771"/>
      <c r="L6" s="771"/>
      <c r="M6" s="771"/>
    </row>
    <row r="7" spans="1:13" ht="17.25" customHeight="1">
      <c r="A7" s="776"/>
      <c r="B7" s="791"/>
      <c r="C7" s="793"/>
      <c r="D7" s="802"/>
      <c r="E7" s="803"/>
      <c r="I7" s="771"/>
      <c r="J7" s="771"/>
      <c r="K7" s="771"/>
      <c r="L7" s="771"/>
      <c r="M7" s="771"/>
    </row>
    <row r="8" spans="1:13" ht="17.25" customHeight="1">
      <c r="A8" s="776"/>
      <c r="B8" s="791"/>
      <c r="C8" s="794"/>
      <c r="D8" s="802"/>
      <c r="E8" s="803"/>
    </row>
    <row r="9" spans="1:13" ht="17.25" customHeight="1">
      <c r="A9" s="776"/>
      <c r="B9" s="778" t="s">
        <v>853</v>
      </c>
      <c r="C9" s="767">
        <f>SUM(E9:E17)</f>
        <v>0</v>
      </c>
      <c r="D9" s="608" t="s">
        <v>289</v>
      </c>
      <c r="E9" s="685" t="s">
        <v>897</v>
      </c>
      <c r="I9" s="683" t="s">
        <v>862</v>
      </c>
    </row>
    <row r="10" spans="1:13" ht="17.25" customHeight="1">
      <c r="A10" s="776"/>
      <c r="B10" s="779"/>
      <c r="C10" s="768"/>
      <c r="D10" s="609" t="s">
        <v>290</v>
      </c>
      <c r="E10" s="686" t="s">
        <v>898</v>
      </c>
      <c r="I10" s="683" t="s">
        <v>863</v>
      </c>
    </row>
    <row r="11" spans="1:13" ht="18" customHeight="1">
      <c r="A11" s="776"/>
      <c r="B11" s="779"/>
      <c r="C11" s="768"/>
      <c r="D11" s="60" t="s">
        <v>291</v>
      </c>
      <c r="E11" s="686" t="s">
        <v>898</v>
      </c>
      <c r="I11" s="683" t="s">
        <v>854</v>
      </c>
    </row>
    <row r="12" spans="1:13" ht="17.25" customHeight="1">
      <c r="A12" s="776"/>
      <c r="B12" s="779"/>
      <c r="C12" s="768"/>
      <c r="D12" s="60" t="s">
        <v>719</v>
      </c>
      <c r="E12" s="686" t="s">
        <v>898</v>
      </c>
      <c r="I12" s="683" t="s">
        <v>855</v>
      </c>
    </row>
    <row r="13" spans="1:13" ht="17.25" customHeight="1">
      <c r="A13" s="776"/>
      <c r="B13" s="779"/>
      <c r="C13" s="769"/>
      <c r="D13" s="610" t="s">
        <v>288</v>
      </c>
      <c r="E13" s="686" t="s">
        <v>898</v>
      </c>
      <c r="I13" s="683" t="s">
        <v>856</v>
      </c>
    </row>
    <row r="14" spans="1:13" ht="17.25" customHeight="1">
      <c r="A14" s="776"/>
      <c r="B14" s="779"/>
      <c r="C14" s="768"/>
      <c r="D14" s="62" t="s">
        <v>292</v>
      </c>
      <c r="E14" s="686" t="s">
        <v>898</v>
      </c>
    </row>
    <row r="15" spans="1:13" ht="17.25" customHeight="1">
      <c r="A15" s="776"/>
      <c r="B15" s="779"/>
      <c r="C15" s="768"/>
      <c r="D15" s="609" t="s">
        <v>293</v>
      </c>
      <c r="E15" s="686" t="s">
        <v>898</v>
      </c>
      <c r="J15" s="683" t="s">
        <v>289</v>
      </c>
      <c r="K15" s="56" t="s">
        <v>120</v>
      </c>
      <c r="L15" s="683" t="s">
        <v>860</v>
      </c>
    </row>
    <row r="16" spans="1:13" ht="17.25" customHeight="1">
      <c r="A16" s="776"/>
      <c r="B16" s="779"/>
      <c r="C16" s="768"/>
      <c r="D16" s="609" t="s">
        <v>720</v>
      </c>
      <c r="E16" s="686" t="s">
        <v>898</v>
      </c>
      <c r="J16" s="683" t="s">
        <v>290</v>
      </c>
      <c r="K16" s="56" t="s">
        <v>120</v>
      </c>
      <c r="L16" s="683" t="s">
        <v>851</v>
      </c>
    </row>
    <row r="17" spans="1:12" ht="17.25" customHeight="1" thickBot="1">
      <c r="A17" s="777"/>
      <c r="B17" s="780"/>
      <c r="C17" s="770"/>
      <c r="D17" s="611" t="s">
        <v>294</v>
      </c>
      <c r="E17" s="687" t="s">
        <v>898</v>
      </c>
      <c r="J17" s="683" t="s">
        <v>850</v>
      </c>
      <c r="K17" s="56" t="s">
        <v>120</v>
      </c>
      <c r="L17" s="683" t="s">
        <v>859</v>
      </c>
    </row>
    <row r="18" spans="1:12" ht="17.25" customHeight="1" thickTop="1" thickBot="1">
      <c r="A18" s="688" t="s">
        <v>295</v>
      </c>
      <c r="B18" s="539"/>
      <c r="C18" s="540">
        <f>SUM(C6:C17)</f>
        <v>0</v>
      </c>
      <c r="D18" s="541"/>
      <c r="E18" s="542"/>
      <c r="J18" s="683" t="s">
        <v>719</v>
      </c>
      <c r="K18" s="56" t="s">
        <v>120</v>
      </c>
      <c r="L18" s="683" t="s">
        <v>864</v>
      </c>
    </row>
    <row r="19" spans="1:12" ht="17.25" customHeight="1" thickTop="1">
      <c r="A19" s="772" t="str">
        <f>IF(事業計画!B20="","",事業計画!B20)</f>
        <v/>
      </c>
      <c r="B19" s="795" t="s">
        <v>297</v>
      </c>
      <c r="C19" s="793" t="s">
        <v>898</v>
      </c>
      <c r="D19" s="800"/>
      <c r="E19" s="801"/>
      <c r="J19" s="683" t="s">
        <v>288</v>
      </c>
      <c r="K19" s="56" t="s">
        <v>120</v>
      </c>
      <c r="L19" s="683" t="s">
        <v>852</v>
      </c>
    </row>
    <row r="20" spans="1:12" ht="17.25" customHeight="1">
      <c r="A20" s="773"/>
      <c r="B20" s="795"/>
      <c r="C20" s="793"/>
      <c r="D20" s="802"/>
      <c r="E20" s="803"/>
    </row>
    <row r="21" spans="1:12" ht="17.25" customHeight="1">
      <c r="A21" s="773"/>
      <c r="B21" s="795"/>
      <c r="C21" s="794"/>
      <c r="D21" s="802"/>
      <c r="E21" s="803"/>
      <c r="J21" s="683" t="s">
        <v>861</v>
      </c>
    </row>
    <row r="22" spans="1:12" ht="17.25" customHeight="1">
      <c r="A22" s="773"/>
      <c r="B22" s="778" t="s">
        <v>853</v>
      </c>
      <c r="C22" s="767">
        <f>SUM(E22:E30)</f>
        <v>0</v>
      </c>
      <c r="D22" s="608" t="s">
        <v>289</v>
      </c>
      <c r="E22" s="685" t="s">
        <v>898</v>
      </c>
    </row>
    <row r="23" spans="1:12" ht="17.25" customHeight="1">
      <c r="A23" s="773"/>
      <c r="B23" s="779"/>
      <c r="C23" s="768"/>
      <c r="D23" s="609" t="s">
        <v>290</v>
      </c>
      <c r="E23" s="686" t="s">
        <v>898</v>
      </c>
    </row>
    <row r="24" spans="1:12" ht="17.25" customHeight="1">
      <c r="A24" s="773"/>
      <c r="B24" s="779"/>
      <c r="C24" s="768"/>
      <c r="D24" s="60" t="s">
        <v>291</v>
      </c>
      <c r="E24" s="686" t="s">
        <v>898</v>
      </c>
    </row>
    <row r="25" spans="1:12" ht="17.25" customHeight="1">
      <c r="A25" s="773"/>
      <c r="B25" s="779"/>
      <c r="C25" s="768"/>
      <c r="D25" s="60" t="s">
        <v>719</v>
      </c>
      <c r="E25" s="686" t="s">
        <v>898</v>
      </c>
    </row>
    <row r="26" spans="1:12" ht="17.25" customHeight="1">
      <c r="A26" s="773"/>
      <c r="B26" s="779"/>
      <c r="C26" s="768"/>
      <c r="D26" s="610" t="s">
        <v>288</v>
      </c>
      <c r="E26" s="686" t="s">
        <v>898</v>
      </c>
    </row>
    <row r="27" spans="1:12" ht="17.25" customHeight="1">
      <c r="A27" s="773"/>
      <c r="B27" s="779"/>
      <c r="C27" s="768"/>
      <c r="D27" s="62" t="s">
        <v>292</v>
      </c>
      <c r="E27" s="686" t="s">
        <v>898</v>
      </c>
    </row>
    <row r="28" spans="1:12" ht="17.25" customHeight="1">
      <c r="A28" s="773"/>
      <c r="B28" s="779"/>
      <c r="C28" s="768"/>
      <c r="D28" s="609" t="s">
        <v>293</v>
      </c>
      <c r="E28" s="686" t="s">
        <v>898</v>
      </c>
    </row>
    <row r="29" spans="1:12" ht="17.25" customHeight="1">
      <c r="A29" s="773"/>
      <c r="B29" s="779"/>
      <c r="C29" s="768"/>
      <c r="D29" s="609" t="s">
        <v>720</v>
      </c>
      <c r="E29" s="686" t="s">
        <v>898</v>
      </c>
    </row>
    <row r="30" spans="1:12" ht="17.25" customHeight="1" thickBot="1">
      <c r="A30" s="774"/>
      <c r="B30" s="780"/>
      <c r="C30" s="770"/>
      <c r="D30" s="611" t="s">
        <v>294</v>
      </c>
      <c r="E30" s="687" t="s">
        <v>898</v>
      </c>
    </row>
    <row r="31" spans="1:12" ht="17.25" customHeight="1" thickTop="1" thickBot="1">
      <c r="A31" s="689" t="s">
        <v>295</v>
      </c>
      <c r="B31" s="690"/>
      <c r="C31" s="540">
        <f>SUM(C19:C30)</f>
        <v>0</v>
      </c>
      <c r="D31" s="541"/>
      <c r="E31" s="691"/>
    </row>
    <row r="32" spans="1:12" ht="21.75" customHeight="1">
      <c r="A32" s="807" t="s">
        <v>886</v>
      </c>
      <c r="B32" s="808"/>
      <c r="C32" s="808"/>
      <c r="D32" s="808"/>
      <c r="E32" s="808"/>
    </row>
    <row r="33" spans="1:5" ht="21.75" customHeight="1">
      <c r="A33" s="809" t="s">
        <v>309</v>
      </c>
      <c r="B33" s="810"/>
      <c r="C33" s="810"/>
      <c r="D33" s="810"/>
      <c r="E33" s="810"/>
    </row>
    <row r="34" spans="1:5" ht="21.75" customHeight="1">
      <c r="A34" s="1"/>
      <c r="B34" s="1"/>
      <c r="C34" s="1"/>
      <c r="D34" s="1"/>
      <c r="E34" s="1"/>
    </row>
    <row r="35" spans="1:5" ht="21.75" customHeight="1">
      <c r="A35" s="1"/>
      <c r="B35" s="1"/>
      <c r="C35" s="1"/>
      <c r="D35" s="1"/>
      <c r="E35" s="1"/>
    </row>
    <row r="36" spans="1:5" ht="21.75" customHeight="1">
      <c r="A36" s="811"/>
      <c r="B36" s="805"/>
      <c r="C36" s="805"/>
      <c r="D36" s="805"/>
      <c r="E36" s="805"/>
    </row>
    <row r="37" spans="1:5" ht="21.75" customHeight="1">
      <c r="A37" s="812"/>
      <c r="B37" s="813"/>
      <c r="C37" s="813"/>
      <c r="D37" s="813"/>
      <c r="E37" s="813"/>
    </row>
    <row r="38" spans="1:5" ht="21.75" customHeight="1">
      <c r="A38" s="804"/>
      <c r="B38" s="805"/>
      <c r="C38" s="805"/>
      <c r="D38" s="805"/>
      <c r="E38" s="805"/>
    </row>
    <row r="39" spans="1:5" s="67" customFormat="1" ht="49.5" customHeight="1">
      <c r="A39" s="65"/>
      <c r="B39" s="65"/>
      <c r="C39" s="65"/>
      <c r="D39" s="65"/>
      <c r="E39" s="66"/>
    </row>
    <row r="40" spans="1:5" s="67" customFormat="1" ht="33.75" customHeight="1">
      <c r="A40" s="66"/>
      <c r="B40" s="66"/>
      <c r="C40" s="806"/>
      <c r="D40" s="806"/>
      <c r="E40" s="806"/>
    </row>
    <row r="41" spans="1:5" s="67" customFormat="1" ht="33.75" customHeight="1">
      <c r="A41" s="66"/>
      <c r="B41" s="66"/>
      <c r="C41" s="806"/>
      <c r="D41" s="806"/>
      <c r="E41" s="806"/>
    </row>
    <row r="42" spans="1:5" ht="21.95" customHeight="1"/>
    <row r="43" spans="1:5" ht="21.95" customHeight="1"/>
    <row r="44" spans="1:5" ht="21.95" customHeight="1"/>
    <row r="45" spans="1:5" ht="21.95" customHeight="1"/>
    <row r="46" spans="1:5" ht="21.95" customHeight="1"/>
    <row r="47" spans="1:5" ht="21.95" customHeight="1"/>
    <row r="48" spans="1:5" ht="21.95" customHeight="1"/>
    <row r="49" ht="21.95" customHeight="1"/>
    <row r="50" ht="21.95" customHeight="1"/>
    <row r="51" ht="21.95" customHeight="1"/>
    <row r="52" ht="21.95" customHeight="1"/>
    <row r="53" ht="21.95" customHeight="1"/>
    <row r="54" ht="21.95" customHeight="1"/>
    <row r="55" ht="21.95" customHeight="1"/>
    <row r="56" ht="21.95" customHeight="1"/>
    <row r="57" ht="21.95" customHeight="1"/>
    <row r="58" ht="21.95" customHeight="1"/>
    <row r="59" ht="21.95" customHeight="1"/>
    <row r="60" ht="21.95" customHeight="1"/>
    <row r="61" ht="21.95" customHeight="1"/>
    <row r="62" ht="21.95" customHeight="1"/>
    <row r="63" ht="21.95" customHeight="1"/>
    <row r="64" ht="21.95" customHeight="1"/>
    <row r="65" ht="21.95" customHeight="1"/>
    <row r="66" ht="21.95" customHeight="1"/>
    <row r="67" ht="21.95" customHeight="1"/>
    <row r="68" ht="21.95" customHeight="1"/>
    <row r="69" ht="21.95" customHeight="1"/>
    <row r="70" ht="21.95" customHeight="1"/>
    <row r="71" ht="21.95" customHeight="1"/>
  </sheetData>
  <mergeCells count="27">
    <mergeCell ref="C40:E40"/>
    <mergeCell ref="C41:E41"/>
    <mergeCell ref="A32:E32"/>
    <mergeCell ref="A33:E33"/>
    <mergeCell ref="A36:E36"/>
    <mergeCell ref="A37:E37"/>
    <mergeCell ref="C19:C21"/>
    <mergeCell ref="D4:E5"/>
    <mergeCell ref="D6:E8"/>
    <mergeCell ref="D19:E21"/>
    <mergeCell ref="A38:E38"/>
    <mergeCell ref="C2:H2"/>
    <mergeCell ref="C9:C17"/>
    <mergeCell ref="I6:M7"/>
    <mergeCell ref="C22:C30"/>
    <mergeCell ref="A19:A30"/>
    <mergeCell ref="A6:A17"/>
    <mergeCell ref="B22:B30"/>
    <mergeCell ref="A2:B2"/>
    <mergeCell ref="B3:E3"/>
    <mergeCell ref="A4:A5"/>
    <mergeCell ref="B4:B5"/>
    <mergeCell ref="C4:C5"/>
    <mergeCell ref="B6:B8"/>
    <mergeCell ref="C6:C8"/>
    <mergeCell ref="B9:B17"/>
    <mergeCell ref="B19:B21"/>
  </mergeCells>
  <phoneticPr fontId="5"/>
  <dataValidations count="2">
    <dataValidation imeMode="on" allowBlank="1" showInputMessage="1" showErrorMessage="1" sqref="A6:A17 A19:A30" xr:uid="{D65D3061-E3BD-4C46-9759-8B8BF6B28D47}"/>
    <dataValidation imeMode="off" allowBlank="1" showInputMessage="1" showErrorMessage="1" sqref="E9:E18 E22:E30" xr:uid="{AED5C1CE-F181-4FAF-AB33-C4AF98372C62}"/>
  </dataValidations>
  <pageMargins left="0.70866141732283472" right="0.70866141732283472" top="0.74803149606299213" bottom="0.74803149606299213" header="0.31496062992125984" footer="0.31496062992125984"/>
  <pageSetup paperSize="9" scale="86" orientation="portrait" blackAndWhite="1" r:id="rId1"/>
  <rowBreaks count="1" manualBreakCount="1">
    <brk id="3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P79"/>
  <sheetViews>
    <sheetView zoomScaleNormal="100" zoomScaleSheetLayoutView="100" workbookViewId="0">
      <selection activeCell="E13" sqref="E13:E21"/>
    </sheetView>
  </sheetViews>
  <sheetFormatPr defaultColWidth="9" defaultRowHeight="14.25"/>
  <cols>
    <col min="1" max="1" width="18.625" style="56" customWidth="1"/>
    <col min="2" max="3" width="7.625" style="56" customWidth="1"/>
    <col min="4" max="4" width="8.25" style="56" customWidth="1"/>
    <col min="5" max="5" width="12.625" style="57" customWidth="1"/>
    <col min="6" max="6" width="15.5" style="56" customWidth="1"/>
    <col min="7" max="7" width="12.625" style="56" customWidth="1"/>
    <col min="8" max="10" width="9" style="56"/>
    <col min="11" max="11" width="10.625" style="56" customWidth="1"/>
    <col min="12" max="12" width="4.375" style="56" customWidth="1"/>
    <col min="13" max="16384" width="9" style="56"/>
  </cols>
  <sheetData>
    <row r="1" spans="1:16" ht="18.75" customHeight="1">
      <c r="A1" s="70" t="s">
        <v>666</v>
      </c>
      <c r="B1" s="824" t="s">
        <v>714</v>
      </c>
      <c r="C1" s="824"/>
      <c r="D1" s="824"/>
      <c r="E1" s="824"/>
      <c r="F1" s="824"/>
      <c r="G1" s="824"/>
      <c r="H1" s="824"/>
      <c r="I1" s="824"/>
    </row>
    <row r="2" spans="1:16" ht="30" customHeight="1" thickBot="1">
      <c r="A2" s="844" t="str">
        <f>事業計画!B6&amp;事業計画!D6</f>
        <v/>
      </c>
      <c r="B2" s="844"/>
      <c r="C2" s="859" t="s">
        <v>665</v>
      </c>
      <c r="D2" s="859"/>
      <c r="E2" s="859"/>
      <c r="F2" s="859"/>
      <c r="G2" s="859"/>
    </row>
    <row r="3" spans="1:16" ht="21.95" customHeight="1" thickTop="1" thickBot="1">
      <c r="A3" s="51"/>
      <c r="B3" s="838"/>
      <c r="C3" s="838"/>
      <c r="D3" s="838"/>
      <c r="E3" s="838"/>
      <c r="F3" s="838"/>
      <c r="G3" s="839"/>
    </row>
    <row r="4" spans="1:16" ht="20.25" customHeight="1">
      <c r="A4" s="860" t="s">
        <v>284</v>
      </c>
      <c r="B4" s="786" t="s">
        <v>285</v>
      </c>
      <c r="C4" s="840" t="s">
        <v>296</v>
      </c>
      <c r="D4" s="841"/>
      <c r="E4" s="788" t="s">
        <v>286</v>
      </c>
      <c r="F4" s="796" t="s">
        <v>287</v>
      </c>
      <c r="G4" s="815"/>
    </row>
    <row r="5" spans="1:16" ht="20.25" customHeight="1" thickBot="1">
      <c r="A5" s="861"/>
      <c r="B5" s="787"/>
      <c r="C5" s="842"/>
      <c r="D5" s="843"/>
      <c r="E5" s="789"/>
      <c r="F5" s="816"/>
      <c r="G5" s="817"/>
    </row>
    <row r="6" spans="1:16" ht="17.25" customHeight="1" thickTop="1">
      <c r="A6" s="845" t="str">
        <f>IF(事業計画!B19="","",事業計画!B19)</f>
        <v/>
      </c>
      <c r="B6" s="856" t="s">
        <v>297</v>
      </c>
      <c r="C6" s="832" t="s">
        <v>298</v>
      </c>
      <c r="D6" s="833"/>
      <c r="E6" s="837" t="s">
        <v>898</v>
      </c>
      <c r="F6" s="818"/>
      <c r="G6" s="819"/>
      <c r="J6" s="814" t="s">
        <v>769</v>
      </c>
      <c r="K6" s="814"/>
      <c r="L6" s="814"/>
      <c r="M6" s="814"/>
      <c r="N6" s="814"/>
      <c r="O6" s="814"/>
      <c r="P6" s="814"/>
    </row>
    <row r="7" spans="1:16" ht="17.25" customHeight="1">
      <c r="A7" s="846"/>
      <c r="B7" s="795"/>
      <c r="C7" s="834"/>
      <c r="D7" s="791"/>
      <c r="E7" s="793"/>
      <c r="F7" s="820"/>
      <c r="G7" s="821"/>
      <c r="J7" s="814"/>
      <c r="K7" s="814"/>
      <c r="L7" s="814"/>
      <c r="M7" s="814"/>
      <c r="N7" s="814"/>
      <c r="O7" s="814"/>
      <c r="P7" s="814"/>
    </row>
    <row r="8" spans="1:16" ht="17.25" customHeight="1">
      <c r="A8" s="846"/>
      <c r="B8" s="795"/>
      <c r="C8" s="835"/>
      <c r="D8" s="836"/>
      <c r="E8" s="794"/>
      <c r="F8" s="820"/>
      <c r="G8" s="821"/>
      <c r="J8" s="814"/>
      <c r="K8" s="814"/>
      <c r="L8" s="814"/>
      <c r="M8" s="814"/>
      <c r="N8" s="814"/>
      <c r="O8" s="814"/>
      <c r="P8" s="814"/>
    </row>
    <row r="9" spans="1:16" ht="17.25" customHeight="1">
      <c r="A9" s="846"/>
      <c r="B9" s="795"/>
      <c r="C9" s="825" t="s">
        <v>299</v>
      </c>
      <c r="D9" s="825" t="s">
        <v>300</v>
      </c>
      <c r="E9" s="827" t="s">
        <v>898</v>
      </c>
      <c r="F9" s="820"/>
      <c r="G9" s="821"/>
    </row>
    <row r="10" spans="1:16" ht="17.25" customHeight="1">
      <c r="A10" s="846"/>
      <c r="B10" s="795"/>
      <c r="C10" s="789"/>
      <c r="D10" s="826"/>
      <c r="E10" s="828"/>
      <c r="F10" s="820"/>
      <c r="G10" s="821"/>
    </row>
    <row r="11" spans="1:16" ht="17.25" customHeight="1">
      <c r="A11" s="846"/>
      <c r="B11" s="795"/>
      <c r="C11" s="789"/>
      <c r="D11" s="789" t="s">
        <v>301</v>
      </c>
      <c r="E11" s="854" t="s">
        <v>898</v>
      </c>
      <c r="F11" s="820"/>
      <c r="G11" s="821"/>
    </row>
    <row r="12" spans="1:16" ht="17.25" customHeight="1">
      <c r="A12" s="846"/>
      <c r="B12" s="857"/>
      <c r="C12" s="829"/>
      <c r="D12" s="829"/>
      <c r="E12" s="855"/>
      <c r="F12" s="822"/>
      <c r="G12" s="823"/>
    </row>
    <row r="13" spans="1:16" ht="17.25" customHeight="1">
      <c r="A13" s="846"/>
      <c r="B13" s="778" t="s">
        <v>853</v>
      </c>
      <c r="C13" s="848"/>
      <c r="D13" s="849"/>
      <c r="E13" s="767">
        <f>SUM(G13:G21)</f>
        <v>0</v>
      </c>
      <c r="F13" s="58" t="s">
        <v>289</v>
      </c>
      <c r="G13" s="554" t="s">
        <v>898</v>
      </c>
      <c r="J13" s="683" t="s">
        <v>862</v>
      </c>
    </row>
    <row r="14" spans="1:16" ht="17.25" customHeight="1">
      <c r="A14" s="846"/>
      <c r="B14" s="779"/>
      <c r="C14" s="850"/>
      <c r="D14" s="851"/>
      <c r="E14" s="768"/>
      <c r="F14" s="59" t="s">
        <v>290</v>
      </c>
      <c r="G14" s="555" t="s">
        <v>898</v>
      </c>
      <c r="J14" s="683" t="s">
        <v>863</v>
      </c>
    </row>
    <row r="15" spans="1:16" ht="17.25" customHeight="1">
      <c r="A15" s="846"/>
      <c r="B15" s="779"/>
      <c r="C15" s="850"/>
      <c r="D15" s="851"/>
      <c r="E15" s="768"/>
      <c r="F15" s="60" t="s">
        <v>291</v>
      </c>
      <c r="G15" s="555" t="s">
        <v>898</v>
      </c>
      <c r="J15" s="683" t="s">
        <v>854</v>
      </c>
    </row>
    <row r="16" spans="1:16" ht="17.25" customHeight="1">
      <c r="A16" s="846"/>
      <c r="B16" s="779"/>
      <c r="C16" s="850"/>
      <c r="D16" s="851"/>
      <c r="E16" s="768"/>
      <c r="F16" s="60" t="s">
        <v>857</v>
      </c>
      <c r="G16" s="555" t="s">
        <v>898</v>
      </c>
      <c r="J16" s="683" t="s">
        <v>855</v>
      </c>
    </row>
    <row r="17" spans="1:13" ht="17.25" customHeight="1">
      <c r="A17" s="846"/>
      <c r="B17" s="779"/>
      <c r="C17" s="850"/>
      <c r="D17" s="851"/>
      <c r="E17" s="768"/>
      <c r="F17" s="61" t="s">
        <v>288</v>
      </c>
      <c r="G17" s="555" t="s">
        <v>898</v>
      </c>
      <c r="J17" s="683" t="s">
        <v>856</v>
      </c>
    </row>
    <row r="18" spans="1:13" ht="17.25" customHeight="1">
      <c r="A18" s="846"/>
      <c r="B18" s="779"/>
      <c r="C18" s="850"/>
      <c r="D18" s="851"/>
      <c r="E18" s="768"/>
      <c r="F18" s="62" t="s">
        <v>292</v>
      </c>
      <c r="G18" s="555" t="s">
        <v>898</v>
      </c>
    </row>
    <row r="19" spans="1:13" ht="17.25" customHeight="1">
      <c r="A19" s="846"/>
      <c r="B19" s="779"/>
      <c r="C19" s="850"/>
      <c r="D19" s="851"/>
      <c r="E19" s="768"/>
      <c r="F19" s="59" t="s">
        <v>293</v>
      </c>
      <c r="G19" s="555" t="s">
        <v>898</v>
      </c>
      <c r="K19" s="683" t="s">
        <v>289</v>
      </c>
      <c r="L19" s="56" t="s">
        <v>120</v>
      </c>
      <c r="M19" s="683" t="s">
        <v>860</v>
      </c>
    </row>
    <row r="20" spans="1:13" ht="17.25" customHeight="1">
      <c r="A20" s="846"/>
      <c r="B20" s="779"/>
      <c r="C20" s="850"/>
      <c r="D20" s="851"/>
      <c r="E20" s="768"/>
      <c r="F20" s="59" t="s">
        <v>858</v>
      </c>
      <c r="G20" s="555" t="s">
        <v>898</v>
      </c>
      <c r="K20" s="683" t="s">
        <v>290</v>
      </c>
      <c r="L20" s="56" t="s">
        <v>120</v>
      </c>
      <c r="M20" s="683" t="s">
        <v>851</v>
      </c>
    </row>
    <row r="21" spans="1:13" ht="17.25" customHeight="1" thickBot="1">
      <c r="A21" s="847"/>
      <c r="B21" s="780"/>
      <c r="C21" s="852"/>
      <c r="D21" s="853"/>
      <c r="E21" s="770"/>
      <c r="F21" s="63" t="s">
        <v>294</v>
      </c>
      <c r="G21" s="556" t="s">
        <v>898</v>
      </c>
      <c r="K21" s="683" t="s">
        <v>850</v>
      </c>
      <c r="L21" s="56" t="s">
        <v>120</v>
      </c>
      <c r="M21" s="683" t="s">
        <v>859</v>
      </c>
    </row>
    <row r="22" spans="1:13" ht="17.25" customHeight="1" thickTop="1" thickBot="1">
      <c r="A22" s="53" t="s">
        <v>295</v>
      </c>
      <c r="B22" s="52"/>
      <c r="C22" s="830"/>
      <c r="D22" s="831"/>
      <c r="E22" s="477">
        <f>SUM(E6:E21)</f>
        <v>0</v>
      </c>
      <c r="F22" s="55"/>
      <c r="G22" s="478"/>
      <c r="K22" s="683" t="s">
        <v>719</v>
      </c>
      <c r="L22" s="56" t="s">
        <v>120</v>
      </c>
      <c r="M22" s="683" t="s">
        <v>864</v>
      </c>
    </row>
    <row r="23" spans="1:13" ht="17.25" customHeight="1" thickTop="1">
      <c r="A23" s="845" t="str">
        <f>IF(事業計画!B20="","",事業計画!B20)</f>
        <v/>
      </c>
      <c r="B23" s="856" t="s">
        <v>297</v>
      </c>
      <c r="C23" s="832" t="s">
        <v>298</v>
      </c>
      <c r="D23" s="833"/>
      <c r="E23" s="837" t="s">
        <v>898</v>
      </c>
      <c r="F23" s="818"/>
      <c r="G23" s="819"/>
      <c r="K23" s="683" t="s">
        <v>288</v>
      </c>
      <c r="L23" s="56" t="s">
        <v>120</v>
      </c>
      <c r="M23" s="683" t="s">
        <v>852</v>
      </c>
    </row>
    <row r="24" spans="1:13" ht="17.25" customHeight="1">
      <c r="A24" s="846"/>
      <c r="B24" s="795"/>
      <c r="C24" s="834"/>
      <c r="D24" s="791"/>
      <c r="E24" s="793"/>
      <c r="F24" s="820"/>
      <c r="G24" s="821"/>
    </row>
    <row r="25" spans="1:13" ht="17.25" customHeight="1">
      <c r="A25" s="846"/>
      <c r="B25" s="795"/>
      <c r="C25" s="835"/>
      <c r="D25" s="836"/>
      <c r="E25" s="794"/>
      <c r="F25" s="820"/>
      <c r="G25" s="821"/>
      <c r="K25" s="683" t="s">
        <v>861</v>
      </c>
    </row>
    <row r="26" spans="1:13" ht="17.25" customHeight="1">
      <c r="A26" s="846"/>
      <c r="B26" s="795"/>
      <c r="C26" s="825" t="s">
        <v>299</v>
      </c>
      <c r="D26" s="825" t="s">
        <v>300</v>
      </c>
      <c r="E26" s="827" t="s">
        <v>898</v>
      </c>
      <c r="F26" s="820"/>
      <c r="G26" s="821"/>
    </row>
    <row r="27" spans="1:13" ht="17.25" customHeight="1">
      <c r="A27" s="846"/>
      <c r="B27" s="795"/>
      <c r="C27" s="789"/>
      <c r="D27" s="826"/>
      <c r="E27" s="828"/>
      <c r="F27" s="820"/>
      <c r="G27" s="821"/>
    </row>
    <row r="28" spans="1:13" ht="17.25" customHeight="1">
      <c r="A28" s="846"/>
      <c r="B28" s="795"/>
      <c r="C28" s="789"/>
      <c r="D28" s="789" t="s">
        <v>301</v>
      </c>
      <c r="E28" s="854" t="s">
        <v>898</v>
      </c>
      <c r="F28" s="820"/>
      <c r="G28" s="821"/>
    </row>
    <row r="29" spans="1:13" ht="17.25" customHeight="1">
      <c r="A29" s="846"/>
      <c r="B29" s="857"/>
      <c r="C29" s="829"/>
      <c r="D29" s="829"/>
      <c r="E29" s="855"/>
      <c r="F29" s="822"/>
      <c r="G29" s="823"/>
    </row>
    <row r="30" spans="1:13" ht="17.25" customHeight="1">
      <c r="A30" s="846"/>
      <c r="B30" s="864" t="s">
        <v>853</v>
      </c>
      <c r="C30" s="848"/>
      <c r="D30" s="849"/>
      <c r="E30" s="767">
        <f>SUM(G30:G38)</f>
        <v>0</v>
      </c>
      <c r="F30" s="58" t="s">
        <v>289</v>
      </c>
      <c r="G30" s="554" t="s">
        <v>898</v>
      </c>
    </row>
    <row r="31" spans="1:13" ht="17.25" customHeight="1">
      <c r="A31" s="846"/>
      <c r="B31" s="865"/>
      <c r="C31" s="850"/>
      <c r="D31" s="851"/>
      <c r="E31" s="768"/>
      <c r="F31" s="59" t="s">
        <v>290</v>
      </c>
      <c r="G31" s="555" t="s">
        <v>898</v>
      </c>
    </row>
    <row r="32" spans="1:13" ht="17.25" customHeight="1">
      <c r="A32" s="846"/>
      <c r="B32" s="865"/>
      <c r="C32" s="850"/>
      <c r="D32" s="851"/>
      <c r="E32" s="768"/>
      <c r="F32" s="60" t="s">
        <v>291</v>
      </c>
      <c r="G32" s="555" t="s">
        <v>898</v>
      </c>
    </row>
    <row r="33" spans="1:7" ht="17.25" customHeight="1">
      <c r="A33" s="846"/>
      <c r="B33" s="865"/>
      <c r="C33" s="850"/>
      <c r="D33" s="851"/>
      <c r="E33" s="768"/>
      <c r="F33" s="60" t="s">
        <v>719</v>
      </c>
      <c r="G33" s="555" t="s">
        <v>898</v>
      </c>
    </row>
    <row r="34" spans="1:7" ht="17.25" customHeight="1">
      <c r="A34" s="846"/>
      <c r="B34" s="865"/>
      <c r="C34" s="850"/>
      <c r="D34" s="851"/>
      <c r="E34" s="768"/>
      <c r="F34" s="61" t="s">
        <v>288</v>
      </c>
      <c r="G34" s="555" t="s">
        <v>898</v>
      </c>
    </row>
    <row r="35" spans="1:7" ht="17.25" customHeight="1">
      <c r="A35" s="846"/>
      <c r="B35" s="865"/>
      <c r="C35" s="850"/>
      <c r="D35" s="851"/>
      <c r="E35" s="768"/>
      <c r="F35" s="62" t="s">
        <v>292</v>
      </c>
      <c r="G35" s="555" t="s">
        <v>898</v>
      </c>
    </row>
    <row r="36" spans="1:7" ht="17.25" customHeight="1">
      <c r="A36" s="846"/>
      <c r="B36" s="865"/>
      <c r="C36" s="850"/>
      <c r="D36" s="851"/>
      <c r="E36" s="768"/>
      <c r="F36" s="59" t="s">
        <v>293</v>
      </c>
      <c r="G36" s="555" t="s">
        <v>898</v>
      </c>
    </row>
    <row r="37" spans="1:7" ht="17.25" customHeight="1">
      <c r="A37" s="846"/>
      <c r="B37" s="865"/>
      <c r="C37" s="850"/>
      <c r="D37" s="851"/>
      <c r="E37" s="768"/>
      <c r="F37" s="59" t="s">
        <v>720</v>
      </c>
      <c r="G37" s="555" t="s">
        <v>898</v>
      </c>
    </row>
    <row r="38" spans="1:7" ht="17.25" customHeight="1" thickBot="1">
      <c r="A38" s="847"/>
      <c r="B38" s="866"/>
      <c r="C38" s="852"/>
      <c r="D38" s="853"/>
      <c r="E38" s="770"/>
      <c r="F38" s="63" t="s">
        <v>294</v>
      </c>
      <c r="G38" s="556" t="s">
        <v>898</v>
      </c>
    </row>
    <row r="39" spans="1:7" ht="17.25" customHeight="1" thickTop="1" thickBot="1">
      <c r="A39" s="53" t="s">
        <v>295</v>
      </c>
      <c r="B39" s="54"/>
      <c r="C39" s="830"/>
      <c r="D39" s="831"/>
      <c r="E39" s="477">
        <f>SUM(E23:E38)</f>
        <v>0</v>
      </c>
      <c r="F39" s="55"/>
      <c r="G39" s="64"/>
    </row>
    <row r="40" spans="1:7" ht="21.75" customHeight="1" thickTop="1">
      <c r="A40" s="862" t="s">
        <v>308</v>
      </c>
      <c r="B40" s="863"/>
      <c r="C40" s="863"/>
      <c r="D40" s="863"/>
      <c r="E40" s="863"/>
      <c r="F40" s="863"/>
      <c r="G40" s="863"/>
    </row>
    <row r="41" spans="1:7" ht="21.75" customHeight="1">
      <c r="A41" s="812" t="s">
        <v>309</v>
      </c>
      <c r="B41" s="805"/>
      <c r="C41" s="805"/>
      <c r="D41" s="805"/>
      <c r="E41" s="805"/>
      <c r="F41" s="805"/>
      <c r="G41" s="805"/>
    </row>
    <row r="42" spans="1:7" ht="21.75" customHeight="1">
      <c r="A42" s="812"/>
      <c r="B42" s="858"/>
      <c r="C42" s="858"/>
      <c r="D42" s="858"/>
      <c r="E42" s="858"/>
      <c r="F42" s="858"/>
      <c r="G42" s="858"/>
    </row>
    <row r="43" spans="1:7" ht="21.75" customHeight="1">
      <c r="A43" s="811" t="s">
        <v>305</v>
      </c>
      <c r="B43" s="805"/>
      <c r="C43" s="805"/>
      <c r="D43" s="805"/>
      <c r="E43" s="805"/>
      <c r="F43" s="805"/>
      <c r="G43" s="805"/>
    </row>
    <row r="44" spans="1:7" ht="21.75" customHeight="1">
      <c r="A44" s="811" t="s">
        <v>306</v>
      </c>
      <c r="B44" s="805"/>
      <c r="C44" s="805"/>
      <c r="D44" s="805"/>
      <c r="E44" s="805"/>
      <c r="F44" s="805"/>
      <c r="G44" s="805"/>
    </row>
    <row r="45" spans="1:7" ht="21.75" customHeight="1">
      <c r="A45" s="812" t="s">
        <v>307</v>
      </c>
      <c r="B45" s="813"/>
      <c r="C45" s="813"/>
      <c r="D45" s="813"/>
      <c r="E45" s="813"/>
      <c r="F45" s="813"/>
      <c r="G45" s="813"/>
    </row>
    <row r="46" spans="1:7" ht="21.75" customHeight="1">
      <c r="A46" s="804"/>
      <c r="B46" s="805"/>
      <c r="C46" s="805"/>
      <c r="D46" s="805"/>
      <c r="E46" s="805"/>
      <c r="F46" s="805"/>
      <c r="G46" s="805"/>
    </row>
    <row r="47" spans="1:7" s="67" customFormat="1" ht="49.5" customHeight="1">
      <c r="A47" s="65" t="s">
        <v>302</v>
      </c>
      <c r="B47" s="65"/>
      <c r="C47" s="65"/>
      <c r="D47" s="65"/>
      <c r="E47" s="65"/>
      <c r="F47" s="65"/>
      <c r="G47" s="66"/>
    </row>
    <row r="48" spans="1:7" s="67" customFormat="1" ht="33.75" customHeight="1">
      <c r="A48" s="66"/>
      <c r="B48" s="66"/>
      <c r="C48" s="806" t="s">
        <v>303</v>
      </c>
      <c r="D48" s="806"/>
      <c r="E48" s="806"/>
      <c r="F48" s="806"/>
      <c r="G48" s="806"/>
    </row>
    <row r="49" spans="1:7" s="67" customFormat="1" ht="33.75" customHeight="1">
      <c r="A49" s="66"/>
      <c r="B49" s="66"/>
      <c r="C49" s="599" t="s">
        <v>304</v>
      </c>
      <c r="D49" s="599"/>
      <c r="E49" s="599"/>
      <c r="F49" s="599"/>
      <c r="G49" s="599"/>
    </row>
    <row r="50" spans="1:7" ht="21.95" customHeight="1"/>
    <row r="51" spans="1:7" ht="21.95" customHeight="1"/>
    <row r="52" spans="1:7" ht="21.95" customHeight="1"/>
    <row r="53" spans="1:7" ht="21.95" customHeight="1"/>
    <row r="54" spans="1:7" ht="21.95" customHeight="1"/>
    <row r="55" spans="1:7" ht="21.95" customHeight="1"/>
    <row r="56" spans="1:7" ht="21.95" customHeight="1"/>
    <row r="57" spans="1:7" ht="21.95" customHeight="1"/>
    <row r="58" spans="1:7" ht="21.95" customHeight="1"/>
    <row r="59" spans="1:7" ht="21.95" customHeight="1"/>
    <row r="60" spans="1:7" ht="21.95" customHeight="1"/>
    <row r="61" spans="1:7" ht="21.95" customHeight="1"/>
    <row r="62" spans="1:7" ht="21.95" customHeight="1"/>
    <row r="63" spans="1:7" ht="21.95" customHeight="1"/>
    <row r="64" spans="1:7" ht="21.95" customHeight="1"/>
    <row r="65" ht="21.95" customHeight="1"/>
    <row r="66" ht="21.95" customHeight="1"/>
    <row r="67" ht="21.95" customHeight="1"/>
    <row r="68" ht="21.95" customHeight="1"/>
    <row r="69" ht="21.95" customHeight="1"/>
    <row r="70" ht="21.95" customHeight="1"/>
    <row r="71" ht="21.95" customHeight="1"/>
    <row r="72" ht="21.95" customHeight="1"/>
    <row r="73" ht="21.95" customHeight="1"/>
    <row r="74" ht="21.95" customHeight="1"/>
    <row r="75" ht="21.95" customHeight="1"/>
    <row r="76" ht="21.95" customHeight="1"/>
    <row r="77" ht="21.95" customHeight="1"/>
    <row r="78" ht="21.95" customHeight="1"/>
    <row r="79" ht="21.95" customHeight="1"/>
  </sheetData>
  <mergeCells count="46">
    <mergeCell ref="C2:G2"/>
    <mergeCell ref="A4:A5"/>
    <mergeCell ref="B4:B5"/>
    <mergeCell ref="A40:G40"/>
    <mergeCell ref="A41:G41"/>
    <mergeCell ref="B30:B38"/>
    <mergeCell ref="C30:D38"/>
    <mergeCell ref="C9:C12"/>
    <mergeCell ref="A44:G44"/>
    <mergeCell ref="A45:G45"/>
    <mergeCell ref="A46:G46"/>
    <mergeCell ref="A43:G43"/>
    <mergeCell ref="C39:D39"/>
    <mergeCell ref="A42:G42"/>
    <mergeCell ref="C48:G48"/>
    <mergeCell ref="A6:A21"/>
    <mergeCell ref="A23:A38"/>
    <mergeCell ref="E30:E38"/>
    <mergeCell ref="B13:B21"/>
    <mergeCell ref="C13:D21"/>
    <mergeCell ref="E11:E12"/>
    <mergeCell ref="B23:B29"/>
    <mergeCell ref="B6:B12"/>
    <mergeCell ref="C6:D8"/>
    <mergeCell ref="E6:E8"/>
    <mergeCell ref="C26:C29"/>
    <mergeCell ref="D26:D27"/>
    <mergeCell ref="E26:E27"/>
    <mergeCell ref="D28:D29"/>
    <mergeCell ref="E28:E29"/>
    <mergeCell ref="J6:P8"/>
    <mergeCell ref="F4:G5"/>
    <mergeCell ref="F6:G12"/>
    <mergeCell ref="F23:G29"/>
    <mergeCell ref="B1:I1"/>
    <mergeCell ref="E13:E21"/>
    <mergeCell ref="D9:D10"/>
    <mergeCell ref="E9:E10"/>
    <mergeCell ref="D11:D12"/>
    <mergeCell ref="C22:D22"/>
    <mergeCell ref="C23:D25"/>
    <mergeCell ref="E23:E25"/>
    <mergeCell ref="B3:G3"/>
    <mergeCell ref="C4:D5"/>
    <mergeCell ref="E4:E5"/>
    <mergeCell ref="A2:B2"/>
  </mergeCells>
  <phoneticPr fontId="5"/>
  <dataValidations count="2">
    <dataValidation imeMode="on" allowBlank="1" showInputMessage="1" showErrorMessage="1" sqref="A23:A38 A6:A21" xr:uid="{F1ADF04B-3286-48C4-96F6-9BF24ED72F5C}"/>
    <dataValidation imeMode="off" allowBlank="1" showInputMessage="1" showErrorMessage="1" sqref="E16 G13:G22 G30:G38" xr:uid="{168A8192-6632-40AC-AA32-39AA066A6CC7}"/>
  </dataValidations>
  <pageMargins left="0.70866141732283472" right="0.70866141732283472" top="0.74803149606299213" bottom="0.74803149606299213" header="0.31496062992125984" footer="0.31496062992125984"/>
  <pageSetup paperSize="9" scale="88" orientation="portrait" blackAndWhite="1" r:id="rId1"/>
  <rowBreaks count="1" manualBreakCount="1">
    <brk id="4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C2E5C-CEFB-4087-A659-B9A5251B8448}">
  <sheetPr codeName="Sheet10"/>
  <dimension ref="A1:Y83"/>
  <sheetViews>
    <sheetView showGridLines="0" zoomScaleNormal="100" zoomScaleSheetLayoutView="100" workbookViewId="0">
      <selection activeCell="M20" sqref="M20:O20"/>
    </sheetView>
  </sheetViews>
  <sheetFormatPr defaultColWidth="9" defaultRowHeight="13.5"/>
  <cols>
    <col min="1" max="11" width="4.625" style="619" customWidth="1"/>
    <col min="12" max="12" width="5" style="619" customWidth="1"/>
    <col min="13" max="13" width="4.625" style="619" customWidth="1"/>
    <col min="14" max="14" width="5.875" style="619" customWidth="1"/>
    <col min="15" max="18" width="4.625" style="619" customWidth="1"/>
    <col min="19" max="16384" width="9" style="619"/>
  </cols>
  <sheetData>
    <row r="1" spans="1:25" ht="20.100000000000001" customHeight="1">
      <c r="R1" s="620" t="s">
        <v>93</v>
      </c>
    </row>
    <row r="2" spans="1:25" ht="19.5" customHeight="1">
      <c r="I2" s="621" t="s">
        <v>721</v>
      </c>
    </row>
    <row r="3" spans="1:25" ht="20.100000000000001" customHeight="1">
      <c r="A3" s="622" t="s">
        <v>94</v>
      </c>
      <c r="B3" s="622"/>
      <c r="C3" s="873"/>
      <c r="D3" s="873"/>
      <c r="E3" s="873"/>
    </row>
    <row r="4" spans="1:25" ht="20.100000000000001" customHeight="1">
      <c r="C4" s="623"/>
      <c r="D4" s="623"/>
      <c r="E4" s="623"/>
    </row>
    <row r="5" spans="1:25" ht="20.100000000000001" customHeight="1">
      <c r="A5" s="619" t="s">
        <v>96</v>
      </c>
      <c r="N5" s="624"/>
      <c r="O5" s="619" t="s">
        <v>95</v>
      </c>
      <c r="P5" s="625"/>
    </row>
    <row r="6" spans="1:25" ht="20.100000000000001" customHeight="1">
      <c r="B6" s="626" t="s">
        <v>773</v>
      </c>
    </row>
    <row r="7" spans="1:25" ht="20.100000000000001" customHeight="1">
      <c r="B7" s="626"/>
    </row>
    <row r="8" spans="1:25" ht="20.100000000000001" customHeight="1">
      <c r="A8" s="619" t="s">
        <v>114</v>
      </c>
      <c r="S8" s="874" t="s">
        <v>770</v>
      </c>
      <c r="T8" s="874"/>
      <c r="U8" s="874"/>
      <c r="V8" s="874"/>
      <c r="W8" s="874"/>
      <c r="X8" s="874"/>
      <c r="Y8" s="874"/>
    </row>
    <row r="9" spans="1:25" ht="20.25" customHeight="1">
      <c r="S9" s="874"/>
      <c r="T9" s="874"/>
      <c r="U9" s="874"/>
      <c r="V9" s="874"/>
      <c r="W9" s="874"/>
      <c r="X9" s="874"/>
      <c r="Y9" s="874"/>
    </row>
    <row r="10" spans="1:25" ht="20.100000000000001" customHeight="1">
      <c r="I10" s="627"/>
      <c r="J10" s="875" t="s">
        <v>774</v>
      </c>
      <c r="K10" s="876"/>
      <c r="L10" s="877"/>
      <c r="M10" s="628"/>
      <c r="N10" s="629" t="s">
        <v>251</v>
      </c>
      <c r="O10" s="630"/>
      <c r="P10" s="875" t="s">
        <v>101</v>
      </c>
      <c r="Q10" s="876"/>
      <c r="R10" s="877"/>
      <c r="S10" s="874"/>
      <c r="T10" s="874"/>
      <c r="U10" s="874"/>
      <c r="V10" s="874"/>
      <c r="W10" s="874"/>
      <c r="X10" s="874"/>
      <c r="Y10" s="874"/>
    </row>
    <row r="11" spans="1:25" ht="20.100000000000001" customHeight="1">
      <c r="A11" s="875" t="s">
        <v>80</v>
      </c>
      <c r="B11" s="876"/>
      <c r="C11" s="877"/>
      <c r="D11" s="627"/>
      <c r="E11" s="631"/>
      <c r="F11" s="632" t="s">
        <v>97</v>
      </c>
      <c r="G11" s="633"/>
      <c r="H11" s="634"/>
      <c r="I11" s="635"/>
      <c r="J11" s="881" t="s">
        <v>776</v>
      </c>
      <c r="K11" s="882"/>
      <c r="L11" s="883"/>
      <c r="M11" s="636" t="s">
        <v>98</v>
      </c>
      <c r="N11" s="637"/>
      <c r="P11" s="884" t="s">
        <v>778</v>
      </c>
      <c r="Q11" s="885"/>
      <c r="R11" s="886"/>
      <c r="S11" s="874"/>
      <c r="T11" s="874"/>
      <c r="U11" s="874"/>
      <c r="V11" s="874"/>
      <c r="W11" s="874"/>
      <c r="X11" s="874"/>
      <c r="Y11" s="874"/>
    </row>
    <row r="12" spans="1:25" ht="20.100000000000001" customHeight="1">
      <c r="A12" s="878"/>
      <c r="B12" s="879"/>
      <c r="C12" s="880"/>
      <c r="E12" s="636" t="s">
        <v>98</v>
      </c>
      <c r="F12" s="887"/>
      <c r="G12" s="888"/>
      <c r="I12" s="635"/>
      <c r="K12" s="638" t="s">
        <v>99</v>
      </c>
      <c r="Q12" s="638" t="s">
        <v>100</v>
      </c>
      <c r="S12" s="874"/>
      <c r="T12" s="874"/>
      <c r="U12" s="874"/>
      <c r="V12" s="874"/>
      <c r="W12" s="874"/>
      <c r="X12" s="874"/>
      <c r="Y12" s="874"/>
    </row>
    <row r="13" spans="1:25" ht="20.100000000000001" customHeight="1">
      <c r="A13" s="639"/>
      <c r="E13" s="639"/>
      <c r="I13" s="630"/>
      <c r="J13" s="875" t="s">
        <v>775</v>
      </c>
      <c r="K13" s="876"/>
      <c r="L13" s="876"/>
      <c r="M13" s="635"/>
      <c r="N13" s="625"/>
      <c r="O13" s="640"/>
      <c r="P13" s="625"/>
      <c r="Q13" s="625"/>
      <c r="R13" s="625"/>
      <c r="S13" s="619" t="s">
        <v>838</v>
      </c>
    </row>
    <row r="14" spans="1:25" ht="20.100000000000001" customHeight="1">
      <c r="J14" s="884" t="s">
        <v>777</v>
      </c>
      <c r="K14" s="885"/>
      <c r="L14" s="886"/>
      <c r="N14" s="641"/>
      <c r="O14" s="896"/>
      <c r="P14" s="897"/>
      <c r="Q14" s="897"/>
      <c r="R14" s="897"/>
    </row>
    <row r="15" spans="1:25" ht="20.100000000000001" customHeight="1">
      <c r="B15" s="626" t="s">
        <v>779</v>
      </c>
      <c r="P15" s="625"/>
    </row>
    <row r="16" spans="1:25" ht="20.100000000000001" customHeight="1">
      <c r="D16" s="642"/>
      <c r="E16" s="643"/>
      <c r="F16" s="643"/>
      <c r="G16" s="643"/>
      <c r="H16" s="643"/>
      <c r="I16" s="643"/>
      <c r="J16" s="643"/>
      <c r="K16" s="643"/>
      <c r="L16" s="643"/>
      <c r="M16" s="643"/>
      <c r="N16" s="643"/>
      <c r="O16" s="643"/>
      <c r="P16" s="643"/>
      <c r="Q16" s="898"/>
      <c r="R16" s="898"/>
    </row>
    <row r="17" spans="1:20" ht="20.100000000000001" customHeight="1">
      <c r="A17" s="619" t="s">
        <v>115</v>
      </c>
      <c r="Q17" s="898"/>
      <c r="R17" s="898"/>
    </row>
    <row r="18" spans="1:20" ht="22.5" customHeight="1"/>
    <row r="19" spans="1:20" ht="20.100000000000001" customHeight="1">
      <c r="A19" s="875" t="s">
        <v>80</v>
      </c>
      <c r="B19" s="876"/>
      <c r="C19" s="877"/>
      <c r="D19" s="630"/>
      <c r="E19" s="631"/>
      <c r="F19" s="632" t="s">
        <v>97</v>
      </c>
      <c r="G19" s="633"/>
      <c r="H19" s="634"/>
      <c r="I19" s="627"/>
      <c r="J19" s="875" t="s">
        <v>780</v>
      </c>
      <c r="K19" s="876"/>
      <c r="L19" s="877"/>
      <c r="M19" s="644"/>
      <c r="N19" s="645" t="s">
        <v>102</v>
      </c>
      <c r="O19" s="627"/>
      <c r="P19" s="875" t="s">
        <v>101</v>
      </c>
      <c r="Q19" s="876"/>
      <c r="R19" s="877"/>
    </row>
    <row r="20" spans="1:20" ht="20.100000000000001" customHeight="1">
      <c r="A20" s="878"/>
      <c r="B20" s="879"/>
      <c r="C20" s="880"/>
      <c r="E20" s="636" t="s">
        <v>98</v>
      </c>
      <c r="F20" s="889" t="str">
        <f>IF(F12="","",F12)</f>
        <v/>
      </c>
      <c r="G20" s="890"/>
      <c r="J20" s="884" t="s">
        <v>781</v>
      </c>
      <c r="K20" s="885"/>
      <c r="L20" s="886"/>
      <c r="M20" s="891" t="s">
        <v>187</v>
      </c>
      <c r="N20" s="892"/>
      <c r="O20" s="893"/>
      <c r="P20" s="884" t="s">
        <v>778</v>
      </c>
      <c r="Q20" s="885"/>
      <c r="R20" s="886"/>
    </row>
    <row r="21" spans="1:20" ht="20.100000000000001" customHeight="1">
      <c r="K21" s="638" t="s">
        <v>103</v>
      </c>
      <c r="N21" s="646" t="s">
        <v>188</v>
      </c>
      <c r="O21" s="647" t="s">
        <v>816</v>
      </c>
    </row>
    <row r="22" spans="1:20" ht="20.100000000000001" customHeight="1">
      <c r="B22" s="626" t="s">
        <v>782</v>
      </c>
    </row>
    <row r="23" spans="1:20" ht="20.100000000000001" customHeight="1">
      <c r="B23" s="626"/>
    </row>
    <row r="24" spans="1:20" ht="20.100000000000001" customHeight="1">
      <c r="A24" s="619" t="s">
        <v>41</v>
      </c>
    </row>
    <row r="25" spans="1:20" ht="20.100000000000001" customHeight="1">
      <c r="B25" s="619" t="s">
        <v>882</v>
      </c>
    </row>
    <row r="26" spans="1:20" ht="20.100000000000001" customHeight="1">
      <c r="C26" s="642"/>
    </row>
    <row r="27" spans="1:20" ht="20.100000000000001" customHeight="1">
      <c r="A27" s="619" t="s">
        <v>116</v>
      </c>
    </row>
    <row r="28" spans="1:20" ht="9.9499999999999993" customHeight="1"/>
    <row r="29" spans="1:20" ht="20.100000000000001" customHeight="1">
      <c r="A29" s="648" t="s">
        <v>104</v>
      </c>
      <c r="B29" s="649"/>
      <c r="C29" s="650"/>
      <c r="D29" s="648" t="s">
        <v>112</v>
      </c>
      <c r="E29" s="649"/>
      <c r="F29" s="651"/>
      <c r="G29" s="652" t="s">
        <v>113</v>
      </c>
      <c r="H29" s="649"/>
      <c r="I29" s="650"/>
      <c r="J29" s="653" t="s">
        <v>105</v>
      </c>
      <c r="K29" s="649"/>
      <c r="L29" s="651"/>
      <c r="M29" s="652" t="s">
        <v>783</v>
      </c>
      <c r="N29" s="654"/>
      <c r="O29" s="654"/>
      <c r="P29" s="654"/>
      <c r="Q29" s="654"/>
      <c r="R29" s="655"/>
    </row>
    <row r="30" spans="1:20" ht="20.100000000000001" customHeight="1">
      <c r="A30" s="899"/>
      <c r="B30" s="900"/>
      <c r="C30" s="901"/>
      <c r="D30" s="899"/>
      <c r="E30" s="900"/>
      <c r="F30" s="904"/>
      <c r="G30" s="906"/>
      <c r="H30" s="907"/>
      <c r="I30" s="908"/>
      <c r="J30" s="899"/>
      <c r="K30" s="900"/>
      <c r="L30" s="904"/>
      <c r="M30" s="656" t="s">
        <v>785</v>
      </c>
      <c r="N30" s="657"/>
      <c r="O30" s="658"/>
      <c r="P30" s="657" t="s">
        <v>786</v>
      </c>
      <c r="Q30" s="657"/>
      <c r="R30" s="659"/>
      <c r="T30" s="619" t="s">
        <v>667</v>
      </c>
    </row>
    <row r="31" spans="1:20" ht="18.75" customHeight="1">
      <c r="A31" s="902"/>
      <c r="B31" s="903"/>
      <c r="C31" s="888"/>
      <c r="D31" s="902"/>
      <c r="E31" s="903"/>
      <c r="F31" s="905"/>
      <c r="G31" s="909"/>
      <c r="H31" s="910"/>
      <c r="I31" s="911"/>
      <c r="J31" s="902"/>
      <c r="K31" s="903"/>
      <c r="L31" s="905"/>
      <c r="M31" s="912"/>
      <c r="N31" s="895"/>
      <c r="O31" s="660" t="s">
        <v>255</v>
      </c>
      <c r="P31" s="894"/>
      <c r="Q31" s="895"/>
      <c r="R31" s="660" t="s">
        <v>255</v>
      </c>
      <c r="S31" s="619" t="s">
        <v>784</v>
      </c>
    </row>
    <row r="32" spans="1:20" ht="18.75" customHeight="1">
      <c r="A32" s="661"/>
      <c r="B32" s="661"/>
      <c r="C32" s="661"/>
      <c r="D32" s="661"/>
      <c r="E32" s="661"/>
      <c r="F32" s="661"/>
      <c r="G32" s="870" t="s">
        <v>865</v>
      </c>
      <c r="H32" s="871"/>
      <c r="I32" s="871"/>
      <c r="J32" s="871"/>
      <c r="K32" s="871"/>
      <c r="L32" s="871"/>
      <c r="M32" s="871"/>
      <c r="N32" s="871"/>
      <c r="O32" s="872"/>
      <c r="P32" s="867"/>
      <c r="Q32" s="868"/>
      <c r="R32" s="869"/>
      <c r="S32" s="619" t="s">
        <v>866</v>
      </c>
    </row>
    <row r="33" spans="1:18" ht="18.75" customHeight="1">
      <c r="A33" s="661"/>
      <c r="B33" s="661"/>
      <c r="C33" s="661"/>
      <c r="D33" s="661"/>
      <c r="E33" s="661"/>
      <c r="F33" s="661"/>
      <c r="G33" s="662"/>
      <c r="H33" s="662"/>
      <c r="I33" s="662"/>
      <c r="J33" s="661"/>
      <c r="K33" s="661"/>
      <c r="L33" s="661"/>
      <c r="M33" s="663"/>
      <c r="N33" s="663"/>
      <c r="O33" s="620"/>
      <c r="P33" s="663"/>
      <c r="Q33" s="663"/>
      <c r="R33" s="620"/>
    </row>
    <row r="34" spans="1:18" ht="20.100000000000001" customHeight="1">
      <c r="A34" s="619" t="s">
        <v>91</v>
      </c>
    </row>
    <row r="35" spans="1:18" ht="20.100000000000001" customHeight="1"/>
    <row r="36" spans="1:18" ht="20.100000000000001" customHeight="1">
      <c r="B36" s="619" t="s">
        <v>106</v>
      </c>
    </row>
    <row r="37" spans="1:18" ht="20.100000000000001" customHeight="1">
      <c r="C37" s="619" t="s">
        <v>107</v>
      </c>
      <c r="I37" s="619" t="s">
        <v>108</v>
      </c>
      <c r="J37" s="624"/>
      <c r="K37" s="619" t="s">
        <v>109</v>
      </c>
    </row>
    <row r="38" spans="1:18" ht="20.100000000000001" customHeight="1">
      <c r="B38" s="619" t="s">
        <v>117</v>
      </c>
    </row>
    <row r="39" spans="1:18" ht="20.100000000000001" customHeight="1">
      <c r="C39" s="664" t="s">
        <v>101</v>
      </c>
      <c r="D39" s="655"/>
      <c r="E39" s="70" t="s">
        <v>120</v>
      </c>
      <c r="F39" s="913" t="s">
        <v>126</v>
      </c>
      <c r="G39" s="914"/>
      <c r="H39" s="914"/>
      <c r="I39" s="914"/>
      <c r="J39" s="915"/>
      <c r="K39" s="70" t="s">
        <v>120</v>
      </c>
      <c r="L39" s="913" t="s">
        <v>125</v>
      </c>
      <c r="M39" s="914"/>
      <c r="N39" s="914"/>
      <c r="O39" s="914"/>
      <c r="P39" s="915"/>
      <c r="Q39" s="898"/>
      <c r="R39" s="898"/>
    </row>
    <row r="40" spans="1:18" ht="20.100000000000001" customHeight="1">
      <c r="C40" s="70" t="s">
        <v>121</v>
      </c>
      <c r="D40" s="620" t="s">
        <v>123</v>
      </c>
      <c r="E40" s="665" t="s">
        <v>122</v>
      </c>
      <c r="F40" s="619" t="s">
        <v>124</v>
      </c>
      <c r="H40" s="70" t="s">
        <v>121</v>
      </c>
      <c r="Q40" s="898"/>
      <c r="R40" s="898"/>
    </row>
    <row r="41" spans="1:18" ht="20.100000000000001" customHeight="1">
      <c r="C41" s="664" t="s">
        <v>119</v>
      </c>
      <c r="D41" s="655"/>
      <c r="F41" s="664" t="s">
        <v>118</v>
      </c>
      <c r="G41" s="654"/>
      <c r="H41" s="654"/>
      <c r="I41" s="655"/>
    </row>
    <row r="42" spans="1:18" ht="20.100000000000001" customHeight="1">
      <c r="C42" s="666"/>
      <c r="D42" s="666"/>
      <c r="F42" s="666"/>
      <c r="G42" s="666"/>
      <c r="H42" s="666"/>
      <c r="I42" s="666"/>
    </row>
    <row r="43" spans="1:18" ht="20.100000000000001" customHeight="1">
      <c r="A43" s="619" t="s">
        <v>92</v>
      </c>
    </row>
    <row r="44" spans="1:18" ht="20.100000000000001" customHeight="1"/>
    <row r="45" spans="1:18" ht="20.100000000000001" customHeight="1">
      <c r="B45" s="619" t="s">
        <v>110</v>
      </c>
      <c r="F45" s="667" t="s">
        <v>98</v>
      </c>
      <c r="G45" s="873"/>
      <c r="H45" s="873"/>
      <c r="I45" s="873"/>
      <c r="J45" s="873"/>
    </row>
    <row r="46" spans="1:18" ht="20.100000000000001" customHeight="1">
      <c r="B46" s="619" t="s">
        <v>111</v>
      </c>
      <c r="F46" s="668" t="s">
        <v>98</v>
      </c>
      <c r="G46" s="916"/>
      <c r="H46" s="916"/>
      <c r="I46" s="916"/>
      <c r="J46" s="916"/>
    </row>
    <row r="47" spans="1:18" ht="20.100000000000001" customHeight="1">
      <c r="F47" s="620"/>
    </row>
    <row r="48" spans="1:18" ht="20.100000000000001" customHeight="1">
      <c r="A48" s="68"/>
      <c r="B48" s="68"/>
      <c r="C48" s="68"/>
      <c r="D48" s="68"/>
      <c r="E48" s="68"/>
      <c r="F48" s="669"/>
      <c r="G48" s="68"/>
      <c r="H48" s="68"/>
      <c r="I48" s="68"/>
      <c r="J48" s="68"/>
      <c r="K48" s="68"/>
      <c r="L48" s="68"/>
      <c r="M48" s="68"/>
      <c r="N48" s="68"/>
      <c r="O48" s="68"/>
      <c r="P48" s="68"/>
      <c r="Q48" s="71"/>
      <c r="R48" s="71"/>
    </row>
    <row r="49" spans="1:18" ht="17.25" customHeight="1">
      <c r="A49" s="670"/>
      <c r="B49" s="670"/>
      <c r="C49" s="670"/>
      <c r="D49" s="670"/>
      <c r="E49" s="670"/>
      <c r="F49" s="670"/>
      <c r="G49" s="670"/>
      <c r="H49" s="670"/>
      <c r="I49" s="670"/>
      <c r="J49" s="670"/>
      <c r="K49" s="670"/>
      <c r="L49" s="670"/>
      <c r="M49" s="670"/>
      <c r="N49" s="670"/>
      <c r="O49" s="670"/>
      <c r="P49" s="670"/>
      <c r="Q49" s="670"/>
      <c r="R49" s="670"/>
    </row>
    <row r="50" spans="1:18" ht="20.100000000000001" customHeight="1">
      <c r="A50" s="670"/>
      <c r="B50" s="670"/>
      <c r="C50" s="670"/>
      <c r="D50" s="670"/>
      <c r="E50" s="670"/>
      <c r="F50" s="670"/>
      <c r="G50" s="670"/>
      <c r="H50" s="670"/>
      <c r="I50" s="670"/>
      <c r="J50" s="670"/>
      <c r="K50" s="670"/>
      <c r="L50" s="670"/>
      <c r="M50" s="670"/>
      <c r="N50" s="670"/>
      <c r="O50" s="670"/>
      <c r="P50" s="670"/>
      <c r="Q50" s="670"/>
      <c r="R50" s="670"/>
    </row>
    <row r="51" spans="1:18" ht="17.25" customHeight="1">
      <c r="A51" s="671" t="s">
        <v>40</v>
      </c>
    </row>
    <row r="52" spans="1:18" ht="20.100000000000001" customHeight="1"/>
    <row r="53" spans="1:18" ht="20.100000000000001" customHeight="1">
      <c r="A53" s="672" t="s">
        <v>790</v>
      </c>
    </row>
    <row r="54" spans="1:18" ht="20.100000000000001" customHeight="1">
      <c r="A54" s="672" t="s">
        <v>312</v>
      </c>
    </row>
    <row r="55" spans="1:18" ht="20.100000000000001" customHeight="1">
      <c r="A55" s="619" t="s">
        <v>51</v>
      </c>
    </row>
    <row r="56" spans="1:18" ht="20.100000000000001" customHeight="1">
      <c r="A56" s="619" t="s">
        <v>52</v>
      </c>
    </row>
    <row r="57" spans="1:18" ht="20.100000000000001" customHeight="1">
      <c r="A57" s="619" t="s">
        <v>53</v>
      </c>
    </row>
    <row r="58" spans="1:18" ht="17.25" customHeight="1">
      <c r="A58" s="619" t="s">
        <v>54</v>
      </c>
    </row>
    <row r="59" spans="1:18" ht="20.100000000000001" customHeight="1">
      <c r="A59" s="619" t="s">
        <v>55</v>
      </c>
    </row>
    <row r="60" spans="1:18" ht="20.100000000000001" customHeight="1">
      <c r="A60" s="619" t="s">
        <v>56</v>
      </c>
    </row>
    <row r="61" spans="1:18" ht="20.100000000000001" customHeight="1"/>
    <row r="62" spans="1:18" ht="20.100000000000001" customHeight="1">
      <c r="A62" s="672" t="s">
        <v>793</v>
      </c>
    </row>
    <row r="63" spans="1:18" ht="17.25" customHeight="1">
      <c r="A63" s="672" t="s">
        <v>313</v>
      </c>
    </row>
    <row r="64" spans="1:18" ht="20.100000000000001" customHeight="1">
      <c r="A64" s="619" t="s">
        <v>532</v>
      </c>
    </row>
    <row r="65" spans="1:1" ht="20.100000000000001" customHeight="1">
      <c r="A65" s="619" t="s">
        <v>281</v>
      </c>
    </row>
    <row r="66" spans="1:1" ht="20.100000000000001" customHeight="1"/>
    <row r="67" spans="1:1" ht="20.100000000000001" customHeight="1">
      <c r="A67" s="619" t="s">
        <v>794</v>
      </c>
    </row>
    <row r="68" spans="1:1" ht="20.100000000000001" customHeight="1">
      <c r="A68" s="619" t="s">
        <v>42</v>
      </c>
    </row>
    <row r="69" spans="1:1" ht="20.100000000000001" customHeight="1">
      <c r="A69" s="619" t="s">
        <v>57</v>
      </c>
    </row>
    <row r="70" spans="1:1" ht="20.100000000000001" customHeight="1">
      <c r="A70" s="619" t="s">
        <v>58</v>
      </c>
    </row>
    <row r="71" spans="1:1" ht="20.100000000000001" customHeight="1">
      <c r="A71" s="619" t="s">
        <v>314</v>
      </c>
    </row>
    <row r="72" spans="1:1" ht="17.25" customHeight="1">
      <c r="A72" s="619" t="s">
        <v>59</v>
      </c>
    </row>
    <row r="73" spans="1:1" ht="20.100000000000001" customHeight="1">
      <c r="A73" s="619" t="s">
        <v>60</v>
      </c>
    </row>
    <row r="74" spans="1:1" ht="20.100000000000001" customHeight="1">
      <c r="A74" s="619" t="s">
        <v>61</v>
      </c>
    </row>
    <row r="75" spans="1:1" ht="20.100000000000001" customHeight="1"/>
    <row r="76" spans="1:1" ht="20.100000000000001" customHeight="1">
      <c r="A76" s="619" t="s">
        <v>795</v>
      </c>
    </row>
    <row r="77" spans="1:1" ht="20.100000000000001" customHeight="1">
      <c r="A77" s="619" t="s">
        <v>62</v>
      </c>
    </row>
    <row r="78" spans="1:1" ht="17.25" customHeight="1">
      <c r="A78" s="619" t="s">
        <v>791</v>
      </c>
    </row>
    <row r="79" spans="1:1" ht="20.100000000000001" customHeight="1"/>
    <row r="80" spans="1:1" ht="19.5" customHeight="1">
      <c r="A80" s="619" t="s">
        <v>796</v>
      </c>
    </row>
    <row r="81" spans="1:1" ht="20.100000000000001" customHeight="1">
      <c r="A81" s="619" t="s">
        <v>792</v>
      </c>
    </row>
    <row r="83" spans="1:1">
      <c r="A83" s="619" t="s">
        <v>797</v>
      </c>
    </row>
  </sheetData>
  <mergeCells count="32">
    <mergeCell ref="F39:J39"/>
    <mergeCell ref="L39:P39"/>
    <mergeCell ref="Q39:R40"/>
    <mergeCell ref="G45:J45"/>
    <mergeCell ref="G46:J46"/>
    <mergeCell ref="A30:C31"/>
    <mergeCell ref="D30:F31"/>
    <mergeCell ref="G30:I31"/>
    <mergeCell ref="J30:L31"/>
    <mergeCell ref="M31:N31"/>
    <mergeCell ref="M20:O20"/>
    <mergeCell ref="P31:Q31"/>
    <mergeCell ref="J13:L13"/>
    <mergeCell ref="J14:L14"/>
    <mergeCell ref="O14:R14"/>
    <mergeCell ref="Q16:R17"/>
    <mergeCell ref="P32:R32"/>
    <mergeCell ref="G32:O32"/>
    <mergeCell ref="C3:E3"/>
    <mergeCell ref="S8:Y12"/>
    <mergeCell ref="J10:L10"/>
    <mergeCell ref="P10:R10"/>
    <mergeCell ref="A11:C12"/>
    <mergeCell ref="J11:L11"/>
    <mergeCell ref="P11:R11"/>
    <mergeCell ref="F12:G12"/>
    <mergeCell ref="A19:C20"/>
    <mergeCell ref="J19:L19"/>
    <mergeCell ref="P19:R19"/>
    <mergeCell ref="F20:G20"/>
    <mergeCell ref="J20:L20"/>
    <mergeCell ref="P20:R20"/>
  </mergeCells>
  <phoneticPr fontId="5"/>
  <conditionalFormatting sqref="F20:G20">
    <cfRule type="cellIs" dxfId="85" priority="1" operator="equal">
      <formula>0</formula>
    </cfRule>
  </conditionalFormatting>
  <dataValidations count="2">
    <dataValidation imeMode="on" allowBlank="1" showInputMessage="1" showErrorMessage="1" sqref="C3:E4 F12:G12 F20:G20 G45:J46 N11 J20 J14 P32:R32 J30:L31 J33:L33 G32 A30:F33 G33 G30:G31 H30:I31 H33:I33" xr:uid="{BE448A9A-4A2D-449D-9532-D07D14F6C142}"/>
    <dataValidation imeMode="off" allowBlank="1" showInputMessage="1" showErrorMessage="1" sqref="N5 P30 J37 M20 M30 O33 O31 R31 R33" xr:uid="{577892B1-2131-4C1A-96E1-7665AAE743CF}"/>
  </dataValidations>
  <printOptions horizontalCentered="1"/>
  <pageMargins left="0.78740157480314965" right="0.78740157480314965" top="0.78740157480314965" bottom="0.78740157480314965" header="0.51181102362204722" footer="0.51181102362204722"/>
  <pageSetup paperSize="9" scale="88"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22</vt:i4>
      </vt:variant>
      <vt:variant>
        <vt:lpstr>名前付き一覧</vt:lpstr>
      </vt:variant>
      <vt:variant>
        <vt:i4>21</vt:i4>
      </vt:variant>
    </vt:vector>
  </HeadingPairs>
  <TitlesOfParts>
    <vt:vector size="43" baseType="lpstr">
      <vt:lpstr>手引き表紙</vt:lpstr>
      <vt:lpstr>申請前の留意点</vt:lpstr>
      <vt:lpstr>添付書類</vt:lpstr>
      <vt:lpstr>添付書類頻出修正事項</vt:lpstr>
      <vt:lpstr>申請書表紙</vt:lpstr>
      <vt:lpstr>事業計画</vt:lpstr>
      <vt:lpstr>車両種別ごとの数（ハイヤー指定地域以外） </vt:lpstr>
      <vt:lpstr>車両種別ごとの数（ハイヤー指定地域）</vt:lpstr>
      <vt:lpstr>運行管理体制</vt:lpstr>
      <vt:lpstr>各種承諾書</vt:lpstr>
      <vt:lpstr>乗務割計画</vt:lpstr>
      <vt:lpstr>所要資金(別紙③)※記載例を必ずご覧ください。</vt:lpstr>
      <vt:lpstr>所要資金補足</vt:lpstr>
      <vt:lpstr>所要資金(記載例) </vt:lpstr>
      <vt:lpstr>資金調達方法</vt:lpstr>
      <vt:lpstr>事業用自動車の明細</vt:lpstr>
      <vt:lpstr>役員名簿</vt:lpstr>
      <vt:lpstr>各種宣誓書</vt:lpstr>
      <vt:lpstr>前面道路の宣誓書</vt:lpstr>
      <vt:lpstr>法令試験</vt:lpstr>
      <vt:lpstr>【作成例】転居に係る宣誓書について</vt:lpstr>
      <vt:lpstr>情報まとめ</vt:lpstr>
      <vt:lpstr>【作成例】転居に係る宣誓書について!Print_Area</vt:lpstr>
      <vt:lpstr>運行管理体制!Print_Area</vt:lpstr>
      <vt:lpstr>各種承諾書!Print_Area</vt:lpstr>
      <vt:lpstr>各種宣誓書!Print_Area</vt:lpstr>
      <vt:lpstr>資金調達方法!Print_Area</vt:lpstr>
      <vt:lpstr>事業計画!Print_Area</vt:lpstr>
      <vt:lpstr>事業用自動車の明細!Print_Area</vt:lpstr>
      <vt:lpstr>'車両種別ごとの数（ハイヤー指定地域）'!Print_Area</vt:lpstr>
      <vt:lpstr>'車両種別ごとの数（ハイヤー指定地域以外） '!Print_Area</vt:lpstr>
      <vt:lpstr>手引き表紙!Print_Area</vt:lpstr>
      <vt:lpstr>'所要資金(記載例) '!Print_Area</vt:lpstr>
      <vt:lpstr>'所要資金(別紙③)※記載例を必ずご覧ください。'!Print_Area</vt:lpstr>
      <vt:lpstr>乗務割計画!Print_Area</vt:lpstr>
      <vt:lpstr>情報まとめ!Print_Area</vt:lpstr>
      <vt:lpstr>申請書表紙!Print_Area</vt:lpstr>
      <vt:lpstr>前面道路の宣誓書!Print_Area</vt:lpstr>
      <vt:lpstr>添付書類!Print_Area</vt:lpstr>
      <vt:lpstr>添付書類頻出修正事項!Print_Area</vt:lpstr>
      <vt:lpstr>法令試験!Print_Area</vt:lpstr>
      <vt:lpstr>役員名簿!Print_Area</vt:lpstr>
      <vt:lpstr>事業用自動車の明細!Print_Titles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