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Kbmkobhd01z\c4_海振_労政\◆めざせ!海技者セミナー IN KOBE\2025めざせ！海技者セミナー\03企業募集\"/>
    </mc:Choice>
  </mc:AlternateContent>
  <xr:revisionPtr revIDLastSave="0" documentId="13_ncr:1_{BF509BA4-9976-4BA5-BCBF-78EE5CB3772E}" xr6:coauthVersionLast="47" xr6:coauthVersionMax="47" xr10:uidLastSave="{00000000-0000-0000-0000-000000000000}"/>
  <bookViews>
    <workbookView xWindow="-108" yWindow="-108" windowWidth="23256" windowHeight="12456" xr2:uid="{A9F4F105-F340-49BE-BBB9-6998A5695EE1}"/>
  </bookViews>
  <sheets>
    <sheet name="参加申込票１" sheetId="3" r:id="rId1"/>
    <sheet name="参加申込票2" sheetId="26" r:id="rId2"/>
    <sheet name="参加申込票２　記載例" sheetId="69" r:id="rId3"/>
    <sheet name="Sheet1" sheetId="70" state="hidden" r:id="rId4"/>
  </sheets>
  <definedNames>
    <definedName name="_xlnm.Print_Area" localSheetId="0">参加申込票１!$A$1:$X$20</definedName>
    <definedName name="_xlnm.Print_Area" localSheetId="1">参加申込票2!$A$3:$K$246</definedName>
    <definedName name="_xlnm.Print_Area" localSheetId="2">'参加申込票２　記載例'!$A$3:$K$50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0" i="69" l="1"/>
  <c r="H232" i="69"/>
  <c r="D232" i="69"/>
  <c r="H213" i="69"/>
  <c r="D213" i="69"/>
  <c r="H194" i="69"/>
  <c r="D194" i="69"/>
  <c r="A178" i="69"/>
  <c r="H172" i="69"/>
  <c r="D172" i="69"/>
  <c r="H153" i="69"/>
  <c r="D153" i="69"/>
  <c r="H134" i="69"/>
  <c r="D134" i="69"/>
  <c r="A118" i="69"/>
  <c r="H112" i="69"/>
  <c r="D112" i="69"/>
  <c r="H93" i="69"/>
  <c r="D93" i="69"/>
  <c r="H74" i="69"/>
  <c r="D74" i="69"/>
  <c r="A58" i="69"/>
  <c r="H26" i="69"/>
  <c r="D26" i="69"/>
  <c r="S227" i="26"/>
  <c r="T231" i="26" s="1"/>
  <c r="S226" i="26"/>
  <c r="T230" i="26" s="1"/>
  <c r="M225" i="26"/>
  <c r="S208" i="26"/>
  <c r="T212" i="26" s="1"/>
  <c r="S207" i="26"/>
  <c r="T211" i="26" s="1"/>
  <c r="M206" i="26"/>
  <c r="S189" i="26"/>
  <c r="T193" i="26" s="1"/>
  <c r="S188" i="26"/>
  <c r="T192" i="26" s="1"/>
  <c r="M187" i="26"/>
  <c r="S164" i="26"/>
  <c r="T168" i="26" s="1"/>
  <c r="S163" i="26"/>
  <c r="T167" i="26" s="1"/>
  <c r="M162" i="26"/>
  <c r="S145" i="26"/>
  <c r="T149" i="26" s="1"/>
  <c r="S144" i="26"/>
  <c r="T148" i="26" s="1"/>
  <c r="M143" i="26"/>
  <c r="S126" i="26"/>
  <c r="T130" i="26" s="1"/>
  <c r="S125" i="26"/>
  <c r="S129" i="26" s="1"/>
  <c r="M124" i="26"/>
  <c r="S101" i="26"/>
  <c r="T105" i="26" s="1"/>
  <c r="S100" i="26"/>
  <c r="T104" i="26" s="1"/>
  <c r="M99" i="26"/>
  <c r="S63" i="26"/>
  <c r="S67" i="26" s="1"/>
  <c r="S62" i="26"/>
  <c r="T66" i="26" s="1"/>
  <c r="M61" i="26"/>
  <c r="M80" i="26"/>
  <c r="S82" i="26"/>
  <c r="T86" i="26" s="1"/>
  <c r="S81" i="26"/>
  <c r="S85" i="26" s="1"/>
  <c r="S5" i="26"/>
  <c r="T9" i="26" s="1"/>
  <c r="S4" i="26"/>
  <c r="T8" i="26" s="1"/>
  <c r="B51" i="70"/>
  <c r="B50" i="70"/>
  <c r="B49" i="70"/>
  <c r="B48" i="70"/>
  <c r="B47" i="70"/>
  <c r="B46" i="70"/>
  <c r="B45" i="70"/>
  <c r="B44" i="70"/>
  <c r="B43" i="70"/>
  <c r="B42" i="70"/>
  <c r="B41" i="70"/>
  <c r="B40" i="70"/>
  <c r="B39" i="70"/>
  <c r="B38" i="70"/>
  <c r="B37" i="70"/>
  <c r="B36" i="70"/>
  <c r="B35" i="70"/>
  <c r="B34" i="70"/>
  <c r="B33" i="70"/>
  <c r="B32" i="70"/>
  <c r="B31" i="70"/>
  <c r="B30" i="70"/>
  <c r="B29" i="70"/>
  <c r="B28" i="70"/>
  <c r="B27" i="70"/>
  <c r="B26" i="70"/>
  <c r="B25" i="70"/>
  <c r="B24" i="70"/>
  <c r="B23" i="70"/>
  <c r="B22" i="70"/>
  <c r="B21" i="70"/>
  <c r="B20" i="70"/>
  <c r="B19" i="70"/>
  <c r="B18" i="70"/>
  <c r="B17" i="70"/>
  <c r="B16" i="70"/>
  <c r="B15" i="70"/>
  <c r="B14" i="70"/>
  <c r="B13" i="70"/>
  <c r="B12" i="70"/>
  <c r="B11" i="70"/>
  <c r="B10" i="70"/>
  <c r="B9" i="70"/>
  <c r="B8" i="70"/>
  <c r="S212" i="26" l="1"/>
  <c r="T67" i="26"/>
  <c r="S230" i="26"/>
  <c r="S231" i="26"/>
  <c r="S211" i="26"/>
  <c r="S192" i="26"/>
  <c r="S193" i="26"/>
  <c r="S167" i="26"/>
  <c r="S168" i="26"/>
  <c r="S148" i="26"/>
  <c r="S149" i="26"/>
  <c r="T129" i="26"/>
  <c r="S130" i="26"/>
  <c r="S104" i="26"/>
  <c r="S105" i="26"/>
  <c r="S66" i="26"/>
  <c r="T85" i="26"/>
  <c r="S86" i="26"/>
  <c r="S8" i="26"/>
  <c r="S9" i="26"/>
  <c r="H239" i="26"/>
  <c r="D239" i="26"/>
  <c r="H220" i="26"/>
  <c r="D220" i="26"/>
  <c r="H201" i="26"/>
  <c r="D201" i="26"/>
  <c r="H176" i="26"/>
  <c r="D176" i="26"/>
  <c r="H157" i="26"/>
  <c r="D157" i="26"/>
  <c r="H138" i="26"/>
  <c r="D138" i="26"/>
  <c r="H94" i="26"/>
  <c r="D94" i="26"/>
  <c r="A184" i="26"/>
  <c r="A121" i="26"/>
  <c r="A58" i="26"/>
  <c r="H113" i="26"/>
  <c r="D113" i="26"/>
  <c r="H75" i="26"/>
  <c r="D75" i="26"/>
  <c r="H26" i="26"/>
  <c r="D26" i="26"/>
  <c r="V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A14" authorId="0" shapeId="0" xr:uid="{A3CDC1A4-5303-4591-98B8-416CE2D09F90}">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17" authorId="1" shapeId="0" xr:uid="{E8B07072-1D24-4BD8-8014-E0B5B44ED033}">
      <text>
        <r>
          <rPr>
            <sz val="10"/>
            <color indexed="81"/>
            <rFont val="BIZ UDPゴシック"/>
            <family val="3"/>
            <charset val="128"/>
          </rPr>
          <t>実際に行う業務を記入</t>
        </r>
      </text>
    </comment>
    <comment ref="E22" authorId="0" shapeId="0" xr:uid="{104A8F6D-F3AE-44A8-862F-2481B27E88C3}">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22" authorId="0" shapeId="0" xr:uid="{D53036FC-D300-4CAC-9354-26388BBC0C6C}">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23" authorId="0" shapeId="0" xr:uid="{97B129C6-31A4-4B43-BCFD-CCD56B152EC0}">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4" authorId="0" shapeId="0" xr:uid="{DFC8A5CB-C785-46B3-8A5C-6104E05E290F}">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5" authorId="0" shapeId="0" xr:uid="{54530B76-837A-47F2-AA04-10D7ECDFCD54}">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34" authorId="0" shapeId="0" xr:uid="{761A8218-CBDE-4278-A6DA-CA7EA1BA82BE}">
      <text>
        <r>
          <rPr>
            <sz val="10"/>
            <color indexed="81"/>
            <rFont val="BIZ UDPゴシック"/>
            <family val="3"/>
            <charset val="128"/>
          </rPr>
          <t>受入体制＝配乗予定船舶において女性専用の設備がある、女性が乗船した際の運用を定めている又は現に女性船員が雇用されている
採用　　　＝過去３年以内に女性船員の採用実績がある
継続雇用＝３年以上継続雇用している女性船員がいる又は女性船員が育児休業を経て職務復帰した実績がある
昇進　　　＝女性船員を一等航海士・一等機関士以上の役職に就かせている</t>
        </r>
      </text>
    </comment>
    <comment ref="A63" authorId="0" shapeId="0" xr:uid="{6CFEE93A-096C-4A02-8647-A373E4A5DC5D}">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66" authorId="1" shapeId="0" xr:uid="{1B711EA0-14BB-4390-AB78-6000F0C123E6}">
      <text>
        <r>
          <rPr>
            <sz val="10"/>
            <color indexed="81"/>
            <rFont val="BIZ UDPゴシック"/>
            <family val="3"/>
            <charset val="128"/>
          </rPr>
          <t>実際に行う業務を記入</t>
        </r>
      </text>
    </comment>
    <comment ref="E71" authorId="0" shapeId="0" xr:uid="{B1F023AB-8AF3-4729-B4CE-BA118B449CB9}">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71" authorId="0" shapeId="0" xr:uid="{BAB4A998-B9CA-4577-B953-64DC201720F3}">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72" authorId="0" shapeId="0" xr:uid="{D263392D-10D8-46BA-9439-A50439215E2D}">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73" authorId="0" shapeId="0" xr:uid="{51A8B499-2A1D-43E2-B35E-3967A54B6C32}">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74" authorId="0" shapeId="0" xr:uid="{903D1705-4C88-40BB-BA56-0875B4CA5E75}">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82" authorId="0" shapeId="0" xr:uid="{9D8D2994-D74F-4901-93A6-00EDC256CD85}">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85" authorId="1" shapeId="0" xr:uid="{F85E576C-D038-4C86-A940-7AD76A769CF2}">
      <text>
        <r>
          <rPr>
            <sz val="10"/>
            <color indexed="81"/>
            <rFont val="BIZ UDPゴシック"/>
            <family val="3"/>
            <charset val="128"/>
          </rPr>
          <t>実際に行う業務を記入</t>
        </r>
      </text>
    </comment>
    <comment ref="E90" authorId="0" shapeId="0" xr:uid="{6B905323-B181-460C-80BB-83DD38921AD1}">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90" authorId="0" shapeId="0" xr:uid="{E074F696-B45A-4D5A-A8FD-9B290FD9D894}">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91" authorId="0" shapeId="0" xr:uid="{02844B29-1BEA-481B-8ED3-4961A5BE4FA6}">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92" authorId="0" shapeId="0" xr:uid="{E621E76A-4C35-4269-A336-CD91A3F61005}">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93" authorId="0" shapeId="0" xr:uid="{24849AF3-53DC-4D4F-A953-A29F51416274}">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101" authorId="0" shapeId="0" xr:uid="{FB5C56FF-4C3F-45FC-BFAD-952D167C669F}">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104" authorId="1" shapeId="0" xr:uid="{ED3BC99A-DDE7-4006-821E-B6C5BEBDD91F}">
      <text>
        <r>
          <rPr>
            <sz val="10"/>
            <color indexed="81"/>
            <rFont val="BIZ UDPゴシック"/>
            <family val="3"/>
            <charset val="128"/>
          </rPr>
          <t>実際に行う業務を記入</t>
        </r>
      </text>
    </comment>
    <comment ref="E109" authorId="0" shapeId="0" xr:uid="{53009C0C-F6C5-4EF0-83C0-91E42B8572EA}">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109" authorId="0" shapeId="0" xr:uid="{BB9977F8-FCB2-451C-8F13-822E45B7433D}">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110" authorId="0" shapeId="0" xr:uid="{601A9671-1F69-44B9-B8E1-16252BE5A1C0}">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11" authorId="0" shapeId="0" xr:uid="{A997E290-BC59-4F83-A523-2CD263383FE3}">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12" authorId="0" shapeId="0" xr:uid="{B0979DE5-AF41-4B0F-93C6-8E4B22F49416}">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126" authorId="0" shapeId="0" xr:uid="{F5450F69-A7F9-490F-B195-5FB96D818734}">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129" authorId="1" shapeId="0" xr:uid="{A9CC7CAA-7C3A-4BB4-B785-8290D9CADE63}">
      <text>
        <r>
          <rPr>
            <sz val="10"/>
            <color indexed="81"/>
            <rFont val="BIZ UDPゴシック"/>
            <family val="3"/>
            <charset val="128"/>
          </rPr>
          <t>実際に行う業務を記入</t>
        </r>
      </text>
    </comment>
    <comment ref="E134" authorId="0" shapeId="0" xr:uid="{38BA6E4C-8B6C-4FBC-9571-828DD27A60FA}">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134" authorId="0" shapeId="0" xr:uid="{E846552B-D2F9-485B-B824-81B8610CCE29}">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135" authorId="0" shapeId="0" xr:uid="{80515E25-C8AF-44C1-8822-B5A327300A9D}">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36" authorId="0" shapeId="0" xr:uid="{A5145805-598C-4DF7-8345-C4F2C2878290}">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37" authorId="0" shapeId="0" xr:uid="{2045E003-0514-43E7-ACDB-62F5262C703B}">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145" authorId="0" shapeId="0" xr:uid="{0F76CBB4-ABC0-4DE7-826A-0D637AF2A21A}">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148" authorId="1" shapeId="0" xr:uid="{2B8E8F21-E9DC-4DBF-91DE-7DC3221EE849}">
      <text>
        <r>
          <rPr>
            <sz val="10"/>
            <color indexed="81"/>
            <rFont val="BIZ UDPゴシック"/>
            <family val="3"/>
            <charset val="128"/>
          </rPr>
          <t>実際に行う業務を記入</t>
        </r>
      </text>
    </comment>
    <comment ref="E153" authorId="0" shapeId="0" xr:uid="{ECB1B6A7-8D7A-4171-B399-B96017B80CB3}">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153" authorId="0" shapeId="0" xr:uid="{F585DA22-AA85-4BC6-84FF-9AEE9AE3D37D}">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154" authorId="0" shapeId="0" xr:uid="{7BBD3BB7-C788-4222-9341-056F66FF0880}">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55" authorId="0" shapeId="0" xr:uid="{36843134-3BB6-4F7C-B75A-DAEB1996CE5F}">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56" authorId="0" shapeId="0" xr:uid="{8418CC9E-B0F4-4A43-8652-F398A2153944}">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164" authorId="0" shapeId="0" xr:uid="{D697772B-FA86-492D-8366-EDB549788C0E}">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167" authorId="1" shapeId="0" xr:uid="{67CE5660-2832-46FF-B358-0C58A7DA892D}">
      <text>
        <r>
          <rPr>
            <sz val="10"/>
            <color indexed="81"/>
            <rFont val="BIZ UDPゴシック"/>
            <family val="3"/>
            <charset val="128"/>
          </rPr>
          <t>実際に行う業務を記入</t>
        </r>
      </text>
    </comment>
    <comment ref="E172" authorId="0" shapeId="0" xr:uid="{E9C5067E-2ED4-4AC1-AD53-027C390B38AC}">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172" authorId="0" shapeId="0" xr:uid="{58246630-B02A-44DE-B397-7F1948973FFE}">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173" authorId="0" shapeId="0" xr:uid="{0978C21E-3073-4511-BCE3-03C46C67F24F}">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74" authorId="0" shapeId="0" xr:uid="{3A2130DD-AA42-48DF-A3C0-5E036AA0767A}">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75" authorId="0" shapeId="0" xr:uid="{FA805C74-BBA8-4AAA-8BAB-0B98F4DF1FC0}">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189" authorId="0" shapeId="0" xr:uid="{FFE33487-F7A9-46FD-801D-C3F816D748DA}">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192" authorId="1" shapeId="0" xr:uid="{5A32B0F4-B6F5-4CB6-9399-E17C9D761880}">
      <text>
        <r>
          <rPr>
            <sz val="10"/>
            <color indexed="81"/>
            <rFont val="BIZ UDPゴシック"/>
            <family val="3"/>
            <charset val="128"/>
          </rPr>
          <t>実際に行う業務を記入</t>
        </r>
      </text>
    </comment>
    <comment ref="E197" authorId="0" shapeId="0" xr:uid="{92400581-E8C1-4CD9-8EC6-7AD92DB0591C}">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197" authorId="0" shapeId="0" xr:uid="{8B0C24C9-C1FE-4C16-8027-B57C7A3C6911}">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198" authorId="0" shapeId="0" xr:uid="{C197167A-8EEB-497F-9CC0-27FDA3FE3DFB}">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199" authorId="0" shapeId="0" xr:uid="{436EA346-9CD9-43ED-BF47-AF5AB9F3B8AC}">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00" authorId="0" shapeId="0" xr:uid="{C7F57BD0-7DA3-4E5B-B240-EDDAF05B978E}">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208" authorId="0" shapeId="0" xr:uid="{19943042-892F-414F-934B-B7B15137F0A9}">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211" authorId="1" shapeId="0" xr:uid="{F69A597C-7975-4D4A-8729-51A4D6EDE919}">
      <text>
        <r>
          <rPr>
            <sz val="10"/>
            <color indexed="81"/>
            <rFont val="BIZ UDPゴシック"/>
            <family val="3"/>
            <charset val="128"/>
          </rPr>
          <t>実際に行う業務を記入</t>
        </r>
      </text>
    </comment>
    <comment ref="E216" authorId="0" shapeId="0" xr:uid="{D5D50DFF-35A9-4C90-914E-C4FB87D577C4}">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216" authorId="0" shapeId="0" xr:uid="{3BF9E34F-1489-4D6D-B27A-DA0C2817B3F6}">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217" authorId="0" shapeId="0" xr:uid="{90642CB2-A2BC-4F69-879C-209D9370062B}">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18" authorId="0" shapeId="0" xr:uid="{79E12A79-8CBC-4098-A7FE-5BD241400095}">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19" authorId="0" shapeId="0" xr:uid="{9D6EBD56-D943-4945-84DE-46F1C33B2675}">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A227" authorId="0" shapeId="0" xr:uid="{44E1D06D-1F3F-46D9-80CF-496FFB5F2CCA}">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漁業調査船、測量船、水路調査船、海洋学調査船、海洋観測艦、極地調査船　等
引押船　　オーシャンタグ、ハーバータグ、引船、押船
その他　　練習船、オフショア支援船　等</t>
        </r>
      </text>
    </comment>
    <comment ref="B230" authorId="1" shapeId="0" xr:uid="{CC24B123-4B97-4E95-9777-B026C51C68FB}">
      <text>
        <r>
          <rPr>
            <sz val="10"/>
            <color indexed="81"/>
            <rFont val="BIZ UDPゴシック"/>
            <family val="3"/>
            <charset val="128"/>
          </rPr>
          <t>実際に行う業務を記入</t>
        </r>
      </text>
    </comment>
    <comment ref="E235" authorId="0" shapeId="0" xr:uid="{D1981769-1886-4270-A7E9-6AFB822EE7E8}">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I235" authorId="0" shapeId="0" xr:uid="{9E21EDEC-2F2E-497F-907F-4ED9D0EDD015}">
      <text>
        <r>
          <rPr>
            <b/>
            <sz val="10"/>
            <color indexed="81"/>
            <rFont val="BIZ UDPゴシック"/>
            <family val="3"/>
            <charset val="128"/>
          </rPr>
          <t>「基本給」「定額的に支払われる手当」や「基本給＋手当」の合計賃金に、時間外手当、深夜手当、補償休日手当や割増手当等、臨時の労働に対する報酬は含めないでください。
こうした割増手当等、いわゆる残業代の目安をご記入されたい場合は、「付記事項」の欄に御記入ください。</t>
        </r>
      </text>
    </comment>
    <comment ref="E236" authorId="0" shapeId="0" xr:uid="{0BBDE969-DEDA-4404-B2C3-A6922AE3E77C}">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37" authorId="0" shapeId="0" xr:uid="{EA582763-4436-4E14-9D1A-1BA3D7D84A23}">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 ref="E238" authorId="0" shapeId="0" xr:uid="{2731478E-09A8-418A-ACF8-50B3D0A01E05}">
      <text>
        <r>
          <rPr>
            <sz val="9"/>
            <color indexed="81"/>
            <rFont val="MS P ゴシック"/>
            <family val="3"/>
            <charset val="128"/>
          </rPr>
          <t xml:space="preserve"> </t>
        </r>
        <r>
          <rPr>
            <sz val="10"/>
            <color indexed="81"/>
            <rFont val="BIZ UDPゴシック"/>
            <family val="3"/>
            <charset val="128"/>
          </rPr>
          <t>時間外手当、深夜手当、補償休日手当や割増手当等、臨時の労働に対する報酬は含めないでください。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A14" authorId="0" shapeId="0" xr:uid="{6BCBD455-43F7-476F-A49F-451D73F52903}">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17" authorId="1" shapeId="0" xr:uid="{02C89D2F-BB1A-4D16-8979-CDDF78CDF500}">
      <text>
        <r>
          <rPr>
            <sz val="10"/>
            <color indexed="81"/>
            <rFont val="BIZ UDPゴシック"/>
            <family val="3"/>
            <charset val="128"/>
          </rPr>
          <t>実際に行う業務を記入</t>
        </r>
      </text>
    </comment>
    <comment ref="A34" authorId="0" shapeId="0" xr:uid="{A180CF3C-6892-4DE1-BED2-117549DB1AD8}">
      <text>
        <r>
          <rPr>
            <sz val="10"/>
            <color indexed="81"/>
            <rFont val="BIZ UDPゴシック"/>
            <family val="3"/>
            <charset val="128"/>
          </rPr>
          <t>受入体制＝配乗予定船舶において女性専用の設備がある、女性が乗船した際の運用を定めている又は現に女性船員が雇用されている
採用　　　＝過去３年以内に女性船員の採用実績がある
継続雇用＝３年以上継続雇用している女性船員がいる又は女性船員が育児休業を経て職務復帰した実績がある
昇進　　　＝女性船員を一等航海士・一等機関士以上の役職に就かせている</t>
        </r>
      </text>
    </comment>
    <comment ref="A62" authorId="0" shapeId="0" xr:uid="{DCEC65FC-DB7C-4825-A4AB-C28D568540F8}">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65" authorId="1" shapeId="0" xr:uid="{E496C596-6AB3-4413-B282-6BB4172B7FC7}">
      <text>
        <r>
          <rPr>
            <sz val="10"/>
            <color indexed="81"/>
            <rFont val="BIZ UDPゴシック"/>
            <family val="3"/>
            <charset val="128"/>
          </rPr>
          <t>実際に行う業務を記入</t>
        </r>
      </text>
    </comment>
    <comment ref="A81" authorId="0" shapeId="0" xr:uid="{5C526038-E79C-440D-A57F-44E073AF7DF3}">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84" authorId="1" shapeId="0" xr:uid="{30663E63-44E6-4981-B759-F164D0349C42}">
      <text>
        <r>
          <rPr>
            <sz val="10"/>
            <color indexed="81"/>
            <rFont val="BIZ UDPゴシック"/>
            <family val="3"/>
            <charset val="128"/>
          </rPr>
          <t>実際に行う業務を記入</t>
        </r>
      </text>
    </comment>
    <comment ref="A100" authorId="0" shapeId="0" xr:uid="{A33C21D7-F8BD-43E2-8993-9CA3E73E95DA}">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103" authorId="1" shapeId="0" xr:uid="{59040834-CDEE-4FBC-85BA-C35DD6B21CB0}">
      <text>
        <r>
          <rPr>
            <sz val="10"/>
            <color indexed="81"/>
            <rFont val="BIZ UDPゴシック"/>
            <family val="3"/>
            <charset val="128"/>
          </rPr>
          <t>実際に行う業務を記入</t>
        </r>
      </text>
    </comment>
    <comment ref="A122" authorId="0" shapeId="0" xr:uid="{44520FAF-D43F-4196-9ADA-C1851AB0E184}">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125" authorId="1" shapeId="0" xr:uid="{826EDD58-6E35-42E0-9E2A-95BB85633619}">
      <text>
        <r>
          <rPr>
            <sz val="10"/>
            <color indexed="81"/>
            <rFont val="BIZ UDPゴシック"/>
            <family val="3"/>
            <charset val="128"/>
          </rPr>
          <t>実際に行う業務を記入</t>
        </r>
      </text>
    </comment>
    <comment ref="A141" authorId="0" shapeId="0" xr:uid="{64B3F914-B8ED-4CCE-83A5-969AA8397592}">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144" authorId="1" shapeId="0" xr:uid="{C5FFD23B-3596-4C47-A2F0-C762B6257A4D}">
      <text>
        <r>
          <rPr>
            <sz val="10"/>
            <color indexed="81"/>
            <rFont val="BIZ UDPゴシック"/>
            <family val="3"/>
            <charset val="128"/>
          </rPr>
          <t>実際に行う業務を記入</t>
        </r>
      </text>
    </comment>
    <comment ref="A160" authorId="0" shapeId="0" xr:uid="{E3F19C8F-AED8-4494-B5A7-706D1CEA8C36}">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163" authorId="1" shapeId="0" xr:uid="{F33B87AE-5183-4021-AB37-7DAEE6869F65}">
      <text>
        <r>
          <rPr>
            <sz val="10"/>
            <color indexed="81"/>
            <rFont val="BIZ UDPゴシック"/>
            <family val="3"/>
            <charset val="128"/>
          </rPr>
          <t>実際に行う業務を記入</t>
        </r>
      </text>
    </comment>
    <comment ref="A182" authorId="0" shapeId="0" xr:uid="{7F74C6CD-9CE7-4DBF-A0BC-8DF16B2C9EA2}">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185" authorId="1" shapeId="0" xr:uid="{AF591237-42A0-43B9-AE05-893F15BF7F54}">
      <text>
        <r>
          <rPr>
            <sz val="10"/>
            <color indexed="81"/>
            <rFont val="BIZ UDPゴシック"/>
            <family val="3"/>
            <charset val="128"/>
          </rPr>
          <t>実際に行う業務を記入</t>
        </r>
      </text>
    </comment>
    <comment ref="A201" authorId="0" shapeId="0" xr:uid="{B206AA8D-1369-4D5D-83FB-740CD27FCBB2}">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204" authorId="1" shapeId="0" xr:uid="{E7F8A9E2-B290-47D4-ABAD-62198C101659}">
      <text>
        <r>
          <rPr>
            <sz val="10"/>
            <color indexed="81"/>
            <rFont val="BIZ UDPゴシック"/>
            <family val="3"/>
            <charset val="128"/>
          </rPr>
          <t>実際に行う業務を記入</t>
        </r>
      </text>
    </comment>
    <comment ref="A220" authorId="0" shapeId="0" xr:uid="{DE4E4D83-990C-4CAD-96AD-AD204A849C22}">
      <text>
        <r>
          <rPr>
            <sz val="10"/>
            <color indexed="81"/>
            <rFont val="BIZ UDPゴシック"/>
            <family val="3"/>
            <charset val="128"/>
          </rPr>
          <t>貨物船　　一般貨物船、RORO船、コンテナ船、自動車専用船、セメント専用船、石灰石専用船、砂利専用船（ガット船）　等
タンカー　　油槽船（白油・黒油）、ケミカル船、LPG船　等
旅客船　　旅客船、高速旅客船、フェリー、クルーズ客船、レストラン船、観光遊覧船　等
作業船　　浚渫埋立用作業船、構造物築造船、運搬作業船、環境整備船、特殊船　等
調査船　　漁業調査船、測量船、水路調査船、海洋調査船、海洋観測艦、極地調査船　等
引押船　　オーシャンタグ、ハーバータグ、引船、押船
その他　　練習船、オフショア支援船　等</t>
        </r>
      </text>
    </comment>
    <comment ref="B223" authorId="1" shapeId="0" xr:uid="{2DC98DE9-5D44-4047-B204-B4D47CDAEE20}">
      <text>
        <r>
          <rPr>
            <sz val="10"/>
            <color indexed="81"/>
            <rFont val="BIZ UDPゴシック"/>
            <family val="3"/>
            <charset val="128"/>
          </rPr>
          <t>実際に行う業務を記入</t>
        </r>
      </text>
    </comment>
  </commentList>
</comments>
</file>

<file path=xl/sharedStrings.xml><?xml version="1.0" encoding="utf-8"?>
<sst xmlns="http://schemas.openxmlformats.org/spreadsheetml/2006/main" count="1340" uniqueCount="241">
  <si>
    <t>FAX番号</t>
    <rPh sb="3" eb="5">
      <t>バンゴウ</t>
    </rPh>
    <phoneticPr fontId="1"/>
  </si>
  <si>
    <t>総トン数</t>
    <rPh sb="0" eb="1">
      <t>ソウ</t>
    </rPh>
    <rPh sb="3" eb="4">
      <t>スウ</t>
    </rPh>
    <phoneticPr fontId="1"/>
  </si>
  <si>
    <t>加入保険等</t>
    <rPh sb="0" eb="2">
      <t>カニュウ</t>
    </rPh>
    <rPh sb="2" eb="4">
      <t>ホケン</t>
    </rPh>
    <rPh sb="4" eb="5">
      <t>トウ</t>
    </rPh>
    <phoneticPr fontId="1"/>
  </si>
  <si>
    <t>その他</t>
    <rPh sb="2" eb="3">
      <t>タ</t>
    </rPh>
    <phoneticPr fontId="1"/>
  </si>
  <si>
    <t>航行区域</t>
    <rPh sb="0" eb="2">
      <t>コウコウ</t>
    </rPh>
    <rPh sb="2" eb="4">
      <t>クイキ</t>
    </rPh>
    <phoneticPr fontId="1"/>
  </si>
  <si>
    <t>主要貨物</t>
    <rPh sb="0" eb="2">
      <t>シュヨウ</t>
    </rPh>
    <rPh sb="2" eb="4">
      <t>カモツ</t>
    </rPh>
    <phoneticPr fontId="1"/>
  </si>
  <si>
    <t>主要航路</t>
    <rPh sb="0" eb="2">
      <t>シュヨウ</t>
    </rPh>
    <rPh sb="2" eb="4">
      <t>コウロ</t>
    </rPh>
    <phoneticPr fontId="1"/>
  </si>
  <si>
    <t>採用人数</t>
    <rPh sb="0" eb="2">
      <t>サイヨウ</t>
    </rPh>
    <rPh sb="2" eb="4">
      <t>ニンズウ</t>
    </rPh>
    <phoneticPr fontId="1"/>
  </si>
  <si>
    <t>海技免状</t>
    <rPh sb="0" eb="2">
      <t>カイギ</t>
    </rPh>
    <rPh sb="2" eb="4">
      <t>メンジョウ</t>
    </rPh>
    <phoneticPr fontId="1"/>
  </si>
  <si>
    <t>円</t>
    <rPh sb="0" eb="1">
      <t>エン</t>
    </rPh>
    <phoneticPr fontId="1"/>
  </si>
  <si>
    <t>選考</t>
    <rPh sb="0" eb="2">
      <t>センコウ</t>
    </rPh>
    <phoneticPr fontId="1"/>
  </si>
  <si>
    <t>選考方法</t>
    <rPh sb="0" eb="2">
      <t>センコウ</t>
    </rPh>
    <rPh sb="2" eb="4">
      <t>ホウホウ</t>
    </rPh>
    <phoneticPr fontId="1"/>
  </si>
  <si>
    <t>日時</t>
    <rPh sb="0" eb="2">
      <t>ニチジ</t>
    </rPh>
    <phoneticPr fontId="1"/>
  </si>
  <si>
    <t>携行品</t>
    <rPh sb="0" eb="3">
      <t>ケイコウヒン</t>
    </rPh>
    <phoneticPr fontId="1"/>
  </si>
  <si>
    <t>採否決定</t>
    <rPh sb="0" eb="2">
      <t>サイヒ</t>
    </rPh>
    <rPh sb="2" eb="4">
      <t>ケッテイ</t>
    </rPh>
    <phoneticPr fontId="1"/>
  </si>
  <si>
    <t>年　　齢</t>
    <rPh sb="0" eb="1">
      <t>ネン</t>
    </rPh>
    <rPh sb="3" eb="4">
      <t>ヨワイ</t>
    </rPh>
    <phoneticPr fontId="1"/>
  </si>
  <si>
    <t>職　　種</t>
    <rPh sb="0" eb="1">
      <t>ショク</t>
    </rPh>
    <rPh sb="3" eb="4">
      <t>シュ</t>
    </rPh>
    <phoneticPr fontId="1"/>
  </si>
  <si>
    <t>履歴書</t>
    <rPh sb="0" eb="3">
      <t>リレキショ</t>
    </rPh>
    <phoneticPr fontId="1"/>
  </si>
  <si>
    <t>TEL</t>
    <phoneticPr fontId="4"/>
  </si>
  <si>
    <t>FAX</t>
    <phoneticPr fontId="4"/>
  </si>
  <si>
    <t>船内環境</t>
    <rPh sb="0" eb="2">
      <t>センナイ</t>
    </rPh>
    <rPh sb="2" eb="4">
      <t>カンキョウ</t>
    </rPh>
    <phoneticPr fontId="1"/>
  </si>
  <si>
    <t>乗船手当</t>
    <rPh sb="0" eb="2">
      <t>ジョウセン</t>
    </rPh>
    <rPh sb="2" eb="4">
      <t>テアテ</t>
    </rPh>
    <phoneticPr fontId="1"/>
  </si>
  <si>
    <t>航海手当</t>
    <rPh sb="0" eb="2">
      <t>コウカイ</t>
    </rPh>
    <rPh sb="2" eb="4">
      <t>テアテ</t>
    </rPh>
    <phoneticPr fontId="1"/>
  </si>
  <si>
    <t>～</t>
    <phoneticPr fontId="1"/>
  </si>
  <si>
    <t>〒</t>
    <phoneticPr fontId="1"/>
  </si>
  <si>
    <t>人</t>
    <rPh sb="0" eb="1">
      <t>ヒト</t>
    </rPh>
    <phoneticPr fontId="1"/>
  </si>
  <si>
    <t>資本金</t>
    <rPh sb="0" eb="3">
      <t>シホンキン</t>
    </rPh>
    <phoneticPr fontId="1"/>
  </si>
  <si>
    <t>雇用船員数</t>
    <rPh sb="0" eb="2">
      <t>コヨウ</t>
    </rPh>
    <rPh sb="2" eb="4">
      <t>センイン</t>
    </rPh>
    <rPh sb="4" eb="5">
      <t>スウ</t>
    </rPh>
    <phoneticPr fontId="1"/>
  </si>
  <si>
    <t>有</t>
  </si>
  <si>
    <t>必要な
経験等</t>
    <rPh sb="0" eb="2">
      <t>ヒツヨウ</t>
    </rPh>
    <rPh sb="4" eb="6">
      <t>ケイケン</t>
    </rPh>
    <rPh sb="6" eb="7">
      <t>トウ</t>
    </rPh>
    <phoneticPr fontId="1"/>
  </si>
  <si>
    <t>継続雇用</t>
    <rPh sb="0" eb="4">
      <t>ケイゾクコヨウ</t>
    </rPh>
    <phoneticPr fontId="1"/>
  </si>
  <si>
    <t>採用</t>
    <rPh sb="0" eb="2">
      <t>サイヨウ</t>
    </rPh>
    <phoneticPr fontId="1"/>
  </si>
  <si>
    <t>昇進</t>
    <rPh sb="0" eb="2">
      <t>ショウシン</t>
    </rPh>
    <phoneticPr fontId="1"/>
  </si>
  <si>
    <t>新人教育</t>
    <rPh sb="0" eb="4">
      <t>シンジンキョウイク</t>
    </rPh>
    <phoneticPr fontId="1"/>
  </si>
  <si>
    <t>内容</t>
    <rPh sb="0" eb="2">
      <t>ナイヨウ</t>
    </rPh>
    <phoneticPr fontId="1"/>
  </si>
  <si>
    <t>期間</t>
    <rPh sb="0" eb="2">
      <t>キカン</t>
    </rPh>
    <phoneticPr fontId="1"/>
  </si>
  <si>
    <t>うち女性</t>
    <rPh sb="2" eb="4">
      <t>ジョセイ</t>
    </rPh>
    <phoneticPr fontId="1"/>
  </si>
  <si>
    <t>所在地</t>
    <rPh sb="0" eb="3">
      <t>ショザイチ</t>
    </rPh>
    <phoneticPr fontId="1"/>
  </si>
  <si>
    <t>機関出力</t>
    <rPh sb="0" eb="4">
      <t>キカンシュツリョク</t>
    </rPh>
    <phoneticPr fontId="1"/>
  </si>
  <si>
    <t>主機の種類</t>
    <rPh sb="0" eb="2">
      <t>シュキ</t>
    </rPh>
    <rPh sb="3" eb="5">
      <t>シュルイ</t>
    </rPh>
    <phoneticPr fontId="1"/>
  </si>
  <si>
    <t>担当者名</t>
    <rPh sb="0" eb="4">
      <t>タントウシャメイ</t>
    </rPh>
    <phoneticPr fontId="1"/>
  </si>
  <si>
    <t>当日の電子機器等
持込の有無</t>
    <rPh sb="0" eb="2">
      <t>トウジツ</t>
    </rPh>
    <rPh sb="3" eb="5">
      <t>デンシ</t>
    </rPh>
    <rPh sb="5" eb="7">
      <t>キキ</t>
    </rPh>
    <rPh sb="7" eb="8">
      <t>トウ</t>
    </rPh>
    <rPh sb="9" eb="11">
      <t>モチコミ</t>
    </rPh>
    <rPh sb="12" eb="14">
      <t>ウム</t>
    </rPh>
    <phoneticPr fontId="1"/>
  </si>
  <si>
    <t>台</t>
    <rPh sb="0" eb="1">
      <t>ダイ</t>
    </rPh>
    <phoneticPr fontId="1"/>
  </si>
  <si>
    <t>タブレット</t>
    <phoneticPr fontId="1"/>
  </si>
  <si>
    <t>モニター</t>
    <phoneticPr fontId="1"/>
  </si>
  <si>
    <t>電源
コンセント</t>
    <rPh sb="0" eb="2">
      <t>デンゲン</t>
    </rPh>
    <phoneticPr fontId="1"/>
  </si>
  <si>
    <t>ノートパソコン</t>
    <phoneticPr fontId="1"/>
  </si>
  <si>
    <t>他(　　　　　　　　)</t>
    <rPh sb="0" eb="1">
      <t>タ</t>
    </rPh>
    <phoneticPr fontId="1"/>
  </si>
  <si>
    <t>めざせ！海技者セミナー IN KOBE</t>
    <phoneticPr fontId="1"/>
  </si>
  <si>
    <t>合計</t>
    <rPh sb="0" eb="2">
      <t>ゴウケイ</t>
    </rPh>
    <phoneticPr fontId="1"/>
  </si>
  <si>
    <t>W</t>
    <phoneticPr fontId="1"/>
  </si>
  <si>
    <t>Ｗ（計）</t>
    <rPh sb="2" eb="3">
      <t>ケイ</t>
    </rPh>
    <phoneticPr fontId="1"/>
  </si>
  <si>
    <t>担当者氏名</t>
    <rPh sb="0" eb="3">
      <t>タントウシャ</t>
    </rPh>
    <rPh sb="3" eb="5">
      <t>シメイ</t>
    </rPh>
    <phoneticPr fontId="4"/>
  </si>
  <si>
    <t>担当者
メールアドレス</t>
    <rPh sb="0" eb="3">
      <t>タントウシャ</t>
    </rPh>
    <phoneticPr fontId="1"/>
  </si>
  <si>
    <t>本社所在地
（都道府県名のみ）</t>
    <rPh sb="0" eb="2">
      <t>ホンシャ</t>
    </rPh>
    <rPh sb="2" eb="5">
      <t>ショザイチ</t>
    </rPh>
    <rPh sb="7" eb="12">
      <t>トドウフケンメイ</t>
    </rPh>
    <phoneticPr fontId="1"/>
  </si>
  <si>
    <t>その他
手当等
付記事項</t>
    <rPh sb="2" eb="3">
      <t>タ</t>
    </rPh>
    <rPh sb="4" eb="6">
      <t>テアテ</t>
    </rPh>
    <rPh sb="6" eb="7">
      <t>トウ</t>
    </rPh>
    <rPh sb="8" eb="10">
      <t>フキ</t>
    </rPh>
    <rPh sb="10" eb="12">
      <t>ジコウ</t>
    </rPh>
    <phoneticPr fontId="1"/>
  </si>
  <si>
    <t>仕事の
内容</t>
    <rPh sb="0" eb="2">
      <t>シゴト</t>
    </rPh>
    <rPh sb="4" eb="6">
      <t>ナイヨウ</t>
    </rPh>
    <phoneticPr fontId="1"/>
  </si>
  <si>
    <t>フリガナ</t>
    <phoneticPr fontId="1"/>
  </si>
  <si>
    <t>←</t>
    <phoneticPr fontId="1"/>
  </si>
  <si>
    <t>その他
資格</t>
    <rPh sb="2" eb="3">
      <t>タ</t>
    </rPh>
    <rPh sb="4" eb="6">
      <t>シカク</t>
    </rPh>
    <phoneticPr fontId="1"/>
  </si>
  <si>
    <t>基本給（月額換算）</t>
    <rPh sb="0" eb="3">
      <t>キホンキュウ</t>
    </rPh>
    <rPh sb="4" eb="6">
      <t>ゲツガク</t>
    </rPh>
    <rPh sb="6" eb="8">
      <t>カンザン</t>
    </rPh>
    <phoneticPr fontId="1"/>
  </si>
  <si>
    <t>定額的に支払われる
手当</t>
    <rPh sb="0" eb="2">
      <t>テイガク</t>
    </rPh>
    <rPh sb="2" eb="3">
      <t>テキ</t>
    </rPh>
    <rPh sb="4" eb="6">
      <t>シハラ</t>
    </rPh>
    <rPh sb="10" eb="12">
      <t>テアテ</t>
    </rPh>
    <phoneticPr fontId="1"/>
  </si>
  <si>
    <t>乗下船サイクル</t>
    <rPh sb="0" eb="3">
      <t>ジョウゲセン</t>
    </rPh>
    <phoneticPr fontId="1"/>
  </si>
  <si>
    <t>「海技免状」の欄は、該当する種別（航海、機関、通信）と級を記載し、不要なものは消去してください。また、海技免状が必要なければ、不問とご記入ください</t>
    <rPh sb="1" eb="5">
      <t>カイギメンジョウ</t>
    </rPh>
    <rPh sb="7" eb="8">
      <t>ラン</t>
    </rPh>
    <rPh sb="10" eb="12">
      <t>ガイトウ</t>
    </rPh>
    <rPh sb="14" eb="16">
      <t>シュベツ</t>
    </rPh>
    <rPh sb="17" eb="19">
      <t>コウカイ</t>
    </rPh>
    <rPh sb="20" eb="22">
      <t>キカン</t>
    </rPh>
    <rPh sb="23" eb="25">
      <t>ツウシン</t>
    </rPh>
    <rPh sb="27" eb="28">
      <t>キュウ</t>
    </rPh>
    <rPh sb="29" eb="31">
      <t>キサイ</t>
    </rPh>
    <rPh sb="33" eb="35">
      <t>フヨウ</t>
    </rPh>
    <rPh sb="39" eb="41">
      <t>ショウキョ</t>
    </rPh>
    <rPh sb="51" eb="55">
      <t>カイギメンジョウ</t>
    </rPh>
    <rPh sb="56" eb="58">
      <t>ヒツヨウ</t>
    </rPh>
    <rPh sb="63" eb="65">
      <t>フモン</t>
    </rPh>
    <rPh sb="67" eb="69">
      <t>キニュウ</t>
    </rPh>
    <phoneticPr fontId="1"/>
  </si>
  <si>
    <t>「その他資格」の欄は、海技免状以外の必要な資格を記載し、資格の名称は正確にご記入ください</t>
    <rPh sb="4" eb="6">
      <t>シカク</t>
    </rPh>
    <rPh sb="8" eb="9">
      <t>ラン</t>
    </rPh>
    <rPh sb="11" eb="13">
      <t>カイギ</t>
    </rPh>
    <phoneticPr fontId="1"/>
  </si>
  <si>
    <t>船　　種</t>
    <rPh sb="0" eb="1">
      <t>フネ</t>
    </rPh>
    <rPh sb="3" eb="4">
      <t>シュ</t>
    </rPh>
    <phoneticPr fontId="1"/>
  </si>
  <si>
    <t>船員
未経験者
受入</t>
    <rPh sb="0" eb="2">
      <t>センイン</t>
    </rPh>
    <rPh sb="3" eb="7">
      <t>ミケイケンシャ</t>
    </rPh>
    <rPh sb="8" eb="10">
      <t>ウケイレ</t>
    </rPh>
    <phoneticPr fontId="1"/>
  </si>
  <si>
    <t>担当部課</t>
    <rPh sb="0" eb="2">
      <t>タントウ</t>
    </rPh>
    <rPh sb="2" eb="3">
      <t>ブ</t>
    </rPh>
    <rPh sb="3" eb="4">
      <t>カ</t>
    </rPh>
    <phoneticPr fontId="4"/>
  </si>
  <si>
    <t>ご意見・ご要望
連絡事項等</t>
    <rPh sb="1" eb="3">
      <t>イケン</t>
    </rPh>
    <rPh sb="5" eb="7">
      <t>ヨウボウ</t>
    </rPh>
    <rPh sb="9" eb="13">
      <t>レンラクジコウ</t>
    </rPh>
    <rPh sb="13" eb="14">
      <t>トウ</t>
    </rPh>
    <phoneticPr fontId="1"/>
  </si>
  <si>
    <t>氏名</t>
    <rPh sb="0" eb="2">
      <t>シメイ</t>
    </rPh>
    <phoneticPr fontId="1"/>
  </si>
  <si>
    <t>役職</t>
    <rPh sb="0" eb="2">
      <t>ヤクショク</t>
    </rPh>
    <phoneticPr fontId="1"/>
  </si>
  <si>
    <t>セミナー当日の
参加人数及び氏名
（最大３名）</t>
    <rPh sb="4" eb="6">
      <t>トウジツ</t>
    </rPh>
    <rPh sb="8" eb="10">
      <t>サンカ</t>
    </rPh>
    <rPh sb="10" eb="12">
      <t>ニンズウ</t>
    </rPh>
    <rPh sb="12" eb="13">
      <t>オヨ</t>
    </rPh>
    <rPh sb="14" eb="16">
      <t>シメイ</t>
    </rPh>
    <rPh sb="18" eb="20">
      <t>サイダイ</t>
    </rPh>
    <rPh sb="21" eb="22">
      <t>メイ</t>
    </rPh>
    <phoneticPr fontId="4"/>
  </si>
  <si>
    <t>役職手当</t>
    <rPh sb="0" eb="4">
      <t>ヤクショクテアテ</t>
    </rPh>
    <phoneticPr fontId="1"/>
  </si>
  <si>
    <t>●●●ページ</t>
    <phoneticPr fontId="1"/>
  </si>
  <si>
    <t>１ヶ月平均残業時間</t>
    <rPh sb="2" eb="3">
      <t>ゲツ</t>
    </rPh>
    <rPh sb="3" eb="5">
      <t>ヘイキン</t>
    </rPh>
    <rPh sb="5" eb="7">
      <t>ザンギョウ</t>
    </rPh>
    <rPh sb="7" eb="9">
      <t>ジカン</t>
    </rPh>
    <phoneticPr fontId="1"/>
  </si>
  <si>
    <t>１ヶ月</t>
    <rPh sb="2" eb="3">
      <t>ゲツ</t>
    </rPh>
    <phoneticPr fontId="1"/>
  </si>
  <si>
    <t>日</t>
    <rPh sb="0" eb="1">
      <t>ヒ</t>
    </rPh>
    <phoneticPr fontId="1"/>
  </si>
  <si>
    <t>時間</t>
    <rPh sb="0" eb="2">
      <t>ジカン</t>
    </rPh>
    <phoneticPr fontId="1"/>
  </si>
  <si>
    <t>年間有給休暇の日数</t>
    <rPh sb="0" eb="2">
      <t>ネンカン</t>
    </rPh>
    <rPh sb="2" eb="6">
      <t>ユウキュウキュウカ</t>
    </rPh>
    <rPh sb="7" eb="9">
      <t>ニッスウ</t>
    </rPh>
    <phoneticPr fontId="1"/>
  </si>
  <si>
    <t>年間休日（有給含む）のうち陸上休暇の日数</t>
    <rPh sb="0" eb="2">
      <t>ネンカン</t>
    </rPh>
    <rPh sb="2" eb="4">
      <t>キュウジツ</t>
    </rPh>
    <rPh sb="5" eb="7">
      <t>ユウキュウ</t>
    </rPh>
    <rPh sb="7" eb="8">
      <t>フク</t>
    </rPh>
    <rPh sb="13" eb="17">
      <t>リクジョウキュウカ</t>
    </rPh>
    <rPh sb="18" eb="20">
      <t>ニッスウ</t>
    </rPh>
    <phoneticPr fontId="1"/>
  </si>
  <si>
    <t>１ヶ月の休日</t>
    <rPh sb="2" eb="3">
      <t>ゲツ</t>
    </rPh>
    <rPh sb="4" eb="6">
      <t>キュウジツ</t>
    </rPh>
    <phoneticPr fontId="1"/>
  </si>
  <si>
    <t>海運企業名</t>
    <rPh sb="0" eb="2">
      <t>カイウン</t>
    </rPh>
    <rPh sb="2" eb="4">
      <t>キギョウ</t>
    </rPh>
    <rPh sb="4" eb="5">
      <t>メイ</t>
    </rPh>
    <phoneticPr fontId="1"/>
  </si>
  <si>
    <t>STAR LINK</t>
    <phoneticPr fontId="1"/>
  </si>
  <si>
    <t>乗船中の食事</t>
    <rPh sb="0" eb="3">
      <t>ジョウセンチュウ</t>
    </rPh>
    <rPh sb="4" eb="6">
      <t>ショクジ</t>
    </rPh>
    <phoneticPr fontId="1"/>
  </si>
  <si>
    <t>船内LAN</t>
    <rPh sb="0" eb="2">
      <t>センナイ</t>
    </rPh>
    <phoneticPr fontId="1"/>
  </si>
  <si>
    <t>Wi-Fi設備</t>
    <rPh sb="5" eb="7">
      <t>セツビ</t>
    </rPh>
    <phoneticPr fontId="1"/>
  </si>
  <si>
    <t>参加申込票１</t>
    <rPh sb="0" eb="2">
      <t>サンカ</t>
    </rPh>
    <rPh sb="2" eb="5">
      <t>モウシコミヒョウ</t>
    </rPh>
    <phoneticPr fontId="1"/>
  </si>
  <si>
    <r>
      <t xml:space="preserve">持ち込む電子
機器の種類と
消費電力（w）
</t>
    </r>
    <r>
      <rPr>
        <sz val="10"/>
        <color rgb="FFFF0000"/>
        <rFont val="BIZ UDPゴシック"/>
        <family val="3"/>
        <charset val="128"/>
      </rPr>
      <t>合計150wまで</t>
    </r>
    <rPh sb="0" eb="1">
      <t>モ</t>
    </rPh>
    <rPh sb="2" eb="3">
      <t>コ</t>
    </rPh>
    <rPh sb="4" eb="6">
      <t>デンシ</t>
    </rPh>
    <rPh sb="7" eb="9">
      <t>キキ</t>
    </rPh>
    <rPh sb="10" eb="12">
      <t>シュルイ</t>
    </rPh>
    <rPh sb="14" eb="16">
      <t>ショウヒ</t>
    </rPh>
    <rPh sb="16" eb="18">
      <t>デンリョク</t>
    </rPh>
    <rPh sb="22" eb="24">
      <t>ゴウケイ</t>
    </rPh>
    <phoneticPr fontId="1"/>
  </si>
  <si>
    <t>企業名</t>
    <rPh sb="0" eb="2">
      <t>キギョウ</t>
    </rPh>
    <rPh sb="2" eb="3">
      <t>メイ</t>
    </rPh>
    <phoneticPr fontId="1"/>
  </si>
  <si>
    <t>電話番号</t>
    <rPh sb="0" eb="4">
      <t>デンワバンゴウ</t>
    </rPh>
    <phoneticPr fontId="1"/>
  </si>
  <si>
    <t>管理船舶の隻数</t>
    <rPh sb="0" eb="4">
      <t>カンリセンパク</t>
    </rPh>
    <rPh sb="5" eb="7">
      <t>セキスウ</t>
    </rPh>
    <phoneticPr fontId="1"/>
  </si>
  <si>
    <t>手取年収</t>
    <rPh sb="0" eb="2">
      <t>テド</t>
    </rPh>
    <rPh sb="2" eb="4">
      <t>ネンシュウ</t>
    </rPh>
    <phoneticPr fontId="1"/>
  </si>
  <si>
    <t>毎月の
賃金
（独身）</t>
    <rPh sb="0" eb="2">
      <t>マイツキ</t>
    </rPh>
    <rPh sb="4" eb="6">
      <t>チンギン</t>
    </rPh>
    <rPh sb="8" eb="10">
      <t>ドクシン</t>
    </rPh>
    <phoneticPr fontId="1"/>
  </si>
  <si>
    <t>基本給＋手当</t>
    <rPh sb="0" eb="3">
      <t>キホンキュウ</t>
    </rPh>
    <rPh sb="4" eb="6">
      <t>テアテ</t>
    </rPh>
    <phoneticPr fontId="1"/>
  </si>
  <si>
    <t>円　　～</t>
    <rPh sb="0" eb="1">
      <t>エン</t>
    </rPh>
    <phoneticPr fontId="1"/>
  </si>
  <si>
    <t>ハトバカイウン</t>
    <phoneticPr fontId="1"/>
  </si>
  <si>
    <t>一部船舶に対応済</t>
  </si>
  <si>
    <t>***-****</t>
    <phoneticPr fontId="1"/>
  </si>
  <si>
    <t>採用担当Ｅメール</t>
    <rPh sb="0" eb="4">
      <t>サイヨウタントウ</t>
    </rPh>
    <phoneticPr fontId="1"/>
  </si>
  <si>
    <t>●●日乗船　●●日休</t>
    <phoneticPr fontId="1"/>
  </si>
  <si>
    <t>労働協約</t>
    <rPh sb="0" eb="4">
      <t>ロウドウキョウヤク</t>
    </rPh>
    <phoneticPr fontId="1"/>
  </si>
  <si>
    <t>時間外協定</t>
    <rPh sb="0" eb="5">
      <t>ジカンガイキョウテイ</t>
    </rPh>
    <phoneticPr fontId="1"/>
  </si>
  <si>
    <t>就業規則</t>
    <rPh sb="0" eb="4">
      <t>シュウギョウキソク</t>
    </rPh>
    <phoneticPr fontId="1"/>
  </si>
  <si>
    <t>給与規定</t>
    <rPh sb="0" eb="2">
      <t>キュウヨ</t>
    </rPh>
    <rPh sb="2" eb="4">
      <t>キテイ</t>
    </rPh>
    <phoneticPr fontId="1"/>
  </si>
  <si>
    <t>単身用住宅</t>
    <rPh sb="0" eb="3">
      <t>タンシンヨウ</t>
    </rPh>
    <rPh sb="3" eb="5">
      <t>ジュウタク</t>
    </rPh>
    <phoneticPr fontId="1"/>
  </si>
  <si>
    <t>航海</t>
  </si>
  <si>
    <t>採用担当部署</t>
    <rPh sb="0" eb="4">
      <t>サイヨウタントウ</t>
    </rPh>
    <rPh sb="4" eb="6">
      <t>ブショ</t>
    </rPh>
    <phoneticPr fontId="1"/>
  </si>
  <si>
    <r>
      <rPr>
        <sz val="11"/>
        <rFont val="Segoe UI Symbol"/>
        <family val="3"/>
      </rPr>
      <t>■</t>
    </r>
    <r>
      <rPr>
        <sz val="11"/>
        <rFont val="BIZ UDPゴシック"/>
        <family val="3"/>
        <charset val="128"/>
      </rPr>
      <t>求人関連事項</t>
    </r>
    <rPh sb="1" eb="3">
      <t>キュウジン</t>
    </rPh>
    <rPh sb="3" eb="7">
      <t>カンレンジコウ</t>
    </rPh>
    <phoneticPr fontId="1"/>
  </si>
  <si>
    <r>
      <rPr>
        <sz val="11"/>
        <rFont val="Segoe UI Symbol"/>
        <family val="3"/>
      </rPr>
      <t>■</t>
    </r>
    <r>
      <rPr>
        <sz val="11"/>
        <rFont val="BIZ UDPゴシック"/>
        <family val="3"/>
        <charset val="128"/>
      </rPr>
      <t>企業PR欄（企業概要･事業内容など）</t>
    </r>
    <rPh sb="1" eb="3">
      <t>キギョウ</t>
    </rPh>
    <rPh sb="5" eb="6">
      <t>ラン</t>
    </rPh>
    <rPh sb="7" eb="11">
      <t>キギョウガイヨウ</t>
    </rPh>
    <rPh sb="12" eb="16">
      <t>ジギョウナイヨウ</t>
    </rPh>
    <phoneticPr fontId="1"/>
  </si>
  <si>
    <t>参加申込票２</t>
    <phoneticPr fontId="1"/>
  </si>
  <si>
    <t>試用期間●ヶ月あり
賃金については経験により変動あり
健康であること</t>
    <phoneticPr fontId="1"/>
  </si>
  <si>
    <t>書類選考、面接</t>
    <rPh sb="0" eb="4">
      <t>ショルイセンコウ</t>
    </rPh>
    <rPh sb="5" eb="7">
      <t>メンセツ</t>
    </rPh>
    <phoneticPr fontId="1"/>
  </si>
  <si>
    <t>未定、随時</t>
    <rPh sb="0" eb="2">
      <t>ミテイ</t>
    </rPh>
    <rPh sb="3" eb="5">
      <t>ズイジ</t>
    </rPh>
    <phoneticPr fontId="1"/>
  </si>
  <si>
    <t>当社面接後</t>
    <rPh sb="0" eb="2">
      <t>トウシャ</t>
    </rPh>
    <rPh sb="2" eb="5">
      <t>メンセツゴ</t>
    </rPh>
    <phoneticPr fontId="1"/>
  </si>
  <si>
    <t>当社規定のカリキュラムによる
座学、実習、試験　等</t>
    <phoneticPr fontId="1"/>
  </si>
  <si>
    <t>入社後、約３か月</t>
    <phoneticPr fontId="1"/>
  </si>
  <si>
    <t>【船種区分】</t>
  </si>
  <si>
    <t>各区分の内容は以下のとおり</t>
  </si>
  <si>
    <t>貨物船　　一般貨物船、RORO船、コンテナ船、自動車専用船、セメント専用船、石灰石専用船、砂利専用船（ガット船）　等</t>
    <rPh sb="15" eb="16">
      <t>セン</t>
    </rPh>
    <rPh sb="21" eb="22">
      <t>セン</t>
    </rPh>
    <rPh sb="23" eb="26">
      <t>ジドウシャ</t>
    </rPh>
    <rPh sb="26" eb="29">
      <t>センヨウセン</t>
    </rPh>
    <rPh sb="34" eb="36">
      <t>センヨウ</t>
    </rPh>
    <rPh sb="36" eb="37">
      <t>セン</t>
    </rPh>
    <rPh sb="38" eb="41">
      <t>セッカイセキ</t>
    </rPh>
    <rPh sb="41" eb="44">
      <t>センヨウセン</t>
    </rPh>
    <rPh sb="45" eb="47">
      <t>ジャリ</t>
    </rPh>
    <rPh sb="47" eb="50">
      <t>センヨウセン</t>
    </rPh>
    <rPh sb="54" eb="55">
      <t>セン</t>
    </rPh>
    <rPh sb="57" eb="58">
      <t>トウ</t>
    </rPh>
    <phoneticPr fontId="1"/>
  </si>
  <si>
    <t>タンカー　　油槽船（白油・黒油）、ケミカル船、LPG船　等</t>
    <rPh sb="6" eb="8">
      <t>ユソウ</t>
    </rPh>
    <rPh sb="8" eb="9">
      <t>セン</t>
    </rPh>
    <rPh sb="10" eb="11">
      <t>シロ</t>
    </rPh>
    <rPh sb="11" eb="12">
      <t>アブラ</t>
    </rPh>
    <rPh sb="13" eb="14">
      <t>クロ</t>
    </rPh>
    <rPh sb="14" eb="15">
      <t>アブラ</t>
    </rPh>
    <rPh sb="21" eb="22">
      <t>セン</t>
    </rPh>
    <rPh sb="26" eb="27">
      <t>セン</t>
    </rPh>
    <rPh sb="28" eb="29">
      <t>トウ</t>
    </rPh>
    <phoneticPr fontId="1"/>
  </si>
  <si>
    <t>旅客船　　旅客船、高速旅客船、フェリー、クルーズ客船、レストラン船、観光遊覧船　等</t>
    <rPh sb="9" eb="14">
      <t>コウソクリョキャクセン</t>
    </rPh>
    <rPh sb="24" eb="26">
      <t>キャクセン</t>
    </rPh>
    <rPh sb="32" eb="33">
      <t>セン</t>
    </rPh>
    <rPh sb="34" eb="39">
      <t>カンコウユウランセン</t>
    </rPh>
    <rPh sb="40" eb="41">
      <t>トウ</t>
    </rPh>
    <phoneticPr fontId="2"/>
  </si>
  <si>
    <t>作業船　　浚渫埋立用作業船、構造物築造船、運搬作業船、環境整備船、特殊船　等</t>
    <rPh sb="0" eb="3">
      <t>サギョウセン</t>
    </rPh>
    <rPh sb="33" eb="36">
      <t>トクシュセン</t>
    </rPh>
    <rPh sb="37" eb="38">
      <t>トウ</t>
    </rPh>
    <phoneticPr fontId="1"/>
  </si>
  <si>
    <t>調査船　　漁業調査船、測量船、水路調査船、海洋学調査船、海洋観測艦、極地調査船　等</t>
    <rPh sb="0" eb="2">
      <t>チョウサ</t>
    </rPh>
    <rPh sb="2" eb="3">
      <t>セン</t>
    </rPh>
    <rPh sb="5" eb="9">
      <t>ギョギョウチョウサ</t>
    </rPh>
    <rPh sb="9" eb="10">
      <t>セン</t>
    </rPh>
    <rPh sb="11" eb="13">
      <t>ソクリョウ</t>
    </rPh>
    <rPh sb="13" eb="14">
      <t>セン</t>
    </rPh>
    <rPh sb="40" eb="41">
      <t>トウ</t>
    </rPh>
    <phoneticPr fontId="1"/>
  </si>
  <si>
    <t>引押船　　オーシャンタグ、ハーバータグ、引船、押船</t>
    <rPh sb="0" eb="1">
      <t>ヒ</t>
    </rPh>
    <rPh sb="1" eb="2">
      <t>オ</t>
    </rPh>
    <rPh sb="2" eb="3">
      <t>セン</t>
    </rPh>
    <rPh sb="20" eb="21">
      <t>ヒ</t>
    </rPh>
    <rPh sb="21" eb="22">
      <t>ブネ</t>
    </rPh>
    <rPh sb="23" eb="24">
      <t>オ</t>
    </rPh>
    <rPh sb="24" eb="25">
      <t>ブネ</t>
    </rPh>
    <phoneticPr fontId="1"/>
  </si>
  <si>
    <t>その他　　練習船、オフショア支援船　等</t>
    <rPh sb="2" eb="3">
      <t>タ</t>
    </rPh>
    <rPh sb="5" eb="8">
      <t>レンシュウセン</t>
    </rPh>
    <rPh sb="18" eb="19">
      <t>トウ</t>
    </rPh>
    <phoneticPr fontId="2"/>
  </si>
  <si>
    <t>受入････配乗予定船舶において女性専用の設備がある、女性が乗船した際の運用を定めている又は現に女性船員が雇用されている</t>
    <rPh sb="0" eb="2">
      <t>ウケイレ</t>
    </rPh>
    <phoneticPr fontId="1"/>
  </si>
  <si>
    <t>採用････過去３年以内に女性船員の採用実績がある</t>
    <rPh sb="0" eb="2">
      <t>サイヨウ</t>
    </rPh>
    <phoneticPr fontId="1"/>
  </si>
  <si>
    <t>継続････３年以上継続雇用している女性船員がいる又は女性船員が育児休業を経て職務復帰した実績がある</t>
    <rPh sb="0" eb="2">
      <t>ケイゾク</t>
    </rPh>
    <phoneticPr fontId="1"/>
  </si>
  <si>
    <t>昇進････女性船員を一等航海士・一等機関士以上の役職に就かせている</t>
    <rPh sb="0" eb="2">
      <t>ショウシン</t>
    </rPh>
    <phoneticPr fontId="1"/>
  </si>
  <si>
    <t>フリガナ</t>
    <phoneticPr fontId="4"/>
  </si>
  <si>
    <t>ABC海運株式会社</t>
    <rPh sb="3" eb="5">
      <t>カイウン</t>
    </rPh>
    <rPh sb="5" eb="9">
      <t>カブシキガイシャ</t>
    </rPh>
    <phoneticPr fontId="1"/>
  </si>
  <si>
    <t>■求人</t>
    <rPh sb="1" eb="3">
      <t>キュウジン</t>
    </rPh>
    <phoneticPr fontId="1"/>
  </si>
  <si>
    <t>■求人　その３</t>
    <rPh sb="1" eb="3">
      <t>キュウジン</t>
    </rPh>
    <phoneticPr fontId="1"/>
  </si>
  <si>
    <t>■求人　その２</t>
    <rPh sb="1" eb="3">
      <t>キュウジン</t>
    </rPh>
    <phoneticPr fontId="1"/>
  </si>
  <si>
    <t>■求人　その１０</t>
    <rPh sb="1" eb="3">
      <t>キュウジン</t>
    </rPh>
    <phoneticPr fontId="1"/>
  </si>
  <si>
    <t>■求人　その９</t>
    <rPh sb="1" eb="3">
      <t>キュウジン</t>
    </rPh>
    <phoneticPr fontId="1"/>
  </si>
  <si>
    <t>■求人　その８</t>
    <rPh sb="1" eb="3">
      <t>キュウジン</t>
    </rPh>
    <phoneticPr fontId="1"/>
  </si>
  <si>
    <t>■求人　その７</t>
    <rPh sb="1" eb="3">
      <t>キュウジン</t>
    </rPh>
    <phoneticPr fontId="1"/>
  </si>
  <si>
    <t>■求人　その６</t>
    <rPh sb="1" eb="3">
      <t>キュウジン</t>
    </rPh>
    <phoneticPr fontId="1"/>
  </si>
  <si>
    <t>■求人　その５</t>
    <rPh sb="1" eb="3">
      <t>キュウジン</t>
    </rPh>
    <phoneticPr fontId="1"/>
  </si>
  <si>
    <t>■求人　その４</t>
    <rPh sb="1" eb="3">
      <t>キュウジン</t>
    </rPh>
    <phoneticPr fontId="1"/>
  </si>
  <si>
    <t>女性船員
登用</t>
    <rPh sb="0" eb="2">
      <t>ジョセイ</t>
    </rPh>
    <rPh sb="2" eb="4">
      <t>センイン</t>
    </rPh>
    <rPh sb="5" eb="7">
      <t>トウヨウ</t>
    </rPh>
    <phoneticPr fontId="1"/>
  </si>
  <si>
    <t>個室</t>
  </si>
  <si>
    <t>受入体制</t>
    <rPh sb="0" eb="4">
      <t>ウケイレタイセイ</t>
    </rPh>
    <phoneticPr fontId="1"/>
  </si>
  <si>
    <t>自室</t>
    <rPh sb="0" eb="2">
      <t>ジシツ</t>
    </rPh>
    <phoneticPr fontId="1"/>
  </si>
  <si>
    <t>女性専用
トイレ</t>
    <rPh sb="0" eb="4">
      <t>ジョセイセンヨウ</t>
    </rPh>
    <phoneticPr fontId="1"/>
  </si>
  <si>
    <t>運用の
定め</t>
    <rPh sb="0" eb="2">
      <t>ウンヨウ</t>
    </rPh>
    <rPh sb="4" eb="5">
      <t>サダ</t>
    </rPh>
    <phoneticPr fontId="1"/>
  </si>
  <si>
    <t>〇</t>
  </si>
  <si>
    <t>あり</t>
  </si>
  <si>
    <t>求人条件
における
特記事項</t>
    <rPh sb="0" eb="4">
      <t>キュウジンジョウケン</t>
    </rPh>
    <rPh sb="10" eb="14">
      <t>トッキジコウ</t>
    </rPh>
    <phoneticPr fontId="1"/>
  </si>
  <si>
    <t>女性専用
ルーム</t>
    <rPh sb="0" eb="4">
      <t>ジョセイセンヨウ</t>
    </rPh>
    <phoneticPr fontId="1"/>
  </si>
  <si>
    <t>女性専用
バス</t>
    <rPh sb="0" eb="4">
      <t>ジョセイセンヨウ</t>
    </rPh>
    <phoneticPr fontId="1"/>
  </si>
  <si>
    <t>自社または系列グループ内で育成している</t>
    <rPh sb="0" eb="2">
      <t>ジシャ</t>
    </rPh>
    <rPh sb="5" eb="7">
      <t>ケイレツ</t>
    </rPh>
    <rPh sb="11" eb="12">
      <t>ナイ</t>
    </rPh>
    <rPh sb="13" eb="15">
      <t>イクセイ</t>
    </rPh>
    <phoneticPr fontId="1"/>
  </si>
  <si>
    <t>配乗船舶に全て任している</t>
    <rPh sb="0" eb="4">
      <t>ハイジョウセンパク</t>
    </rPh>
    <rPh sb="5" eb="6">
      <t>スベ</t>
    </rPh>
    <rPh sb="7" eb="8">
      <t>マカ</t>
    </rPh>
    <phoneticPr fontId="1"/>
  </si>
  <si>
    <t>受入不可</t>
    <rPh sb="0" eb="2">
      <t>ウケイレ</t>
    </rPh>
    <rPh sb="2" eb="4">
      <t>フカ</t>
    </rPh>
    <phoneticPr fontId="1"/>
  </si>
  <si>
    <t>受入実績があり、
今後も受入可能</t>
    <rPh sb="0" eb="4">
      <t>ウケイレジッセキ</t>
    </rPh>
    <rPh sb="9" eb="11">
      <t>コンゴ</t>
    </rPh>
    <rPh sb="12" eb="13">
      <t>ウ</t>
    </rPh>
    <rPh sb="13" eb="14">
      <t>イ</t>
    </rPh>
    <rPh sb="14" eb="16">
      <t>カノウ</t>
    </rPh>
    <phoneticPr fontId="1"/>
  </si>
  <si>
    <t>受入実績はないが、
受入可能</t>
    <rPh sb="0" eb="4">
      <t>ウケイレジッセキ</t>
    </rPh>
    <rPh sb="10" eb="11">
      <t>ウ</t>
    </rPh>
    <rPh sb="11" eb="12">
      <t>イ</t>
    </rPh>
    <rPh sb="12" eb="14">
      <t>カノウ</t>
    </rPh>
    <phoneticPr fontId="1"/>
  </si>
  <si>
    <t>全船対応済</t>
  </si>
  <si>
    <t>現在、女性船員を
雇用している</t>
    <rPh sb="0" eb="2">
      <t>ゲンザイ</t>
    </rPh>
    <rPh sb="3" eb="5">
      <t>ジョセイ</t>
    </rPh>
    <rPh sb="5" eb="7">
      <t>センイン</t>
    </rPh>
    <rPh sb="9" eb="11">
      <t>コヨウ</t>
    </rPh>
    <phoneticPr fontId="1"/>
  </si>
  <si>
    <t>ホームページ
QRコード
(任意）</t>
    <rPh sb="14" eb="16">
      <t>ニンイ</t>
    </rPh>
    <phoneticPr fontId="1"/>
  </si>
  <si>
    <t>雇用している</t>
  </si>
  <si>
    <t>※海技資格を取得させるため、船員教育機関への就学支援、海技試験受験に配慮している</t>
    <rPh sb="1" eb="3">
      <t>カイギ</t>
    </rPh>
    <rPh sb="3" eb="5">
      <t>シカク</t>
    </rPh>
    <rPh sb="6" eb="8">
      <t>シュトク</t>
    </rPh>
    <rPh sb="14" eb="20">
      <t>センインキョウイクキカン</t>
    </rPh>
    <rPh sb="22" eb="24">
      <t>シュウガク</t>
    </rPh>
    <rPh sb="24" eb="26">
      <t>シエン</t>
    </rPh>
    <rPh sb="27" eb="31">
      <t>カイギシケン</t>
    </rPh>
    <rPh sb="31" eb="33">
      <t>ジュケン</t>
    </rPh>
    <rPh sb="34" eb="36">
      <t>ハイリョ</t>
    </rPh>
    <phoneticPr fontId="1"/>
  </si>
  <si>
    <t>全国</t>
    <rPh sb="0" eb="2">
      <t>ゼンコク</t>
    </rPh>
    <phoneticPr fontId="1"/>
  </si>
  <si>
    <t>内航船職員</t>
    <rPh sb="0" eb="3">
      <t>ナイコウセン</t>
    </rPh>
    <rPh sb="3" eb="5">
      <t>ショクイン</t>
    </rPh>
    <phoneticPr fontId="1"/>
  </si>
  <si>
    <t>内航船部員</t>
    <rPh sb="0" eb="5">
      <t>ナイコウセンブイン</t>
    </rPh>
    <phoneticPr fontId="1"/>
  </si>
  <si>
    <t>旅客船職員</t>
    <rPh sb="0" eb="3">
      <t>リョキャクセン</t>
    </rPh>
    <rPh sb="3" eb="5">
      <t>ショクイン</t>
    </rPh>
    <phoneticPr fontId="1"/>
  </si>
  <si>
    <t>-</t>
    <phoneticPr fontId="1"/>
  </si>
  <si>
    <t>旅客船事務部職員</t>
    <rPh sb="0" eb="3">
      <t>リョキャクセン</t>
    </rPh>
    <rPh sb="3" eb="8">
      <t>ジムブショクイン</t>
    </rPh>
    <phoneticPr fontId="1"/>
  </si>
  <si>
    <t>旅客船部員</t>
    <rPh sb="0" eb="5">
      <t>リョキャクセンブイン</t>
    </rPh>
    <phoneticPr fontId="1"/>
  </si>
  <si>
    <t>北海道</t>
    <rPh sb="0" eb="3">
      <t>ホッカイドウ</t>
    </rPh>
    <phoneticPr fontId="1"/>
  </si>
  <si>
    <t>東北</t>
    <rPh sb="0" eb="2">
      <t>トウホク</t>
    </rPh>
    <phoneticPr fontId="1"/>
  </si>
  <si>
    <t>関東</t>
    <rPh sb="0" eb="2">
      <t>カントウ</t>
    </rPh>
    <phoneticPr fontId="1"/>
  </si>
  <si>
    <t>北陸信越</t>
    <rPh sb="0" eb="4">
      <t>ホクリクシンエツ</t>
    </rPh>
    <phoneticPr fontId="1"/>
  </si>
  <si>
    <t>中部</t>
    <rPh sb="0" eb="2">
      <t>チュウブ</t>
    </rPh>
    <phoneticPr fontId="1"/>
  </si>
  <si>
    <t>近畿</t>
    <rPh sb="0" eb="2">
      <t>キンキ</t>
    </rPh>
    <phoneticPr fontId="1"/>
  </si>
  <si>
    <t>神戸</t>
    <rPh sb="0" eb="2">
      <t>コウベ</t>
    </rPh>
    <phoneticPr fontId="1"/>
  </si>
  <si>
    <t>中国</t>
    <rPh sb="0" eb="2">
      <t>チュウゴク</t>
    </rPh>
    <phoneticPr fontId="1"/>
  </si>
  <si>
    <t>四国</t>
    <rPh sb="0" eb="2">
      <t>シコク</t>
    </rPh>
    <phoneticPr fontId="1"/>
  </si>
  <si>
    <t>九州</t>
    <rPh sb="0" eb="2">
      <t>キュウシュウ</t>
    </rPh>
    <phoneticPr fontId="1"/>
  </si>
  <si>
    <t>沖縄</t>
    <rPh sb="0" eb="2">
      <t>オキナワ</t>
    </rPh>
    <phoneticPr fontId="1"/>
  </si>
  <si>
    <t>近畿はしけ長</t>
    <rPh sb="0" eb="2">
      <t>キンキ</t>
    </rPh>
    <rPh sb="5" eb="6">
      <t>チョウ</t>
    </rPh>
    <phoneticPr fontId="1"/>
  </si>
  <si>
    <t>神戸はしけ長</t>
    <rPh sb="0" eb="2">
      <t>コウベ</t>
    </rPh>
    <rPh sb="5" eb="6">
      <t>チョウ</t>
    </rPh>
    <phoneticPr fontId="1"/>
  </si>
  <si>
    <t>中国はしけ長</t>
    <rPh sb="0" eb="2">
      <t>チュウゴク</t>
    </rPh>
    <rPh sb="5" eb="6">
      <t>チョウ</t>
    </rPh>
    <phoneticPr fontId="1"/>
  </si>
  <si>
    <t>四国はしけ長</t>
    <rPh sb="0" eb="2">
      <t>シコク</t>
    </rPh>
    <rPh sb="5" eb="6">
      <t>チョウ</t>
    </rPh>
    <phoneticPr fontId="1"/>
  </si>
  <si>
    <t>九州はしけ長</t>
    <rPh sb="0" eb="2">
      <t>キュウシュウ</t>
    </rPh>
    <rPh sb="5" eb="6">
      <t>チョウ</t>
    </rPh>
    <phoneticPr fontId="1"/>
  </si>
  <si>
    <t>基本事項（求人票には記載されません）</t>
    <rPh sb="0" eb="2">
      <t>キホン</t>
    </rPh>
    <rPh sb="2" eb="4">
      <t>ジコウ</t>
    </rPh>
    <rPh sb="5" eb="8">
      <t>キュウジンヒョウ</t>
    </rPh>
    <rPh sb="10" eb="12">
      <t>キサイ</t>
    </rPh>
    <phoneticPr fontId="1"/>
  </si>
  <si>
    <t>監理部用</t>
    <rPh sb="0" eb="3">
      <t>カンリブ</t>
    </rPh>
    <rPh sb="3" eb="4">
      <t>ヨウ</t>
    </rPh>
    <phoneticPr fontId="1"/>
  </si>
  <si>
    <t>管轄局</t>
    <rPh sb="0" eb="3">
      <t>カンカツキョク</t>
    </rPh>
    <phoneticPr fontId="1"/>
  </si>
  <si>
    <t>近畿</t>
  </si>
  <si>
    <t>検索値1</t>
    <rPh sb="0" eb="2">
      <t>ケンサク</t>
    </rPh>
    <rPh sb="2" eb="3">
      <t>アタイ</t>
    </rPh>
    <phoneticPr fontId="1"/>
  </si>
  <si>
    <t>分類</t>
    <rPh sb="0" eb="2">
      <t>ブンルイ</t>
    </rPh>
    <phoneticPr fontId="1"/>
  </si>
  <si>
    <t>検索値2</t>
    <rPh sb="0" eb="3">
      <t>ケンサクアタイ</t>
    </rPh>
    <phoneticPr fontId="1"/>
  </si>
  <si>
    <t>局長</t>
    <rPh sb="0" eb="2">
      <t>キョクチョウ</t>
    </rPh>
    <phoneticPr fontId="1"/>
  </si>
  <si>
    <t>大臣</t>
    <rPh sb="0" eb="2">
      <t>ダイジン</t>
    </rPh>
    <phoneticPr fontId="1"/>
  </si>
  <si>
    <t>＜参考＞全国月額最低賃金一覧（大臣決定分）</t>
    <rPh sb="1" eb="3">
      <t>サンコウ</t>
    </rPh>
    <rPh sb="4" eb="6">
      <t>ゼンコク</t>
    </rPh>
    <rPh sb="6" eb="8">
      <t>ゲツガク</t>
    </rPh>
    <rPh sb="8" eb="10">
      <t>サイテイ</t>
    </rPh>
    <rPh sb="10" eb="12">
      <t>チンギン</t>
    </rPh>
    <rPh sb="12" eb="14">
      <t>イチラン</t>
    </rPh>
    <rPh sb="15" eb="17">
      <t>ダイジン</t>
    </rPh>
    <rPh sb="17" eb="19">
      <t>ケッテイ</t>
    </rPh>
    <rPh sb="19" eb="20">
      <t>ブン</t>
    </rPh>
    <phoneticPr fontId="1"/>
  </si>
  <si>
    <t>内航船職員</t>
    <rPh sb="0" eb="5">
      <t>ナイコウセンショクイン</t>
    </rPh>
    <phoneticPr fontId="1"/>
  </si>
  <si>
    <t>内航船若年職員</t>
    <rPh sb="0" eb="3">
      <t>ナイコウセン</t>
    </rPh>
    <rPh sb="3" eb="7">
      <t>ジャクネンショクイン</t>
    </rPh>
    <phoneticPr fontId="1"/>
  </si>
  <si>
    <r>
      <t>内航船部員</t>
    </r>
    <r>
      <rPr>
        <sz val="8"/>
        <rFont val="BIZ UDPゴシック"/>
        <family val="3"/>
        <charset val="128"/>
      </rPr>
      <t>(海上経歴3年以上)</t>
    </r>
    <rPh sb="0" eb="3">
      <t>ナイコウセン</t>
    </rPh>
    <rPh sb="3" eb="5">
      <t>ブイン</t>
    </rPh>
    <rPh sb="6" eb="8">
      <t>カイジョウ</t>
    </rPh>
    <rPh sb="8" eb="10">
      <t>ケイレキ</t>
    </rPh>
    <rPh sb="11" eb="12">
      <t>ネン</t>
    </rPh>
    <rPh sb="12" eb="14">
      <t>イジョウ</t>
    </rPh>
    <phoneticPr fontId="1"/>
  </si>
  <si>
    <r>
      <t>内航船部員</t>
    </r>
    <r>
      <rPr>
        <sz val="8"/>
        <rFont val="BIZ UDPゴシック"/>
        <family val="3"/>
        <charset val="128"/>
      </rPr>
      <t>(海上経歴3年未満)</t>
    </r>
    <rPh sb="0" eb="3">
      <t>ナイコウセン</t>
    </rPh>
    <rPh sb="3" eb="5">
      <t>ブイン</t>
    </rPh>
    <rPh sb="6" eb="8">
      <t>カイジョウ</t>
    </rPh>
    <rPh sb="8" eb="10">
      <t>ケイレキ</t>
    </rPh>
    <rPh sb="11" eb="12">
      <t>ネン</t>
    </rPh>
    <rPh sb="12" eb="14">
      <t>ミマン</t>
    </rPh>
    <phoneticPr fontId="1"/>
  </si>
  <si>
    <t>旅客船事務部職員</t>
    <rPh sb="0" eb="8">
      <t>リョキャクセンジムブショクイン</t>
    </rPh>
    <phoneticPr fontId="1"/>
  </si>
  <si>
    <t>※具体
的内容</t>
    <rPh sb="1" eb="3">
      <t>グタイ</t>
    </rPh>
    <rPh sb="4" eb="5">
      <t>テキ</t>
    </rPh>
    <rPh sb="5" eb="7">
      <t>ナイヨウ</t>
    </rPh>
    <phoneticPr fontId="1"/>
  </si>
  <si>
    <t>※海技資格を取得させるため、海技試験受験を支援・配慮している</t>
    <rPh sb="1" eb="3">
      <t>カイギ</t>
    </rPh>
    <rPh sb="3" eb="5">
      <t>シカク</t>
    </rPh>
    <rPh sb="6" eb="8">
      <t>シュトク</t>
    </rPh>
    <rPh sb="14" eb="18">
      <t>カイギシケン</t>
    </rPh>
    <rPh sb="18" eb="20">
      <t>ジュケン</t>
    </rPh>
    <rPh sb="21" eb="23">
      <t>シエン</t>
    </rPh>
    <rPh sb="24" eb="26">
      <t>ハイリョ</t>
    </rPh>
    <phoneticPr fontId="1"/>
  </si>
  <si>
    <r>
      <rPr>
        <sz val="14"/>
        <color rgb="FFFF0000"/>
        <rFont val="BIZ UDPゴシック"/>
        <family val="3"/>
        <charset val="128"/>
      </rPr>
      <t>はじめにお読みください！</t>
    </r>
    <r>
      <rPr>
        <sz val="12"/>
        <rFont val="BIZ UDPゴシック"/>
        <family val="3"/>
        <charset val="128"/>
      </rPr>
      <t xml:space="preserve">
</t>
    </r>
    <r>
      <rPr>
        <sz val="11"/>
        <rFont val="BIZ UDPゴシック"/>
        <family val="3"/>
        <charset val="128"/>
      </rPr>
      <t>・水色セルにご記入ください　緑色セルはプルダウンの中から選択してください
・</t>
    </r>
    <r>
      <rPr>
        <u/>
        <sz val="11"/>
        <rFont val="BIZ UDPゴシック"/>
        <family val="3"/>
        <charset val="128"/>
      </rPr>
      <t>行列の追加削除、行の幅・高さを変更しないでください</t>
    </r>
    <r>
      <rPr>
        <sz val="11"/>
        <rFont val="BIZ UDPゴシック"/>
        <family val="3"/>
        <charset val="128"/>
      </rPr>
      <t xml:space="preserve">
・この参加申込票２は、このまま求人案内資料として印刷し、セミナー参加者に配布しますので、記載後、しっかり再確認してから提出してください（記載内容に疑義があった場合、当方から問合せ・修正依頼させていただくことがあります）</t>
    </r>
    <r>
      <rPr>
        <sz val="12"/>
        <rFont val="BIZ UDPゴシック"/>
        <family val="3"/>
        <charset val="128"/>
      </rPr>
      <t xml:space="preserve">
</t>
    </r>
    <r>
      <rPr>
        <sz val="11"/>
        <rFont val="BIZ UDPゴシック"/>
        <family val="3"/>
        <charset val="128"/>
      </rPr>
      <t>・ご不明の点等ございましたら、船員労政課℡078-321-3149　トイまたはクリヤマまでお問合せください</t>
    </r>
    <rPh sb="5" eb="6">
      <t>ヨ</t>
    </rPh>
    <rPh sb="14" eb="16">
      <t>ミズイロ</t>
    </rPh>
    <rPh sb="20" eb="22">
      <t>キニュウ</t>
    </rPh>
    <rPh sb="51" eb="52">
      <t>ギョウ</t>
    </rPh>
    <rPh sb="52" eb="53">
      <t>レツ</t>
    </rPh>
    <rPh sb="54" eb="56">
      <t>ツイカ</t>
    </rPh>
    <rPh sb="56" eb="58">
      <t>サクジョ</t>
    </rPh>
    <rPh sb="61" eb="62">
      <t>ハバ</t>
    </rPh>
    <rPh sb="145" eb="149">
      <t>キサイナイヨウ</t>
    </rPh>
    <rPh sb="150" eb="152">
      <t>ギギ</t>
    </rPh>
    <rPh sb="156" eb="158">
      <t>バアイ</t>
    </rPh>
    <rPh sb="159" eb="161">
      <t>トウホウ</t>
    </rPh>
    <rPh sb="163" eb="165">
      <t>トイアワ</t>
    </rPh>
    <rPh sb="189" eb="191">
      <t>フメイ</t>
    </rPh>
    <rPh sb="192" eb="194">
      <t>テントウ</t>
    </rPh>
    <rPh sb="202" eb="207">
      <t>センインロウセイカ</t>
    </rPh>
    <rPh sb="233" eb="235">
      <t>トイアワ</t>
    </rPh>
    <phoneticPr fontId="1"/>
  </si>
  <si>
    <t>**-****-****</t>
    <phoneticPr fontId="1"/>
  </si>
  <si>
    <t>波止場海運株式会社</t>
    <rPh sb="0" eb="3">
      <t>ハトバ</t>
    </rPh>
    <rPh sb="3" eb="5">
      <t>カイウン</t>
    </rPh>
    <rPh sb="5" eb="9">
      <t>カブシキガイシャ</t>
    </rPh>
    <phoneticPr fontId="1"/>
  </si>
  <si>
    <t>担当部課</t>
    <rPh sb="0" eb="2">
      <t>タントウ</t>
    </rPh>
    <rPh sb="2" eb="3">
      <t>ブ</t>
    </rPh>
    <rPh sb="3" eb="4">
      <t>カ</t>
    </rPh>
    <phoneticPr fontId="1"/>
  </si>
  <si>
    <t>〇〇課</t>
    <rPh sb="2" eb="3">
      <t>カ</t>
    </rPh>
    <phoneticPr fontId="1"/>
  </si>
  <si>
    <t>〇〇県〇〇市〇〇区〇〇町*丁目*番*号　〇〇ビル</t>
    <rPh sb="2" eb="3">
      <t>ケン</t>
    </rPh>
    <rPh sb="5" eb="6">
      <t>シ</t>
    </rPh>
    <rPh sb="8" eb="9">
      <t>ク</t>
    </rPh>
    <rPh sb="11" eb="12">
      <t>マチ</t>
    </rPh>
    <rPh sb="13" eb="15">
      <t>チョウメ</t>
    </rPh>
    <rPh sb="16" eb="17">
      <t>バン</t>
    </rPh>
    <rPh sb="18" eb="19">
      <t>ゴウ</t>
    </rPh>
    <phoneticPr fontId="1"/>
  </si>
  <si>
    <t>〇〇</t>
    <phoneticPr fontId="1"/>
  </si>
  <si>
    <t>****万円</t>
    <rPh sb="4" eb="6">
      <t>マンエン</t>
    </rPh>
    <phoneticPr fontId="1"/>
  </si>
  <si>
    <t>**********＠***.***.ｊｐ</t>
    <phoneticPr fontId="1"/>
  </si>
  <si>
    <t>無</t>
  </si>
  <si>
    <t>**人</t>
    <rPh sb="2" eb="3">
      <t>ニン</t>
    </rPh>
    <phoneticPr fontId="1"/>
  </si>
  <si>
    <t>貨物船</t>
    <rPh sb="0" eb="3">
      <t>カモツセン</t>
    </rPh>
    <phoneticPr fontId="1"/>
  </si>
  <si>
    <t>航海士</t>
    <rPh sb="0" eb="3">
      <t>コウカイシ</t>
    </rPh>
    <phoneticPr fontId="1"/>
  </si>
  <si>
    <t>沿海区域</t>
    <rPh sb="0" eb="4">
      <t>エンカイクイキ</t>
    </rPh>
    <phoneticPr fontId="1"/>
  </si>
  <si>
    <t>主に〇〇～〇〇</t>
    <rPh sb="0" eb="1">
      <t>オモ</t>
    </rPh>
    <phoneticPr fontId="1"/>
  </si>
  <si>
    <t>鋼材</t>
    <rPh sb="0" eb="2">
      <t>コウザイ</t>
    </rPh>
    <phoneticPr fontId="1"/>
  </si>
  <si>
    <t>***トン</t>
    <phoneticPr fontId="1"/>
  </si>
  <si>
    <t>****ｋｗ</t>
    <phoneticPr fontId="1"/>
  </si>
  <si>
    <t>ディーゼル</t>
    <phoneticPr fontId="1"/>
  </si>
  <si>
    <t>航海当直、船体整備作業、停泊当直
入出港作業、荷役作業　等</t>
    <phoneticPr fontId="1"/>
  </si>
  <si>
    <t>海上実歴〇年以上</t>
    <phoneticPr fontId="1"/>
  </si>
  <si>
    <t>甲板部当直部員</t>
    <phoneticPr fontId="1"/>
  </si>
  <si>
    <t>*******円</t>
    <rPh sb="7" eb="8">
      <t>エン</t>
    </rPh>
    <phoneticPr fontId="1"/>
  </si>
  <si>
    <t>２０日乗船　１０日休</t>
    <phoneticPr fontId="1"/>
  </si>
  <si>
    <t>司厨員乗船</t>
  </si>
  <si>
    <t>受入実績があり
今後も受入可能</t>
    <rPh sb="0" eb="4">
      <t>ウケイレジッセキ</t>
    </rPh>
    <rPh sb="8" eb="10">
      <t>コンゴ</t>
    </rPh>
    <rPh sb="11" eb="12">
      <t>ウ</t>
    </rPh>
    <rPh sb="12" eb="13">
      <t>イ</t>
    </rPh>
    <rPh sb="13" eb="15">
      <t>カノウ</t>
    </rPh>
    <phoneticPr fontId="1"/>
  </si>
  <si>
    <t>未経験者用の育成プログラム等を定めている</t>
    <rPh sb="0" eb="4">
      <t>ミケイケンシャ</t>
    </rPh>
    <rPh sb="4" eb="5">
      <t>ヨウ</t>
    </rPh>
    <rPh sb="6" eb="8">
      <t>イクセイ</t>
    </rPh>
    <rPh sb="13" eb="14">
      <t>トウ</t>
    </rPh>
    <rPh sb="15" eb="16">
      <t>サダ</t>
    </rPh>
    <phoneticPr fontId="1"/>
  </si>
  <si>
    <t>受入実績はないが
受入可能</t>
    <rPh sb="0" eb="4">
      <t>ウケイレジッセキ</t>
    </rPh>
    <rPh sb="9" eb="10">
      <t>ウ</t>
    </rPh>
    <rPh sb="10" eb="11">
      <t>イ</t>
    </rPh>
    <rPh sb="11" eb="13">
      <t>カノウ</t>
    </rPh>
    <phoneticPr fontId="1"/>
  </si>
  <si>
    <t>※海技資格を取得させるため、船員教育機関への就学支援を配慮している</t>
    <rPh sb="1" eb="3">
      <t>カイギ</t>
    </rPh>
    <rPh sb="3" eb="5">
      <t>シカク</t>
    </rPh>
    <rPh sb="6" eb="8">
      <t>シュトク</t>
    </rPh>
    <rPh sb="14" eb="20">
      <t>センインキョウイクキカン</t>
    </rPh>
    <rPh sb="22" eb="24">
      <t>シュウガク</t>
    </rPh>
    <rPh sb="24" eb="26">
      <t>シエン</t>
    </rPh>
    <rPh sb="27" eb="29">
      <t>ハイリョ</t>
    </rPh>
    <phoneticPr fontId="1"/>
  </si>
  <si>
    <t>※具体
的内容</t>
    <rPh sb="1" eb="3">
      <t>グタイ</t>
    </rPh>
    <rPh sb="4" eb="5">
      <t>マト</t>
    </rPh>
    <rPh sb="5" eb="7">
      <t>ナイヨウ</t>
    </rPh>
    <phoneticPr fontId="1"/>
  </si>
  <si>
    <t>タンカー</t>
    <phoneticPr fontId="1"/>
  </si>
  <si>
    <t>機関士</t>
    <rPh sb="0" eb="3">
      <t>キカンシ</t>
    </rPh>
    <phoneticPr fontId="1"/>
  </si>
  <si>
    <t>黒油、白油</t>
    <rPh sb="0" eb="1">
      <t>クロ</t>
    </rPh>
    <rPh sb="1" eb="2">
      <t>アブラ</t>
    </rPh>
    <rPh sb="3" eb="4">
      <t>シロ</t>
    </rPh>
    <rPh sb="4" eb="5">
      <t>アブラ</t>
    </rPh>
    <phoneticPr fontId="1"/>
  </si>
  <si>
    <t>****トン</t>
    <phoneticPr fontId="1"/>
  </si>
  <si>
    <t>****KW</t>
    <phoneticPr fontId="1"/>
  </si>
  <si>
    <t>機関</t>
  </si>
  <si>
    <t>内航船職員</t>
  </si>
  <si>
    <t>B</t>
    <phoneticPr fontId="1"/>
  </si>
  <si>
    <t>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</si>
</sst>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quot;円&quot;"/>
    <numFmt numFmtId="177" formatCode="#,###\ \ &quot;G/T&quot;"/>
    <numFmt numFmtId="178" formatCode="#\ &quot;人&quot;"/>
    <numFmt numFmtId="179" formatCode="#\ &quot;歳&quot;"/>
    <numFmt numFmtId="180" formatCode="#,###\ &quot;万&quot;&quot;円&quot;"/>
    <numFmt numFmtId="181" formatCode="#&quot;隻&quot;"/>
    <numFmt numFmtId="182" formatCode="#\ &quot;トン&quot;"/>
    <numFmt numFmtId="183" formatCode="#\ &quot;kw&quot;"/>
    <numFmt numFmtId="184" formatCode="#\ &quot;級&quot;"/>
    <numFmt numFmtId="185" formatCode="#\ &quot;日&quot;"/>
    <numFmt numFmtId="186" formatCode="#\ &quot;時間&quot;"/>
    <numFmt numFmtId="187" formatCode="0_ "/>
    <numFmt numFmtId="188" formatCode="#,##0_ "/>
    <numFmt numFmtId="189" formatCode="&quot;¥&quot;#,##0_);[Red]\(&quot;¥&quot;#,##0\)"/>
  </numFmts>
  <fonts count="30">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name val="ＭＳ Ｐゴシック"/>
      <family val="3"/>
      <charset val="128"/>
    </font>
    <font>
      <sz val="6"/>
      <name val="ＭＳ Ｐゴシック"/>
      <family val="3"/>
      <charset val="128"/>
    </font>
    <font>
      <sz val="9"/>
      <color rgb="FF000000"/>
      <name val="Meiryo UI"/>
      <family val="3"/>
      <charset val="128"/>
    </font>
    <font>
      <sz val="12"/>
      <name val="BIZ UDPゴシック"/>
      <family val="3"/>
      <charset val="128"/>
    </font>
    <font>
      <sz val="10"/>
      <name val="BIZ UDPゴシック"/>
      <family val="3"/>
      <charset val="128"/>
    </font>
    <font>
      <sz val="10"/>
      <name val="BIZ UDPゴシック"/>
      <family val="2"/>
      <charset val="128"/>
    </font>
    <font>
      <sz val="10"/>
      <name val="ＭＳ Ｐゴシック"/>
      <family val="3"/>
      <charset val="128"/>
    </font>
    <font>
      <sz val="20"/>
      <name val="BIZ UDPゴシック"/>
      <family val="3"/>
      <charset val="128"/>
    </font>
    <font>
      <sz val="10"/>
      <color indexed="81"/>
      <name val="BIZ UDPゴシック"/>
      <family val="3"/>
      <charset val="128"/>
    </font>
    <font>
      <sz val="10"/>
      <color rgb="FFFF0000"/>
      <name val="BIZ UDPゴシック"/>
      <family val="3"/>
      <charset val="128"/>
    </font>
    <font>
      <u/>
      <sz val="12"/>
      <color theme="10"/>
      <name val="ＭＳ Ｐゴシック"/>
      <family val="3"/>
      <charset val="128"/>
    </font>
    <font>
      <sz val="11"/>
      <name val="BIZ UDPゴシック"/>
      <family val="3"/>
      <charset val="128"/>
    </font>
    <font>
      <sz val="11"/>
      <name val="BIZ UDPゴシック"/>
      <family val="2"/>
      <charset val="128"/>
    </font>
    <font>
      <sz val="11"/>
      <name val="Segoe UI Symbol"/>
      <family val="3"/>
    </font>
    <font>
      <sz val="14"/>
      <name val="BIZ UDPゴシック"/>
      <family val="3"/>
      <charset val="128"/>
    </font>
    <font>
      <sz val="12"/>
      <name val="HGP明朝E"/>
      <family val="1"/>
      <charset val="128"/>
    </font>
    <font>
      <sz val="20"/>
      <color rgb="FFFF0000"/>
      <name val="BIZ UDPゴシック"/>
      <family val="3"/>
      <charset val="128"/>
    </font>
    <font>
      <sz val="9"/>
      <color indexed="81"/>
      <name val="MS P ゴシック"/>
      <family val="3"/>
      <charset val="128"/>
    </font>
    <font>
      <b/>
      <sz val="10"/>
      <color indexed="81"/>
      <name val="BIZ UDPゴシック"/>
      <family val="3"/>
      <charset val="128"/>
    </font>
    <font>
      <sz val="11"/>
      <color theme="1"/>
      <name val="ＭＳ Ｐゴシック"/>
      <family val="2"/>
      <charset val="128"/>
      <scheme val="minor"/>
    </font>
    <font>
      <sz val="8"/>
      <name val="BIZ UDPゴシック"/>
      <family val="3"/>
      <charset val="128"/>
    </font>
    <font>
      <sz val="9"/>
      <name val="BIZ UDPゴシック"/>
      <family val="3"/>
      <charset val="128"/>
    </font>
    <font>
      <b/>
      <sz val="9"/>
      <name val="BIZ UDPゴシック"/>
      <family val="3"/>
      <charset val="128"/>
    </font>
    <font>
      <sz val="14"/>
      <color rgb="FFFF0000"/>
      <name val="BIZ UDPゴシック"/>
      <family val="3"/>
      <charset val="128"/>
    </font>
    <font>
      <u/>
      <sz val="11"/>
      <name val="BIZ UDPゴシック"/>
      <family val="3"/>
      <charset val="128"/>
    </font>
    <font>
      <sz val="12"/>
      <color rgb="FFFF0000"/>
      <name val="BIZ UDPゴシック"/>
      <family val="3"/>
      <charset val="128"/>
    </font>
    <font>
      <sz val="10"/>
      <name val="BIZ UDP明朝 Medium"/>
      <family val="1"/>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66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s>
  <cellStyleXfs count="4">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xf numFmtId="38" fontId="22" fillId="0" borderId="0" applyFont="0" applyFill="0" applyBorder="0" applyAlignment="0" applyProtection="0">
      <alignment vertical="center"/>
    </xf>
  </cellStyleXfs>
  <cellXfs count="605">
    <xf numFmtId="0" fontId="0" fillId="0" borderId="0" xfId="0">
      <alignment vertical="center"/>
    </xf>
    <xf numFmtId="0" fontId="7" fillId="0" borderId="0" xfId="0" applyFont="1">
      <alignment vertical="center"/>
    </xf>
    <xf numFmtId="0" fontId="7" fillId="0" borderId="0" xfId="0" applyFont="1" applyAlignment="1">
      <alignment vertical="center"/>
    </xf>
    <xf numFmtId="177" fontId="7" fillId="0" borderId="1" xfId="0" applyNumberFormat="1" applyFont="1" applyBorder="1" applyAlignment="1">
      <alignment horizontal="center" vertical="center"/>
    </xf>
    <xf numFmtId="0" fontId="7" fillId="0" borderId="0" xfId="0" applyFont="1" applyBorder="1" applyAlignment="1">
      <alignment vertical="center"/>
    </xf>
    <xf numFmtId="0" fontId="7" fillId="0" borderId="12" xfId="0" applyFont="1" applyBorder="1" applyAlignment="1">
      <alignment vertical="center" shrinkToFit="1"/>
    </xf>
    <xf numFmtId="0" fontId="7" fillId="0" borderId="8" xfId="0" applyFont="1" applyBorder="1" applyAlignment="1">
      <alignment vertical="center" shrinkToFit="1"/>
    </xf>
    <xf numFmtId="0" fontId="7" fillId="0" borderId="2" xfId="0" applyFont="1" applyFill="1" applyBorder="1" applyAlignment="1">
      <alignment vertical="center" shrinkToFit="1"/>
    </xf>
    <xf numFmtId="0" fontId="7" fillId="0" borderId="0" xfId="0" applyFont="1" applyFill="1" applyBorder="1" applyAlignment="1">
      <alignment vertical="center" shrinkToFit="1"/>
    </xf>
    <xf numFmtId="0" fontId="6" fillId="0" borderId="0" xfId="0" applyFont="1">
      <alignment vertical="center"/>
    </xf>
    <xf numFmtId="0" fontId="7" fillId="0" borderId="12" xfId="0" applyFont="1" applyBorder="1" applyAlignment="1">
      <alignment horizontal="center" vertical="center" shrinkToFit="1"/>
    </xf>
    <xf numFmtId="0" fontId="7" fillId="0" borderId="0" xfId="0" applyFont="1" applyBorder="1" applyAlignment="1">
      <alignment horizontal="right" vertical="center"/>
    </xf>
    <xf numFmtId="0" fontId="6" fillId="0" borderId="0" xfId="0" applyFont="1" applyAlignment="1">
      <alignment horizontal="left" vertical="top"/>
    </xf>
    <xf numFmtId="0" fontId="7" fillId="0" borderId="0" xfId="0" applyFont="1" applyFill="1" applyBorder="1" applyAlignment="1">
      <alignment horizontal="center" vertical="center" shrinkToFit="1"/>
    </xf>
    <xf numFmtId="0" fontId="7" fillId="0" borderId="0" xfId="0" applyFont="1" applyAlignment="1"/>
    <xf numFmtId="0" fontId="7" fillId="0" borderId="0" xfId="0" applyFont="1" applyFill="1" applyBorder="1" applyAlignment="1">
      <alignment horizontal="center" vertical="center"/>
    </xf>
    <xf numFmtId="0" fontId="7" fillId="0" borderId="0" xfId="0" applyFont="1" applyFill="1">
      <alignment vertical="center"/>
    </xf>
    <xf numFmtId="186" fontId="7" fillId="0" borderId="0" xfId="0" applyNumberFormat="1" applyFont="1" applyFill="1" applyBorder="1" applyAlignment="1">
      <alignment horizontal="center" vertical="center" shrinkToFit="1"/>
    </xf>
    <xf numFmtId="185" fontId="7" fillId="0" borderId="0" xfId="0" applyNumberFormat="1" applyFont="1" applyFill="1" applyBorder="1" applyAlignment="1">
      <alignment horizontal="center" vertical="center" shrinkToFit="1"/>
    </xf>
    <xf numFmtId="0" fontId="7" fillId="0" borderId="0" xfId="0" applyFont="1" applyFill="1" applyBorder="1" applyAlignment="1">
      <alignment horizontal="left" vertical="center" shrinkToFit="1"/>
    </xf>
    <xf numFmtId="0" fontId="7" fillId="0" borderId="0" xfId="0" applyFont="1" applyAlignment="1">
      <alignment horizontal="right" vertical="center"/>
    </xf>
    <xf numFmtId="0" fontId="9" fillId="0" borderId="0" xfId="0" applyFont="1" applyAlignment="1">
      <alignment horizontal="right" vertical="center"/>
    </xf>
    <xf numFmtId="0" fontId="7" fillId="0" borderId="0" xfId="0" applyFont="1" applyBorder="1" applyAlignment="1">
      <alignment horizontal="left" vertical="center"/>
    </xf>
    <xf numFmtId="0" fontId="7" fillId="0" borderId="10" xfId="0" applyFont="1" applyFill="1" applyBorder="1" applyAlignment="1">
      <alignment horizontal="left" vertical="center" shrinkToFit="1"/>
    </xf>
    <xf numFmtId="0" fontId="7" fillId="0" borderId="10" xfId="0" applyFont="1" applyBorder="1" applyAlignment="1">
      <alignment horizontal="left" vertical="center" shrinkToFit="1"/>
    </xf>
    <xf numFmtId="0" fontId="7" fillId="0" borderId="3" xfId="0" applyFont="1" applyFill="1" applyBorder="1" applyAlignment="1">
      <alignment horizontal="left" vertical="center" shrinkToFit="1"/>
    </xf>
    <xf numFmtId="0" fontId="7" fillId="0" borderId="0" xfId="2" applyFont="1">
      <alignment vertical="center"/>
    </xf>
    <xf numFmtId="0" fontId="7" fillId="3" borderId="5" xfId="2" applyFont="1" applyFill="1" applyBorder="1" applyAlignment="1">
      <alignment vertical="center"/>
    </xf>
    <xf numFmtId="0" fontId="7" fillId="0" borderId="5" xfId="2" applyFont="1" applyFill="1" applyBorder="1" applyAlignment="1">
      <alignment vertical="center"/>
    </xf>
    <xf numFmtId="0" fontId="7" fillId="2" borderId="5" xfId="2" applyFont="1" applyFill="1" applyBorder="1" applyAlignment="1">
      <alignment vertical="center"/>
    </xf>
    <xf numFmtId="0" fontId="7" fillId="2" borderId="0" xfId="2" applyFont="1" applyFill="1" applyBorder="1" applyAlignment="1">
      <alignment horizontal="center" vertical="center" wrapText="1"/>
    </xf>
    <xf numFmtId="0" fontId="7" fillId="0" borderId="0" xfId="2" applyFont="1" applyFill="1" applyBorder="1" applyAlignment="1">
      <alignment horizontal="center" vertical="center" wrapText="1"/>
    </xf>
    <xf numFmtId="0" fontId="6" fillId="2" borderId="0" xfId="2" applyFont="1" applyFill="1" applyAlignment="1">
      <alignment vertical="top"/>
    </xf>
    <xf numFmtId="0" fontId="6" fillId="0" borderId="0" xfId="2" applyFont="1">
      <alignment vertical="center"/>
    </xf>
    <xf numFmtId="0" fontId="6" fillId="2" borderId="15" xfId="2" applyFont="1" applyFill="1" applyBorder="1" applyAlignment="1">
      <alignment vertical="top"/>
    </xf>
    <xf numFmtId="0" fontId="7" fillId="0" borderId="0" xfId="0" applyFont="1" applyFill="1" applyBorder="1" applyAlignment="1">
      <alignment horizontal="center" vertical="center" shrinkToFit="1"/>
    </xf>
    <xf numFmtId="0" fontId="7" fillId="0" borderId="3"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 xfId="0" applyFont="1" applyBorder="1" applyAlignment="1">
      <alignment vertical="center" shrinkToFit="1"/>
    </xf>
    <xf numFmtId="0" fontId="7" fillId="0" borderId="8" xfId="1" applyFont="1" applyFill="1" applyBorder="1" applyAlignment="1" applyProtection="1">
      <alignment horizontal="left" vertical="center" shrinkToFit="1"/>
    </xf>
    <xf numFmtId="179" fontId="7" fillId="3" borderId="3" xfId="0" applyNumberFormat="1" applyFont="1" applyFill="1" applyBorder="1" applyAlignment="1">
      <alignment horizontal="center" vertical="center"/>
    </xf>
    <xf numFmtId="179" fontId="7" fillId="3" borderId="4" xfId="0" applyNumberFormat="1" applyFont="1" applyFill="1" applyBorder="1" applyAlignment="1">
      <alignment horizontal="center" vertical="center"/>
    </xf>
    <xf numFmtId="185" fontId="7" fillId="0" borderId="10" xfId="0" applyNumberFormat="1" applyFont="1" applyFill="1" applyBorder="1" applyAlignment="1">
      <alignment horizontal="right" vertical="center" shrinkToFit="1"/>
    </xf>
    <xf numFmtId="185" fontId="7" fillId="0" borderId="11" xfId="0" applyNumberFormat="1" applyFont="1" applyFill="1" applyBorder="1" applyAlignment="1">
      <alignment vertical="center" shrinkToFit="1"/>
    </xf>
    <xf numFmtId="176" fontId="7" fillId="0" borderId="2" xfId="0" applyNumberFormat="1" applyFont="1" applyFill="1" applyBorder="1" applyAlignment="1">
      <alignment horizontal="left" vertical="center" shrinkToFi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top" wrapText="1"/>
    </xf>
    <xf numFmtId="0" fontId="7" fillId="0" borderId="3" xfId="0" applyFont="1" applyBorder="1" applyAlignment="1">
      <alignment horizontal="left" vertical="center" shrinkToFit="1"/>
    </xf>
    <xf numFmtId="0" fontId="7" fillId="0" borderId="5" xfId="0" applyFont="1" applyFill="1" applyBorder="1" applyAlignment="1">
      <alignment horizontal="center" vertical="center" shrinkToFit="1"/>
    </xf>
    <xf numFmtId="0" fontId="7" fillId="0" borderId="0" xfId="0" applyFont="1" applyAlignment="1">
      <alignment horizontal="center" vertical="center"/>
    </xf>
    <xf numFmtId="178" fontId="7" fillId="3" borderId="4" xfId="0" applyNumberFormat="1" applyFont="1" applyFill="1" applyBorder="1" applyAlignment="1">
      <alignment horizontal="center" vertical="center" shrinkToFit="1"/>
    </xf>
    <xf numFmtId="0" fontId="7" fillId="3" borderId="3" xfId="0" applyFont="1" applyFill="1" applyBorder="1" applyAlignment="1">
      <alignment horizontal="right" vertical="center"/>
    </xf>
    <xf numFmtId="181" fontId="7" fillId="3" borderId="4" xfId="0" applyNumberFormat="1"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0" borderId="10" xfId="0" applyFont="1" applyBorder="1" applyAlignment="1">
      <alignment horizontal="center" vertical="center" shrinkToFit="1"/>
    </xf>
    <xf numFmtId="178" fontId="7" fillId="3" borderId="3" xfId="0" applyNumberFormat="1" applyFont="1" applyFill="1" applyBorder="1" applyAlignment="1">
      <alignment horizontal="left" vertical="center" shrinkToFit="1"/>
    </xf>
    <xf numFmtId="187" fontId="7" fillId="3" borderId="3" xfId="0" applyNumberFormat="1" applyFont="1" applyFill="1" applyBorder="1" applyAlignment="1">
      <alignment horizontal="left" vertical="center" shrinkToFit="1"/>
    </xf>
    <xf numFmtId="0" fontId="7" fillId="0" borderId="5" xfId="0" applyFont="1" applyFill="1" applyBorder="1" applyAlignment="1">
      <alignment horizontal="left" vertical="center"/>
    </xf>
    <xf numFmtId="0" fontId="7" fillId="0" borderId="3" xfId="0" applyFont="1" applyBorder="1" applyAlignment="1">
      <alignment horizontal="left" vertical="center"/>
    </xf>
    <xf numFmtId="0" fontId="6" fillId="0" borderId="0" xfId="0" applyFont="1" applyAlignment="1">
      <alignment horizontal="left" vertical="center"/>
    </xf>
    <xf numFmtId="186" fontId="7" fillId="0" borderId="0" xfId="0" applyNumberFormat="1" applyFont="1" applyFill="1" applyBorder="1" applyAlignment="1">
      <alignment vertical="center" shrinkToFit="1"/>
    </xf>
    <xf numFmtId="185" fontId="7" fillId="0" borderId="0" xfId="0" applyNumberFormat="1" applyFont="1" applyFill="1" applyBorder="1" applyAlignment="1">
      <alignment vertical="center" shrinkToFit="1"/>
    </xf>
    <xf numFmtId="187" fontId="7" fillId="0" borderId="0" xfId="0" applyNumberFormat="1" applyFont="1" applyFill="1" applyBorder="1" applyAlignment="1">
      <alignment horizontal="right" vertical="center" shrinkToFit="1"/>
    </xf>
    <xf numFmtId="0" fontId="7" fillId="0" borderId="0" xfId="0" applyFont="1" applyAlignment="1">
      <alignment horizontal="center" vertical="center"/>
    </xf>
    <xf numFmtId="0" fontId="7" fillId="0" borderId="0" xfId="0" applyFont="1" applyFill="1" applyBorder="1" applyAlignment="1">
      <alignment horizontal="center" vertical="center" shrinkToFit="1"/>
    </xf>
    <xf numFmtId="0" fontId="18" fillId="0" borderId="0" xfId="0" applyFont="1" applyAlignment="1">
      <alignment horizontal="left" vertical="top" wrapText="1"/>
    </xf>
    <xf numFmtId="0" fontId="18" fillId="0" borderId="0" xfId="0" applyFont="1" applyAlignment="1">
      <alignment horizontal="left" vertical="top"/>
    </xf>
    <xf numFmtId="0" fontId="7" fillId="3" borderId="3" xfId="0" applyFont="1" applyFill="1" applyBorder="1" applyAlignment="1">
      <alignment vertical="top" wrapText="1"/>
    </xf>
    <xf numFmtId="0" fontId="7" fillId="3" borderId="4" xfId="0" applyFont="1" applyFill="1" applyBorder="1" applyAlignment="1">
      <alignment vertical="top" wrapText="1"/>
    </xf>
    <xf numFmtId="187" fontId="7" fillId="3" borderId="15" xfId="0" applyNumberFormat="1" applyFont="1" applyFill="1" applyBorder="1" applyAlignment="1">
      <alignment horizontal="right" vertical="center" shrinkToFit="1"/>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78" fontId="7" fillId="0" borderId="4" xfId="0" applyNumberFormat="1" applyFont="1" applyFill="1" applyBorder="1" applyAlignment="1">
      <alignment horizontal="left" vertical="center"/>
    </xf>
    <xf numFmtId="0" fontId="7" fillId="0" borderId="1" xfId="0" applyFont="1" applyBorder="1" applyAlignment="1">
      <alignment horizontal="center" vertical="center" shrinkToFit="1"/>
    </xf>
    <xf numFmtId="176" fontId="7" fillId="0" borderId="9" xfId="0" applyNumberFormat="1" applyFont="1" applyFill="1" applyBorder="1" applyAlignment="1">
      <alignment vertical="center" shrinkToFit="1"/>
    </xf>
    <xf numFmtId="186" fontId="7" fillId="0" borderId="4" xfId="0" applyNumberFormat="1" applyFont="1" applyFill="1" applyBorder="1" applyAlignment="1">
      <alignment vertical="center" shrinkToFit="1"/>
    </xf>
    <xf numFmtId="187" fontId="7" fillId="3" borderId="3" xfId="0" applyNumberFormat="1" applyFont="1" applyFill="1" applyBorder="1" applyAlignment="1">
      <alignment horizontal="right" vertical="center" shrinkToFit="1"/>
    </xf>
    <xf numFmtId="185" fontId="7" fillId="0" borderId="4" xfId="0" applyNumberFormat="1" applyFont="1" applyFill="1" applyBorder="1" applyAlignment="1">
      <alignment vertical="center" shrinkToFit="1"/>
    </xf>
    <xf numFmtId="0" fontId="14" fillId="0" borderId="0" xfId="0" applyFont="1" applyBorder="1" applyAlignment="1">
      <alignment vertical="center"/>
    </xf>
    <xf numFmtId="0" fontId="15" fillId="0" borderId="0" xfId="0" applyFont="1" applyBorder="1" applyAlignment="1">
      <alignment vertical="center"/>
    </xf>
    <xf numFmtId="0" fontId="14" fillId="0" borderId="15" xfId="0" applyFont="1" applyFill="1" applyBorder="1" applyAlignment="1">
      <alignment horizontal="left" vertical="center"/>
    </xf>
    <xf numFmtId="0" fontId="7" fillId="0" borderId="7" xfId="0" applyFont="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178" fontId="12" fillId="3" borderId="4" xfId="0" applyNumberFormat="1" applyFont="1" applyFill="1" applyBorder="1" applyAlignment="1">
      <alignment horizontal="center" vertical="center" shrinkToFit="1"/>
    </xf>
    <xf numFmtId="179" fontId="12" fillId="3" borderId="3" xfId="0" applyNumberFormat="1" applyFont="1" applyFill="1" applyBorder="1" applyAlignment="1">
      <alignment horizontal="center" vertical="center"/>
    </xf>
    <xf numFmtId="179" fontId="12" fillId="3" borderId="4" xfId="0" applyNumberFormat="1" applyFont="1" applyFill="1" applyBorder="1" applyAlignment="1">
      <alignment horizontal="center" vertical="center"/>
    </xf>
    <xf numFmtId="0" fontId="12" fillId="3" borderId="3" xfId="0" applyFont="1" applyFill="1" applyBorder="1" applyAlignment="1">
      <alignment horizontal="right" vertical="center"/>
    </xf>
    <xf numFmtId="187" fontId="12" fillId="3" borderId="15" xfId="0" applyNumberFormat="1" applyFont="1" applyFill="1" applyBorder="1" applyAlignment="1">
      <alignment horizontal="right" vertical="center" shrinkToFit="1"/>
    </xf>
    <xf numFmtId="0" fontId="7" fillId="4" borderId="1" xfId="0" applyFont="1" applyFill="1" applyBorder="1" applyAlignment="1">
      <alignment horizontal="center" vertical="center" wrapText="1" shrinkToFit="1"/>
    </xf>
    <xf numFmtId="0" fontId="7" fillId="4" borderId="22" xfId="0" applyFont="1" applyFill="1" applyBorder="1" applyAlignment="1">
      <alignment horizontal="center" vertical="center"/>
    </xf>
    <xf numFmtId="0" fontId="7" fillId="4" borderId="25" xfId="0" applyFont="1" applyFill="1" applyBorder="1" applyAlignment="1">
      <alignment horizontal="center" vertical="center" wrapText="1" shrinkToFit="1"/>
    </xf>
    <xf numFmtId="187" fontId="7" fillId="3" borderId="23" xfId="0" applyNumberFormat="1" applyFont="1" applyFill="1" applyBorder="1" applyAlignment="1">
      <alignment horizontal="right" vertical="center" shrinkToFit="1"/>
    </xf>
    <xf numFmtId="187" fontId="7" fillId="3" borderId="16" xfId="0" applyNumberFormat="1" applyFont="1" applyFill="1" applyBorder="1" applyAlignment="1">
      <alignment horizontal="right" vertical="center" shrinkToFit="1"/>
    </xf>
    <xf numFmtId="0" fontId="7" fillId="0" borderId="10" xfId="0" applyFont="1" applyBorder="1" applyAlignment="1">
      <alignment vertical="center" shrinkToFit="1"/>
    </xf>
    <xf numFmtId="187" fontId="7" fillId="3" borderId="16" xfId="0" applyNumberFormat="1" applyFont="1" applyFill="1" applyBorder="1" applyAlignment="1">
      <alignment horizontal="right" vertical="center" shrinkToFit="1"/>
    </xf>
    <xf numFmtId="0" fontId="7"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right" vertical="center"/>
    </xf>
    <xf numFmtId="3" fontId="0" fillId="0" borderId="0" xfId="0" applyNumberFormat="1">
      <alignment vertical="center"/>
    </xf>
    <xf numFmtId="3" fontId="0" fillId="0" borderId="0" xfId="0" applyNumberFormat="1" applyAlignment="1">
      <alignment horizontal="right" vertical="center"/>
    </xf>
    <xf numFmtId="0" fontId="7" fillId="0" borderId="35" xfId="0" applyFont="1" applyBorder="1" applyAlignment="1">
      <alignment horizontal="left" vertical="center"/>
    </xf>
    <xf numFmtId="0" fontId="7" fillId="0" borderId="25" xfId="0" applyFont="1" applyBorder="1">
      <alignment vertical="center"/>
    </xf>
    <xf numFmtId="0" fontId="7" fillId="0" borderId="36" xfId="0" applyFont="1" applyBorder="1">
      <alignment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23" fillId="0" borderId="0" xfId="0" applyFont="1">
      <alignment vertical="center"/>
    </xf>
    <xf numFmtId="0" fontId="7" fillId="0" borderId="41" xfId="0" applyFont="1" applyBorder="1" applyAlignment="1">
      <alignment horizontal="center" vertical="center"/>
    </xf>
    <xf numFmtId="0" fontId="7" fillId="0" borderId="42" xfId="0" applyFont="1" applyBorder="1">
      <alignment vertical="center"/>
    </xf>
    <xf numFmtId="0" fontId="23" fillId="0" borderId="0" xfId="0" applyFont="1" applyAlignment="1">
      <alignment horizontal="right" vertical="center"/>
    </xf>
    <xf numFmtId="0" fontId="14" fillId="0" borderId="15" xfId="0" applyFont="1" applyBorder="1" applyAlignment="1">
      <alignment horizontal="left" vertical="center"/>
    </xf>
    <xf numFmtId="0" fontId="7" fillId="0" borderId="5" xfId="0" applyFont="1" applyBorder="1" applyAlignment="1">
      <alignment horizontal="center" vertical="center" shrinkToFit="1"/>
    </xf>
    <xf numFmtId="0" fontId="7" fillId="0" borderId="3"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0" xfId="0" applyFont="1" applyAlignment="1">
      <alignment horizontal="center" vertical="center"/>
    </xf>
    <xf numFmtId="0" fontId="7" fillId="0" borderId="1" xfId="0" applyFont="1" applyBorder="1" applyAlignment="1">
      <alignment horizontal="center" vertical="center" shrinkToFit="1"/>
    </xf>
    <xf numFmtId="0" fontId="7" fillId="0" borderId="10" xfId="0" applyFont="1" applyBorder="1" applyAlignment="1">
      <alignment horizontal="center" vertical="center" shrinkToFit="1"/>
    </xf>
    <xf numFmtId="187" fontId="7" fillId="3" borderId="15" xfId="0" applyNumberFormat="1" applyFont="1" applyFill="1" applyBorder="1" applyAlignment="1">
      <alignment horizontal="right" vertical="center" shrinkToFit="1"/>
    </xf>
    <xf numFmtId="187" fontId="7" fillId="3" borderId="3" xfId="0" applyNumberFormat="1" applyFont="1" applyFill="1" applyBorder="1" applyAlignment="1">
      <alignment horizontal="right" vertical="center" shrinkToFit="1"/>
    </xf>
    <xf numFmtId="187" fontId="12" fillId="3" borderId="3" xfId="0" applyNumberFormat="1" applyFont="1" applyFill="1" applyBorder="1" applyAlignment="1">
      <alignment horizontal="right" vertical="center" shrinkToFit="1"/>
    </xf>
    <xf numFmtId="0" fontId="7" fillId="0" borderId="7" xfId="0" applyFont="1" applyBorder="1" applyAlignment="1">
      <alignment horizontal="center" vertical="center" shrinkToFit="1"/>
    </xf>
    <xf numFmtId="0" fontId="7" fillId="0" borderId="0" xfId="0" applyFont="1" applyBorder="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7" fillId="0" borderId="43" xfId="0" applyFont="1" applyBorder="1" applyAlignment="1">
      <alignment horizontal="left" vertical="center"/>
    </xf>
    <xf numFmtId="0" fontId="7" fillId="0" borderId="30" xfId="0" applyFont="1" applyBorder="1">
      <alignment vertical="center"/>
    </xf>
    <xf numFmtId="0" fontId="7" fillId="0" borderId="44" xfId="0" applyFont="1" applyBorder="1" applyAlignment="1">
      <alignment horizontal="center" vertical="center"/>
    </xf>
    <xf numFmtId="189" fontId="7" fillId="0" borderId="45" xfId="0" applyNumberFormat="1" applyFont="1" applyBorder="1" applyAlignment="1">
      <alignment horizontal="left" vertical="center"/>
    </xf>
    <xf numFmtId="0" fontId="7" fillId="0" borderId="44" xfId="0" applyFont="1" applyBorder="1">
      <alignment vertical="center"/>
    </xf>
    <xf numFmtId="189" fontId="7" fillId="0" borderId="45" xfId="0" applyNumberFormat="1" applyFont="1" applyFill="1" applyBorder="1" applyAlignment="1">
      <alignment horizontal="left" vertical="center"/>
    </xf>
    <xf numFmtId="0" fontId="7" fillId="0" borderId="20" xfId="0" applyFont="1" applyBorder="1">
      <alignment vertical="center"/>
    </xf>
    <xf numFmtId="0" fontId="7" fillId="0" borderId="16" xfId="0" applyFont="1" applyBorder="1">
      <alignment vertical="center"/>
    </xf>
    <xf numFmtId="0" fontId="7" fillId="0" borderId="16" xfId="0" applyFont="1" applyBorder="1" applyAlignment="1">
      <alignment horizontal="right" vertical="center"/>
    </xf>
    <xf numFmtId="189" fontId="7" fillId="0" borderId="21" xfId="0" applyNumberFormat="1" applyFont="1" applyBorder="1" applyAlignment="1">
      <alignment horizontal="left" vertical="center"/>
    </xf>
    <xf numFmtId="38" fontId="25" fillId="0" borderId="0" xfId="3" applyFont="1" applyBorder="1">
      <alignment vertical="center"/>
    </xf>
    <xf numFmtId="0" fontId="7" fillId="0" borderId="5" xfId="0" applyFont="1" applyBorder="1" applyAlignment="1">
      <alignment horizontal="left" vertical="center"/>
    </xf>
    <xf numFmtId="181" fontId="12" fillId="3" borderId="4" xfId="0"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178" fontId="7" fillId="0" borderId="4" xfId="0" applyNumberFormat="1" applyFont="1" applyBorder="1" applyAlignment="1">
      <alignment horizontal="left" vertical="center"/>
    </xf>
    <xf numFmtId="0" fontId="7" fillId="0" borderId="2" xfId="0" applyFont="1" applyBorder="1" applyAlignment="1">
      <alignment vertical="center" shrinkToFit="1"/>
    </xf>
    <xf numFmtId="0" fontId="7" fillId="0" borderId="0" xfId="0" applyFont="1" applyAlignment="1">
      <alignment vertical="center" shrinkToFit="1"/>
    </xf>
    <xf numFmtId="176" fontId="7" fillId="0" borderId="2" xfId="0" applyNumberFormat="1" applyFont="1" applyBorder="1" applyAlignment="1">
      <alignment horizontal="left" vertical="center" shrinkToFit="1"/>
    </xf>
    <xf numFmtId="176" fontId="7" fillId="0" borderId="9" xfId="0" applyNumberFormat="1" applyFont="1" applyBorder="1" applyAlignment="1">
      <alignment vertical="center" shrinkToFit="1"/>
    </xf>
    <xf numFmtId="185" fontId="7" fillId="0" borderId="10" xfId="0" applyNumberFormat="1" applyFont="1" applyBorder="1" applyAlignment="1">
      <alignment horizontal="right" vertical="center" shrinkToFit="1"/>
    </xf>
    <xf numFmtId="185" fontId="7" fillId="0" borderId="11" xfId="0" applyNumberFormat="1" applyFont="1" applyBorder="1" applyAlignment="1">
      <alignment vertical="center" shrinkToFit="1"/>
    </xf>
    <xf numFmtId="186" fontId="7" fillId="0" borderId="4" xfId="0" applyNumberFormat="1" applyFont="1" applyBorder="1" applyAlignment="1">
      <alignment vertical="center" shrinkToFit="1"/>
    </xf>
    <xf numFmtId="185" fontId="7" fillId="0" borderId="4" xfId="0" applyNumberFormat="1" applyFont="1" applyBorder="1" applyAlignment="1">
      <alignment vertical="center" shrinkToFit="1"/>
    </xf>
    <xf numFmtId="0" fontId="7" fillId="0" borderId="0" xfId="0" applyFont="1" applyAlignment="1">
      <alignment horizontal="center" vertical="center" shrinkToFit="1"/>
    </xf>
    <xf numFmtId="186" fontId="7" fillId="0" borderId="0" xfId="0" applyNumberFormat="1" applyFont="1" applyAlignment="1">
      <alignment horizontal="center" vertical="center" shrinkToFit="1"/>
    </xf>
    <xf numFmtId="185" fontId="7" fillId="0" borderId="0" xfId="0" applyNumberFormat="1" applyFont="1" applyAlignment="1">
      <alignment horizontal="center" vertical="center" shrinkToFit="1"/>
    </xf>
    <xf numFmtId="0" fontId="12" fillId="4" borderId="22" xfId="0" applyFont="1" applyFill="1" applyBorder="1" applyAlignment="1">
      <alignment horizontal="center" vertical="center"/>
    </xf>
    <xf numFmtId="0" fontId="7" fillId="0" borderId="0" xfId="0" applyFont="1" applyAlignment="1">
      <alignment horizontal="left" vertical="center" shrinkToFit="1"/>
    </xf>
    <xf numFmtId="0" fontId="7" fillId="0" borderId="0" xfId="0" applyFont="1" applyAlignment="1">
      <alignment horizontal="left" vertical="top" wrapText="1"/>
    </xf>
    <xf numFmtId="0" fontId="7" fillId="0" borderId="0" xfId="0" applyFont="1" applyAlignment="1">
      <alignment horizontal="center" vertical="top" wrapText="1"/>
    </xf>
    <xf numFmtId="187" fontId="7" fillId="0" borderId="0" xfId="0" applyNumberFormat="1" applyFont="1" applyAlignment="1">
      <alignment horizontal="right" vertical="center" shrinkToFit="1"/>
    </xf>
    <xf numFmtId="186" fontId="7" fillId="0" borderId="0" xfId="0" applyNumberFormat="1" applyFont="1" applyAlignment="1">
      <alignment vertical="center" shrinkToFit="1"/>
    </xf>
    <xf numFmtId="185" fontId="7" fillId="0" borderId="0" xfId="0" applyNumberFormat="1" applyFont="1" applyAlignment="1">
      <alignment vertical="center" shrinkToFit="1"/>
    </xf>
    <xf numFmtId="0" fontId="6" fillId="4" borderId="3" xfId="2" applyFont="1" applyFill="1" applyBorder="1" applyAlignment="1">
      <alignment horizontal="center" vertical="center"/>
    </xf>
    <xf numFmtId="0" fontId="6" fillId="4" borderId="5" xfId="2" applyFont="1" applyFill="1" applyBorder="1" applyAlignment="1">
      <alignment horizontal="center" vertical="center"/>
    </xf>
    <xf numFmtId="0" fontId="6" fillId="4" borderId="4"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0" borderId="6" xfId="2" applyFont="1" applyFill="1" applyBorder="1" applyAlignment="1">
      <alignment horizontal="center" vertical="center"/>
    </xf>
    <xf numFmtId="0" fontId="6" fillId="3" borderId="6" xfId="2" applyFont="1" applyFill="1" applyBorder="1" applyAlignment="1">
      <alignment horizontal="left" vertical="center"/>
    </xf>
    <xf numFmtId="0" fontId="7" fillId="2" borderId="8"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4"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3" borderId="5" xfId="2" applyFont="1" applyFill="1" applyBorder="1" applyAlignment="1">
      <alignment horizontal="right" vertical="center"/>
    </xf>
    <xf numFmtId="0" fontId="6" fillId="3" borderId="3" xfId="2" applyFont="1" applyFill="1" applyBorder="1" applyAlignment="1">
      <alignment horizontal="left" vertical="center" wrapText="1"/>
    </xf>
    <xf numFmtId="0" fontId="6" fillId="3" borderId="5" xfId="2" applyFont="1" applyFill="1" applyBorder="1" applyAlignment="1">
      <alignment horizontal="left" vertical="center" wrapText="1"/>
    </xf>
    <xf numFmtId="0" fontId="6" fillId="3" borderId="4" xfId="2" applyFont="1" applyFill="1" applyBorder="1" applyAlignment="1">
      <alignment horizontal="left" vertical="center" wrapText="1"/>
    </xf>
    <xf numFmtId="0" fontId="7" fillId="3" borderId="3"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4" xfId="2" applyFont="1" applyFill="1" applyBorder="1" applyAlignment="1">
      <alignment horizontal="center" vertical="center" wrapText="1"/>
    </xf>
    <xf numFmtId="0" fontId="7" fillId="3" borderId="0" xfId="2" applyFont="1" applyFill="1" applyBorder="1" applyAlignment="1">
      <alignment horizontal="right" vertical="center"/>
    </xf>
    <xf numFmtId="0" fontId="7" fillId="3" borderId="15" xfId="2" applyFont="1" applyFill="1" applyBorder="1" applyAlignment="1">
      <alignment horizontal="right" vertical="center"/>
    </xf>
    <xf numFmtId="0" fontId="7" fillId="2" borderId="3" xfId="2" applyFont="1" applyFill="1" applyBorder="1" applyAlignment="1">
      <alignment horizontal="left" vertical="center"/>
    </xf>
    <xf numFmtId="0" fontId="7" fillId="2" borderId="5" xfId="2" applyFont="1" applyFill="1" applyBorder="1" applyAlignment="1">
      <alignment horizontal="left" vertical="center"/>
    </xf>
    <xf numFmtId="0" fontId="6" fillId="2" borderId="15" xfId="2" applyFont="1" applyFill="1" applyBorder="1" applyAlignment="1">
      <alignment horizontal="right" vertical="top"/>
    </xf>
    <xf numFmtId="0" fontId="6" fillId="2" borderId="15" xfId="2" applyFont="1" applyFill="1" applyBorder="1" applyAlignment="1">
      <alignment horizontal="left" vertical="top"/>
    </xf>
    <xf numFmtId="0" fontId="7" fillId="2" borderId="3" xfId="2" applyFont="1" applyFill="1" applyBorder="1" applyAlignment="1">
      <alignment horizontal="center" vertical="center" wrapText="1"/>
    </xf>
    <xf numFmtId="0" fontId="7" fillId="2" borderId="5" xfId="2" applyFont="1" applyFill="1" applyBorder="1" applyAlignment="1">
      <alignment horizontal="center" vertical="center"/>
    </xf>
    <xf numFmtId="0" fontId="7" fillId="2" borderId="4" xfId="2" applyFont="1" applyFill="1" applyBorder="1" applyAlignment="1">
      <alignment horizontal="center" vertical="center"/>
    </xf>
    <xf numFmtId="0" fontId="7" fillId="3" borderId="3" xfId="2" applyFont="1" applyFill="1" applyBorder="1" applyAlignment="1">
      <alignment horizontal="left" vertical="top"/>
    </xf>
    <xf numFmtId="0" fontId="7" fillId="3" borderId="5" xfId="2" applyFont="1" applyFill="1" applyBorder="1" applyAlignment="1">
      <alignment horizontal="left" vertical="top"/>
    </xf>
    <xf numFmtId="0" fontId="7" fillId="3" borderId="4" xfId="2" applyFont="1" applyFill="1" applyBorder="1" applyAlignment="1">
      <alignment horizontal="left" vertical="top"/>
    </xf>
    <xf numFmtId="0" fontId="6" fillId="3" borderId="1" xfId="2" applyFont="1" applyFill="1" applyBorder="1" applyAlignment="1">
      <alignment horizontal="left" vertical="center" wrapText="1"/>
    </xf>
    <xf numFmtId="0" fontId="6" fillId="3" borderId="1" xfId="2" applyFont="1" applyFill="1" applyBorder="1" applyAlignment="1">
      <alignment horizontal="left" vertical="center"/>
    </xf>
    <xf numFmtId="0" fontId="7" fillId="0" borderId="7" xfId="2" applyFont="1" applyFill="1" applyBorder="1" applyAlignment="1">
      <alignment horizontal="center" vertical="center" wrapText="1"/>
    </xf>
    <xf numFmtId="0" fontId="7" fillId="0" borderId="7" xfId="2" applyFont="1" applyFill="1" applyBorder="1" applyAlignment="1">
      <alignment horizontal="center" vertical="center"/>
    </xf>
    <xf numFmtId="0" fontId="6" fillId="3" borderId="7" xfId="2" applyFont="1" applyFill="1" applyBorder="1" applyAlignment="1">
      <alignment horizontal="left" vertical="center"/>
    </xf>
    <xf numFmtId="0" fontId="7" fillId="0" borderId="1" xfId="2" applyFont="1" applyFill="1" applyBorder="1" applyAlignment="1">
      <alignment horizontal="center" vertical="center"/>
    </xf>
    <xf numFmtId="0" fontId="7" fillId="0" borderId="1" xfId="2" applyFont="1" applyFill="1" applyBorder="1" applyAlignment="1">
      <alignment horizontal="center" vertical="center" wrapText="1"/>
    </xf>
    <xf numFmtId="0" fontId="13" fillId="3" borderId="1" xfId="1" applyFont="1" applyFill="1" applyBorder="1" applyAlignment="1" applyProtection="1">
      <alignment horizontal="left" vertical="center"/>
    </xf>
    <xf numFmtId="0" fontId="7" fillId="0" borderId="1" xfId="2" applyFont="1" applyFill="1" applyBorder="1" applyAlignment="1">
      <alignment horizontal="center" vertical="center" wrapText="1" shrinkToFit="1"/>
    </xf>
    <xf numFmtId="0" fontId="7" fillId="4" borderId="2" xfId="2" applyFont="1" applyFill="1" applyBorder="1" applyAlignment="1">
      <alignment horizontal="center" vertical="center"/>
    </xf>
    <xf numFmtId="0" fontId="7" fillId="4" borderId="9" xfId="2" applyFont="1" applyFill="1" applyBorder="1" applyAlignment="1">
      <alignment horizontal="center" vertical="center"/>
    </xf>
    <xf numFmtId="0" fontId="7" fillId="4" borderId="15" xfId="2" applyFont="1" applyFill="1" applyBorder="1" applyAlignment="1">
      <alignment horizontal="center" vertical="center"/>
    </xf>
    <xf numFmtId="0" fontId="7" fillId="4"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5" xfId="2" applyFont="1" applyFill="1" applyBorder="1" applyAlignment="1">
      <alignment horizontal="center" vertical="center"/>
    </xf>
    <xf numFmtId="0" fontId="7" fillId="3" borderId="14" xfId="2" applyFont="1" applyFill="1" applyBorder="1" applyAlignment="1">
      <alignment horizontal="center" vertical="center"/>
    </xf>
    <xf numFmtId="0" fontId="7" fillId="3" borderId="11" xfId="2" applyFont="1" applyFill="1" applyBorder="1" applyAlignment="1">
      <alignment horizontal="center" vertical="center"/>
    </xf>
    <xf numFmtId="0" fontId="7" fillId="4" borderId="26" xfId="0" applyFont="1" applyFill="1" applyBorder="1" applyAlignment="1">
      <alignment horizontal="center" vertical="center" wrapText="1" shrinkToFit="1"/>
    </xf>
    <xf numFmtId="0" fontId="7" fillId="4" borderId="7" xfId="0" applyFont="1" applyFill="1" applyBorder="1" applyAlignment="1">
      <alignment horizontal="center" vertical="center" wrapText="1" shrinkToFit="1"/>
    </xf>
    <xf numFmtId="0" fontId="7" fillId="4" borderId="6" xfId="0" applyFont="1" applyFill="1" applyBorder="1" applyAlignment="1">
      <alignment horizontal="center" vertical="center" wrapText="1" shrinkToFit="1"/>
    </xf>
    <xf numFmtId="0" fontId="7" fillId="4" borderId="31" xfId="0" applyFont="1" applyFill="1" applyBorder="1" applyAlignment="1">
      <alignment horizontal="center" vertical="center" wrapText="1" shrinkToFit="1"/>
    </xf>
    <xf numFmtId="0" fontId="7" fillId="0" borderId="29"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14" fillId="3" borderId="8" xfId="0" applyFont="1" applyFill="1" applyBorder="1" applyAlignment="1">
      <alignment horizontal="left" vertical="top"/>
    </xf>
    <xf numFmtId="0" fontId="14" fillId="3" borderId="2" xfId="0" applyFont="1" applyFill="1" applyBorder="1" applyAlignment="1">
      <alignment horizontal="left" vertical="top"/>
    </xf>
    <xf numFmtId="0" fontId="14" fillId="3" borderId="9" xfId="0" applyFont="1" applyFill="1" applyBorder="1" applyAlignment="1">
      <alignment horizontal="left" vertical="top"/>
    </xf>
    <xf numFmtId="0" fontId="14" fillId="3" borderId="12" xfId="0" applyFont="1" applyFill="1" applyBorder="1" applyAlignment="1">
      <alignment horizontal="left" vertical="top"/>
    </xf>
    <xf numFmtId="0" fontId="14" fillId="3" borderId="0" xfId="0" applyFont="1" applyFill="1" applyBorder="1" applyAlignment="1">
      <alignment horizontal="left" vertical="top"/>
    </xf>
    <xf numFmtId="0" fontId="14" fillId="3" borderId="14" xfId="0" applyFont="1" applyFill="1" applyBorder="1" applyAlignment="1">
      <alignment horizontal="left" vertical="top"/>
    </xf>
    <xf numFmtId="0" fontId="14" fillId="3" borderId="10" xfId="0" applyFont="1" applyFill="1" applyBorder="1" applyAlignment="1">
      <alignment horizontal="left" vertical="top"/>
    </xf>
    <xf numFmtId="0" fontId="14" fillId="3" borderId="15" xfId="0" applyFont="1" applyFill="1" applyBorder="1" applyAlignment="1">
      <alignment horizontal="left" vertical="top"/>
    </xf>
    <xf numFmtId="0" fontId="14" fillId="3" borderId="11" xfId="0" applyFont="1" applyFill="1" applyBorder="1" applyAlignment="1">
      <alignment horizontal="left" vertical="top"/>
    </xf>
    <xf numFmtId="0" fontId="8" fillId="0" borderId="15" xfId="0" applyFont="1" applyBorder="1" applyAlignment="1">
      <alignment horizontal="center"/>
    </xf>
    <xf numFmtId="0" fontId="14" fillId="0" borderId="15" xfId="0" applyFont="1" applyBorder="1" applyAlignment="1">
      <alignment horizontal="left" vertical="center"/>
    </xf>
    <xf numFmtId="0" fontId="15" fillId="0" borderId="15" xfId="0" applyFont="1" applyBorder="1" applyAlignment="1">
      <alignment horizontal="left" vertical="center"/>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3" borderId="10"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3" borderId="1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Fill="1" applyBorder="1" applyAlignment="1">
      <alignment horizontal="center" vertical="center" wrapText="1" shrinkToFit="1"/>
    </xf>
    <xf numFmtId="0" fontId="7" fillId="0" borderId="31" xfId="0" applyFont="1" applyFill="1" applyBorder="1" applyAlignment="1">
      <alignment horizontal="center" vertical="center" wrapText="1"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3" borderId="16"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0" borderId="3"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3" fontId="7" fillId="3" borderId="2" xfId="0" applyNumberFormat="1" applyFont="1" applyFill="1" applyBorder="1" applyAlignment="1">
      <alignment horizontal="right" vertical="center" shrinkToFit="1"/>
    </xf>
    <xf numFmtId="3" fontId="7" fillId="3" borderId="9" xfId="0" applyNumberFormat="1" applyFont="1" applyFill="1" applyBorder="1" applyAlignment="1">
      <alignment horizontal="right" vertical="center" shrinkToFit="1"/>
    </xf>
    <xf numFmtId="0" fontId="7" fillId="0" borderId="13"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3" borderId="8"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9" xfId="0" applyFont="1" applyFill="1" applyBorder="1" applyAlignment="1">
      <alignment horizontal="left" vertical="center" shrinkToFit="1"/>
    </xf>
    <xf numFmtId="0" fontId="7" fillId="3" borderId="12"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14" xfId="0" applyFont="1" applyFill="1" applyBorder="1" applyAlignment="1">
      <alignment horizontal="left" vertical="center" shrinkToFit="1"/>
    </xf>
    <xf numFmtId="3" fontId="7" fillId="3" borderId="0" xfId="0" applyNumberFormat="1" applyFont="1" applyFill="1" applyBorder="1" applyAlignment="1">
      <alignment horizontal="right" vertical="center" shrinkToFit="1"/>
    </xf>
    <xf numFmtId="3" fontId="7" fillId="3" borderId="14" xfId="0" applyNumberFormat="1" applyFont="1" applyFill="1" applyBorder="1" applyAlignment="1">
      <alignment horizontal="right" vertical="center" shrinkToFit="1"/>
    </xf>
    <xf numFmtId="3" fontId="7" fillId="3" borderId="15" xfId="0" applyNumberFormat="1" applyFont="1" applyFill="1" applyBorder="1" applyAlignment="1">
      <alignment horizontal="right" vertical="center" shrinkToFit="1"/>
    </xf>
    <xf numFmtId="3" fontId="7" fillId="3" borderId="11" xfId="0" applyNumberFormat="1" applyFont="1" applyFill="1" applyBorder="1" applyAlignment="1">
      <alignment horizontal="right" vertical="center" shrinkToFit="1"/>
    </xf>
    <xf numFmtId="0" fontId="14" fillId="0" borderId="15" xfId="0" applyFont="1" applyFill="1" applyBorder="1" applyAlignment="1">
      <alignment horizontal="left" vertical="center"/>
    </xf>
    <xf numFmtId="0" fontId="7" fillId="0" borderId="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82" fontId="7" fillId="3" borderId="3" xfId="0" applyNumberFormat="1" applyFont="1" applyFill="1" applyBorder="1" applyAlignment="1">
      <alignment horizontal="center" vertical="center" shrinkToFit="1"/>
    </xf>
    <xf numFmtId="182" fontId="7" fillId="3" borderId="4" xfId="0" applyNumberFormat="1" applyFont="1" applyFill="1" applyBorder="1" applyAlignment="1">
      <alignment horizontal="center" vertical="center" shrinkToFit="1"/>
    </xf>
    <xf numFmtId="0" fontId="7" fillId="0" borderId="5" xfId="0" applyFont="1" applyBorder="1" applyAlignment="1">
      <alignment horizontal="center" vertical="center" shrinkToFit="1"/>
    </xf>
    <xf numFmtId="188" fontId="7" fillId="0" borderId="3" xfId="0" applyNumberFormat="1" applyFont="1" applyFill="1" applyBorder="1" applyAlignment="1">
      <alignment horizontal="right" vertical="center" shrinkToFit="1"/>
    </xf>
    <xf numFmtId="188" fontId="7" fillId="0" borderId="5" xfId="0" applyNumberFormat="1" applyFont="1" applyFill="1" applyBorder="1" applyAlignment="1">
      <alignment horizontal="right" vertical="center" shrinkToFi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3" borderId="8" xfId="0" applyFont="1" applyFill="1" applyBorder="1" applyAlignment="1">
      <alignment horizontal="left" vertical="center" wrapText="1" shrinkToFit="1"/>
    </xf>
    <xf numFmtId="0" fontId="7" fillId="3" borderId="2" xfId="0" applyFont="1" applyFill="1" applyBorder="1" applyAlignment="1">
      <alignment horizontal="left" vertical="center" wrapText="1" shrinkToFit="1"/>
    </xf>
    <xf numFmtId="0" fontId="7" fillId="3" borderId="9" xfId="0" applyFont="1" applyFill="1" applyBorder="1" applyAlignment="1">
      <alignment horizontal="left" vertical="center" wrapText="1" shrinkToFit="1"/>
    </xf>
    <xf numFmtId="0" fontId="7" fillId="3" borderId="10" xfId="0" applyFont="1" applyFill="1" applyBorder="1" applyAlignment="1">
      <alignment horizontal="left" vertical="center" wrapText="1" shrinkToFit="1"/>
    </xf>
    <xf numFmtId="0" fontId="7" fillId="3" borderId="15" xfId="0" applyFont="1" applyFill="1" applyBorder="1" applyAlignment="1">
      <alignment horizontal="left" vertical="center" wrapText="1" shrinkToFit="1"/>
    </xf>
    <xf numFmtId="0" fontId="7" fillId="3" borderId="11" xfId="0" applyFont="1" applyFill="1" applyBorder="1" applyAlignment="1">
      <alignment horizontal="left"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0" xfId="0" applyFont="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6" xfId="0" applyFont="1" applyBorder="1" applyAlignment="1">
      <alignment horizontal="center" vertical="center"/>
    </xf>
    <xf numFmtId="0" fontId="10" fillId="0" borderId="21" xfId="0" applyFont="1" applyBorder="1" applyAlignment="1">
      <alignment horizontal="center" vertical="center"/>
    </xf>
    <xf numFmtId="176" fontId="7" fillId="3" borderId="3"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176" fontId="7" fillId="3" borderId="3" xfId="0" applyNumberFormat="1" applyFont="1" applyFill="1" applyBorder="1" applyAlignment="1">
      <alignment horizontal="center" vertical="center" wrapText="1" shrinkToFit="1"/>
    </xf>
    <xf numFmtId="176" fontId="7" fillId="3" borderId="5" xfId="0" applyNumberFormat="1" applyFont="1" applyFill="1" applyBorder="1" applyAlignment="1">
      <alignment horizontal="center" vertical="center" wrapText="1" shrinkToFit="1"/>
    </xf>
    <xf numFmtId="176" fontId="7" fillId="3" borderId="4" xfId="0" applyNumberFormat="1" applyFont="1" applyFill="1" applyBorder="1" applyAlignment="1">
      <alignment horizontal="center" vertical="center" wrapText="1" shrinkToFi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87" fontId="7" fillId="3" borderId="23" xfId="0" applyNumberFormat="1" applyFont="1" applyFill="1" applyBorder="1" applyAlignment="1">
      <alignment horizontal="right" vertical="center" shrinkToFit="1"/>
    </xf>
    <xf numFmtId="187" fontId="7" fillId="3" borderId="34" xfId="0" applyNumberFormat="1" applyFont="1" applyFill="1" applyBorder="1" applyAlignment="1">
      <alignment horizontal="right" vertical="center" shrinkToFit="1"/>
    </xf>
    <xf numFmtId="187" fontId="7" fillId="3" borderId="32" xfId="0" applyNumberFormat="1" applyFont="1" applyFill="1" applyBorder="1" applyAlignment="1">
      <alignment horizontal="right" vertical="center" shrinkToFit="1"/>
    </xf>
    <xf numFmtId="187" fontId="7" fillId="3" borderId="16" xfId="0" applyNumberFormat="1" applyFont="1" applyFill="1" applyBorder="1" applyAlignment="1">
      <alignment horizontal="right" vertical="center" shrinkToFit="1"/>
    </xf>
    <xf numFmtId="0" fontId="7" fillId="0" borderId="10"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176" fontId="7" fillId="3" borderId="3" xfId="0" applyNumberFormat="1" applyFont="1" applyFill="1" applyBorder="1" applyAlignment="1">
      <alignment horizontal="center" vertical="center"/>
    </xf>
    <xf numFmtId="176" fontId="7" fillId="3" borderId="5" xfId="0" applyNumberFormat="1" applyFont="1" applyFill="1" applyBorder="1" applyAlignment="1">
      <alignment horizontal="center" vertical="center"/>
    </xf>
    <xf numFmtId="176" fontId="7" fillId="0" borderId="5"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xf>
    <xf numFmtId="183" fontId="7" fillId="3" borderId="3" xfId="0" applyNumberFormat="1" applyFont="1" applyFill="1" applyBorder="1" applyAlignment="1">
      <alignment horizontal="center" vertical="center"/>
    </xf>
    <xf numFmtId="183" fontId="7" fillId="3" borderId="5" xfId="0" applyNumberFormat="1" applyFont="1" applyFill="1" applyBorder="1" applyAlignment="1">
      <alignment horizontal="center" vertical="center"/>
    </xf>
    <xf numFmtId="183" fontId="7" fillId="3" borderId="4" xfId="0" applyNumberFormat="1" applyFont="1" applyFill="1" applyBorder="1" applyAlignment="1">
      <alignment horizontal="center" vertical="center"/>
    </xf>
    <xf numFmtId="0" fontId="7" fillId="3" borderId="3"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center" vertical="center" shrinkToFit="1"/>
    </xf>
    <xf numFmtId="0" fontId="7" fillId="3" borderId="12" xfId="0" applyFont="1" applyFill="1" applyBorder="1" applyAlignment="1">
      <alignment horizontal="left" vertical="center" wrapText="1" shrinkToFit="1"/>
    </xf>
    <xf numFmtId="0" fontId="7" fillId="3" borderId="0" xfId="0" applyFont="1" applyFill="1" applyBorder="1" applyAlignment="1">
      <alignment horizontal="left" vertical="center" wrapText="1" shrinkToFit="1"/>
    </xf>
    <xf numFmtId="0" fontId="7" fillId="3" borderId="14" xfId="0" applyFont="1" applyFill="1" applyBorder="1" applyAlignment="1">
      <alignment horizontal="left" vertical="center" wrapText="1" shrinkToFit="1"/>
    </xf>
    <xf numFmtId="0" fontId="7" fillId="0" borderId="6" xfId="0" applyFont="1" applyBorder="1" applyAlignment="1">
      <alignment horizontal="center" vertical="center" shrinkToFit="1"/>
    </xf>
    <xf numFmtId="0" fontId="7" fillId="0" borderId="13" xfId="0" applyFont="1" applyBorder="1" applyAlignment="1">
      <alignment horizontal="center" vertical="center" shrinkToFit="1"/>
    </xf>
    <xf numFmtId="0" fontId="7" fillId="4" borderId="8" xfId="0" applyFont="1" applyFill="1" applyBorder="1" applyAlignment="1">
      <alignment horizontal="center" vertical="center" wrapText="1" shrinkToFit="1"/>
    </xf>
    <xf numFmtId="0" fontId="7" fillId="4" borderId="10" xfId="0" applyFont="1" applyFill="1" applyBorder="1" applyAlignment="1">
      <alignment horizontal="center" vertical="center" wrapText="1" shrinkToFit="1"/>
    </xf>
    <xf numFmtId="184" fontId="7" fillId="3" borderId="2" xfId="0" applyNumberFormat="1" applyFont="1" applyFill="1" applyBorder="1" applyAlignment="1">
      <alignment horizontal="center" vertical="center" wrapText="1"/>
    </xf>
    <xf numFmtId="184" fontId="7" fillId="3" borderId="15" xfId="0" applyNumberFormat="1" applyFont="1" applyFill="1" applyBorder="1" applyAlignment="1">
      <alignment horizontal="center" vertical="center" wrapTex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184" fontId="7" fillId="3" borderId="9" xfId="0" applyNumberFormat="1" applyFont="1" applyFill="1" applyBorder="1" applyAlignment="1">
      <alignment horizontal="center" vertical="center"/>
    </xf>
    <xf numFmtId="184" fontId="7" fillId="3" borderId="14" xfId="0" applyNumberFormat="1" applyFont="1" applyFill="1" applyBorder="1" applyAlignment="1">
      <alignment horizontal="center"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2" xfId="0" applyFont="1" applyFill="1" applyBorder="1" applyAlignment="1">
      <alignment horizontal="center" vertical="center" shrinkToFit="1"/>
    </xf>
    <xf numFmtId="0" fontId="7" fillId="3" borderId="0"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3" borderId="1" xfId="0" applyNumberFormat="1" applyFont="1" applyFill="1" applyBorder="1" applyAlignment="1">
      <alignment horizontal="center" vertical="center" wrapText="1" shrinkToFit="1"/>
    </xf>
    <xf numFmtId="0" fontId="7" fillId="0" borderId="7" xfId="0" applyFont="1" applyFill="1" applyBorder="1" applyAlignment="1">
      <alignment horizontal="center" vertical="center"/>
    </xf>
    <xf numFmtId="187" fontId="7" fillId="3" borderId="10" xfId="0" applyNumberFormat="1" applyFont="1" applyFill="1" applyBorder="1" applyAlignment="1">
      <alignment horizontal="right" vertical="center" shrinkToFit="1"/>
    </xf>
    <xf numFmtId="187" fontId="7" fillId="3" borderId="15" xfId="0" applyNumberFormat="1" applyFont="1" applyFill="1" applyBorder="1" applyAlignment="1">
      <alignment horizontal="right" vertical="center" shrinkToFit="1"/>
    </xf>
    <xf numFmtId="187" fontId="7" fillId="3" borderId="3" xfId="0" applyNumberFormat="1" applyFont="1" applyFill="1" applyBorder="1" applyAlignment="1">
      <alignment horizontal="right" vertical="center" shrinkToFit="1"/>
    </xf>
    <xf numFmtId="187" fontId="7" fillId="3" borderId="5" xfId="0" applyNumberFormat="1" applyFont="1" applyFill="1" applyBorder="1" applyAlignment="1">
      <alignment horizontal="right" vertical="center" shrinkToFit="1"/>
    </xf>
    <xf numFmtId="0" fontId="6" fillId="0" borderId="12" xfId="0" applyFont="1" applyBorder="1" applyAlignment="1">
      <alignment horizontal="center" vertical="center" wrapText="1"/>
    </xf>
    <xf numFmtId="0" fontId="7" fillId="0" borderId="10" xfId="0" applyFont="1" applyBorder="1" applyAlignment="1">
      <alignment horizontal="center" vertical="center" shrinkToFit="1"/>
    </xf>
    <xf numFmtId="0" fontId="7" fillId="0" borderId="15" xfId="0" applyFont="1" applyBorder="1" applyAlignment="1">
      <alignment horizontal="center" vertical="center" shrinkToFit="1"/>
    </xf>
    <xf numFmtId="176" fontId="7" fillId="3" borderId="10" xfId="0" applyNumberFormat="1" applyFont="1" applyFill="1" applyBorder="1" applyAlignment="1">
      <alignment horizontal="center" vertical="center"/>
    </xf>
    <xf numFmtId="176" fontId="7" fillId="3" borderId="15" xfId="0" applyNumberFormat="1" applyFont="1" applyFill="1" applyBorder="1" applyAlignment="1">
      <alignment horizontal="center" vertical="center"/>
    </xf>
    <xf numFmtId="176" fontId="7" fillId="0" borderId="15" xfId="0" applyNumberFormat="1" applyFont="1" applyFill="1" applyBorder="1" applyAlignment="1">
      <alignment horizontal="center" vertical="center"/>
    </xf>
    <xf numFmtId="176" fontId="7" fillId="3" borderId="11" xfId="0" applyNumberFormat="1" applyFont="1" applyFill="1" applyBorder="1" applyAlignment="1">
      <alignment horizontal="center" vertical="center"/>
    </xf>
    <xf numFmtId="0" fontId="7" fillId="0" borderId="22"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6" xfId="0" applyFont="1" applyBorder="1" applyAlignment="1">
      <alignment horizontal="center" vertical="center"/>
    </xf>
    <xf numFmtId="0" fontId="7" fillId="0" borderId="27" xfId="0" applyFont="1" applyFill="1" applyBorder="1" applyAlignment="1">
      <alignment horizontal="center" vertical="center" wrapText="1" shrinkToFit="1"/>
    </xf>
    <xf numFmtId="0" fontId="7" fillId="0" borderId="28"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11" xfId="0" applyFont="1" applyFill="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7" fillId="3" borderId="12" xfId="0" applyFont="1" applyFill="1" applyBorder="1" applyAlignment="1">
      <alignment horizontal="center" vertical="top" wrapText="1" shrinkToFit="1"/>
    </xf>
    <xf numFmtId="0" fontId="7" fillId="3" borderId="0" xfId="0" applyFont="1" applyFill="1" applyBorder="1" applyAlignment="1">
      <alignment horizontal="center" vertical="top" wrapText="1" shrinkToFit="1"/>
    </xf>
    <xf numFmtId="0" fontId="7" fillId="3" borderId="14" xfId="0" applyFont="1" applyFill="1" applyBorder="1" applyAlignment="1">
      <alignment horizontal="center" vertical="top" wrapText="1" shrinkToFit="1"/>
    </xf>
    <xf numFmtId="0" fontId="7" fillId="3" borderId="32" xfId="0" applyFont="1" applyFill="1" applyBorder="1" applyAlignment="1">
      <alignment horizontal="center" vertical="top" wrapText="1" shrinkToFit="1"/>
    </xf>
    <xf numFmtId="0" fontId="7" fillId="3" borderId="16" xfId="0" applyFont="1" applyFill="1" applyBorder="1" applyAlignment="1">
      <alignment horizontal="center" vertical="top" wrapText="1" shrinkToFit="1"/>
    </xf>
    <xf numFmtId="0" fontId="7" fillId="3" borderId="33" xfId="0" applyFont="1" applyFill="1" applyBorder="1" applyAlignment="1">
      <alignment horizontal="center" vertical="top" wrapText="1" shrinkToFi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176" fontId="7" fillId="3" borderId="12" xfId="0" applyNumberFormat="1" applyFont="1" applyFill="1" applyBorder="1" applyAlignment="1">
      <alignment horizontal="center" vertical="center"/>
    </xf>
    <xf numFmtId="176" fontId="7" fillId="3" borderId="0" xfId="0" applyNumberFormat="1"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7" fillId="0" borderId="0" xfId="0" applyFont="1" applyAlignment="1">
      <alignment horizontal="center" vertical="center"/>
    </xf>
    <xf numFmtId="0" fontId="7" fillId="3" borderId="5" xfId="0" applyFont="1" applyFill="1" applyBorder="1" applyAlignment="1">
      <alignment horizontal="left" vertical="center" shrinkToFit="1"/>
    </xf>
    <xf numFmtId="0" fontId="7" fillId="3" borderId="4" xfId="0" applyFont="1" applyFill="1" applyBorder="1" applyAlignment="1">
      <alignment horizontal="left" vertical="center" shrinkToFit="1"/>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8"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2" xfId="0" applyFont="1" applyFill="1" applyBorder="1" applyAlignment="1">
      <alignment horizontal="left" vertical="center"/>
    </xf>
    <xf numFmtId="0" fontId="7" fillId="0" borderId="15"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10" fillId="3" borderId="2" xfId="0" applyFont="1" applyFill="1" applyBorder="1" applyAlignment="1">
      <alignment horizontal="left" vertical="center"/>
    </xf>
    <xf numFmtId="0" fontId="10" fillId="3" borderId="9" xfId="0" applyFont="1" applyFill="1" applyBorder="1" applyAlignment="1">
      <alignment horizontal="left" vertical="center"/>
    </xf>
    <xf numFmtId="0" fontId="10" fillId="3" borderId="15" xfId="0" applyFont="1" applyFill="1" applyBorder="1" applyAlignment="1">
      <alignment horizontal="left" vertical="center"/>
    </xf>
    <xf numFmtId="0" fontId="10" fillId="3" borderId="11"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7" fillId="3" borderId="0" xfId="0" applyFont="1" applyFill="1" applyBorder="1" applyAlignment="1">
      <alignment horizontal="left" vertical="center"/>
    </xf>
    <xf numFmtId="0" fontId="7" fillId="0" borderId="10" xfId="0" applyFont="1" applyBorder="1" applyAlignment="1">
      <alignment horizontal="left" vertical="center"/>
    </xf>
    <xf numFmtId="0" fontId="7" fillId="0" borderId="8" xfId="0" applyFont="1" applyBorder="1" applyAlignment="1">
      <alignment horizontal="left" vertical="center"/>
    </xf>
    <xf numFmtId="0" fontId="7" fillId="3" borderId="1"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38"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40" xfId="0" applyFont="1" applyFill="1" applyBorder="1" applyAlignment="1">
      <alignment horizontal="center" vertical="center"/>
    </xf>
    <xf numFmtId="188" fontId="7" fillId="0" borderId="10" xfId="0" applyNumberFormat="1" applyFont="1" applyFill="1" applyBorder="1" applyAlignment="1">
      <alignment horizontal="right" vertical="center" shrinkToFit="1"/>
    </xf>
    <xf numFmtId="188" fontId="7" fillId="0" borderId="15" xfId="0" applyNumberFormat="1" applyFont="1" applyFill="1" applyBorder="1" applyAlignment="1">
      <alignment horizontal="right" vertical="center" shrinkToFit="1"/>
    </xf>
    <xf numFmtId="180" fontId="7" fillId="3" borderId="5" xfId="0" applyNumberFormat="1" applyFont="1" applyFill="1" applyBorder="1" applyAlignment="1">
      <alignment horizontal="center" vertical="center" shrinkToFit="1"/>
    </xf>
    <xf numFmtId="0" fontId="7" fillId="3" borderId="8" xfId="0" applyFont="1" applyFill="1" applyBorder="1" applyAlignment="1">
      <alignment horizontal="left" vertical="top" wrapText="1" shrinkToFit="1"/>
    </xf>
    <xf numFmtId="0" fontId="7" fillId="3" borderId="2" xfId="0" applyFont="1" applyFill="1" applyBorder="1" applyAlignment="1">
      <alignment horizontal="left" vertical="top" wrapText="1" shrinkToFit="1"/>
    </xf>
    <xf numFmtId="0" fontId="7" fillId="3" borderId="9" xfId="0" applyFont="1" applyFill="1" applyBorder="1" applyAlignment="1">
      <alignment horizontal="left" vertical="top" wrapText="1" shrinkToFit="1"/>
    </xf>
    <xf numFmtId="0" fontId="7" fillId="3" borderId="10" xfId="0" applyFont="1" applyFill="1" applyBorder="1" applyAlignment="1">
      <alignment horizontal="left" vertical="top" wrapText="1" shrinkToFit="1"/>
    </xf>
    <xf numFmtId="0" fontId="7" fillId="3" borderId="15" xfId="0" applyFont="1" applyFill="1" applyBorder="1" applyAlignment="1">
      <alignment horizontal="left" vertical="top" wrapText="1" shrinkToFit="1"/>
    </xf>
    <xf numFmtId="0" fontId="7" fillId="3" borderId="11" xfId="0" applyFont="1" applyFill="1" applyBorder="1" applyAlignment="1">
      <alignment horizontal="left" vertical="top" wrapText="1" shrinkToFit="1"/>
    </xf>
    <xf numFmtId="0" fontId="7" fillId="3" borderId="15" xfId="0" applyFont="1" applyFill="1" applyBorder="1" applyAlignment="1">
      <alignment horizontal="left" vertical="center"/>
    </xf>
    <xf numFmtId="0" fontId="7" fillId="3" borderId="14" xfId="0" applyFont="1" applyFill="1" applyBorder="1" applyAlignment="1">
      <alignment horizontal="left" vertical="center"/>
    </xf>
    <xf numFmtId="0" fontId="7" fillId="4" borderId="32"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25"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7" fillId="3" borderId="3" xfId="0" applyFont="1" applyFill="1" applyBorder="1" applyAlignment="1">
      <alignment horizontal="left" vertical="center" shrinkToFit="1"/>
    </xf>
    <xf numFmtId="0" fontId="7" fillId="3" borderId="12" xfId="0" applyFont="1" applyFill="1" applyBorder="1" applyAlignment="1">
      <alignment horizontal="center" vertical="top"/>
    </xf>
    <xf numFmtId="0" fontId="7" fillId="3" borderId="0" xfId="0" applyFont="1" applyFill="1" applyBorder="1" applyAlignment="1">
      <alignment horizontal="center" vertical="top"/>
    </xf>
    <xf numFmtId="0" fontId="7" fillId="3" borderId="14" xfId="0" applyFont="1" applyFill="1" applyBorder="1" applyAlignment="1">
      <alignment horizontal="center" vertical="top"/>
    </xf>
    <xf numFmtId="0" fontId="7" fillId="3" borderId="10" xfId="0" applyFont="1" applyFill="1" applyBorder="1" applyAlignment="1">
      <alignment horizontal="center" vertical="top"/>
    </xf>
    <xf numFmtId="0" fontId="7" fillId="3" borderId="15" xfId="0" applyFont="1" applyFill="1" applyBorder="1" applyAlignment="1">
      <alignment horizontal="center" vertical="top"/>
    </xf>
    <xf numFmtId="0" fontId="7" fillId="3" borderId="11" xfId="0" applyFont="1" applyFill="1" applyBorder="1" applyAlignment="1">
      <alignment horizontal="center" vertical="top"/>
    </xf>
    <xf numFmtId="0" fontId="7" fillId="3" borderId="12" xfId="0" applyFont="1" applyFill="1" applyBorder="1" applyAlignment="1">
      <alignment horizontal="left" vertical="top" wrapText="1" shrinkToFit="1"/>
    </xf>
    <xf numFmtId="0" fontId="7" fillId="3" borderId="0" xfId="0" applyFont="1" applyFill="1" applyBorder="1" applyAlignment="1">
      <alignment horizontal="left" vertical="top" wrapText="1" shrinkToFit="1"/>
    </xf>
    <xf numFmtId="0" fontId="7" fillId="3" borderId="14" xfId="0" applyFont="1" applyFill="1" applyBorder="1" applyAlignment="1">
      <alignment horizontal="left" vertical="top" wrapText="1" shrinkToFit="1"/>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29" fillId="0" borderId="25" xfId="0" applyFont="1" applyBorder="1" applyAlignment="1">
      <alignment horizontal="center" vertical="center" wrapText="1"/>
    </xf>
    <xf numFmtId="0" fontId="29" fillId="0" borderId="1" xfId="0" applyFont="1" applyBorder="1" applyAlignment="1">
      <alignment horizontal="center" vertical="center" wrapText="1"/>
    </xf>
    <xf numFmtId="0" fontId="12" fillId="3" borderId="0" xfId="0" applyFont="1" applyFill="1" applyAlignment="1">
      <alignment horizontal="left" vertical="center"/>
    </xf>
    <xf numFmtId="0" fontId="12" fillId="3" borderId="5"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4" xfId="0" applyFont="1" applyFill="1" applyBorder="1" applyAlignment="1">
      <alignment horizontal="left" vertical="center"/>
    </xf>
    <xf numFmtId="0" fontId="12" fillId="3" borderId="2" xfId="0" applyFont="1" applyFill="1" applyBorder="1" applyAlignment="1">
      <alignment horizontal="left" vertical="center"/>
    </xf>
    <xf numFmtId="0" fontId="12" fillId="3" borderId="9" xfId="0" applyFont="1" applyFill="1" applyBorder="1" applyAlignment="1">
      <alignment horizontal="left" vertical="center"/>
    </xf>
    <xf numFmtId="180" fontId="12" fillId="3" borderId="5" xfId="0" applyNumberFormat="1" applyFont="1" applyFill="1" applyBorder="1" applyAlignment="1">
      <alignment horizontal="center" vertical="center" shrinkToFit="1"/>
    </xf>
    <xf numFmtId="0" fontId="12" fillId="3" borderId="5"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28" fillId="3" borderId="2"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15"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19" fillId="3" borderId="2" xfId="0" applyFont="1" applyFill="1" applyBorder="1" applyAlignment="1">
      <alignment horizontal="left" vertical="center"/>
    </xf>
    <xf numFmtId="0" fontId="19" fillId="3" borderId="9" xfId="0" applyFont="1" applyFill="1" applyBorder="1" applyAlignment="1">
      <alignment horizontal="left" vertical="center"/>
    </xf>
    <xf numFmtId="0" fontId="19" fillId="3" borderId="15" xfId="0" applyFont="1" applyFill="1" applyBorder="1" applyAlignment="1">
      <alignment horizontal="left" vertical="center"/>
    </xf>
    <xf numFmtId="0" fontId="19" fillId="3" borderId="11" xfId="0" applyFont="1" applyFill="1" applyBorder="1" applyAlignment="1">
      <alignment horizontal="left" vertical="center"/>
    </xf>
    <xf numFmtId="0" fontId="12" fillId="3" borderId="3"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12" xfId="0" applyFont="1" applyFill="1" applyBorder="1" applyAlignment="1">
      <alignment horizontal="center" vertical="center" shrinkToFit="1"/>
    </xf>
    <xf numFmtId="0" fontId="12" fillId="3" borderId="0" xfId="0" applyFont="1" applyFill="1" applyAlignment="1">
      <alignment horizontal="center" vertical="center" shrinkToFit="1"/>
    </xf>
    <xf numFmtId="0" fontId="12" fillId="3" borderId="14"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3" borderId="15"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182" fontId="12" fillId="3" borderId="3" xfId="0" applyNumberFormat="1" applyFont="1" applyFill="1" applyBorder="1" applyAlignment="1">
      <alignment horizontal="center" vertical="center" shrinkToFit="1"/>
    </xf>
    <xf numFmtId="182" fontId="12" fillId="3" borderId="4" xfId="0" applyNumberFormat="1" applyFont="1" applyFill="1" applyBorder="1" applyAlignment="1">
      <alignment horizontal="center" vertical="center" shrinkToFit="1"/>
    </xf>
    <xf numFmtId="183" fontId="12" fillId="3" borderId="3" xfId="0" applyNumberFormat="1" applyFont="1" applyFill="1" applyBorder="1" applyAlignment="1">
      <alignment horizontal="center" vertical="center"/>
    </xf>
    <xf numFmtId="183" fontId="12" fillId="3" borderId="5" xfId="0" applyNumberFormat="1" applyFont="1" applyFill="1" applyBorder="1" applyAlignment="1">
      <alignment horizontal="center" vertical="center"/>
    </xf>
    <xf numFmtId="183" fontId="12" fillId="3" borderId="4" xfId="0" applyNumberFormat="1" applyFont="1" applyFill="1" applyBorder="1" applyAlignment="1">
      <alignment horizontal="center" vertical="center"/>
    </xf>
    <xf numFmtId="184" fontId="12" fillId="3" borderId="9" xfId="0" applyNumberFormat="1" applyFont="1" applyFill="1" applyBorder="1" applyAlignment="1">
      <alignment horizontal="center" vertical="center"/>
    </xf>
    <xf numFmtId="184" fontId="12" fillId="3" borderId="14" xfId="0" applyNumberFormat="1" applyFont="1" applyFill="1" applyBorder="1" applyAlignment="1">
      <alignment horizontal="center" vertical="center"/>
    </xf>
    <xf numFmtId="0" fontId="12" fillId="3" borderId="8" xfId="0" applyFont="1" applyFill="1" applyBorder="1" applyAlignment="1">
      <alignment horizontal="left" vertical="top" wrapText="1" shrinkToFit="1"/>
    </xf>
    <xf numFmtId="0" fontId="12" fillId="3" borderId="2" xfId="0" applyFont="1" applyFill="1" applyBorder="1" applyAlignment="1">
      <alignment horizontal="left" vertical="top" wrapText="1" shrinkToFit="1"/>
    </xf>
    <xf numFmtId="0" fontId="12" fillId="3" borderId="9" xfId="0" applyFont="1" applyFill="1" applyBorder="1" applyAlignment="1">
      <alignment horizontal="left" vertical="top" wrapText="1" shrinkToFit="1"/>
    </xf>
    <xf numFmtId="0" fontId="12" fillId="3" borderId="10" xfId="0" applyFont="1" applyFill="1" applyBorder="1" applyAlignment="1">
      <alignment horizontal="left" vertical="top" wrapText="1" shrinkToFit="1"/>
    </xf>
    <xf numFmtId="0" fontId="12" fillId="3" borderId="15" xfId="0" applyFont="1" applyFill="1" applyBorder="1" applyAlignment="1">
      <alignment horizontal="left" vertical="top" wrapText="1" shrinkToFit="1"/>
    </xf>
    <xf numFmtId="0" fontId="12" fillId="3" borderId="11" xfId="0" applyFont="1" applyFill="1" applyBorder="1" applyAlignment="1">
      <alignment horizontal="left" vertical="top" wrapText="1" shrinkToFit="1"/>
    </xf>
    <xf numFmtId="0" fontId="12" fillId="3" borderId="12" xfId="0" applyFont="1" applyFill="1" applyBorder="1" applyAlignment="1">
      <alignment horizontal="left" vertical="top" wrapText="1" shrinkToFit="1"/>
    </xf>
    <xf numFmtId="0" fontId="12" fillId="3" borderId="0" xfId="0" applyFont="1" applyFill="1" applyAlignment="1">
      <alignment horizontal="left" vertical="top" wrapText="1" shrinkToFit="1"/>
    </xf>
    <xf numFmtId="0" fontId="12" fillId="3" borderId="14" xfId="0" applyFont="1" applyFill="1" applyBorder="1" applyAlignment="1">
      <alignment horizontal="left" vertical="top" wrapText="1" shrinkToFit="1"/>
    </xf>
    <xf numFmtId="0" fontId="12" fillId="4" borderId="8" xfId="0" applyFont="1" applyFill="1" applyBorder="1" applyAlignment="1">
      <alignment horizontal="center" vertical="center" wrapText="1" shrinkToFit="1"/>
    </xf>
    <xf numFmtId="0" fontId="12" fillId="4" borderId="10" xfId="0" applyFont="1" applyFill="1" applyBorder="1" applyAlignment="1">
      <alignment horizontal="center" vertical="center" wrapText="1" shrinkToFit="1"/>
    </xf>
    <xf numFmtId="184" fontId="12" fillId="3" borderId="2" xfId="0" applyNumberFormat="1" applyFont="1" applyFill="1" applyBorder="1" applyAlignment="1">
      <alignment horizontal="center" vertical="center" wrapText="1"/>
    </xf>
    <xf numFmtId="184" fontId="12" fillId="3" borderId="15" xfId="0" applyNumberFormat="1" applyFont="1" applyFill="1" applyBorder="1" applyAlignment="1">
      <alignment horizontal="center" vertical="center" wrapText="1"/>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3" fontId="12" fillId="3" borderId="0" xfId="0" applyNumberFormat="1" applyFont="1" applyFill="1" applyAlignment="1">
      <alignment horizontal="right" vertical="center" shrinkToFit="1"/>
    </xf>
    <xf numFmtId="188" fontId="7" fillId="0" borderId="3" xfId="0" applyNumberFormat="1" applyFont="1" applyBorder="1" applyAlignment="1">
      <alignment horizontal="right" vertical="center" shrinkToFit="1"/>
    </xf>
    <xf numFmtId="188" fontId="7" fillId="0" borderId="5" xfId="0" applyNumberFormat="1" applyFont="1" applyBorder="1" applyAlignment="1">
      <alignment horizontal="right" vertical="center" shrinkToFit="1"/>
    </xf>
    <xf numFmtId="176" fontId="12" fillId="3" borderId="3"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shrinkToFit="1"/>
    </xf>
    <xf numFmtId="176" fontId="12" fillId="3" borderId="1" xfId="0" applyNumberFormat="1" applyFont="1" applyFill="1" applyBorder="1" applyAlignment="1">
      <alignment horizontal="center" vertical="center" wrapText="1" shrinkToFit="1"/>
    </xf>
    <xf numFmtId="176" fontId="12" fillId="3" borderId="10" xfId="0" applyNumberFormat="1" applyFont="1" applyFill="1" applyBorder="1" applyAlignment="1">
      <alignment horizontal="center" vertical="center"/>
    </xf>
    <xf numFmtId="176" fontId="12" fillId="3" borderId="15" xfId="0" applyNumberFormat="1" applyFont="1" applyFill="1" applyBorder="1" applyAlignment="1">
      <alignment horizontal="center" vertical="center"/>
    </xf>
    <xf numFmtId="176" fontId="7" fillId="0" borderId="15" xfId="0" applyNumberFormat="1" applyFont="1" applyBorder="1" applyAlignment="1">
      <alignment horizontal="center" vertical="center"/>
    </xf>
    <xf numFmtId="176" fontId="12" fillId="3" borderId="11" xfId="0" applyNumberFormat="1" applyFont="1" applyFill="1" applyBorder="1" applyAlignment="1">
      <alignment horizontal="center" vertical="center"/>
    </xf>
    <xf numFmtId="3" fontId="12" fillId="3" borderId="2" xfId="0" applyNumberFormat="1" applyFont="1" applyFill="1" applyBorder="1" applyAlignment="1">
      <alignment horizontal="right" vertical="center" shrinkToFit="1"/>
    </xf>
    <xf numFmtId="0" fontId="7" fillId="3" borderId="0" xfId="0" applyFont="1" applyFill="1" applyAlignment="1">
      <alignment horizontal="left" vertical="center" shrinkToFit="1"/>
    </xf>
    <xf numFmtId="187" fontId="12" fillId="3" borderId="10" xfId="0" applyNumberFormat="1" applyFont="1" applyFill="1" applyBorder="1" applyAlignment="1">
      <alignment horizontal="right" vertical="center" shrinkToFit="1"/>
    </xf>
    <xf numFmtId="187" fontId="12" fillId="3" borderId="15" xfId="0" applyNumberFormat="1" applyFont="1" applyFill="1" applyBorder="1" applyAlignment="1">
      <alignment horizontal="right" vertical="center" shrinkToFit="1"/>
    </xf>
    <xf numFmtId="187" fontId="12" fillId="3" borderId="3" xfId="0" applyNumberFormat="1" applyFont="1" applyFill="1" applyBorder="1" applyAlignment="1">
      <alignment horizontal="right" vertical="center" shrinkToFit="1"/>
    </xf>
    <xf numFmtId="187" fontId="12" fillId="3" borderId="5" xfId="0" applyNumberFormat="1" applyFont="1" applyFill="1" applyBorder="1" applyAlignment="1">
      <alignment horizontal="right" vertical="center" shrinkToFit="1"/>
    </xf>
    <xf numFmtId="0" fontId="29" fillId="0" borderId="2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12" fillId="4" borderId="26" xfId="0" applyFont="1" applyFill="1" applyBorder="1" applyAlignment="1">
      <alignment horizontal="center" vertical="center" wrapText="1" shrinkToFit="1"/>
    </xf>
    <xf numFmtId="0" fontId="12" fillId="4" borderId="7" xfId="0" applyFont="1" applyFill="1" applyBorder="1" applyAlignment="1">
      <alignment horizontal="center" vertical="center" wrapText="1" shrinkToFit="1"/>
    </xf>
    <xf numFmtId="0" fontId="7" fillId="0" borderId="29" xfId="0" applyFont="1" applyBorder="1" applyAlignment="1">
      <alignment horizontal="left" vertical="center" shrinkToFit="1"/>
    </xf>
    <xf numFmtId="0" fontId="7" fillId="0" borderId="30"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3" borderId="8" xfId="0" applyFont="1" applyFill="1" applyBorder="1" applyAlignment="1">
      <alignment horizontal="left" vertical="top" shrinkToFit="1"/>
    </xf>
    <xf numFmtId="0" fontId="7" fillId="3" borderId="2" xfId="0" applyFont="1" applyFill="1" applyBorder="1" applyAlignment="1">
      <alignment horizontal="left" vertical="top" shrinkToFit="1"/>
    </xf>
    <xf numFmtId="0" fontId="7" fillId="3" borderId="9" xfId="0" applyFont="1" applyFill="1" applyBorder="1" applyAlignment="1">
      <alignment horizontal="left" vertical="top" shrinkToFit="1"/>
    </xf>
    <xf numFmtId="0" fontId="7" fillId="3" borderId="32" xfId="0" applyFont="1" applyFill="1" applyBorder="1" applyAlignment="1">
      <alignment horizontal="left" vertical="top" shrinkToFit="1"/>
    </xf>
    <xf numFmtId="0" fontId="7" fillId="3" borderId="16" xfId="0" applyFont="1" applyFill="1" applyBorder="1" applyAlignment="1">
      <alignment horizontal="left" vertical="top" shrinkToFit="1"/>
    </xf>
    <xf numFmtId="0" fontId="7" fillId="3" borderId="33" xfId="0" applyFont="1" applyFill="1" applyBorder="1" applyAlignment="1">
      <alignment horizontal="left" vertical="top" shrinkToFit="1"/>
    </xf>
    <xf numFmtId="0" fontId="12" fillId="3" borderId="32" xfId="0" applyFont="1" applyFill="1" applyBorder="1" applyAlignment="1">
      <alignment horizontal="left" vertical="top" wrapText="1" shrinkToFit="1"/>
    </xf>
    <xf numFmtId="0" fontId="12" fillId="3" borderId="16" xfId="0" applyFont="1" applyFill="1" applyBorder="1" applyAlignment="1">
      <alignment horizontal="left" vertical="top" wrapText="1" shrinkToFit="1"/>
    </xf>
    <xf numFmtId="0" fontId="12" fillId="3" borderId="33" xfId="0" applyFont="1" applyFill="1" applyBorder="1" applyAlignment="1">
      <alignment horizontal="left" vertical="top" wrapText="1" shrinkToFit="1"/>
    </xf>
    <xf numFmtId="0" fontId="12" fillId="3" borderId="12" xfId="0" applyFont="1" applyFill="1" applyBorder="1" applyAlignment="1">
      <alignment horizontal="left" vertical="top" wrapText="1"/>
    </xf>
    <xf numFmtId="0" fontId="12" fillId="3" borderId="0" xfId="0" applyFont="1" applyFill="1" applyAlignment="1">
      <alignment horizontal="left" vertical="top"/>
    </xf>
    <xf numFmtId="0" fontId="12" fillId="3" borderId="14" xfId="0" applyFont="1" applyFill="1" applyBorder="1" applyAlignment="1">
      <alignment horizontal="left" vertical="top"/>
    </xf>
    <xf numFmtId="0" fontId="12" fillId="3" borderId="12" xfId="0" applyFont="1" applyFill="1" applyBorder="1" applyAlignment="1">
      <alignment horizontal="left" vertical="top"/>
    </xf>
    <xf numFmtId="0" fontId="12" fillId="3" borderId="10" xfId="0" applyFont="1" applyFill="1" applyBorder="1" applyAlignment="1">
      <alignment horizontal="left" vertical="top"/>
    </xf>
    <xf numFmtId="0" fontId="12" fillId="3" borderId="15" xfId="0" applyFont="1" applyFill="1" applyBorder="1" applyAlignment="1">
      <alignment horizontal="left" vertical="top"/>
    </xf>
    <xf numFmtId="0" fontId="12" fillId="3" borderId="11" xfId="0" applyFont="1" applyFill="1" applyBorder="1" applyAlignment="1">
      <alignment horizontal="left" vertical="top"/>
    </xf>
    <xf numFmtId="0" fontId="12" fillId="3" borderId="10" xfId="0" applyFont="1" applyFill="1" applyBorder="1" applyAlignment="1">
      <alignment horizontal="left" vertical="center" shrinkToFit="1"/>
    </xf>
    <xf numFmtId="0" fontId="12" fillId="3" borderId="15" xfId="0" applyFont="1" applyFill="1" applyBorder="1" applyAlignment="1">
      <alignment horizontal="left" vertical="center" shrinkToFit="1"/>
    </xf>
    <xf numFmtId="0" fontId="12" fillId="3" borderId="11" xfId="0" applyFont="1" applyFill="1" applyBorder="1" applyAlignment="1">
      <alignment horizontal="left" vertical="center" shrinkToFit="1"/>
    </xf>
    <xf numFmtId="0" fontId="12" fillId="3" borderId="3" xfId="0" applyFont="1" applyFill="1" applyBorder="1" applyAlignment="1">
      <alignment horizontal="left" vertical="center" shrinkToFit="1"/>
    </xf>
    <xf numFmtId="0" fontId="14" fillId="3" borderId="0" xfId="0" applyFont="1" applyFill="1" applyAlignment="1">
      <alignment horizontal="left" vertical="top"/>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0" xfId="0" applyFont="1" applyAlignment="1">
      <alignment horizontal="center" vertical="center"/>
    </xf>
    <xf numFmtId="0" fontId="12" fillId="3" borderId="8" xfId="0" applyFont="1" applyFill="1" applyBorder="1" applyAlignment="1">
      <alignment horizontal="left" vertical="center" wrapText="1" shrinkToFit="1"/>
    </xf>
    <xf numFmtId="0" fontId="12" fillId="3" borderId="2" xfId="0" applyFont="1" applyFill="1" applyBorder="1" applyAlignment="1">
      <alignment horizontal="left" vertical="center" wrapText="1" shrinkToFit="1"/>
    </xf>
    <xf numFmtId="0" fontId="12" fillId="3" borderId="9" xfId="0" applyFont="1" applyFill="1" applyBorder="1" applyAlignment="1">
      <alignment horizontal="left" vertical="center" wrapText="1" shrinkToFit="1"/>
    </xf>
    <xf numFmtId="0" fontId="12" fillId="3" borderId="12" xfId="0" applyFont="1" applyFill="1" applyBorder="1" applyAlignment="1">
      <alignment horizontal="left" vertical="center" wrapText="1" shrinkToFit="1"/>
    </xf>
    <xf numFmtId="0" fontId="12" fillId="3" borderId="0" xfId="0" applyFont="1" applyFill="1" applyAlignment="1">
      <alignment horizontal="left" vertical="center" wrapText="1" shrinkToFit="1"/>
    </xf>
    <xf numFmtId="0" fontId="12" fillId="3" borderId="14" xfId="0" applyFont="1" applyFill="1" applyBorder="1" applyAlignment="1">
      <alignment horizontal="left" vertical="center" wrapText="1" shrinkToFit="1"/>
    </xf>
    <xf numFmtId="0" fontId="12" fillId="3" borderId="10" xfId="0" applyFont="1" applyFill="1" applyBorder="1" applyAlignment="1">
      <alignment horizontal="left" vertical="center" wrapText="1" shrinkToFit="1"/>
    </xf>
    <xf numFmtId="0" fontId="12" fillId="3" borderId="15" xfId="0" applyFont="1" applyFill="1" applyBorder="1" applyAlignment="1">
      <alignment horizontal="left" vertical="center" wrapText="1" shrinkToFit="1"/>
    </xf>
    <xf numFmtId="0" fontId="12" fillId="3" borderId="11" xfId="0" applyFont="1" applyFill="1" applyBorder="1" applyAlignment="1">
      <alignment horizontal="left" vertical="center" wrapText="1" shrinkToFit="1"/>
    </xf>
    <xf numFmtId="3" fontId="12" fillId="3" borderId="15" xfId="0" applyNumberFormat="1" applyFont="1" applyFill="1" applyBorder="1" applyAlignment="1">
      <alignment horizontal="right" vertical="center" shrinkToFit="1"/>
    </xf>
    <xf numFmtId="0" fontId="7" fillId="3" borderId="0" xfId="0" applyFont="1" applyFill="1" applyAlignment="1">
      <alignment horizontal="center" vertical="center" shrinkToFit="1"/>
    </xf>
    <xf numFmtId="0" fontId="7" fillId="3" borderId="0" xfId="0" applyFont="1" applyFill="1" applyAlignment="1">
      <alignment horizontal="left" vertical="center" wrapText="1" shrinkToFit="1"/>
    </xf>
    <xf numFmtId="3" fontId="7" fillId="3" borderId="0" xfId="0" applyNumberFormat="1" applyFont="1" applyFill="1" applyAlignment="1">
      <alignment horizontal="right" vertical="center" shrinkToFit="1"/>
    </xf>
    <xf numFmtId="0" fontId="6" fillId="0" borderId="8" xfId="0" applyFont="1" applyBorder="1" applyAlignment="1">
      <alignment horizontal="center" vertical="center" wrapText="1"/>
    </xf>
    <xf numFmtId="176" fontId="7" fillId="0" borderId="5" xfId="0" applyNumberFormat="1" applyFont="1" applyBorder="1" applyAlignment="1">
      <alignment horizontal="center" vertical="center"/>
    </xf>
    <xf numFmtId="176" fontId="7" fillId="3" borderId="4" xfId="0" applyNumberFormat="1" applyFont="1" applyFill="1" applyBorder="1" applyAlignment="1">
      <alignment horizontal="center" vertical="center"/>
    </xf>
    <xf numFmtId="0" fontId="12" fillId="4" borderId="3"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4" xfId="0" applyFont="1" applyFill="1" applyBorder="1" applyAlignment="1">
      <alignment horizontal="center" vertical="center"/>
    </xf>
    <xf numFmtId="0" fontId="12" fillId="4" borderId="40" xfId="0" applyFont="1" applyFill="1" applyBorder="1" applyAlignment="1">
      <alignment horizontal="center" vertical="center"/>
    </xf>
    <xf numFmtId="0" fontId="12" fillId="4" borderId="32"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1" xfId="0" applyFont="1" applyFill="1" applyBorder="1" applyAlignment="1">
      <alignment horizontal="center" vertical="center"/>
    </xf>
  </cellXfs>
  <cellStyles count="4">
    <cellStyle name="ハイパーリンク" xfId="1" builtinId="8"/>
    <cellStyle name="桁区切り" xfId="3" builtinId="6"/>
    <cellStyle name="標準" xfId="0" builtinId="0"/>
    <cellStyle name="標準 2" xfId="2" xr:uid="{00000000-0005-0000-0000-000002000000}"/>
  </cellStyles>
  <dxfs count="32">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ill>
        <patternFill>
          <bgColor rgb="FF92D050"/>
        </patternFill>
      </fill>
    </dxf>
    <dxf>
      <font>
        <b/>
        <i val="0"/>
        <color theme="0"/>
      </font>
      <fill>
        <patternFill>
          <bgColor rgb="FFFF00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b/>
        <i val="0"/>
      </font>
      <fill>
        <patternFill>
          <bgColor theme="8" tint="0.59996337778862885"/>
        </patternFill>
      </fill>
    </dxf>
    <dxf>
      <font>
        <b/>
        <i val="0"/>
        <strike val="0"/>
      </font>
      <fill>
        <patternFill>
          <bgColor theme="8" tint="0.59996337778862885"/>
        </patternFill>
      </fill>
    </dxf>
  </dxfs>
  <tableStyles count="0" defaultTableStyle="TableStyleMedium9" defaultPivotStyle="PivotStyleLight16"/>
  <colors>
    <mruColors>
      <color rgb="FF66FF99"/>
      <color rgb="FF00CC00"/>
      <color rgb="FFCCFFFF"/>
      <color rgb="FF0000FF"/>
      <color rgb="FFCCCCFF"/>
      <color rgb="FFFF00FF"/>
      <color rgb="FF00FFFF"/>
      <color rgb="FF00FFCC"/>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8</xdr:row>
          <xdr:rowOff>152400</xdr:rowOff>
        </xdr:from>
        <xdr:to>
          <xdr:col>6</xdr:col>
          <xdr:colOff>160020</xdr:colOff>
          <xdr:row>10</xdr:row>
          <xdr:rowOff>60960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100-00002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8</xdr:row>
          <xdr:rowOff>152400</xdr:rowOff>
        </xdr:from>
        <xdr:to>
          <xdr:col>7</xdr:col>
          <xdr:colOff>213360</xdr:colOff>
          <xdr:row>10</xdr:row>
          <xdr:rowOff>60960</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100-00002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8</xdr:row>
          <xdr:rowOff>152400</xdr:rowOff>
        </xdr:from>
        <xdr:to>
          <xdr:col>8</xdr:col>
          <xdr:colOff>228600</xdr:colOff>
          <xdr:row>10</xdr:row>
          <xdr:rowOff>60960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100-00002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8</xdr:row>
          <xdr:rowOff>152400</xdr:rowOff>
        </xdr:from>
        <xdr:to>
          <xdr:col>9</xdr:col>
          <xdr:colOff>289560</xdr:colOff>
          <xdr:row>10</xdr:row>
          <xdr:rowOff>60960</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100-00002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251460</xdr:colOff>
          <xdr:row>8</xdr:row>
          <xdr:rowOff>152400</xdr:rowOff>
        </xdr:from>
        <xdr:to>
          <xdr:col>10</xdr:col>
          <xdr:colOff>297180</xdr:colOff>
          <xdr:row>10</xdr:row>
          <xdr:rowOff>60960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100-00002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8</xdr:row>
          <xdr:rowOff>182880</xdr:rowOff>
        </xdr:from>
        <xdr:to>
          <xdr:col>6</xdr:col>
          <xdr:colOff>121920</xdr:colOff>
          <xdr:row>10</xdr:row>
          <xdr:rowOff>30480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2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121920</xdr:colOff>
          <xdr:row>8</xdr:row>
          <xdr:rowOff>182880</xdr:rowOff>
        </xdr:from>
        <xdr:to>
          <xdr:col>7</xdr:col>
          <xdr:colOff>175260</xdr:colOff>
          <xdr:row>10</xdr:row>
          <xdr:rowOff>30480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2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8</xdr:row>
          <xdr:rowOff>182880</xdr:rowOff>
        </xdr:from>
        <xdr:to>
          <xdr:col>8</xdr:col>
          <xdr:colOff>190500</xdr:colOff>
          <xdr:row>10</xdr:row>
          <xdr:rowOff>30480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2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198120</xdr:colOff>
          <xdr:row>8</xdr:row>
          <xdr:rowOff>182880</xdr:rowOff>
        </xdr:from>
        <xdr:to>
          <xdr:col>9</xdr:col>
          <xdr:colOff>251460</xdr:colOff>
          <xdr:row>10</xdr:row>
          <xdr:rowOff>30480</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02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213360</xdr:colOff>
          <xdr:row>8</xdr:row>
          <xdr:rowOff>182880</xdr:rowOff>
        </xdr:from>
        <xdr:to>
          <xdr:col>10</xdr:col>
          <xdr:colOff>259080</xdr:colOff>
          <xdr:row>10</xdr:row>
          <xdr:rowOff>30480</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02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6.xml" Type="http://schemas.openxmlformats.org/officeDocument/2006/relationships/ctrlProp"/><Relationship Id="rId5" Target="../ctrlProps/ctrlProp7.xml" Type="http://schemas.openxmlformats.org/officeDocument/2006/relationships/ctrlProp"/><Relationship Id="rId6" Target="../ctrlProps/ctrlProp8.xml" Type="http://schemas.openxmlformats.org/officeDocument/2006/relationships/ctrlProp"/><Relationship Id="rId7" Target="../ctrlProps/ctrlProp9.xml" Type="http://schemas.openxmlformats.org/officeDocument/2006/relationships/ctrlProp"/><Relationship Id="rId8" Target="../ctrlProps/ctrlProp10.xml" Type="http://schemas.openxmlformats.org/officeDocument/2006/relationships/ctrlProp"/><Relationship Id="rId9"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X20"/>
  <sheetViews>
    <sheetView tabSelected="1" workbookViewId="0">
      <selection activeCell="Z4" sqref="Z4"/>
    </sheetView>
  </sheetViews>
  <sheetFormatPr defaultColWidth="9" defaultRowHeight="12"/>
  <cols>
    <col min="1" max="24" width="3.6640625" style="26" customWidth="1"/>
    <col min="25" max="25" width="16.88671875" style="26" bestFit="1" customWidth="1"/>
    <col min="26" max="16384" width="9" style="26"/>
  </cols>
  <sheetData>
    <row r="1" spans="1:24" s="33" customFormat="1" ht="30" customHeight="1">
      <c r="A1" s="189" t="s">
        <v>86</v>
      </c>
      <c r="B1" s="189"/>
      <c r="C1" s="189"/>
      <c r="D1" s="189"/>
      <c r="E1" s="189"/>
      <c r="F1" s="189"/>
      <c r="G1" s="34"/>
      <c r="H1" s="34"/>
      <c r="I1" s="34"/>
      <c r="J1" s="32"/>
      <c r="K1" s="32"/>
      <c r="L1" s="32"/>
      <c r="M1" s="32"/>
      <c r="N1" s="188" t="s">
        <v>48</v>
      </c>
      <c r="O1" s="188"/>
      <c r="P1" s="188"/>
      <c r="Q1" s="188"/>
      <c r="R1" s="188"/>
      <c r="S1" s="188"/>
      <c r="T1" s="188"/>
      <c r="U1" s="188"/>
      <c r="V1" s="188"/>
      <c r="W1" s="188"/>
      <c r="X1" s="188"/>
    </row>
    <row r="2" spans="1:24" ht="30" customHeight="1">
      <c r="A2" s="201" t="s">
        <v>81</v>
      </c>
      <c r="B2" s="201"/>
      <c r="C2" s="201"/>
      <c r="D2" s="201"/>
      <c r="E2" s="201"/>
      <c r="F2" s="201"/>
      <c r="G2" s="196"/>
      <c r="H2" s="197"/>
      <c r="I2" s="197"/>
      <c r="J2" s="197"/>
      <c r="K2" s="197"/>
      <c r="L2" s="197"/>
      <c r="M2" s="197"/>
      <c r="N2" s="197"/>
      <c r="O2" s="197"/>
      <c r="P2" s="197"/>
      <c r="Q2" s="197"/>
      <c r="R2" s="197"/>
      <c r="S2" s="197"/>
      <c r="T2" s="197"/>
      <c r="U2" s="197"/>
      <c r="V2" s="197"/>
      <c r="W2" s="197"/>
      <c r="X2" s="197"/>
    </row>
    <row r="3" spans="1:24" ht="30" customHeight="1">
      <c r="A3" s="202" t="s">
        <v>54</v>
      </c>
      <c r="B3" s="201"/>
      <c r="C3" s="201"/>
      <c r="D3" s="201"/>
      <c r="E3" s="201"/>
      <c r="F3" s="201"/>
      <c r="G3" s="162"/>
      <c r="H3" s="163"/>
      <c r="I3" s="163"/>
      <c r="J3" s="163"/>
      <c r="K3" s="163"/>
      <c r="L3" s="163"/>
      <c r="M3" s="163"/>
      <c r="N3" s="163"/>
      <c r="O3" s="163"/>
      <c r="P3" s="163"/>
      <c r="Q3" s="163"/>
      <c r="R3" s="163"/>
      <c r="S3" s="163"/>
      <c r="T3" s="163"/>
      <c r="U3" s="163"/>
      <c r="V3" s="163"/>
      <c r="W3" s="163"/>
      <c r="X3" s="164"/>
    </row>
    <row r="4" spans="1:24" ht="30" customHeight="1">
      <c r="A4" s="201" t="s">
        <v>67</v>
      </c>
      <c r="B4" s="201"/>
      <c r="C4" s="201"/>
      <c r="D4" s="201"/>
      <c r="E4" s="201"/>
      <c r="F4" s="201"/>
      <c r="G4" s="197"/>
      <c r="H4" s="197"/>
      <c r="I4" s="197"/>
      <c r="J4" s="197"/>
      <c r="K4" s="197"/>
      <c r="L4" s="197"/>
      <c r="M4" s="197"/>
      <c r="N4" s="197"/>
      <c r="O4" s="197"/>
      <c r="P4" s="197"/>
      <c r="Q4" s="197"/>
      <c r="R4" s="197"/>
      <c r="S4" s="197"/>
      <c r="T4" s="197"/>
      <c r="U4" s="197"/>
      <c r="V4" s="197"/>
      <c r="W4" s="197"/>
      <c r="X4" s="197"/>
    </row>
    <row r="5" spans="1:24" ht="15" customHeight="1">
      <c r="A5" s="165" t="s">
        <v>129</v>
      </c>
      <c r="B5" s="166"/>
      <c r="C5" s="166"/>
      <c r="D5" s="166"/>
      <c r="E5" s="166"/>
      <c r="F5" s="166"/>
      <c r="G5" s="167"/>
      <c r="H5" s="167"/>
      <c r="I5" s="167"/>
      <c r="J5" s="167"/>
      <c r="K5" s="167"/>
      <c r="L5" s="167"/>
      <c r="M5" s="167"/>
      <c r="N5" s="167"/>
      <c r="O5" s="167"/>
      <c r="P5" s="167"/>
      <c r="Q5" s="167"/>
      <c r="R5" s="167"/>
      <c r="S5" s="167"/>
      <c r="T5" s="167"/>
      <c r="U5" s="167"/>
      <c r="V5" s="167"/>
      <c r="W5" s="167"/>
      <c r="X5" s="167"/>
    </row>
    <row r="6" spans="1:24" ht="15" customHeight="1">
      <c r="A6" s="198" t="s">
        <v>52</v>
      </c>
      <c r="B6" s="199"/>
      <c r="C6" s="199"/>
      <c r="D6" s="199"/>
      <c r="E6" s="199"/>
      <c r="F6" s="199"/>
      <c r="G6" s="200"/>
      <c r="H6" s="200"/>
      <c r="I6" s="200"/>
      <c r="J6" s="200"/>
      <c r="K6" s="200"/>
      <c r="L6" s="200"/>
      <c r="M6" s="200"/>
      <c r="N6" s="200"/>
      <c r="O6" s="200"/>
      <c r="P6" s="200"/>
      <c r="Q6" s="200"/>
      <c r="R6" s="200"/>
      <c r="S6" s="200"/>
      <c r="T6" s="200"/>
      <c r="U6" s="200"/>
      <c r="V6" s="200"/>
      <c r="W6" s="200"/>
      <c r="X6" s="200"/>
    </row>
    <row r="7" spans="1:24" ht="30" customHeight="1">
      <c r="A7" s="202" t="s">
        <v>53</v>
      </c>
      <c r="B7" s="201"/>
      <c r="C7" s="201"/>
      <c r="D7" s="201"/>
      <c r="E7" s="201"/>
      <c r="F7" s="201"/>
      <c r="G7" s="203"/>
      <c r="H7" s="197"/>
      <c r="I7" s="197"/>
      <c r="J7" s="197"/>
      <c r="K7" s="197"/>
      <c r="L7" s="197"/>
      <c r="M7" s="197"/>
      <c r="N7" s="197"/>
      <c r="O7" s="197"/>
      <c r="P7" s="197"/>
      <c r="Q7" s="197"/>
      <c r="R7" s="197"/>
      <c r="S7" s="197"/>
      <c r="T7" s="197"/>
      <c r="U7" s="197"/>
      <c r="V7" s="197"/>
      <c r="W7" s="197"/>
      <c r="X7" s="197"/>
    </row>
    <row r="8" spans="1:24" ht="30" customHeight="1">
      <c r="A8" s="201" t="s">
        <v>18</v>
      </c>
      <c r="B8" s="201"/>
      <c r="C8" s="201"/>
      <c r="D8" s="201"/>
      <c r="E8" s="201"/>
      <c r="F8" s="201"/>
      <c r="G8" s="197"/>
      <c r="H8" s="197"/>
      <c r="I8" s="197"/>
      <c r="J8" s="197"/>
      <c r="K8" s="197"/>
      <c r="L8" s="197"/>
      <c r="M8" s="197"/>
      <c r="N8" s="197"/>
      <c r="O8" s="197"/>
      <c r="P8" s="197"/>
      <c r="Q8" s="197"/>
      <c r="R8" s="197"/>
      <c r="S8" s="197"/>
      <c r="T8" s="197"/>
      <c r="U8" s="197"/>
      <c r="V8" s="197"/>
      <c r="W8" s="197"/>
      <c r="X8" s="197"/>
    </row>
    <row r="9" spans="1:24" ht="30" customHeight="1">
      <c r="A9" s="201" t="s">
        <v>19</v>
      </c>
      <c r="B9" s="201"/>
      <c r="C9" s="201"/>
      <c r="D9" s="201"/>
      <c r="E9" s="201"/>
      <c r="F9" s="201"/>
      <c r="G9" s="197"/>
      <c r="H9" s="197"/>
      <c r="I9" s="197"/>
      <c r="J9" s="197"/>
      <c r="K9" s="197"/>
      <c r="L9" s="197"/>
      <c r="M9" s="197"/>
      <c r="N9" s="197"/>
      <c r="O9" s="197"/>
      <c r="P9" s="197"/>
      <c r="Q9" s="197"/>
      <c r="R9" s="197"/>
      <c r="S9" s="197"/>
      <c r="T9" s="197"/>
      <c r="U9" s="197"/>
      <c r="V9" s="197"/>
      <c r="W9" s="197"/>
      <c r="X9" s="197"/>
    </row>
    <row r="10" spans="1:24" ht="30" customHeight="1">
      <c r="A10" s="204" t="s">
        <v>41</v>
      </c>
      <c r="B10" s="204"/>
      <c r="C10" s="204"/>
      <c r="D10" s="204"/>
      <c r="E10" s="204"/>
      <c r="F10" s="204"/>
      <c r="G10" s="162"/>
      <c r="H10" s="163"/>
      <c r="I10" s="163"/>
      <c r="J10" s="163"/>
      <c r="K10" s="163"/>
      <c r="L10" s="163"/>
      <c r="M10" s="163"/>
      <c r="N10" s="163"/>
      <c r="O10" s="163"/>
      <c r="P10" s="163"/>
      <c r="Q10" s="163"/>
      <c r="R10" s="163"/>
      <c r="S10" s="163"/>
      <c r="T10" s="163"/>
      <c r="U10" s="163"/>
      <c r="V10" s="163"/>
      <c r="W10" s="163"/>
      <c r="X10" s="164"/>
    </row>
    <row r="11" spans="1:24" ht="30" customHeight="1">
      <c r="A11" s="168" t="s">
        <v>87</v>
      </c>
      <c r="B11" s="169"/>
      <c r="C11" s="169"/>
      <c r="D11" s="169"/>
      <c r="E11" s="169"/>
      <c r="F11" s="170"/>
      <c r="G11" s="186" t="s">
        <v>46</v>
      </c>
      <c r="H11" s="187"/>
      <c r="I11" s="187"/>
      <c r="J11" s="187"/>
      <c r="K11" s="187"/>
      <c r="L11" s="187"/>
      <c r="M11" s="27"/>
      <c r="N11" s="28" t="s">
        <v>42</v>
      </c>
      <c r="O11" s="177"/>
      <c r="P11" s="177"/>
      <c r="Q11" s="29" t="s">
        <v>51</v>
      </c>
      <c r="R11" s="29"/>
      <c r="S11" s="168" t="s">
        <v>45</v>
      </c>
      <c r="T11" s="169"/>
      <c r="U11" s="169"/>
      <c r="V11" s="205"/>
      <c r="W11" s="205"/>
      <c r="X11" s="206"/>
    </row>
    <row r="12" spans="1:24" ht="30" customHeight="1">
      <c r="A12" s="171"/>
      <c r="B12" s="172"/>
      <c r="C12" s="172"/>
      <c r="D12" s="172"/>
      <c r="E12" s="172"/>
      <c r="F12" s="173"/>
      <c r="G12" s="186" t="s">
        <v>43</v>
      </c>
      <c r="H12" s="187"/>
      <c r="I12" s="187"/>
      <c r="J12" s="187"/>
      <c r="K12" s="187"/>
      <c r="L12" s="187"/>
      <c r="M12" s="27"/>
      <c r="N12" s="28" t="s">
        <v>42</v>
      </c>
      <c r="O12" s="177"/>
      <c r="P12" s="177"/>
      <c r="Q12" s="29" t="s">
        <v>51</v>
      </c>
      <c r="R12" s="29"/>
      <c r="S12" s="174"/>
      <c r="T12" s="175"/>
      <c r="U12" s="175"/>
      <c r="V12" s="207"/>
      <c r="W12" s="207"/>
      <c r="X12" s="208"/>
    </row>
    <row r="13" spans="1:24" ht="30" customHeight="1">
      <c r="A13" s="171"/>
      <c r="B13" s="172"/>
      <c r="C13" s="172"/>
      <c r="D13" s="172"/>
      <c r="E13" s="172"/>
      <c r="F13" s="173"/>
      <c r="G13" s="186" t="s">
        <v>44</v>
      </c>
      <c r="H13" s="187"/>
      <c r="I13" s="187"/>
      <c r="J13" s="187"/>
      <c r="K13" s="187"/>
      <c r="L13" s="187"/>
      <c r="M13" s="27"/>
      <c r="N13" s="28" t="s">
        <v>42</v>
      </c>
      <c r="O13" s="177"/>
      <c r="P13" s="177"/>
      <c r="Q13" s="29" t="s">
        <v>51</v>
      </c>
      <c r="R13" s="29"/>
      <c r="S13" s="209" t="s">
        <v>49</v>
      </c>
      <c r="T13" s="210"/>
      <c r="U13" s="210"/>
      <c r="V13" s="184">
        <f>SUM(O11:P14)</f>
        <v>0</v>
      </c>
      <c r="W13" s="184"/>
      <c r="X13" s="213" t="s">
        <v>50</v>
      </c>
    </row>
    <row r="14" spans="1:24" ht="30" customHeight="1">
      <c r="A14" s="174"/>
      <c r="B14" s="175"/>
      <c r="C14" s="175"/>
      <c r="D14" s="175"/>
      <c r="E14" s="175"/>
      <c r="F14" s="176"/>
      <c r="G14" s="186" t="s">
        <v>47</v>
      </c>
      <c r="H14" s="187"/>
      <c r="I14" s="187"/>
      <c r="J14" s="187"/>
      <c r="K14" s="187"/>
      <c r="L14" s="187"/>
      <c r="M14" s="27"/>
      <c r="N14" s="28" t="s">
        <v>42</v>
      </c>
      <c r="O14" s="177"/>
      <c r="P14" s="177"/>
      <c r="Q14" s="29" t="s">
        <v>51</v>
      </c>
      <c r="R14" s="29"/>
      <c r="S14" s="211"/>
      <c r="T14" s="212"/>
      <c r="U14" s="212"/>
      <c r="V14" s="185"/>
      <c r="W14" s="185"/>
      <c r="X14" s="214"/>
    </row>
    <row r="15" spans="1:24" ht="30" customHeight="1">
      <c r="A15" s="168" t="s">
        <v>71</v>
      </c>
      <c r="B15" s="169"/>
      <c r="C15" s="169"/>
      <c r="D15" s="169"/>
      <c r="E15" s="169"/>
      <c r="F15" s="170"/>
      <c r="G15" s="181" t="s">
        <v>69</v>
      </c>
      <c r="H15" s="182"/>
      <c r="I15" s="182"/>
      <c r="J15" s="182"/>
      <c r="K15" s="182"/>
      <c r="L15" s="183"/>
      <c r="M15" s="181" t="s">
        <v>70</v>
      </c>
      <c r="N15" s="182"/>
      <c r="O15" s="182"/>
      <c r="P15" s="182"/>
      <c r="Q15" s="182"/>
      <c r="R15" s="182"/>
      <c r="S15" s="182"/>
      <c r="T15" s="182"/>
      <c r="U15" s="182"/>
      <c r="V15" s="182"/>
      <c r="W15" s="182"/>
      <c r="X15" s="183"/>
    </row>
    <row r="16" spans="1:24" ht="30" customHeight="1">
      <c r="A16" s="171"/>
      <c r="B16" s="172"/>
      <c r="C16" s="172"/>
      <c r="D16" s="172"/>
      <c r="E16" s="172"/>
      <c r="F16" s="173"/>
      <c r="G16" s="178"/>
      <c r="H16" s="179"/>
      <c r="I16" s="179"/>
      <c r="J16" s="179"/>
      <c r="K16" s="179"/>
      <c r="L16" s="180"/>
      <c r="M16" s="178"/>
      <c r="N16" s="179"/>
      <c r="O16" s="179"/>
      <c r="P16" s="179"/>
      <c r="Q16" s="179"/>
      <c r="R16" s="179"/>
      <c r="S16" s="179"/>
      <c r="T16" s="179"/>
      <c r="U16" s="179"/>
      <c r="V16" s="179"/>
      <c r="W16" s="179"/>
      <c r="X16" s="180"/>
    </row>
    <row r="17" spans="1:24" ht="30" customHeight="1">
      <c r="A17" s="171"/>
      <c r="B17" s="172"/>
      <c r="C17" s="172"/>
      <c r="D17" s="172"/>
      <c r="E17" s="172"/>
      <c r="F17" s="173"/>
      <c r="G17" s="178"/>
      <c r="H17" s="179"/>
      <c r="I17" s="179"/>
      <c r="J17" s="179"/>
      <c r="K17" s="179"/>
      <c r="L17" s="180"/>
      <c r="M17" s="178"/>
      <c r="N17" s="179"/>
      <c r="O17" s="179"/>
      <c r="P17" s="179"/>
      <c r="Q17" s="179"/>
      <c r="R17" s="179"/>
      <c r="S17" s="179"/>
      <c r="T17" s="179"/>
      <c r="U17" s="179"/>
      <c r="V17" s="179"/>
      <c r="W17" s="179"/>
      <c r="X17" s="180"/>
    </row>
    <row r="18" spans="1:24" ht="30" customHeight="1">
      <c r="A18" s="174"/>
      <c r="B18" s="175"/>
      <c r="C18" s="175"/>
      <c r="D18" s="175"/>
      <c r="E18" s="175"/>
      <c r="F18" s="176"/>
      <c r="G18" s="178"/>
      <c r="H18" s="179"/>
      <c r="I18" s="179"/>
      <c r="J18" s="179"/>
      <c r="K18" s="179"/>
      <c r="L18" s="180"/>
      <c r="M18" s="178"/>
      <c r="N18" s="179"/>
      <c r="O18" s="179"/>
      <c r="P18" s="179"/>
      <c r="Q18" s="179"/>
      <c r="R18" s="179"/>
      <c r="S18" s="179"/>
      <c r="T18" s="179"/>
      <c r="U18" s="179"/>
      <c r="V18" s="179"/>
      <c r="W18" s="179"/>
      <c r="X18" s="180"/>
    </row>
    <row r="19" spans="1:24" ht="20.100000000000001" customHeight="1">
      <c r="A19" s="30"/>
      <c r="B19" s="30"/>
      <c r="C19" s="30"/>
      <c r="D19" s="30"/>
      <c r="E19" s="30"/>
      <c r="F19" s="31"/>
      <c r="G19" s="31"/>
      <c r="H19" s="31"/>
      <c r="I19" s="31"/>
      <c r="J19" s="31"/>
      <c r="K19" s="31"/>
      <c r="L19" s="31"/>
      <c r="M19" s="31"/>
      <c r="N19" s="31"/>
      <c r="O19" s="31"/>
      <c r="P19" s="31"/>
      <c r="Q19" s="31"/>
      <c r="R19" s="31"/>
      <c r="S19" s="31"/>
      <c r="T19" s="31"/>
      <c r="U19" s="31"/>
      <c r="V19" s="31"/>
      <c r="W19" s="31"/>
      <c r="X19" s="31"/>
    </row>
    <row r="20" spans="1:24" ht="219" customHeight="1">
      <c r="A20" s="190" t="s">
        <v>68</v>
      </c>
      <c r="B20" s="191"/>
      <c r="C20" s="191"/>
      <c r="D20" s="191"/>
      <c r="E20" s="191"/>
      <c r="F20" s="192"/>
      <c r="G20" s="193"/>
      <c r="H20" s="194"/>
      <c r="I20" s="194"/>
      <c r="J20" s="194"/>
      <c r="K20" s="194"/>
      <c r="L20" s="194"/>
      <c r="M20" s="194"/>
      <c r="N20" s="194"/>
      <c r="O20" s="194"/>
      <c r="P20" s="194"/>
      <c r="Q20" s="194"/>
      <c r="R20" s="194"/>
      <c r="S20" s="194"/>
      <c r="T20" s="194"/>
      <c r="U20" s="194"/>
      <c r="V20" s="194"/>
      <c r="W20" s="194"/>
      <c r="X20" s="195"/>
    </row>
  </sheetData>
  <mergeCells count="45">
    <mergeCell ref="A11:F14"/>
    <mergeCell ref="O11:P11"/>
    <mergeCell ref="V11:X12"/>
    <mergeCell ref="S13:U14"/>
    <mergeCell ref="X13:X14"/>
    <mergeCell ref="O12:P12"/>
    <mergeCell ref="S11:U12"/>
    <mergeCell ref="G14:L14"/>
    <mergeCell ref="A7:F7"/>
    <mergeCell ref="G7:X7"/>
    <mergeCell ref="A8:F8"/>
    <mergeCell ref="A10:F10"/>
    <mergeCell ref="G10:X10"/>
    <mergeCell ref="N1:X1"/>
    <mergeCell ref="A1:F1"/>
    <mergeCell ref="A20:F20"/>
    <mergeCell ref="G20:X20"/>
    <mergeCell ref="G2:X2"/>
    <mergeCell ref="A6:F6"/>
    <mergeCell ref="G6:X6"/>
    <mergeCell ref="A2:F2"/>
    <mergeCell ref="G11:L11"/>
    <mergeCell ref="G12:L12"/>
    <mergeCell ref="A4:F4"/>
    <mergeCell ref="G4:X4"/>
    <mergeCell ref="G8:X8"/>
    <mergeCell ref="A9:F9"/>
    <mergeCell ref="G9:X9"/>
    <mergeCell ref="A3:F3"/>
    <mergeCell ref="G3:X3"/>
    <mergeCell ref="A5:F5"/>
    <mergeCell ref="G5:X5"/>
    <mergeCell ref="A15:F18"/>
    <mergeCell ref="O13:P13"/>
    <mergeCell ref="G16:L16"/>
    <mergeCell ref="G17:L17"/>
    <mergeCell ref="G18:L18"/>
    <mergeCell ref="M16:X16"/>
    <mergeCell ref="M18:X18"/>
    <mergeCell ref="M15:X15"/>
    <mergeCell ref="G15:L15"/>
    <mergeCell ref="M17:X17"/>
    <mergeCell ref="V13:W14"/>
    <mergeCell ref="G13:L13"/>
    <mergeCell ref="O14:P14"/>
  </mergeCells>
  <phoneticPr fontId="1"/>
  <conditionalFormatting sqref="G11">
    <cfRule type="expression" dxfId="31" priority="23">
      <formula>#REF!=TRUE</formula>
    </cfRule>
  </conditionalFormatting>
  <conditionalFormatting sqref="G12:G14">
    <cfRule type="expression" dxfId="30" priority="24">
      <formula>#REF!=TRUE</formula>
    </cfRule>
  </conditionalFormatting>
  <dataValidations count="4">
    <dataValidation type="list" allowBlank="1" showInputMessage="1" showErrorMessage="1" sqref="V11:X12" xr:uid="{571770F8-6ADE-4E32-A22E-8B5CE6FE33C8}">
      <formula1>"要,不要,"</formula1>
    </dataValidation>
    <dataValidation type="list" allowBlank="1" showInputMessage="1" showErrorMessage="1" sqref="G10:X10" xr:uid="{F98ACB65-C1CA-4DAF-B8AB-92DCDAD45D3E}">
      <formula1>"有,無,"</formula1>
    </dataValidation>
    <dataValidation type="list" allowBlank="1" showInputMessage="1" showErrorMessage="1" sqref="G3:X3" xr:uid="{5B4B198B-A884-4433-BBDD-F041F74D23CC}">
      <formula1>"兵庫県,大阪府,京都府,和歌山県,奈良県,滋賀県,北海道,青森県,岩手県,宮城県,秋田県,山形県,福島県,茨城県,栃木県,群馬県,埼玉県,千葉県,東京都,神奈川県,新潟県,富山県,石川県,福井県,山梨県,長野県,岐阜県,静岡県,愛知県,三重県,鳥取県,島根県,岡山県,広島県,山口県,徳島県,香川県,愛媛県,高知県,福岡県,佐賀県,長崎県,熊本県,大分県,宮崎県,鹿児島県,沖縄県"</formula1>
    </dataValidation>
    <dataValidation imeMode="fullKatakana" allowBlank="1" showInputMessage="1" showErrorMessage="1" sqref="G5:X5" xr:uid="{6DF1A13D-D496-40C5-91F4-E19A78BFAC5F}"/>
  </dataValidations>
  <printOptions horizontalCentered="1"/>
  <pageMargins left="0.59055118110236227" right="0.59055118110236227" top="0.78740157480314965" bottom="0.39370078740157483" header="0" footer="0"/>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29FB-551C-4A22-AE2B-EBAC37B48A91}">
  <sheetPr>
    <tabColor rgb="FFCCCCFF"/>
  </sheetPr>
  <dimension ref="A1:AA246"/>
  <sheetViews>
    <sheetView workbookViewId="0">
      <selection activeCell="T230" sqref="T230"/>
    </sheetView>
  </sheetViews>
  <sheetFormatPr defaultColWidth="9" defaultRowHeight="15.9" customHeight="1"/>
  <cols>
    <col min="1" max="11" width="9.109375" style="1" customWidth="1"/>
    <col min="12" max="12" width="5.33203125" style="9" customWidth="1"/>
    <col min="13" max="13" width="9.77734375" style="1" bestFit="1" customWidth="1"/>
    <col min="14" max="14" width="8.33203125" style="1" customWidth="1"/>
    <col min="15" max="15" width="9" style="1"/>
    <col min="16" max="16" width="13.77734375" style="1" bestFit="1" customWidth="1"/>
    <col min="17" max="18" width="9" style="1"/>
    <col min="19" max="20" width="11.21875" style="1" bestFit="1" customWidth="1"/>
    <col min="21" max="16384" width="9" style="1"/>
  </cols>
  <sheetData>
    <row r="1" spans="1:27" ht="16.2">
      <c r="A1" s="412" t="s">
        <v>109</v>
      </c>
      <c r="B1" s="412"/>
      <c r="C1" s="412"/>
      <c r="D1" s="412"/>
      <c r="E1" s="412"/>
      <c r="F1" s="412"/>
      <c r="G1" s="412"/>
      <c r="H1" s="412"/>
      <c r="I1" s="412"/>
      <c r="J1" s="412"/>
      <c r="K1" s="412"/>
    </row>
    <row r="2" spans="1:27" s="2" customFormat="1" ht="97.05" customHeight="1" thickBot="1">
      <c r="A2" s="415" t="s">
        <v>202</v>
      </c>
      <c r="B2" s="416"/>
      <c r="C2" s="416"/>
      <c r="D2" s="416"/>
      <c r="E2" s="416"/>
      <c r="F2" s="416"/>
      <c r="G2" s="416"/>
      <c r="H2" s="416"/>
      <c r="I2" s="416"/>
      <c r="J2" s="416"/>
      <c r="K2" s="416"/>
      <c r="L2" s="61"/>
    </row>
    <row r="3" spans="1:27" ht="14.1" customHeight="1">
      <c r="A3" s="60" t="s">
        <v>57</v>
      </c>
      <c r="B3" s="421"/>
      <c r="C3" s="421"/>
      <c r="D3" s="421"/>
      <c r="E3" s="421"/>
      <c r="F3" s="421"/>
      <c r="G3" s="422"/>
      <c r="H3" s="419" t="s">
        <v>89</v>
      </c>
      <c r="I3" s="427"/>
      <c r="J3" s="427"/>
      <c r="K3" s="428"/>
      <c r="L3" s="1"/>
      <c r="M3" s="104" t="s">
        <v>185</v>
      </c>
      <c r="N3" s="105"/>
      <c r="O3" s="105"/>
      <c r="P3" s="106"/>
      <c r="R3" s="112" t="s">
        <v>186</v>
      </c>
      <c r="S3" s="109"/>
      <c r="T3" s="109"/>
    </row>
    <row r="4" spans="1:27" ht="14.1" customHeight="1">
      <c r="A4" s="417" t="s">
        <v>88</v>
      </c>
      <c r="B4" s="423" t="s">
        <v>130</v>
      </c>
      <c r="C4" s="423"/>
      <c r="D4" s="423"/>
      <c r="E4" s="423"/>
      <c r="F4" s="423"/>
      <c r="G4" s="424"/>
      <c r="H4" s="420"/>
      <c r="I4" s="429"/>
      <c r="J4" s="429"/>
      <c r="K4" s="430"/>
      <c r="L4" s="1"/>
      <c r="M4" s="107" t="s">
        <v>187</v>
      </c>
      <c r="N4" s="438"/>
      <c r="O4" s="439"/>
      <c r="P4" s="440"/>
      <c r="R4" s="112" t="s">
        <v>189</v>
      </c>
      <c r="S4" s="109" t="str">
        <f>IF(N5="旅客船事務部職員",N4&amp;"旅客船職員",N4&amp;N5)</f>
        <v/>
      </c>
      <c r="T4" s="109"/>
    </row>
    <row r="5" spans="1:27" ht="14.1" customHeight="1" thickBot="1">
      <c r="A5" s="418"/>
      <c r="B5" s="425"/>
      <c r="C5" s="425"/>
      <c r="D5" s="425"/>
      <c r="E5" s="425"/>
      <c r="F5" s="425"/>
      <c r="G5" s="426"/>
      <c r="H5" s="59" t="s">
        <v>0</v>
      </c>
      <c r="I5" s="421"/>
      <c r="J5" s="421"/>
      <c r="K5" s="422"/>
      <c r="L5" s="1"/>
      <c r="M5" s="108" t="s">
        <v>190</v>
      </c>
      <c r="N5" s="233"/>
      <c r="O5" s="441"/>
      <c r="P5" s="442"/>
      <c r="R5" s="112" t="s">
        <v>191</v>
      </c>
      <c r="S5" s="109">
        <f>N5</f>
        <v>0</v>
      </c>
      <c r="T5" s="109"/>
    </row>
    <row r="6" spans="1:27" ht="14.1" customHeight="1" thickBot="1">
      <c r="A6" s="432" t="s">
        <v>37</v>
      </c>
      <c r="B6" s="11" t="s">
        <v>24</v>
      </c>
      <c r="C6" s="431"/>
      <c r="D6" s="431"/>
      <c r="E6" s="4"/>
      <c r="F6" s="4"/>
      <c r="G6" s="4"/>
      <c r="H6" s="25" t="s">
        <v>106</v>
      </c>
      <c r="I6" s="421"/>
      <c r="J6" s="421"/>
      <c r="K6" s="422"/>
      <c r="L6" s="1"/>
      <c r="M6" s="98"/>
      <c r="R6" s="98"/>
      <c r="S6" s="98"/>
      <c r="T6" s="98"/>
    </row>
    <row r="7" spans="1:27" ht="14.1" customHeight="1">
      <c r="A7" s="433"/>
      <c r="B7" s="452"/>
      <c r="C7" s="452"/>
      <c r="D7" s="431"/>
      <c r="E7" s="431"/>
      <c r="F7" s="431"/>
      <c r="G7" s="453"/>
      <c r="H7" s="40" t="s">
        <v>40</v>
      </c>
      <c r="I7" s="436"/>
      <c r="J7" s="436"/>
      <c r="K7" s="437"/>
      <c r="L7" s="1"/>
      <c r="M7" s="128" t="s">
        <v>194</v>
      </c>
      <c r="N7" s="129"/>
      <c r="O7" s="129"/>
      <c r="P7" s="111"/>
      <c r="R7" s="127" t="s">
        <v>186</v>
      </c>
      <c r="S7" s="126" t="s">
        <v>239</v>
      </c>
      <c r="T7" s="126" t="s">
        <v>240</v>
      </c>
    </row>
    <row r="8" spans="1:27" ht="14.1" customHeight="1">
      <c r="A8" s="39" t="s">
        <v>26</v>
      </c>
      <c r="B8" s="445"/>
      <c r="C8" s="445"/>
      <c r="D8" s="48" t="s">
        <v>100</v>
      </c>
      <c r="E8" s="55"/>
      <c r="F8" s="244" t="s">
        <v>98</v>
      </c>
      <c r="G8" s="245"/>
      <c r="H8" s="413"/>
      <c r="I8" s="413"/>
      <c r="J8" s="413"/>
      <c r="K8" s="414"/>
      <c r="L8" s="1"/>
      <c r="M8" s="130"/>
      <c r="N8" s="11"/>
      <c r="O8" s="11" t="s">
        <v>195</v>
      </c>
      <c r="P8" s="131">
        <v>267950</v>
      </c>
      <c r="R8" s="126" t="s">
        <v>192</v>
      </c>
      <c r="S8" s="138" t="e">
        <f>VLOOKUP($S4,Sheet1!$B$2:$D$61,2,FALSE)</f>
        <v>#N/A</v>
      </c>
      <c r="T8" s="138" t="e">
        <f>VLOOKUP($S4,Sheet1!$B$2:$D$61,3,FALSE)</f>
        <v>#N/A</v>
      </c>
    </row>
    <row r="9" spans="1:27" ht="14.1" customHeight="1">
      <c r="A9" s="256" t="s">
        <v>90</v>
      </c>
      <c r="B9" s="257"/>
      <c r="C9" s="53"/>
      <c r="D9" s="24" t="s">
        <v>102</v>
      </c>
      <c r="E9" s="55"/>
      <c r="F9" s="23" t="s">
        <v>103</v>
      </c>
      <c r="G9" s="54"/>
      <c r="H9" s="57" t="s">
        <v>101</v>
      </c>
      <c r="I9" s="55"/>
      <c r="J9" s="58" t="s">
        <v>104</v>
      </c>
      <c r="K9" s="55"/>
      <c r="L9" s="1"/>
      <c r="M9" s="132"/>
      <c r="N9" s="11"/>
      <c r="O9" s="11" t="s">
        <v>196</v>
      </c>
      <c r="P9" s="131">
        <v>251500</v>
      </c>
      <c r="Q9" s="98"/>
      <c r="R9" s="126" t="s">
        <v>193</v>
      </c>
      <c r="S9" s="138" t="e">
        <f>VLOOKUP($S5,Sheet1!$B$2:$D$61,2,FALSE)</f>
        <v>#N/A</v>
      </c>
      <c r="T9" s="138" t="e">
        <f>VLOOKUP($S5,Sheet1!$B$2:$D$61,3,FALSE)</f>
        <v>#N/A</v>
      </c>
    </row>
    <row r="10" spans="1:27" ht="14.1" customHeight="1">
      <c r="A10" s="56" t="s">
        <v>27</v>
      </c>
      <c r="B10" s="51"/>
      <c r="C10" s="23" t="s">
        <v>36</v>
      </c>
      <c r="D10" s="51"/>
      <c r="E10" s="36" t="s">
        <v>2</v>
      </c>
      <c r="F10" s="359"/>
      <c r="G10" s="434"/>
      <c r="H10" s="434"/>
      <c r="I10" s="434"/>
      <c r="J10" s="435"/>
      <c r="K10" s="435"/>
      <c r="L10" s="1"/>
      <c r="M10" s="132"/>
      <c r="N10" s="11"/>
      <c r="O10" s="11" t="s">
        <v>197</v>
      </c>
      <c r="P10" s="131">
        <v>209350</v>
      </c>
    </row>
    <row r="11" spans="1:27" s="16" customFormat="1" ht="14.1" customHeight="1">
      <c r="A11" s="13"/>
      <c r="B11" s="13"/>
      <c r="C11" s="13"/>
      <c r="D11" s="13"/>
      <c r="E11" s="13"/>
      <c r="F11" s="35"/>
      <c r="G11" s="35"/>
      <c r="H11" s="35"/>
      <c r="I11" s="35"/>
      <c r="J11" s="35"/>
      <c r="K11" s="35"/>
      <c r="M11" s="132"/>
      <c r="N11" s="11"/>
      <c r="O11" s="11" t="s">
        <v>198</v>
      </c>
      <c r="P11" s="133">
        <v>200050</v>
      </c>
      <c r="AA11" s="1" t="s">
        <v>116</v>
      </c>
    </row>
    <row r="12" spans="1:27" ht="14.1" customHeight="1">
      <c r="A12" s="80" t="s">
        <v>131</v>
      </c>
      <c r="B12" s="81"/>
      <c r="C12" s="81"/>
      <c r="D12" s="81"/>
      <c r="E12" s="81"/>
      <c r="F12" s="81"/>
      <c r="G12" s="81"/>
      <c r="H12" s="81"/>
      <c r="I12" s="81"/>
      <c r="J12" s="81"/>
      <c r="K12" s="81"/>
      <c r="L12" s="1"/>
      <c r="M12" s="132"/>
      <c r="N12" s="124"/>
      <c r="O12" s="11" t="s">
        <v>165</v>
      </c>
      <c r="P12" s="131">
        <v>264750</v>
      </c>
      <c r="AA12" s="1" t="s">
        <v>117</v>
      </c>
    </row>
    <row r="13" spans="1:27" ht="14.1" customHeight="1">
      <c r="A13" s="284" t="s">
        <v>65</v>
      </c>
      <c r="B13" s="290"/>
      <c r="C13" s="285"/>
      <c r="D13" s="352" t="s">
        <v>16</v>
      </c>
      <c r="E13" s="353"/>
      <c r="F13" s="354"/>
      <c r="G13" s="355" t="s">
        <v>15</v>
      </c>
      <c r="H13" s="355"/>
      <c r="I13" s="356"/>
      <c r="J13" s="355" t="s">
        <v>7</v>
      </c>
      <c r="K13" s="355"/>
      <c r="L13" s="1"/>
      <c r="M13" s="132"/>
      <c r="N13" s="124"/>
      <c r="O13" s="11" t="s">
        <v>199</v>
      </c>
      <c r="P13" s="131">
        <v>209750</v>
      </c>
      <c r="AA13" s="1" t="s">
        <v>118</v>
      </c>
    </row>
    <row r="14" spans="1:27" ht="14.1" customHeight="1" thickBot="1">
      <c r="A14" s="334"/>
      <c r="B14" s="335"/>
      <c r="C14" s="336"/>
      <c r="D14" s="357"/>
      <c r="E14" s="358"/>
      <c r="F14" s="359"/>
      <c r="G14" s="41"/>
      <c r="H14" s="49" t="s">
        <v>23</v>
      </c>
      <c r="I14" s="42"/>
      <c r="J14" s="52"/>
      <c r="K14" s="74" t="s">
        <v>25</v>
      </c>
      <c r="L14" s="1"/>
      <c r="M14" s="134"/>
      <c r="N14" s="135"/>
      <c r="O14" s="136" t="s">
        <v>168</v>
      </c>
      <c r="P14" s="137">
        <v>201900</v>
      </c>
      <c r="AA14" s="1" t="s">
        <v>119</v>
      </c>
    </row>
    <row r="15" spans="1:27" ht="14.1" customHeight="1">
      <c r="A15" s="38" t="s">
        <v>4</v>
      </c>
      <c r="B15" s="360"/>
      <c r="C15" s="361"/>
      <c r="D15" s="10" t="s">
        <v>6</v>
      </c>
      <c r="E15" s="360"/>
      <c r="F15" s="361"/>
      <c r="G15" s="362"/>
      <c r="H15" s="38" t="s">
        <v>5</v>
      </c>
      <c r="I15" s="363"/>
      <c r="J15" s="364"/>
      <c r="K15" s="365"/>
      <c r="L15" s="1"/>
      <c r="AA15" s="1" t="s">
        <v>120</v>
      </c>
    </row>
    <row r="16" spans="1:27" ht="14.1" customHeight="1">
      <c r="A16" s="37" t="s">
        <v>1</v>
      </c>
      <c r="B16" s="288"/>
      <c r="C16" s="289"/>
      <c r="D16" s="3" t="s">
        <v>38</v>
      </c>
      <c r="E16" s="331"/>
      <c r="F16" s="332"/>
      <c r="G16" s="333"/>
      <c r="H16" s="37" t="s">
        <v>39</v>
      </c>
      <c r="I16" s="334"/>
      <c r="J16" s="335"/>
      <c r="K16" s="336"/>
      <c r="L16" s="1"/>
      <c r="AA16" s="1" t="s">
        <v>121</v>
      </c>
    </row>
    <row r="17" spans="1:27" ht="14.1" customHeight="1">
      <c r="A17" s="337" t="s">
        <v>56</v>
      </c>
      <c r="B17" s="446"/>
      <c r="C17" s="447"/>
      <c r="D17" s="447"/>
      <c r="E17" s="447"/>
      <c r="F17" s="448"/>
      <c r="G17" s="342" t="s">
        <v>8</v>
      </c>
      <c r="H17" s="344"/>
      <c r="I17" s="346"/>
      <c r="J17" s="348" t="s">
        <v>23</v>
      </c>
      <c r="K17" s="350"/>
      <c r="L17" s="20"/>
      <c r="AA17" s="1" t="s">
        <v>122</v>
      </c>
    </row>
    <row r="18" spans="1:27" ht="14.1" customHeight="1">
      <c r="A18" s="338"/>
      <c r="B18" s="466"/>
      <c r="C18" s="467"/>
      <c r="D18" s="467"/>
      <c r="E18" s="467"/>
      <c r="F18" s="468"/>
      <c r="G18" s="343"/>
      <c r="H18" s="345"/>
      <c r="I18" s="347"/>
      <c r="J18" s="349"/>
      <c r="K18" s="351"/>
      <c r="AA18" s="1" t="s">
        <v>123</v>
      </c>
    </row>
    <row r="19" spans="1:27" ht="14.1" customHeight="1">
      <c r="A19" s="293" t="s">
        <v>29</v>
      </c>
      <c r="B19" s="446"/>
      <c r="C19" s="447"/>
      <c r="D19" s="447"/>
      <c r="E19" s="447"/>
      <c r="F19" s="448"/>
      <c r="G19" s="301" t="s">
        <v>59</v>
      </c>
      <c r="H19" s="446"/>
      <c r="I19" s="447"/>
      <c r="J19" s="447"/>
      <c r="K19" s="448"/>
      <c r="P19" s="2"/>
      <c r="Q19" s="2"/>
      <c r="AA19" s="1" t="s">
        <v>124</v>
      </c>
    </row>
    <row r="20" spans="1:27" ht="14.1" customHeight="1">
      <c r="A20" s="294"/>
      <c r="B20" s="449"/>
      <c r="C20" s="450"/>
      <c r="D20" s="450"/>
      <c r="E20" s="450"/>
      <c r="F20" s="451"/>
      <c r="G20" s="302"/>
      <c r="H20" s="449"/>
      <c r="I20" s="450"/>
      <c r="J20" s="450"/>
      <c r="K20" s="451"/>
      <c r="L20" s="20"/>
      <c r="M20" s="2"/>
      <c r="P20" s="2"/>
      <c r="Q20" s="2"/>
    </row>
    <row r="21" spans="1:27" ht="14.1" customHeight="1">
      <c r="A21" s="373" t="s">
        <v>92</v>
      </c>
      <c r="B21" s="374" t="s">
        <v>60</v>
      </c>
      <c r="C21" s="375"/>
      <c r="D21" s="407"/>
      <c r="E21" s="408"/>
      <c r="F21" s="408"/>
      <c r="G21" s="378" t="s">
        <v>23</v>
      </c>
      <c r="H21" s="378"/>
      <c r="I21" s="376"/>
      <c r="J21" s="377"/>
      <c r="K21" s="377"/>
      <c r="L21" s="1"/>
      <c r="AA21" s="1" t="s">
        <v>125</v>
      </c>
    </row>
    <row r="22" spans="1:27" ht="14.1" customHeight="1">
      <c r="A22" s="373"/>
      <c r="B22" s="258" t="s">
        <v>61</v>
      </c>
      <c r="C22" s="259"/>
      <c r="D22" s="6" t="s">
        <v>21</v>
      </c>
      <c r="E22" s="264"/>
      <c r="F22" s="265"/>
      <c r="G22" s="7" t="s">
        <v>9</v>
      </c>
      <c r="H22" s="248" t="s">
        <v>55</v>
      </c>
      <c r="I22" s="268"/>
      <c r="J22" s="269"/>
      <c r="K22" s="270"/>
      <c r="L22" s="1"/>
      <c r="AA22" s="1" t="s">
        <v>126</v>
      </c>
    </row>
    <row r="23" spans="1:27" ht="14.1" customHeight="1">
      <c r="A23" s="373"/>
      <c r="B23" s="260"/>
      <c r="C23" s="261"/>
      <c r="D23" s="5" t="s">
        <v>22</v>
      </c>
      <c r="E23" s="274"/>
      <c r="F23" s="275"/>
      <c r="G23" s="8" t="s">
        <v>9</v>
      </c>
      <c r="H23" s="266"/>
      <c r="I23" s="271"/>
      <c r="J23" s="272"/>
      <c r="K23" s="273"/>
      <c r="L23" s="1"/>
      <c r="AA23" s="1" t="s">
        <v>127</v>
      </c>
    </row>
    <row r="24" spans="1:27" ht="14.1" customHeight="1">
      <c r="A24" s="373"/>
      <c r="B24" s="260"/>
      <c r="C24" s="261"/>
      <c r="D24" s="5" t="s">
        <v>72</v>
      </c>
      <c r="E24" s="274"/>
      <c r="F24" s="275"/>
      <c r="G24" s="8" t="s">
        <v>9</v>
      </c>
      <c r="H24" s="266"/>
      <c r="I24" s="271"/>
      <c r="J24" s="272"/>
      <c r="K24" s="273"/>
      <c r="L24" s="1"/>
      <c r="AA24" s="1" t="s">
        <v>128</v>
      </c>
    </row>
    <row r="25" spans="1:27" ht="14.1" customHeight="1">
      <c r="A25" s="373"/>
      <c r="B25" s="262"/>
      <c r="C25" s="263"/>
      <c r="D25" s="96" t="s">
        <v>3</v>
      </c>
      <c r="E25" s="276"/>
      <c r="F25" s="277"/>
      <c r="G25" s="8" t="s">
        <v>9</v>
      </c>
      <c r="H25" s="266"/>
      <c r="I25" s="241"/>
      <c r="J25" s="242"/>
      <c r="K25" s="243"/>
      <c r="L25" s="1"/>
    </row>
    <row r="26" spans="1:27" ht="14.1" customHeight="1">
      <c r="A26" s="373"/>
      <c r="B26" s="286" t="s">
        <v>93</v>
      </c>
      <c r="C26" s="287"/>
      <c r="D26" s="443">
        <f>SUM(D21,E22:F25)</f>
        <v>0</v>
      </c>
      <c r="E26" s="444"/>
      <c r="F26" s="444"/>
      <c r="G26" s="45" t="s">
        <v>94</v>
      </c>
      <c r="H26" s="292">
        <f>SUM(I21,E22:F25)</f>
        <v>0</v>
      </c>
      <c r="I26" s="292"/>
      <c r="J26" s="292"/>
      <c r="K26" s="76" t="s">
        <v>9</v>
      </c>
      <c r="L26" s="1"/>
    </row>
    <row r="27" spans="1:27" ht="14.1" customHeight="1">
      <c r="A27" s="279" t="s">
        <v>91</v>
      </c>
      <c r="B27" s="285"/>
      <c r="C27" s="310"/>
      <c r="D27" s="311"/>
      <c r="E27" s="311"/>
      <c r="F27" s="366" t="s">
        <v>62</v>
      </c>
      <c r="G27" s="366"/>
      <c r="H27" s="367" t="s">
        <v>99</v>
      </c>
      <c r="I27" s="367"/>
      <c r="J27" s="367"/>
      <c r="K27" s="367"/>
      <c r="L27" s="1"/>
    </row>
    <row r="28" spans="1:27" ht="14.1" customHeight="1" thickBot="1">
      <c r="A28" s="324" t="s">
        <v>80</v>
      </c>
      <c r="B28" s="325"/>
      <c r="C28" s="43" t="s">
        <v>75</v>
      </c>
      <c r="D28" s="95"/>
      <c r="E28" s="44" t="s">
        <v>76</v>
      </c>
      <c r="F28" s="368" t="s">
        <v>78</v>
      </c>
      <c r="G28" s="368"/>
      <c r="H28" s="322"/>
      <c r="I28" s="323"/>
      <c r="J28" s="323"/>
      <c r="K28" s="44" t="s">
        <v>76</v>
      </c>
      <c r="L28" s="1"/>
    </row>
    <row r="29" spans="1:27" ht="14.1" customHeight="1" thickBot="1">
      <c r="A29" s="366" t="s">
        <v>74</v>
      </c>
      <c r="B29" s="366"/>
      <c r="C29" s="322"/>
      <c r="D29" s="323"/>
      <c r="E29" s="77" t="s">
        <v>77</v>
      </c>
      <c r="F29" s="366" t="s">
        <v>79</v>
      </c>
      <c r="G29" s="366"/>
      <c r="H29" s="366"/>
      <c r="I29" s="366"/>
      <c r="J29" s="94"/>
      <c r="K29" s="79" t="s">
        <v>76</v>
      </c>
      <c r="L29" s="1"/>
    </row>
    <row r="30" spans="1:27" s="16" customFormat="1" ht="14.1" customHeight="1">
      <c r="A30" s="13"/>
      <c r="B30" s="13"/>
      <c r="C30" s="17"/>
      <c r="D30" s="17"/>
      <c r="E30" s="17"/>
      <c r="F30" s="13"/>
      <c r="G30" s="13"/>
      <c r="H30" s="13"/>
      <c r="I30" s="13"/>
      <c r="J30" s="18"/>
      <c r="K30" s="18"/>
      <c r="N30" s="1"/>
    </row>
    <row r="31" spans="1:27" s="14" customFormat="1" ht="14.1" customHeight="1">
      <c r="A31" s="231" t="s">
        <v>107</v>
      </c>
      <c r="B31" s="232"/>
      <c r="C31" s="232"/>
      <c r="D31" s="232"/>
      <c r="E31" s="232"/>
      <c r="F31" s="232"/>
      <c r="G31" s="232"/>
      <c r="H31" s="232"/>
      <c r="I31" s="232"/>
      <c r="J31" s="232"/>
      <c r="K31" s="232"/>
      <c r="N31" s="1"/>
    </row>
    <row r="32" spans="1:27" s="14" customFormat="1" ht="14.1" customHeight="1">
      <c r="A32" s="355" t="s">
        <v>20</v>
      </c>
      <c r="B32" s="409" t="s">
        <v>84</v>
      </c>
      <c r="C32" s="410"/>
      <c r="D32" s="284" t="s">
        <v>85</v>
      </c>
      <c r="E32" s="285"/>
      <c r="F32" s="409" t="s">
        <v>82</v>
      </c>
      <c r="G32" s="410"/>
      <c r="H32" s="411" t="s">
        <v>83</v>
      </c>
      <c r="I32" s="410"/>
      <c r="J32" s="318" t="s">
        <v>144</v>
      </c>
      <c r="K32" s="319"/>
    </row>
    <row r="33" spans="1:17" s="14" customFormat="1" ht="14.1" customHeight="1" thickBot="1">
      <c r="A33" s="380"/>
      <c r="B33" s="233"/>
      <c r="C33" s="234"/>
      <c r="D33" s="233"/>
      <c r="E33" s="234"/>
      <c r="F33" s="233"/>
      <c r="G33" s="234"/>
      <c r="H33" s="233"/>
      <c r="I33" s="234"/>
      <c r="J33" s="233"/>
      <c r="K33" s="234"/>
    </row>
    <row r="34" spans="1:17" s="14" customFormat="1" ht="14.1" customHeight="1">
      <c r="A34" s="457" t="s">
        <v>141</v>
      </c>
      <c r="B34" s="387" t="s">
        <v>143</v>
      </c>
      <c r="C34" s="239" t="s">
        <v>150</v>
      </c>
      <c r="D34" s="239" t="s">
        <v>151</v>
      </c>
      <c r="E34" s="239" t="s">
        <v>145</v>
      </c>
      <c r="F34" s="239" t="s">
        <v>146</v>
      </c>
      <c r="G34" s="235" t="s">
        <v>158</v>
      </c>
      <c r="H34" s="236"/>
      <c r="I34" s="387" t="s">
        <v>31</v>
      </c>
      <c r="J34" s="387" t="s">
        <v>30</v>
      </c>
      <c r="K34" s="387" t="s">
        <v>32</v>
      </c>
    </row>
    <row r="35" spans="1:17" s="14" customFormat="1" ht="14.1" customHeight="1">
      <c r="A35" s="337"/>
      <c r="B35" s="247"/>
      <c r="C35" s="240"/>
      <c r="D35" s="240"/>
      <c r="E35" s="240"/>
      <c r="F35" s="240"/>
      <c r="G35" s="237"/>
      <c r="H35" s="238"/>
      <c r="I35" s="247"/>
      <c r="J35" s="247"/>
      <c r="K35" s="247"/>
    </row>
    <row r="36" spans="1:17" s="14" customFormat="1" ht="14.1" customHeight="1" thickBot="1">
      <c r="A36" s="458"/>
      <c r="B36" s="92"/>
      <c r="C36" s="92"/>
      <c r="D36" s="92"/>
      <c r="E36" s="92"/>
      <c r="F36" s="92"/>
      <c r="G36" s="233"/>
      <c r="H36" s="234"/>
      <c r="I36" s="92"/>
      <c r="J36" s="92"/>
      <c r="K36" s="92"/>
    </row>
    <row r="37" spans="1:17" s="14" customFormat="1" ht="14.1" customHeight="1">
      <c r="A37" s="392" t="s">
        <v>66</v>
      </c>
      <c r="B37" s="388" t="s">
        <v>155</v>
      </c>
      <c r="C37" s="389"/>
      <c r="D37" s="215"/>
      <c r="E37" s="219" t="s">
        <v>152</v>
      </c>
      <c r="F37" s="220"/>
      <c r="G37" s="220"/>
      <c r="H37" s="220"/>
      <c r="I37" s="220"/>
      <c r="J37" s="220"/>
      <c r="K37" s="93"/>
    </row>
    <row r="38" spans="1:17" s="14" customFormat="1" ht="14.1" customHeight="1">
      <c r="A38" s="393"/>
      <c r="B38" s="390"/>
      <c r="C38" s="391"/>
      <c r="D38" s="216"/>
      <c r="E38" s="244" t="s">
        <v>153</v>
      </c>
      <c r="F38" s="245"/>
      <c r="G38" s="245"/>
      <c r="H38" s="245"/>
      <c r="I38" s="245"/>
      <c r="J38" s="245"/>
      <c r="K38" s="91"/>
    </row>
    <row r="39" spans="1:17" s="14" customFormat="1" ht="14.1" customHeight="1">
      <c r="A39" s="393"/>
      <c r="B39" s="401" t="s">
        <v>156</v>
      </c>
      <c r="C39" s="402"/>
      <c r="D39" s="217"/>
      <c r="E39" s="244" t="s">
        <v>161</v>
      </c>
      <c r="F39" s="245"/>
      <c r="G39" s="245"/>
      <c r="H39" s="245"/>
      <c r="I39" s="245"/>
      <c r="J39" s="245"/>
      <c r="K39" s="91"/>
    </row>
    <row r="40" spans="1:17" s="14" customFormat="1" ht="14.1" customHeight="1">
      <c r="A40" s="393"/>
      <c r="B40" s="237"/>
      <c r="C40" s="238"/>
      <c r="D40" s="216"/>
      <c r="E40" s="256" t="s">
        <v>201</v>
      </c>
      <c r="F40" s="257"/>
      <c r="G40" s="257"/>
      <c r="H40" s="257"/>
      <c r="I40" s="257"/>
      <c r="J40" s="257"/>
      <c r="K40" s="91"/>
    </row>
    <row r="41" spans="1:17" s="14" customFormat="1" ht="14.1" customHeight="1">
      <c r="A41" s="393"/>
      <c r="B41" s="403" t="s">
        <v>154</v>
      </c>
      <c r="C41" s="404"/>
      <c r="D41" s="217"/>
      <c r="E41" s="248" t="s">
        <v>200</v>
      </c>
      <c r="F41" s="250"/>
      <c r="G41" s="251"/>
      <c r="H41" s="251"/>
      <c r="I41" s="251"/>
      <c r="J41" s="251"/>
      <c r="K41" s="252"/>
    </row>
    <row r="42" spans="1:17" s="14" customFormat="1" ht="14.1" customHeight="1" thickBot="1">
      <c r="A42" s="394"/>
      <c r="B42" s="405"/>
      <c r="C42" s="406"/>
      <c r="D42" s="218"/>
      <c r="E42" s="249"/>
      <c r="F42" s="253"/>
      <c r="G42" s="254"/>
      <c r="H42" s="254"/>
      <c r="I42" s="254"/>
      <c r="J42" s="254"/>
      <c r="K42" s="255"/>
    </row>
    <row r="43" spans="1:17" s="14" customFormat="1" ht="14.1" customHeight="1">
      <c r="A43" s="393" t="s">
        <v>33</v>
      </c>
      <c r="B43" s="393" t="s">
        <v>34</v>
      </c>
      <c r="C43" s="395"/>
      <c r="D43" s="396"/>
      <c r="E43" s="396"/>
      <c r="F43" s="396"/>
      <c r="G43" s="397"/>
      <c r="H43" s="393" t="s">
        <v>35</v>
      </c>
      <c r="I43" s="395"/>
      <c r="J43" s="396"/>
      <c r="K43" s="397"/>
    </row>
    <row r="44" spans="1:17" s="14" customFormat="1" ht="14.1" customHeight="1">
      <c r="A44" s="393"/>
      <c r="B44" s="393"/>
      <c r="C44" s="395"/>
      <c r="D44" s="396"/>
      <c r="E44" s="396"/>
      <c r="F44" s="396"/>
      <c r="G44" s="397"/>
      <c r="H44" s="393"/>
      <c r="I44" s="395"/>
      <c r="J44" s="396"/>
      <c r="K44" s="397"/>
    </row>
    <row r="45" spans="1:17" s="14" customFormat="1" ht="14.1" customHeight="1" thickBot="1">
      <c r="A45" s="394"/>
      <c r="B45" s="394"/>
      <c r="C45" s="398"/>
      <c r="D45" s="399"/>
      <c r="E45" s="399"/>
      <c r="F45" s="399"/>
      <c r="G45" s="400"/>
      <c r="H45" s="394"/>
      <c r="I45" s="398"/>
      <c r="J45" s="399"/>
      <c r="K45" s="400"/>
    </row>
    <row r="46" spans="1:17" ht="14.1" customHeight="1">
      <c r="A46" s="294" t="s">
        <v>149</v>
      </c>
      <c r="B46" s="460"/>
      <c r="C46" s="461"/>
      <c r="D46" s="461"/>
      <c r="E46" s="461"/>
      <c r="F46" s="462"/>
      <c r="G46" s="246" t="s">
        <v>10</v>
      </c>
      <c r="H46" s="83" t="s">
        <v>11</v>
      </c>
      <c r="I46" s="241"/>
      <c r="J46" s="242"/>
      <c r="K46" s="243"/>
      <c r="L46" s="1"/>
      <c r="O46" s="14"/>
      <c r="Q46" s="14"/>
    </row>
    <row r="47" spans="1:17" ht="14.1" customHeight="1">
      <c r="A47" s="240"/>
      <c r="B47" s="460"/>
      <c r="C47" s="461"/>
      <c r="D47" s="461"/>
      <c r="E47" s="461"/>
      <c r="F47" s="462"/>
      <c r="G47" s="246"/>
      <c r="H47" s="75" t="s">
        <v>12</v>
      </c>
      <c r="I47" s="459"/>
      <c r="J47" s="413"/>
      <c r="K47" s="414"/>
      <c r="L47" s="21"/>
      <c r="M47" s="22"/>
      <c r="O47" s="14"/>
      <c r="Q47" s="14"/>
    </row>
    <row r="48" spans="1:17" ht="14.1" customHeight="1">
      <c r="A48" s="240"/>
      <c r="B48" s="460"/>
      <c r="C48" s="461"/>
      <c r="D48" s="461"/>
      <c r="E48" s="461"/>
      <c r="F48" s="462"/>
      <c r="G48" s="246"/>
      <c r="H48" s="75" t="s">
        <v>13</v>
      </c>
      <c r="I48" s="459"/>
      <c r="J48" s="413"/>
      <c r="K48" s="414"/>
      <c r="L48" s="1"/>
      <c r="M48" s="22"/>
      <c r="Q48" s="14"/>
    </row>
    <row r="49" spans="1:20" ht="14.1" customHeight="1">
      <c r="A49" s="240"/>
      <c r="B49" s="463"/>
      <c r="C49" s="464"/>
      <c r="D49" s="464"/>
      <c r="E49" s="464"/>
      <c r="F49" s="465"/>
      <c r="G49" s="247"/>
      <c r="H49" s="75" t="s">
        <v>14</v>
      </c>
      <c r="I49" s="459"/>
      <c r="J49" s="413"/>
      <c r="K49" s="414"/>
      <c r="L49" s="1"/>
      <c r="M49" s="22"/>
      <c r="Q49" s="16"/>
    </row>
    <row r="50" spans="1:20" s="16" customFormat="1" ht="14.1" customHeight="1">
      <c r="A50" s="15"/>
      <c r="B50" s="13"/>
      <c r="C50" s="19"/>
      <c r="D50" s="19"/>
      <c r="E50" s="19"/>
      <c r="F50" s="15"/>
      <c r="G50" s="15"/>
      <c r="H50" s="15"/>
      <c r="I50" s="15"/>
      <c r="J50" s="15"/>
      <c r="K50" s="15"/>
    </row>
    <row r="51" spans="1:20" s="14" customFormat="1" ht="14.1" customHeight="1">
      <c r="A51" s="231" t="s">
        <v>108</v>
      </c>
      <c r="B51" s="232"/>
      <c r="C51" s="232"/>
      <c r="D51" s="232"/>
      <c r="E51" s="232"/>
      <c r="F51" s="232"/>
      <c r="G51" s="232"/>
      <c r="H51" s="232"/>
      <c r="I51" s="232"/>
      <c r="J51" s="230"/>
      <c r="K51" s="230"/>
    </row>
    <row r="52" spans="1:20" s="14" customFormat="1" ht="15.9" customHeight="1">
      <c r="A52" s="221"/>
      <c r="B52" s="222"/>
      <c r="C52" s="222"/>
      <c r="D52" s="222"/>
      <c r="E52" s="222"/>
      <c r="F52" s="222"/>
      <c r="G52" s="222"/>
      <c r="H52" s="222"/>
      <c r="I52" s="223"/>
      <c r="J52" s="381" t="s">
        <v>159</v>
      </c>
      <c r="K52" s="382"/>
    </row>
    <row r="53" spans="1:20" s="14" customFormat="1" ht="15.9" customHeight="1">
      <c r="A53" s="224"/>
      <c r="B53" s="225"/>
      <c r="C53" s="225"/>
      <c r="D53" s="225"/>
      <c r="E53" s="225"/>
      <c r="F53" s="225"/>
      <c r="G53" s="225"/>
      <c r="H53" s="225"/>
      <c r="I53" s="226"/>
      <c r="J53" s="383"/>
      <c r="K53" s="384"/>
    </row>
    <row r="54" spans="1:20" ht="15.9" customHeight="1">
      <c r="A54" s="224"/>
      <c r="B54" s="225"/>
      <c r="C54" s="225"/>
      <c r="D54" s="225"/>
      <c r="E54" s="225"/>
      <c r="F54" s="225"/>
      <c r="G54" s="225"/>
      <c r="H54" s="225"/>
      <c r="I54" s="226"/>
      <c r="J54" s="385"/>
      <c r="K54" s="386"/>
    </row>
    <row r="55" spans="1:20" ht="200.1" customHeight="1">
      <c r="A55" s="227"/>
      <c r="B55" s="228"/>
      <c r="C55" s="228"/>
      <c r="D55" s="228"/>
      <c r="E55" s="228"/>
      <c r="F55" s="228"/>
      <c r="G55" s="228"/>
      <c r="H55" s="228"/>
      <c r="I55" s="229"/>
      <c r="J55" s="69"/>
      <c r="K55" s="70"/>
    </row>
    <row r="56" spans="1:20" ht="13.5" customHeight="1">
      <c r="A56" s="46"/>
      <c r="B56" s="46"/>
      <c r="C56" s="46"/>
      <c r="D56" s="46"/>
      <c r="E56" s="46"/>
      <c r="F56" s="46"/>
      <c r="G56" s="46"/>
      <c r="H56" s="46"/>
      <c r="I56" s="46"/>
      <c r="J56" s="47"/>
      <c r="K56" s="47"/>
    </row>
    <row r="57" spans="1:20" ht="13.5" customHeight="1" thickBot="1">
      <c r="A57" s="303" t="s">
        <v>73</v>
      </c>
      <c r="B57" s="303"/>
      <c r="C57" s="303"/>
      <c r="D57" s="303"/>
      <c r="E57" s="303"/>
      <c r="F57" s="303"/>
      <c r="G57" s="303"/>
      <c r="H57" s="303"/>
      <c r="I57" s="303"/>
      <c r="J57" s="303"/>
      <c r="K57" s="303"/>
    </row>
    <row r="58" spans="1:20" ht="15" customHeight="1">
      <c r="A58" s="304" t="str">
        <f>B4</f>
        <v>ABC海運株式会社</v>
      </c>
      <c r="B58" s="305"/>
      <c r="C58" s="305"/>
      <c r="D58" s="305"/>
      <c r="E58" s="305"/>
      <c r="F58" s="305"/>
      <c r="G58" s="305"/>
      <c r="H58" s="305"/>
      <c r="I58" s="305"/>
      <c r="J58" s="305"/>
      <c r="K58" s="306"/>
    </row>
    <row r="59" spans="1:20" ht="15" customHeight="1" thickBot="1">
      <c r="A59" s="307"/>
      <c r="B59" s="308"/>
      <c r="C59" s="308"/>
      <c r="D59" s="308"/>
      <c r="E59" s="308"/>
      <c r="F59" s="308"/>
      <c r="G59" s="308"/>
      <c r="H59" s="308"/>
      <c r="I59" s="308"/>
      <c r="J59" s="308"/>
      <c r="K59" s="309"/>
    </row>
    <row r="60" spans="1:20" ht="15" customHeight="1" thickBot="1">
      <c r="A60" s="65"/>
      <c r="B60" s="65"/>
      <c r="C60" s="65"/>
      <c r="D60" s="65"/>
      <c r="E60" s="65"/>
      <c r="F60" s="65"/>
      <c r="G60" s="65"/>
      <c r="H60" s="65"/>
      <c r="I60" s="65"/>
      <c r="J60" s="65"/>
      <c r="K60" s="65"/>
    </row>
    <row r="61" spans="1:20" ht="15" customHeight="1">
      <c r="A61" s="278" t="s">
        <v>133</v>
      </c>
      <c r="B61" s="278"/>
      <c r="C61" s="82"/>
      <c r="D61" s="82"/>
      <c r="E61" s="80"/>
      <c r="F61" s="80"/>
      <c r="G61" s="80"/>
      <c r="H61" s="80"/>
      <c r="I61" s="80"/>
      <c r="J61" s="80"/>
      <c r="K61" s="80"/>
      <c r="M61" s="104" t="str">
        <f>A61&amp;" 基本事項（求人票には記載されません）"</f>
        <v>■求人　その２ 基本事項（求人票には記載されません）</v>
      </c>
      <c r="N61" s="105"/>
      <c r="O61" s="105"/>
      <c r="P61" s="106"/>
      <c r="Q61" s="111"/>
      <c r="R61" s="112" t="s">
        <v>186</v>
      </c>
      <c r="S61" s="109"/>
      <c r="T61" s="109"/>
    </row>
    <row r="62" spans="1:20" ht="15" customHeight="1">
      <c r="A62" s="284" t="s">
        <v>65</v>
      </c>
      <c r="B62" s="290"/>
      <c r="C62" s="285"/>
      <c r="D62" s="352" t="s">
        <v>16</v>
      </c>
      <c r="E62" s="353"/>
      <c r="F62" s="354"/>
      <c r="G62" s="355" t="s">
        <v>15</v>
      </c>
      <c r="H62" s="355"/>
      <c r="I62" s="356"/>
      <c r="J62" s="355" t="s">
        <v>7</v>
      </c>
      <c r="K62" s="355"/>
      <c r="M62" s="110" t="s">
        <v>187</v>
      </c>
      <c r="N62" s="438"/>
      <c r="O62" s="439"/>
      <c r="P62" s="439"/>
      <c r="Q62" s="440"/>
      <c r="R62" s="112" t="s">
        <v>189</v>
      </c>
      <c r="S62" s="109" t="str">
        <f>IF(N63="旅客船事務部職員",N62&amp;"旅客船職員",N62&amp;N63)</f>
        <v/>
      </c>
      <c r="T62" s="109"/>
    </row>
    <row r="63" spans="1:20" ht="15" customHeight="1" thickBot="1">
      <c r="A63" s="334"/>
      <c r="B63" s="335"/>
      <c r="C63" s="336"/>
      <c r="D63" s="357"/>
      <c r="E63" s="358"/>
      <c r="F63" s="359"/>
      <c r="G63" s="41"/>
      <c r="H63" s="49" t="s">
        <v>23</v>
      </c>
      <c r="I63" s="42"/>
      <c r="J63" s="52"/>
      <c r="K63" s="74" t="s">
        <v>25</v>
      </c>
      <c r="M63" s="108" t="s">
        <v>190</v>
      </c>
      <c r="N63" s="454"/>
      <c r="O63" s="455"/>
      <c r="P63" s="455"/>
      <c r="Q63" s="456"/>
      <c r="R63" s="112" t="s">
        <v>191</v>
      </c>
      <c r="S63" s="109">
        <f>N63</f>
        <v>0</v>
      </c>
      <c r="T63" s="109"/>
    </row>
    <row r="64" spans="1:20" ht="15" customHeight="1">
      <c r="A64" s="38" t="s">
        <v>4</v>
      </c>
      <c r="B64" s="360"/>
      <c r="C64" s="361"/>
      <c r="D64" s="10" t="s">
        <v>6</v>
      </c>
      <c r="E64" s="360"/>
      <c r="F64" s="361"/>
      <c r="G64" s="362"/>
      <c r="H64" s="38" t="s">
        <v>5</v>
      </c>
      <c r="I64" s="363"/>
      <c r="J64" s="364"/>
      <c r="K64" s="365"/>
      <c r="M64" s="98"/>
      <c r="R64" s="98"/>
      <c r="S64" s="98"/>
      <c r="T64" s="98"/>
    </row>
    <row r="65" spans="1:20" ht="15" customHeight="1">
      <c r="A65" s="37" t="s">
        <v>1</v>
      </c>
      <c r="B65" s="288"/>
      <c r="C65" s="289"/>
      <c r="D65" s="3" t="s">
        <v>38</v>
      </c>
      <c r="E65" s="331"/>
      <c r="F65" s="332"/>
      <c r="G65" s="333"/>
      <c r="H65" s="37" t="s">
        <v>39</v>
      </c>
      <c r="I65" s="334"/>
      <c r="J65" s="335"/>
      <c r="K65" s="336"/>
      <c r="M65" s="98"/>
      <c r="R65" s="125" t="s">
        <v>186</v>
      </c>
      <c r="S65" s="126" t="s">
        <v>239</v>
      </c>
      <c r="T65" s="126" t="s">
        <v>240</v>
      </c>
    </row>
    <row r="66" spans="1:20" ht="15" customHeight="1">
      <c r="A66" s="337" t="s">
        <v>56</v>
      </c>
      <c r="B66" s="295"/>
      <c r="C66" s="296"/>
      <c r="D66" s="296"/>
      <c r="E66" s="296"/>
      <c r="F66" s="297"/>
      <c r="G66" s="342" t="s">
        <v>8</v>
      </c>
      <c r="H66" s="344"/>
      <c r="I66" s="346"/>
      <c r="J66" s="348" t="s">
        <v>23</v>
      </c>
      <c r="K66" s="350"/>
      <c r="M66" s="98"/>
      <c r="R66" s="126" t="s">
        <v>192</v>
      </c>
      <c r="S66" s="138" t="e">
        <f>VLOOKUP($S62,Sheet1!$B$2:$D$61,2,FALSE)</f>
        <v>#N/A</v>
      </c>
      <c r="T66" s="138" t="e">
        <f>VLOOKUP($S62,Sheet1!$B$2:$D$61,3,FALSE)</f>
        <v>#N/A</v>
      </c>
    </row>
    <row r="67" spans="1:20" ht="15" customHeight="1">
      <c r="A67" s="338"/>
      <c r="B67" s="339"/>
      <c r="C67" s="340"/>
      <c r="D67" s="340"/>
      <c r="E67" s="340"/>
      <c r="F67" s="341"/>
      <c r="G67" s="343"/>
      <c r="H67" s="345"/>
      <c r="I67" s="347"/>
      <c r="J67" s="349"/>
      <c r="K67" s="351"/>
      <c r="P67" s="98"/>
      <c r="Q67" s="98"/>
      <c r="R67" s="126" t="s">
        <v>193</v>
      </c>
      <c r="S67" s="138" t="e">
        <f>VLOOKUP($S63,Sheet1!$B$2:$D$61,2,FALSE)</f>
        <v>#N/A</v>
      </c>
      <c r="T67" s="138" t="e">
        <f>VLOOKUP($S63,Sheet1!$B$2:$D$61,3,FALSE)</f>
        <v>#N/A</v>
      </c>
    </row>
    <row r="68" spans="1:20" ht="15" customHeight="1">
      <c r="A68" s="293" t="s">
        <v>29</v>
      </c>
      <c r="B68" s="295"/>
      <c r="C68" s="296"/>
      <c r="D68" s="296"/>
      <c r="E68" s="296"/>
      <c r="F68" s="297"/>
      <c r="G68" s="301" t="s">
        <v>59</v>
      </c>
      <c r="H68" s="295"/>
      <c r="I68" s="296"/>
      <c r="J68" s="296"/>
      <c r="K68" s="297"/>
    </row>
    <row r="69" spans="1:20" ht="15" customHeight="1">
      <c r="A69" s="294"/>
      <c r="B69" s="298"/>
      <c r="C69" s="299"/>
      <c r="D69" s="299"/>
      <c r="E69" s="299"/>
      <c r="F69" s="300"/>
      <c r="G69" s="302"/>
      <c r="H69" s="298"/>
      <c r="I69" s="299"/>
      <c r="J69" s="299"/>
      <c r="K69" s="300"/>
    </row>
    <row r="70" spans="1:20" ht="15" customHeight="1">
      <c r="A70" s="373" t="s">
        <v>92</v>
      </c>
      <c r="B70" s="374" t="s">
        <v>60</v>
      </c>
      <c r="C70" s="375"/>
      <c r="D70" s="376"/>
      <c r="E70" s="377"/>
      <c r="F70" s="377"/>
      <c r="G70" s="378" t="s">
        <v>23</v>
      </c>
      <c r="H70" s="378"/>
      <c r="I70" s="377"/>
      <c r="J70" s="377"/>
      <c r="K70" s="379"/>
    </row>
    <row r="71" spans="1:20" ht="15" customHeight="1">
      <c r="A71" s="373"/>
      <c r="B71" s="258" t="s">
        <v>61</v>
      </c>
      <c r="C71" s="259"/>
      <c r="D71" s="6" t="s">
        <v>21</v>
      </c>
      <c r="E71" s="264"/>
      <c r="F71" s="265"/>
      <c r="G71" s="7" t="s">
        <v>9</v>
      </c>
      <c r="H71" s="248" t="s">
        <v>55</v>
      </c>
      <c r="I71" s="268"/>
      <c r="J71" s="269"/>
      <c r="K71" s="270"/>
    </row>
    <row r="72" spans="1:20" ht="15" customHeight="1">
      <c r="A72" s="373"/>
      <c r="B72" s="260"/>
      <c r="C72" s="261"/>
      <c r="D72" s="5" t="s">
        <v>22</v>
      </c>
      <c r="E72" s="274"/>
      <c r="F72" s="275"/>
      <c r="G72" s="8" t="s">
        <v>9</v>
      </c>
      <c r="H72" s="266"/>
      <c r="I72" s="271"/>
      <c r="J72" s="272"/>
      <c r="K72" s="273"/>
    </row>
    <row r="73" spans="1:20" ht="15" customHeight="1">
      <c r="A73" s="373"/>
      <c r="B73" s="260"/>
      <c r="C73" s="261"/>
      <c r="D73" s="5" t="s">
        <v>72</v>
      </c>
      <c r="E73" s="274"/>
      <c r="F73" s="275"/>
      <c r="G73" s="8" t="s">
        <v>9</v>
      </c>
      <c r="H73" s="266"/>
      <c r="I73" s="271"/>
      <c r="J73" s="272"/>
      <c r="K73" s="273"/>
    </row>
    <row r="74" spans="1:20" ht="15" customHeight="1">
      <c r="A74" s="373"/>
      <c r="B74" s="262"/>
      <c r="C74" s="263"/>
      <c r="D74" s="5" t="s">
        <v>3</v>
      </c>
      <c r="E74" s="276"/>
      <c r="F74" s="277"/>
      <c r="G74" s="8" t="s">
        <v>9</v>
      </c>
      <c r="H74" s="266"/>
      <c r="I74" s="241"/>
      <c r="J74" s="242"/>
      <c r="K74" s="243"/>
    </row>
    <row r="75" spans="1:20" ht="15" customHeight="1">
      <c r="A75" s="373"/>
      <c r="B75" s="286" t="s">
        <v>93</v>
      </c>
      <c r="C75" s="287"/>
      <c r="D75" s="291">
        <f>SUM(D70,E71:F74)</f>
        <v>0</v>
      </c>
      <c r="E75" s="292"/>
      <c r="F75" s="292"/>
      <c r="G75" s="45" t="s">
        <v>94</v>
      </c>
      <c r="H75" s="292">
        <f>SUM(I70,E71:F74)</f>
        <v>0</v>
      </c>
      <c r="I75" s="292"/>
      <c r="J75" s="292"/>
      <c r="K75" s="76" t="s">
        <v>9</v>
      </c>
    </row>
    <row r="76" spans="1:20" ht="15" customHeight="1">
      <c r="A76" s="279" t="s">
        <v>91</v>
      </c>
      <c r="B76" s="285"/>
      <c r="C76" s="310"/>
      <c r="D76" s="311"/>
      <c r="E76" s="311"/>
      <c r="F76" s="366" t="s">
        <v>62</v>
      </c>
      <c r="G76" s="366"/>
      <c r="H76" s="367" t="s">
        <v>99</v>
      </c>
      <c r="I76" s="367"/>
      <c r="J76" s="367"/>
      <c r="K76" s="367"/>
    </row>
    <row r="77" spans="1:20" ht="15" customHeight="1">
      <c r="A77" s="324" t="s">
        <v>80</v>
      </c>
      <c r="B77" s="325"/>
      <c r="C77" s="43" t="s">
        <v>75</v>
      </c>
      <c r="D77" s="71"/>
      <c r="E77" s="44" t="s">
        <v>76</v>
      </c>
      <c r="F77" s="368" t="s">
        <v>78</v>
      </c>
      <c r="G77" s="368"/>
      <c r="H77" s="369"/>
      <c r="I77" s="370"/>
      <c r="J77" s="370"/>
      <c r="K77" s="44" t="s">
        <v>76</v>
      </c>
    </row>
    <row r="78" spans="1:20" ht="15" customHeight="1">
      <c r="A78" s="366" t="s">
        <v>74</v>
      </c>
      <c r="B78" s="366"/>
      <c r="C78" s="371"/>
      <c r="D78" s="372"/>
      <c r="E78" s="77" t="s">
        <v>77</v>
      </c>
      <c r="F78" s="366" t="s">
        <v>79</v>
      </c>
      <c r="G78" s="366"/>
      <c r="H78" s="366"/>
      <c r="I78" s="366"/>
      <c r="J78" s="78"/>
      <c r="K78" s="79" t="s">
        <v>76</v>
      </c>
    </row>
    <row r="79" spans="1:20" ht="15" customHeight="1" thickBot="1">
      <c r="A79"/>
      <c r="B79"/>
      <c r="C79"/>
      <c r="D79"/>
      <c r="E79"/>
      <c r="F79"/>
      <c r="G79"/>
      <c r="H79"/>
      <c r="I79"/>
      <c r="J79"/>
      <c r="K79"/>
    </row>
    <row r="80" spans="1:20" ht="15" customHeight="1">
      <c r="A80" s="278" t="s">
        <v>132</v>
      </c>
      <c r="B80" s="278"/>
      <c r="C80" s="82"/>
      <c r="D80" s="82"/>
      <c r="E80" s="80"/>
      <c r="F80" s="80"/>
      <c r="G80" s="80"/>
      <c r="H80" s="80"/>
      <c r="I80" s="80"/>
      <c r="J80" s="80"/>
      <c r="K80" s="80"/>
      <c r="M80" s="104" t="str">
        <f>A80&amp;" 基本事項（求人票には記載されません）"</f>
        <v>■求人　その３ 基本事項（求人票には記載されません）</v>
      </c>
      <c r="N80" s="105"/>
      <c r="O80" s="105"/>
      <c r="P80" s="106"/>
      <c r="Q80" s="111"/>
      <c r="R80" s="112" t="s">
        <v>186</v>
      </c>
      <c r="S80" s="109"/>
      <c r="T80" s="109"/>
    </row>
    <row r="81" spans="1:20" ht="15" customHeight="1">
      <c r="A81" s="284" t="s">
        <v>65</v>
      </c>
      <c r="B81" s="290"/>
      <c r="C81" s="285"/>
      <c r="D81" s="352" t="s">
        <v>16</v>
      </c>
      <c r="E81" s="353"/>
      <c r="F81" s="354"/>
      <c r="G81" s="355" t="s">
        <v>15</v>
      </c>
      <c r="H81" s="355"/>
      <c r="I81" s="356"/>
      <c r="J81" s="355" t="s">
        <v>7</v>
      </c>
      <c r="K81" s="355"/>
      <c r="M81" s="110" t="s">
        <v>187</v>
      </c>
      <c r="N81" s="438"/>
      <c r="O81" s="439"/>
      <c r="P81" s="439"/>
      <c r="Q81" s="440"/>
      <c r="R81" s="112" t="s">
        <v>189</v>
      </c>
      <c r="S81" s="109" t="str">
        <f>IF(N82="旅客船事務部職員",N81&amp;"旅客船職員",N81&amp;N82)</f>
        <v/>
      </c>
      <c r="T81" s="109"/>
    </row>
    <row r="82" spans="1:20" ht="15" customHeight="1" thickBot="1">
      <c r="A82" s="334"/>
      <c r="B82" s="335"/>
      <c r="C82" s="336"/>
      <c r="D82" s="357"/>
      <c r="E82" s="358"/>
      <c r="F82" s="359"/>
      <c r="G82" s="41"/>
      <c r="H82" s="49" t="s">
        <v>23</v>
      </c>
      <c r="I82" s="42"/>
      <c r="J82" s="52"/>
      <c r="K82" s="74" t="s">
        <v>25</v>
      </c>
      <c r="M82" s="108" t="s">
        <v>190</v>
      </c>
      <c r="N82" s="454"/>
      <c r="O82" s="455"/>
      <c r="P82" s="455"/>
      <c r="Q82" s="456"/>
      <c r="R82" s="112" t="s">
        <v>191</v>
      </c>
      <c r="S82" s="109">
        <f>N82</f>
        <v>0</v>
      </c>
      <c r="T82" s="109"/>
    </row>
    <row r="83" spans="1:20" ht="15" customHeight="1">
      <c r="A83" s="38" t="s">
        <v>4</v>
      </c>
      <c r="B83" s="360"/>
      <c r="C83" s="361"/>
      <c r="D83" s="10" t="s">
        <v>6</v>
      </c>
      <c r="E83" s="360"/>
      <c r="F83" s="361"/>
      <c r="G83" s="362"/>
      <c r="H83" s="38" t="s">
        <v>5</v>
      </c>
      <c r="I83" s="363"/>
      <c r="J83" s="364"/>
      <c r="K83" s="365"/>
      <c r="M83" s="98"/>
      <c r="R83" s="98"/>
      <c r="S83" s="98"/>
      <c r="T83" s="98"/>
    </row>
    <row r="84" spans="1:20" ht="15" customHeight="1">
      <c r="A84" s="37" t="s">
        <v>1</v>
      </c>
      <c r="B84" s="288"/>
      <c r="C84" s="289"/>
      <c r="D84" s="3" t="s">
        <v>38</v>
      </c>
      <c r="E84" s="331"/>
      <c r="F84" s="332"/>
      <c r="G84" s="333"/>
      <c r="H84" s="37" t="s">
        <v>39</v>
      </c>
      <c r="I84" s="334"/>
      <c r="J84" s="335"/>
      <c r="K84" s="336"/>
      <c r="M84" s="98"/>
      <c r="R84" s="125" t="s">
        <v>186</v>
      </c>
      <c r="S84" s="126" t="s">
        <v>239</v>
      </c>
      <c r="T84" s="126" t="s">
        <v>240</v>
      </c>
    </row>
    <row r="85" spans="1:20" ht="15" customHeight="1">
      <c r="A85" s="337" t="s">
        <v>56</v>
      </c>
      <c r="B85" s="295"/>
      <c r="C85" s="296"/>
      <c r="D85" s="296"/>
      <c r="E85" s="296"/>
      <c r="F85" s="297"/>
      <c r="G85" s="342" t="s">
        <v>8</v>
      </c>
      <c r="H85" s="344"/>
      <c r="I85" s="346"/>
      <c r="J85" s="348" t="s">
        <v>23</v>
      </c>
      <c r="K85" s="350"/>
      <c r="M85" s="98"/>
      <c r="R85" s="126" t="s">
        <v>192</v>
      </c>
      <c r="S85" s="138" t="e">
        <f>VLOOKUP($S81,Sheet1!$B$2:$D$61,2,FALSE)</f>
        <v>#N/A</v>
      </c>
      <c r="T85" s="138" t="e">
        <f>VLOOKUP($S81,Sheet1!$B$2:$D$61,3,FALSE)</f>
        <v>#N/A</v>
      </c>
    </row>
    <row r="86" spans="1:20" ht="15" customHeight="1">
      <c r="A86" s="338"/>
      <c r="B86" s="339"/>
      <c r="C86" s="340"/>
      <c r="D86" s="340"/>
      <c r="E86" s="340"/>
      <c r="F86" s="341"/>
      <c r="G86" s="343"/>
      <c r="H86" s="345"/>
      <c r="I86" s="347"/>
      <c r="J86" s="349"/>
      <c r="K86" s="351"/>
      <c r="P86" s="98"/>
      <c r="Q86" s="98"/>
      <c r="R86" s="126" t="s">
        <v>193</v>
      </c>
      <c r="S86" s="138" t="e">
        <f>VLOOKUP($S82,Sheet1!$B$2:$D$61,2,FALSE)</f>
        <v>#N/A</v>
      </c>
      <c r="T86" s="138" t="e">
        <f>VLOOKUP($S82,Sheet1!$B$2:$D$61,3,FALSE)</f>
        <v>#N/A</v>
      </c>
    </row>
    <row r="87" spans="1:20" ht="15" customHeight="1">
      <c r="A87" s="293" t="s">
        <v>29</v>
      </c>
      <c r="B87" s="295"/>
      <c r="C87" s="296"/>
      <c r="D87" s="296"/>
      <c r="E87" s="296"/>
      <c r="F87" s="297"/>
      <c r="G87" s="301" t="s">
        <v>59</v>
      </c>
      <c r="H87" s="295"/>
      <c r="I87" s="296"/>
      <c r="J87" s="296"/>
      <c r="K87" s="297"/>
    </row>
    <row r="88" spans="1:20" ht="15" customHeight="1">
      <c r="A88" s="294"/>
      <c r="B88" s="298"/>
      <c r="C88" s="299"/>
      <c r="D88" s="299"/>
      <c r="E88" s="299"/>
      <c r="F88" s="300"/>
      <c r="G88" s="302"/>
      <c r="H88" s="298"/>
      <c r="I88" s="299"/>
      <c r="J88" s="299"/>
      <c r="K88" s="300"/>
    </row>
    <row r="89" spans="1:20" ht="15" customHeight="1">
      <c r="A89" s="281" t="s">
        <v>92</v>
      </c>
      <c r="B89" s="284" t="s">
        <v>60</v>
      </c>
      <c r="C89" s="285"/>
      <c r="D89" s="327"/>
      <c r="E89" s="328"/>
      <c r="F89" s="328"/>
      <c r="G89" s="329" t="s">
        <v>23</v>
      </c>
      <c r="H89" s="330"/>
      <c r="I89" s="327"/>
      <c r="J89" s="328"/>
      <c r="K89" s="328"/>
    </row>
    <row r="90" spans="1:20" ht="15" customHeight="1">
      <c r="A90" s="282"/>
      <c r="B90" s="258" t="s">
        <v>61</v>
      </c>
      <c r="C90" s="259"/>
      <c r="D90" s="6" t="s">
        <v>21</v>
      </c>
      <c r="E90" s="264"/>
      <c r="F90" s="265"/>
      <c r="G90" s="7" t="s">
        <v>9</v>
      </c>
      <c r="H90" s="248" t="s">
        <v>55</v>
      </c>
      <c r="I90" s="268"/>
      <c r="J90" s="269"/>
      <c r="K90" s="270"/>
    </row>
    <row r="91" spans="1:20" ht="15" customHeight="1">
      <c r="A91" s="282"/>
      <c r="B91" s="260"/>
      <c r="C91" s="261"/>
      <c r="D91" s="5" t="s">
        <v>22</v>
      </c>
      <c r="E91" s="274"/>
      <c r="F91" s="275"/>
      <c r="G91" s="8" t="s">
        <v>9</v>
      </c>
      <c r="H91" s="266"/>
      <c r="I91" s="271"/>
      <c r="J91" s="272"/>
      <c r="K91" s="273"/>
    </row>
    <row r="92" spans="1:20" ht="15" customHeight="1">
      <c r="A92" s="282"/>
      <c r="B92" s="260"/>
      <c r="C92" s="261"/>
      <c r="D92" s="5" t="s">
        <v>72</v>
      </c>
      <c r="E92" s="274"/>
      <c r="F92" s="275"/>
      <c r="G92" s="8" t="s">
        <v>9</v>
      </c>
      <c r="H92" s="266"/>
      <c r="I92" s="271"/>
      <c r="J92" s="272"/>
      <c r="K92" s="273"/>
    </row>
    <row r="93" spans="1:20" ht="15" customHeight="1">
      <c r="A93" s="282"/>
      <c r="B93" s="262"/>
      <c r="C93" s="263"/>
      <c r="D93" s="96" t="s">
        <v>3</v>
      </c>
      <c r="E93" s="276"/>
      <c r="F93" s="277"/>
      <c r="G93" s="8" t="s">
        <v>9</v>
      </c>
      <c r="H93" s="267"/>
      <c r="I93" s="241"/>
      <c r="J93" s="242"/>
      <c r="K93" s="243"/>
    </row>
    <row r="94" spans="1:20" ht="15" customHeight="1">
      <c r="A94" s="283"/>
      <c r="B94" s="286" t="s">
        <v>93</v>
      </c>
      <c r="C94" s="287"/>
      <c r="D94" s="291">
        <f>SUM(D89,E90:F93)</f>
        <v>0</v>
      </c>
      <c r="E94" s="292"/>
      <c r="F94" s="292"/>
      <c r="G94" s="45" t="s">
        <v>94</v>
      </c>
      <c r="H94" s="292">
        <f>SUM(I89,E90:F93)</f>
        <v>0</v>
      </c>
      <c r="I94" s="292"/>
      <c r="J94" s="292"/>
      <c r="K94" s="76" t="s">
        <v>9</v>
      </c>
    </row>
    <row r="95" spans="1:20" ht="15" customHeight="1">
      <c r="A95" s="279" t="s">
        <v>91</v>
      </c>
      <c r="B95" s="280"/>
      <c r="C95" s="310"/>
      <c r="D95" s="311"/>
      <c r="E95" s="312"/>
      <c r="F95" s="313" t="s">
        <v>62</v>
      </c>
      <c r="G95" s="314"/>
      <c r="H95" s="315" t="s">
        <v>99</v>
      </c>
      <c r="I95" s="316"/>
      <c r="J95" s="316"/>
      <c r="K95" s="317"/>
    </row>
    <row r="96" spans="1:20" ht="15" customHeight="1" thickBot="1">
      <c r="A96" s="313" t="s">
        <v>80</v>
      </c>
      <c r="B96" s="314"/>
      <c r="C96" s="43" t="s">
        <v>75</v>
      </c>
      <c r="D96" s="97"/>
      <c r="E96" s="44" t="s">
        <v>76</v>
      </c>
      <c r="F96" s="318" t="s">
        <v>78</v>
      </c>
      <c r="G96" s="319"/>
      <c r="H96" s="320"/>
      <c r="I96" s="321"/>
      <c r="J96" s="321"/>
      <c r="K96" s="44" t="s">
        <v>76</v>
      </c>
    </row>
    <row r="97" spans="1:20" ht="15" customHeight="1" thickBot="1">
      <c r="A97" s="313" t="s">
        <v>74</v>
      </c>
      <c r="B97" s="314"/>
      <c r="C97" s="322"/>
      <c r="D97" s="323"/>
      <c r="E97" s="77" t="s">
        <v>77</v>
      </c>
      <c r="F97" s="324" t="s">
        <v>79</v>
      </c>
      <c r="G97" s="325"/>
      <c r="H97" s="325"/>
      <c r="I97" s="326"/>
      <c r="J97" s="94"/>
      <c r="K97" s="79" t="s">
        <v>76</v>
      </c>
    </row>
    <row r="98" spans="1:20" ht="15" customHeight="1" thickBot="1">
      <c r="A98"/>
      <c r="B98"/>
      <c r="C98"/>
      <c r="D98"/>
      <c r="E98"/>
      <c r="F98"/>
      <c r="G98"/>
      <c r="H98"/>
      <c r="I98"/>
      <c r="J98"/>
      <c r="K98"/>
    </row>
    <row r="99" spans="1:20" ht="15" customHeight="1">
      <c r="A99" s="278" t="s">
        <v>140</v>
      </c>
      <c r="B99" s="278"/>
      <c r="C99" s="82"/>
      <c r="D99" s="82"/>
      <c r="E99" s="80"/>
      <c r="F99" s="80"/>
      <c r="G99" s="80"/>
      <c r="H99" s="80"/>
      <c r="I99" s="80"/>
      <c r="J99" s="80"/>
      <c r="K99" s="80"/>
      <c r="M99" s="104" t="str">
        <f>A99&amp;" 基本事項（求人票には記載されません）"</f>
        <v>■求人　その４ 基本事項（求人票には記載されません）</v>
      </c>
      <c r="N99" s="105"/>
      <c r="O99" s="105"/>
      <c r="P99" s="106"/>
      <c r="Q99" s="111"/>
      <c r="R99" s="112" t="s">
        <v>186</v>
      </c>
      <c r="S99" s="109"/>
      <c r="T99" s="109"/>
    </row>
    <row r="100" spans="1:20" ht="15" customHeight="1">
      <c r="A100" s="284" t="s">
        <v>65</v>
      </c>
      <c r="B100" s="290"/>
      <c r="C100" s="285"/>
      <c r="D100" s="352" t="s">
        <v>16</v>
      </c>
      <c r="E100" s="353"/>
      <c r="F100" s="354"/>
      <c r="G100" s="355" t="s">
        <v>15</v>
      </c>
      <c r="H100" s="355"/>
      <c r="I100" s="356"/>
      <c r="J100" s="355" t="s">
        <v>7</v>
      </c>
      <c r="K100" s="355"/>
      <c r="M100" s="110" t="s">
        <v>187</v>
      </c>
      <c r="N100" s="438"/>
      <c r="O100" s="439"/>
      <c r="P100" s="439"/>
      <c r="Q100" s="440"/>
      <c r="R100" s="112" t="s">
        <v>189</v>
      </c>
      <c r="S100" s="109" t="str">
        <f>IF(N101="旅客船事務部職員",N100&amp;"旅客船職員",N100&amp;N101)</f>
        <v/>
      </c>
      <c r="T100" s="109"/>
    </row>
    <row r="101" spans="1:20" ht="15" customHeight="1" thickBot="1">
      <c r="A101" s="334"/>
      <c r="B101" s="335"/>
      <c r="C101" s="336"/>
      <c r="D101" s="357"/>
      <c r="E101" s="358"/>
      <c r="F101" s="359"/>
      <c r="G101" s="41"/>
      <c r="H101" s="49" t="s">
        <v>23</v>
      </c>
      <c r="I101" s="42"/>
      <c r="J101" s="52"/>
      <c r="K101" s="74" t="s">
        <v>25</v>
      </c>
      <c r="M101" s="108" t="s">
        <v>190</v>
      </c>
      <c r="N101" s="454"/>
      <c r="O101" s="455"/>
      <c r="P101" s="455"/>
      <c r="Q101" s="456"/>
      <c r="R101" s="112" t="s">
        <v>191</v>
      </c>
      <c r="S101" s="109">
        <f>N101</f>
        <v>0</v>
      </c>
      <c r="T101" s="109"/>
    </row>
    <row r="102" spans="1:20" ht="15" customHeight="1">
      <c r="A102" s="38" t="s">
        <v>4</v>
      </c>
      <c r="B102" s="360"/>
      <c r="C102" s="361"/>
      <c r="D102" s="10" t="s">
        <v>6</v>
      </c>
      <c r="E102" s="360"/>
      <c r="F102" s="361"/>
      <c r="G102" s="362"/>
      <c r="H102" s="38" t="s">
        <v>5</v>
      </c>
      <c r="I102" s="363"/>
      <c r="J102" s="364"/>
      <c r="K102" s="365"/>
      <c r="M102" s="98"/>
      <c r="R102" s="98"/>
      <c r="S102" s="98"/>
      <c r="T102" s="98"/>
    </row>
    <row r="103" spans="1:20" ht="15" customHeight="1">
      <c r="A103" s="37" t="s">
        <v>1</v>
      </c>
      <c r="B103" s="288"/>
      <c r="C103" s="289"/>
      <c r="D103" s="3" t="s">
        <v>38</v>
      </c>
      <c r="E103" s="331"/>
      <c r="F103" s="332"/>
      <c r="G103" s="333"/>
      <c r="H103" s="37" t="s">
        <v>39</v>
      </c>
      <c r="I103" s="334"/>
      <c r="J103" s="335"/>
      <c r="K103" s="336"/>
      <c r="M103" s="98"/>
      <c r="R103" s="125" t="s">
        <v>186</v>
      </c>
      <c r="S103" s="126" t="s">
        <v>239</v>
      </c>
      <c r="T103" s="126" t="s">
        <v>240</v>
      </c>
    </row>
    <row r="104" spans="1:20" ht="15" customHeight="1">
      <c r="A104" s="337" t="s">
        <v>56</v>
      </c>
      <c r="B104" s="295"/>
      <c r="C104" s="296"/>
      <c r="D104" s="296"/>
      <c r="E104" s="296"/>
      <c r="F104" s="297"/>
      <c r="G104" s="342" t="s">
        <v>8</v>
      </c>
      <c r="H104" s="344"/>
      <c r="I104" s="346"/>
      <c r="J104" s="348" t="s">
        <v>23</v>
      </c>
      <c r="K104" s="350"/>
      <c r="M104" s="98"/>
      <c r="R104" s="126" t="s">
        <v>192</v>
      </c>
      <c r="S104" s="138" t="e">
        <f>VLOOKUP($S100,Sheet1!$B$2:$D$61,2,FALSE)</f>
        <v>#N/A</v>
      </c>
      <c r="T104" s="138" t="e">
        <f>VLOOKUP($S100,Sheet1!$B$2:$D$61,3,FALSE)</f>
        <v>#N/A</v>
      </c>
    </row>
    <row r="105" spans="1:20" ht="15" customHeight="1">
      <c r="A105" s="338"/>
      <c r="B105" s="339"/>
      <c r="C105" s="340"/>
      <c r="D105" s="340"/>
      <c r="E105" s="340"/>
      <c r="F105" s="341"/>
      <c r="G105" s="343"/>
      <c r="H105" s="345"/>
      <c r="I105" s="347"/>
      <c r="J105" s="349"/>
      <c r="K105" s="351"/>
      <c r="P105" s="98"/>
      <c r="Q105" s="98"/>
      <c r="R105" s="126" t="s">
        <v>193</v>
      </c>
      <c r="S105" s="138" t="e">
        <f>VLOOKUP($S101,Sheet1!$B$2:$D$61,2,FALSE)</f>
        <v>#N/A</v>
      </c>
      <c r="T105" s="138" t="e">
        <f>VLOOKUP($S101,Sheet1!$B$2:$D$61,3,FALSE)</f>
        <v>#N/A</v>
      </c>
    </row>
    <row r="106" spans="1:20" ht="15" customHeight="1">
      <c r="A106" s="293" t="s">
        <v>29</v>
      </c>
      <c r="B106" s="295"/>
      <c r="C106" s="296"/>
      <c r="D106" s="296"/>
      <c r="E106" s="296"/>
      <c r="F106" s="297"/>
      <c r="G106" s="301" t="s">
        <v>59</v>
      </c>
      <c r="H106" s="295"/>
      <c r="I106" s="296"/>
      <c r="J106" s="296"/>
      <c r="K106" s="297"/>
    </row>
    <row r="107" spans="1:20" ht="15" customHeight="1">
      <c r="A107" s="294"/>
      <c r="B107" s="298"/>
      <c r="C107" s="299"/>
      <c r="D107" s="299"/>
      <c r="E107" s="299"/>
      <c r="F107" s="300"/>
      <c r="G107" s="302"/>
      <c r="H107" s="298"/>
      <c r="I107" s="299"/>
      <c r="J107" s="299"/>
      <c r="K107" s="300"/>
    </row>
    <row r="108" spans="1:20" ht="15" customHeight="1">
      <c r="A108" s="373" t="s">
        <v>92</v>
      </c>
      <c r="B108" s="374" t="s">
        <v>60</v>
      </c>
      <c r="C108" s="375"/>
      <c r="D108" s="376"/>
      <c r="E108" s="377"/>
      <c r="F108" s="377"/>
      <c r="G108" s="378" t="s">
        <v>23</v>
      </c>
      <c r="H108" s="378"/>
      <c r="I108" s="377"/>
      <c r="J108" s="377"/>
      <c r="K108" s="379"/>
    </row>
    <row r="109" spans="1:20" ht="15" customHeight="1">
      <c r="A109" s="373"/>
      <c r="B109" s="258" t="s">
        <v>61</v>
      </c>
      <c r="C109" s="259"/>
      <c r="D109" s="6" t="s">
        <v>21</v>
      </c>
      <c r="E109" s="264"/>
      <c r="F109" s="265"/>
      <c r="G109" s="7" t="s">
        <v>9</v>
      </c>
      <c r="H109" s="248" t="s">
        <v>55</v>
      </c>
      <c r="I109" s="268"/>
      <c r="J109" s="269"/>
      <c r="K109" s="270"/>
    </row>
    <row r="110" spans="1:20" ht="15" customHeight="1">
      <c r="A110" s="373"/>
      <c r="B110" s="260"/>
      <c r="C110" s="261"/>
      <c r="D110" s="5" t="s">
        <v>22</v>
      </c>
      <c r="E110" s="274"/>
      <c r="F110" s="275"/>
      <c r="G110" s="8" t="s">
        <v>9</v>
      </c>
      <c r="H110" s="266"/>
      <c r="I110" s="271"/>
      <c r="J110" s="272"/>
      <c r="K110" s="273"/>
    </row>
    <row r="111" spans="1:20" ht="15" customHeight="1">
      <c r="A111" s="373"/>
      <c r="B111" s="260"/>
      <c r="C111" s="261"/>
      <c r="D111" s="5" t="s">
        <v>72</v>
      </c>
      <c r="E111" s="274"/>
      <c r="F111" s="275"/>
      <c r="G111" s="8" t="s">
        <v>9</v>
      </c>
      <c r="H111" s="266"/>
      <c r="I111" s="271"/>
      <c r="J111" s="272"/>
      <c r="K111" s="273"/>
    </row>
    <row r="112" spans="1:20" ht="15" customHeight="1">
      <c r="A112" s="373"/>
      <c r="B112" s="262"/>
      <c r="C112" s="263"/>
      <c r="D112" s="5" t="s">
        <v>3</v>
      </c>
      <c r="E112" s="276"/>
      <c r="F112" s="277"/>
      <c r="G112" s="8" t="s">
        <v>9</v>
      </c>
      <c r="H112" s="266"/>
      <c r="I112" s="241"/>
      <c r="J112" s="242"/>
      <c r="K112" s="243"/>
    </row>
    <row r="113" spans="1:20" ht="15" customHeight="1">
      <c r="A113" s="373"/>
      <c r="B113" s="286" t="s">
        <v>93</v>
      </c>
      <c r="C113" s="287"/>
      <c r="D113" s="291">
        <f>SUM(D108,E109:F112)</f>
        <v>0</v>
      </c>
      <c r="E113" s="292"/>
      <c r="F113" s="292"/>
      <c r="G113" s="45" t="s">
        <v>94</v>
      </c>
      <c r="H113" s="292">
        <f>SUM(I108,E109:F112)</f>
        <v>0</v>
      </c>
      <c r="I113" s="292"/>
      <c r="J113" s="292"/>
      <c r="K113" s="76" t="s">
        <v>9</v>
      </c>
    </row>
    <row r="114" spans="1:20" ht="15" customHeight="1">
      <c r="A114" s="279" t="s">
        <v>91</v>
      </c>
      <c r="B114" s="285"/>
      <c r="C114" s="310"/>
      <c r="D114" s="311"/>
      <c r="E114" s="311"/>
      <c r="F114" s="366" t="s">
        <v>62</v>
      </c>
      <c r="G114" s="366"/>
      <c r="H114" s="367" t="s">
        <v>99</v>
      </c>
      <c r="I114" s="367"/>
      <c r="J114" s="367"/>
      <c r="K114" s="367"/>
    </row>
    <row r="115" spans="1:20" ht="15" customHeight="1">
      <c r="A115" s="324" t="s">
        <v>80</v>
      </c>
      <c r="B115" s="325"/>
      <c r="C115" s="43" t="s">
        <v>75</v>
      </c>
      <c r="D115" s="71"/>
      <c r="E115" s="44" t="s">
        <v>76</v>
      </c>
      <c r="F115" s="368" t="s">
        <v>78</v>
      </c>
      <c r="G115" s="368"/>
      <c r="H115" s="369"/>
      <c r="I115" s="370"/>
      <c r="J115" s="370"/>
      <c r="K115" s="44" t="s">
        <v>76</v>
      </c>
    </row>
    <row r="116" spans="1:20" ht="15" customHeight="1">
      <c r="A116" s="366" t="s">
        <v>74</v>
      </c>
      <c r="B116" s="366"/>
      <c r="C116" s="371"/>
      <c r="D116" s="372"/>
      <c r="E116" s="77" t="s">
        <v>77</v>
      </c>
      <c r="F116" s="366" t="s">
        <v>79</v>
      </c>
      <c r="G116" s="366"/>
      <c r="H116" s="366"/>
      <c r="I116" s="366"/>
      <c r="J116" s="78"/>
      <c r="K116" s="79" t="s">
        <v>76</v>
      </c>
    </row>
    <row r="117" spans="1:20" ht="15" customHeight="1">
      <c r="A117" s="66"/>
      <c r="B117" s="66"/>
      <c r="C117" s="64"/>
      <c r="D117" s="64"/>
      <c r="E117" s="62"/>
      <c r="F117" s="66"/>
      <c r="G117" s="66"/>
      <c r="H117" s="66"/>
      <c r="I117" s="66"/>
      <c r="J117" s="64"/>
      <c r="K117" s="63"/>
    </row>
    <row r="118" spans="1:20" ht="15" customHeight="1">
      <c r="A118" s="73"/>
      <c r="B118" s="73"/>
      <c r="C118" s="64"/>
      <c r="D118" s="64"/>
      <c r="E118" s="62"/>
      <c r="F118" s="73"/>
      <c r="G118" s="73"/>
      <c r="H118" s="73"/>
      <c r="I118" s="73"/>
      <c r="J118" s="64"/>
      <c r="K118" s="63"/>
    </row>
    <row r="119" spans="1:20" ht="15" customHeight="1">
      <c r="A119" s="73"/>
      <c r="B119" s="73"/>
      <c r="C119" s="64"/>
      <c r="D119" s="64"/>
      <c r="E119" s="62"/>
      <c r="F119" s="73"/>
      <c r="G119" s="73"/>
      <c r="H119" s="73"/>
      <c r="I119" s="73"/>
      <c r="J119" s="64"/>
      <c r="K119" s="63"/>
    </row>
    <row r="120" spans="1:20" ht="15" customHeight="1" thickBot="1">
      <c r="A120" s="303" t="s">
        <v>73</v>
      </c>
      <c r="B120" s="303"/>
      <c r="C120" s="303"/>
      <c r="D120" s="303"/>
      <c r="E120" s="303"/>
      <c r="F120" s="303"/>
      <c r="G120" s="303"/>
      <c r="H120" s="303"/>
      <c r="I120" s="303"/>
      <c r="J120" s="303"/>
      <c r="K120" s="303"/>
    </row>
    <row r="121" spans="1:20" ht="15" customHeight="1">
      <c r="A121" s="304" t="str">
        <f>B4</f>
        <v>ABC海運株式会社</v>
      </c>
      <c r="B121" s="305"/>
      <c r="C121" s="305"/>
      <c r="D121" s="305"/>
      <c r="E121" s="305"/>
      <c r="F121" s="305"/>
      <c r="G121" s="305"/>
      <c r="H121" s="305"/>
      <c r="I121" s="305"/>
      <c r="J121" s="305"/>
      <c r="K121" s="306"/>
    </row>
    <row r="122" spans="1:20" ht="15" customHeight="1" thickBot="1">
      <c r="A122" s="307"/>
      <c r="B122" s="308"/>
      <c r="C122" s="308"/>
      <c r="D122" s="308"/>
      <c r="E122" s="308"/>
      <c r="F122" s="308"/>
      <c r="G122" s="308"/>
      <c r="H122" s="308"/>
      <c r="I122" s="308"/>
      <c r="J122" s="308"/>
      <c r="K122" s="309"/>
    </row>
    <row r="123" spans="1:20" ht="15" customHeight="1" thickBot="1"/>
    <row r="124" spans="1:20" ht="15" customHeight="1">
      <c r="A124" s="278" t="s">
        <v>139</v>
      </c>
      <c r="B124" s="278"/>
      <c r="C124" s="82"/>
      <c r="D124" s="82"/>
      <c r="E124" s="80"/>
      <c r="F124" s="80"/>
      <c r="G124" s="80"/>
      <c r="H124" s="80"/>
      <c r="I124" s="80"/>
      <c r="J124" s="80"/>
      <c r="K124" s="80"/>
      <c r="M124" s="104" t="str">
        <f>A124&amp;" 基本事項（求人票には記載されません）"</f>
        <v>■求人　その５ 基本事項（求人票には記載されません）</v>
      </c>
      <c r="N124" s="105"/>
      <c r="O124" s="105"/>
      <c r="P124" s="106"/>
      <c r="Q124" s="111"/>
      <c r="R124" s="112" t="s">
        <v>186</v>
      </c>
      <c r="S124" s="109"/>
      <c r="T124" s="109"/>
    </row>
    <row r="125" spans="1:20" ht="15" customHeight="1">
      <c r="A125" s="284" t="s">
        <v>65</v>
      </c>
      <c r="B125" s="290"/>
      <c r="C125" s="285"/>
      <c r="D125" s="352" t="s">
        <v>16</v>
      </c>
      <c r="E125" s="353"/>
      <c r="F125" s="354"/>
      <c r="G125" s="355" t="s">
        <v>15</v>
      </c>
      <c r="H125" s="355"/>
      <c r="I125" s="356"/>
      <c r="J125" s="355" t="s">
        <v>7</v>
      </c>
      <c r="K125" s="355"/>
      <c r="M125" s="110" t="s">
        <v>187</v>
      </c>
      <c r="N125" s="438"/>
      <c r="O125" s="439"/>
      <c r="P125" s="439"/>
      <c r="Q125" s="440"/>
      <c r="R125" s="112" t="s">
        <v>189</v>
      </c>
      <c r="S125" s="109" t="str">
        <f>IF(N126="旅客船事務部職員",N125&amp;"旅客船職員",N125&amp;N126)</f>
        <v/>
      </c>
      <c r="T125" s="109"/>
    </row>
    <row r="126" spans="1:20" ht="15" customHeight="1" thickBot="1">
      <c r="A126" s="334"/>
      <c r="B126" s="335"/>
      <c r="C126" s="336"/>
      <c r="D126" s="357"/>
      <c r="E126" s="358"/>
      <c r="F126" s="359"/>
      <c r="G126" s="41"/>
      <c r="H126" s="49" t="s">
        <v>23</v>
      </c>
      <c r="I126" s="42"/>
      <c r="J126" s="52"/>
      <c r="K126" s="74" t="s">
        <v>25</v>
      </c>
      <c r="M126" s="108" t="s">
        <v>190</v>
      </c>
      <c r="N126" s="454"/>
      <c r="O126" s="455"/>
      <c r="P126" s="455"/>
      <c r="Q126" s="456"/>
      <c r="R126" s="112" t="s">
        <v>191</v>
      </c>
      <c r="S126" s="109">
        <f>N126</f>
        <v>0</v>
      </c>
      <c r="T126" s="109"/>
    </row>
    <row r="127" spans="1:20" ht="15" customHeight="1">
      <c r="A127" s="38" t="s">
        <v>4</v>
      </c>
      <c r="B127" s="360"/>
      <c r="C127" s="361"/>
      <c r="D127" s="10" t="s">
        <v>6</v>
      </c>
      <c r="E127" s="360"/>
      <c r="F127" s="361"/>
      <c r="G127" s="362"/>
      <c r="H127" s="38" t="s">
        <v>5</v>
      </c>
      <c r="I127" s="363"/>
      <c r="J127" s="364"/>
      <c r="K127" s="365"/>
      <c r="M127" s="98"/>
      <c r="R127" s="98"/>
      <c r="S127" s="98"/>
      <c r="T127" s="98"/>
    </row>
    <row r="128" spans="1:20" ht="15" customHeight="1">
      <c r="A128" s="37" t="s">
        <v>1</v>
      </c>
      <c r="B128" s="288"/>
      <c r="C128" s="289"/>
      <c r="D128" s="3" t="s">
        <v>38</v>
      </c>
      <c r="E128" s="331"/>
      <c r="F128" s="332"/>
      <c r="G128" s="333"/>
      <c r="H128" s="37" t="s">
        <v>39</v>
      </c>
      <c r="I128" s="334"/>
      <c r="J128" s="335"/>
      <c r="K128" s="336"/>
      <c r="M128" s="98"/>
      <c r="R128" s="125" t="s">
        <v>186</v>
      </c>
      <c r="S128" s="126" t="s">
        <v>239</v>
      </c>
      <c r="T128" s="126" t="s">
        <v>240</v>
      </c>
    </row>
    <row r="129" spans="1:20" ht="15" customHeight="1">
      <c r="A129" s="337" t="s">
        <v>56</v>
      </c>
      <c r="B129" s="295"/>
      <c r="C129" s="296"/>
      <c r="D129" s="296"/>
      <c r="E129" s="296"/>
      <c r="F129" s="297"/>
      <c r="G129" s="342" t="s">
        <v>8</v>
      </c>
      <c r="H129" s="344"/>
      <c r="I129" s="346"/>
      <c r="J129" s="348" t="s">
        <v>23</v>
      </c>
      <c r="K129" s="350"/>
      <c r="M129" s="98"/>
      <c r="R129" s="126" t="s">
        <v>192</v>
      </c>
      <c r="S129" s="138" t="e">
        <f>VLOOKUP($S125,Sheet1!$B$2:$D$61,2,FALSE)</f>
        <v>#N/A</v>
      </c>
      <c r="T129" s="138" t="e">
        <f>VLOOKUP($S125,Sheet1!$B$2:$D$61,3,FALSE)</f>
        <v>#N/A</v>
      </c>
    </row>
    <row r="130" spans="1:20" ht="15" customHeight="1">
      <c r="A130" s="338"/>
      <c r="B130" s="339"/>
      <c r="C130" s="340"/>
      <c r="D130" s="340"/>
      <c r="E130" s="340"/>
      <c r="F130" s="341"/>
      <c r="G130" s="343"/>
      <c r="H130" s="345"/>
      <c r="I130" s="347"/>
      <c r="J130" s="349"/>
      <c r="K130" s="351"/>
      <c r="P130" s="98"/>
      <c r="Q130" s="98"/>
      <c r="R130" s="126" t="s">
        <v>193</v>
      </c>
      <c r="S130" s="138" t="e">
        <f>VLOOKUP($S126,Sheet1!$B$2:$D$61,2,FALSE)</f>
        <v>#N/A</v>
      </c>
      <c r="T130" s="138" t="e">
        <f>VLOOKUP($S126,Sheet1!$B$2:$D$61,3,FALSE)</f>
        <v>#N/A</v>
      </c>
    </row>
    <row r="131" spans="1:20" ht="15" customHeight="1">
      <c r="A131" s="293" t="s">
        <v>29</v>
      </c>
      <c r="B131" s="295"/>
      <c r="C131" s="296"/>
      <c r="D131" s="296"/>
      <c r="E131" s="296"/>
      <c r="F131" s="297"/>
      <c r="G131" s="301" t="s">
        <v>59</v>
      </c>
      <c r="H131" s="295"/>
      <c r="I131" s="296"/>
      <c r="J131" s="296"/>
      <c r="K131" s="297"/>
    </row>
    <row r="132" spans="1:20" ht="15" customHeight="1">
      <c r="A132" s="294"/>
      <c r="B132" s="298"/>
      <c r="C132" s="299"/>
      <c r="D132" s="299"/>
      <c r="E132" s="299"/>
      <c r="F132" s="300"/>
      <c r="G132" s="302"/>
      <c r="H132" s="298"/>
      <c r="I132" s="299"/>
      <c r="J132" s="299"/>
      <c r="K132" s="300"/>
    </row>
    <row r="133" spans="1:20" ht="15" customHeight="1">
      <c r="A133" s="281" t="s">
        <v>92</v>
      </c>
      <c r="B133" s="284" t="s">
        <v>60</v>
      </c>
      <c r="C133" s="285"/>
      <c r="D133" s="327"/>
      <c r="E133" s="328"/>
      <c r="F133" s="328"/>
      <c r="G133" s="329" t="s">
        <v>23</v>
      </c>
      <c r="H133" s="330"/>
      <c r="I133" s="327"/>
      <c r="J133" s="328"/>
      <c r="K133" s="328"/>
    </row>
    <row r="134" spans="1:20" ht="15" customHeight="1">
      <c r="A134" s="282"/>
      <c r="B134" s="258" t="s">
        <v>61</v>
      </c>
      <c r="C134" s="259"/>
      <c r="D134" s="6" t="s">
        <v>21</v>
      </c>
      <c r="E134" s="264"/>
      <c r="F134" s="265"/>
      <c r="G134" s="7" t="s">
        <v>9</v>
      </c>
      <c r="H134" s="248" t="s">
        <v>55</v>
      </c>
      <c r="I134" s="268"/>
      <c r="J134" s="269"/>
      <c r="K134" s="270"/>
    </row>
    <row r="135" spans="1:20" ht="15" customHeight="1">
      <c r="A135" s="282"/>
      <c r="B135" s="260"/>
      <c r="C135" s="261"/>
      <c r="D135" s="5" t="s">
        <v>22</v>
      </c>
      <c r="E135" s="274"/>
      <c r="F135" s="275"/>
      <c r="G135" s="8" t="s">
        <v>9</v>
      </c>
      <c r="H135" s="266"/>
      <c r="I135" s="271"/>
      <c r="J135" s="272"/>
      <c r="K135" s="273"/>
    </row>
    <row r="136" spans="1:20" ht="15" customHeight="1">
      <c r="A136" s="282"/>
      <c r="B136" s="260"/>
      <c r="C136" s="261"/>
      <c r="D136" s="5" t="s">
        <v>72</v>
      </c>
      <c r="E136" s="274"/>
      <c r="F136" s="275"/>
      <c r="G136" s="8" t="s">
        <v>9</v>
      </c>
      <c r="H136" s="266"/>
      <c r="I136" s="271"/>
      <c r="J136" s="272"/>
      <c r="K136" s="273"/>
    </row>
    <row r="137" spans="1:20" ht="15" customHeight="1">
      <c r="A137" s="282"/>
      <c r="B137" s="262"/>
      <c r="C137" s="263"/>
      <c r="D137" s="96" t="s">
        <v>3</v>
      </c>
      <c r="E137" s="276"/>
      <c r="F137" s="277"/>
      <c r="G137" s="8" t="s">
        <v>9</v>
      </c>
      <c r="H137" s="267"/>
      <c r="I137" s="241"/>
      <c r="J137" s="242"/>
      <c r="K137" s="243"/>
    </row>
    <row r="138" spans="1:20" ht="15" customHeight="1">
      <c r="A138" s="283"/>
      <c r="B138" s="286" t="s">
        <v>93</v>
      </c>
      <c r="C138" s="287"/>
      <c r="D138" s="291">
        <f>SUM(D133,E134:F137)</f>
        <v>0</v>
      </c>
      <c r="E138" s="292"/>
      <c r="F138" s="292"/>
      <c r="G138" s="45" t="s">
        <v>94</v>
      </c>
      <c r="H138" s="292">
        <f>SUM(I133,E134:F137)</f>
        <v>0</v>
      </c>
      <c r="I138" s="292"/>
      <c r="J138" s="292"/>
      <c r="K138" s="76" t="s">
        <v>9</v>
      </c>
    </row>
    <row r="139" spans="1:20" ht="15" customHeight="1">
      <c r="A139" s="279" t="s">
        <v>91</v>
      </c>
      <c r="B139" s="280"/>
      <c r="C139" s="310"/>
      <c r="D139" s="311"/>
      <c r="E139" s="312"/>
      <c r="F139" s="313" t="s">
        <v>62</v>
      </c>
      <c r="G139" s="314"/>
      <c r="H139" s="315" t="s">
        <v>99</v>
      </c>
      <c r="I139" s="316"/>
      <c r="J139" s="316"/>
      <c r="K139" s="317"/>
    </row>
    <row r="140" spans="1:20" ht="15" customHeight="1" thickBot="1">
      <c r="A140" s="313" t="s">
        <v>80</v>
      </c>
      <c r="B140" s="314"/>
      <c r="C140" s="43" t="s">
        <v>75</v>
      </c>
      <c r="D140" s="97"/>
      <c r="E140" s="44" t="s">
        <v>76</v>
      </c>
      <c r="F140" s="318" t="s">
        <v>78</v>
      </c>
      <c r="G140" s="319"/>
      <c r="H140" s="320"/>
      <c r="I140" s="321"/>
      <c r="J140" s="321"/>
      <c r="K140" s="44" t="s">
        <v>76</v>
      </c>
    </row>
    <row r="141" spans="1:20" ht="15" customHeight="1" thickBot="1">
      <c r="A141" s="313" t="s">
        <v>74</v>
      </c>
      <c r="B141" s="314"/>
      <c r="C141" s="322"/>
      <c r="D141" s="323"/>
      <c r="E141" s="77" t="s">
        <v>77</v>
      </c>
      <c r="F141" s="324" t="s">
        <v>79</v>
      </c>
      <c r="G141" s="325"/>
      <c r="H141" s="325"/>
      <c r="I141" s="326"/>
      <c r="J141" s="94"/>
      <c r="K141" s="79" t="s">
        <v>76</v>
      </c>
    </row>
    <row r="142" spans="1:20" ht="15" customHeight="1" thickBot="1">
      <c r="A142"/>
      <c r="B142"/>
      <c r="C142"/>
      <c r="D142"/>
      <c r="E142"/>
      <c r="F142"/>
      <c r="G142"/>
      <c r="H142"/>
      <c r="I142"/>
      <c r="J142"/>
      <c r="K142"/>
    </row>
    <row r="143" spans="1:20" ht="15" customHeight="1">
      <c r="A143" s="278" t="s">
        <v>138</v>
      </c>
      <c r="B143" s="278"/>
      <c r="C143" s="82"/>
      <c r="D143" s="82"/>
      <c r="E143" s="80"/>
      <c r="F143" s="80"/>
      <c r="G143" s="80"/>
      <c r="H143" s="80"/>
      <c r="I143" s="80"/>
      <c r="J143" s="80"/>
      <c r="K143" s="80"/>
      <c r="M143" s="104" t="str">
        <f>A143&amp;" 基本事項（求人票には記載されません）"</f>
        <v>■求人　その６ 基本事項（求人票には記載されません）</v>
      </c>
      <c r="N143" s="105"/>
      <c r="O143" s="105"/>
      <c r="P143" s="106"/>
      <c r="Q143" s="111"/>
      <c r="R143" s="112" t="s">
        <v>186</v>
      </c>
      <c r="S143" s="109"/>
      <c r="T143" s="109"/>
    </row>
    <row r="144" spans="1:20" ht="15" customHeight="1">
      <c r="A144" s="284" t="s">
        <v>65</v>
      </c>
      <c r="B144" s="290"/>
      <c r="C144" s="285"/>
      <c r="D144" s="352" t="s">
        <v>16</v>
      </c>
      <c r="E144" s="353"/>
      <c r="F144" s="354"/>
      <c r="G144" s="355" t="s">
        <v>15</v>
      </c>
      <c r="H144" s="355"/>
      <c r="I144" s="356"/>
      <c r="J144" s="355" t="s">
        <v>7</v>
      </c>
      <c r="K144" s="355"/>
      <c r="M144" s="110" t="s">
        <v>187</v>
      </c>
      <c r="N144" s="438"/>
      <c r="O144" s="439"/>
      <c r="P144" s="439"/>
      <c r="Q144" s="440"/>
      <c r="R144" s="112" t="s">
        <v>189</v>
      </c>
      <c r="S144" s="109" t="str">
        <f>IF(N145="旅客船事務部職員",N144&amp;"旅客船職員",N144&amp;N145)</f>
        <v/>
      </c>
      <c r="T144" s="109"/>
    </row>
    <row r="145" spans="1:20" ht="15" customHeight="1" thickBot="1">
      <c r="A145" s="334"/>
      <c r="B145" s="335"/>
      <c r="C145" s="336"/>
      <c r="D145" s="357"/>
      <c r="E145" s="358"/>
      <c r="F145" s="359"/>
      <c r="G145" s="41"/>
      <c r="H145" s="49" t="s">
        <v>23</v>
      </c>
      <c r="I145" s="42"/>
      <c r="J145" s="52"/>
      <c r="K145" s="74" t="s">
        <v>25</v>
      </c>
      <c r="M145" s="108" t="s">
        <v>190</v>
      </c>
      <c r="N145" s="454"/>
      <c r="O145" s="455"/>
      <c r="P145" s="455"/>
      <c r="Q145" s="456"/>
      <c r="R145" s="112" t="s">
        <v>191</v>
      </c>
      <c r="S145" s="109">
        <f>N145</f>
        <v>0</v>
      </c>
      <c r="T145" s="109"/>
    </row>
    <row r="146" spans="1:20" ht="15" customHeight="1">
      <c r="A146" s="38" t="s">
        <v>4</v>
      </c>
      <c r="B146" s="360"/>
      <c r="C146" s="361"/>
      <c r="D146" s="10" t="s">
        <v>6</v>
      </c>
      <c r="E146" s="360"/>
      <c r="F146" s="361"/>
      <c r="G146" s="362"/>
      <c r="H146" s="38" t="s">
        <v>5</v>
      </c>
      <c r="I146" s="363"/>
      <c r="J146" s="364"/>
      <c r="K146" s="365"/>
      <c r="M146" s="98"/>
      <c r="R146" s="98"/>
      <c r="S146" s="98"/>
      <c r="T146" s="98"/>
    </row>
    <row r="147" spans="1:20" ht="15" customHeight="1">
      <c r="A147" s="37" t="s">
        <v>1</v>
      </c>
      <c r="B147" s="288"/>
      <c r="C147" s="289"/>
      <c r="D147" s="3" t="s">
        <v>38</v>
      </c>
      <c r="E147" s="331"/>
      <c r="F147" s="332"/>
      <c r="G147" s="333"/>
      <c r="H147" s="37" t="s">
        <v>39</v>
      </c>
      <c r="I147" s="334"/>
      <c r="J147" s="335"/>
      <c r="K147" s="336"/>
      <c r="M147" s="98"/>
      <c r="R147" s="125" t="s">
        <v>186</v>
      </c>
      <c r="S147" s="126" t="s">
        <v>239</v>
      </c>
      <c r="T147" s="126" t="s">
        <v>240</v>
      </c>
    </row>
    <row r="148" spans="1:20" ht="15" customHeight="1">
      <c r="A148" s="337" t="s">
        <v>56</v>
      </c>
      <c r="B148" s="295"/>
      <c r="C148" s="296"/>
      <c r="D148" s="296"/>
      <c r="E148" s="296"/>
      <c r="F148" s="297"/>
      <c r="G148" s="342" t="s">
        <v>8</v>
      </c>
      <c r="H148" s="344"/>
      <c r="I148" s="346"/>
      <c r="J148" s="348" t="s">
        <v>23</v>
      </c>
      <c r="K148" s="350"/>
      <c r="M148" s="98"/>
      <c r="R148" s="126" t="s">
        <v>192</v>
      </c>
      <c r="S148" s="138" t="e">
        <f>VLOOKUP($S144,Sheet1!$B$2:$D$61,2,FALSE)</f>
        <v>#N/A</v>
      </c>
      <c r="T148" s="138" t="e">
        <f>VLOOKUP($S144,Sheet1!$B$2:$D$61,3,FALSE)</f>
        <v>#N/A</v>
      </c>
    </row>
    <row r="149" spans="1:20" ht="15" customHeight="1">
      <c r="A149" s="338"/>
      <c r="B149" s="339"/>
      <c r="C149" s="340"/>
      <c r="D149" s="340"/>
      <c r="E149" s="340"/>
      <c r="F149" s="341"/>
      <c r="G149" s="343"/>
      <c r="H149" s="345"/>
      <c r="I149" s="347"/>
      <c r="J149" s="349"/>
      <c r="K149" s="351"/>
      <c r="P149" s="98"/>
      <c r="Q149" s="98"/>
      <c r="R149" s="126" t="s">
        <v>193</v>
      </c>
      <c r="S149" s="138" t="e">
        <f>VLOOKUP($S145,Sheet1!$B$2:$D$61,2,FALSE)</f>
        <v>#N/A</v>
      </c>
      <c r="T149" s="138" t="e">
        <f>VLOOKUP($S145,Sheet1!$B$2:$D$61,3,FALSE)</f>
        <v>#N/A</v>
      </c>
    </row>
    <row r="150" spans="1:20" ht="15" customHeight="1">
      <c r="A150" s="293" t="s">
        <v>29</v>
      </c>
      <c r="B150" s="295"/>
      <c r="C150" s="296"/>
      <c r="D150" s="296"/>
      <c r="E150" s="296"/>
      <c r="F150" s="297"/>
      <c r="G150" s="301" t="s">
        <v>59</v>
      </c>
      <c r="H150" s="295"/>
      <c r="I150" s="296"/>
      <c r="J150" s="296"/>
      <c r="K150" s="297"/>
    </row>
    <row r="151" spans="1:20" ht="15" customHeight="1">
      <c r="A151" s="294"/>
      <c r="B151" s="298"/>
      <c r="C151" s="299"/>
      <c r="D151" s="299"/>
      <c r="E151" s="299"/>
      <c r="F151" s="300"/>
      <c r="G151" s="302"/>
      <c r="H151" s="298"/>
      <c r="I151" s="299"/>
      <c r="J151" s="299"/>
      <c r="K151" s="300"/>
    </row>
    <row r="152" spans="1:20" ht="15" customHeight="1">
      <c r="A152" s="281" t="s">
        <v>92</v>
      </c>
      <c r="B152" s="284" t="s">
        <v>60</v>
      </c>
      <c r="C152" s="285"/>
      <c r="D152" s="327"/>
      <c r="E152" s="328"/>
      <c r="F152" s="328"/>
      <c r="G152" s="329" t="s">
        <v>23</v>
      </c>
      <c r="H152" s="330"/>
      <c r="I152" s="327"/>
      <c r="J152" s="328"/>
      <c r="K152" s="328"/>
    </row>
    <row r="153" spans="1:20" ht="15" customHeight="1">
      <c r="A153" s="282"/>
      <c r="B153" s="258" t="s">
        <v>61</v>
      </c>
      <c r="C153" s="259"/>
      <c r="D153" s="6" t="s">
        <v>21</v>
      </c>
      <c r="E153" s="264"/>
      <c r="F153" s="265"/>
      <c r="G153" s="7" t="s">
        <v>9</v>
      </c>
      <c r="H153" s="248" t="s">
        <v>55</v>
      </c>
      <c r="I153" s="268"/>
      <c r="J153" s="269"/>
      <c r="K153" s="270"/>
    </row>
    <row r="154" spans="1:20" ht="15" customHeight="1">
      <c r="A154" s="282"/>
      <c r="B154" s="260"/>
      <c r="C154" s="261"/>
      <c r="D154" s="5" t="s">
        <v>22</v>
      </c>
      <c r="E154" s="274"/>
      <c r="F154" s="275"/>
      <c r="G154" s="8" t="s">
        <v>9</v>
      </c>
      <c r="H154" s="266"/>
      <c r="I154" s="271"/>
      <c r="J154" s="272"/>
      <c r="K154" s="273"/>
    </row>
    <row r="155" spans="1:20" ht="15" customHeight="1">
      <c r="A155" s="282"/>
      <c r="B155" s="260"/>
      <c r="C155" s="261"/>
      <c r="D155" s="5" t="s">
        <v>72</v>
      </c>
      <c r="E155" s="274"/>
      <c r="F155" s="275"/>
      <c r="G155" s="8" t="s">
        <v>9</v>
      </c>
      <c r="H155" s="266"/>
      <c r="I155" s="271"/>
      <c r="J155" s="272"/>
      <c r="K155" s="273"/>
    </row>
    <row r="156" spans="1:20" ht="15" customHeight="1">
      <c r="A156" s="282"/>
      <c r="B156" s="262"/>
      <c r="C156" s="263"/>
      <c r="D156" s="96" t="s">
        <v>3</v>
      </c>
      <c r="E156" s="276"/>
      <c r="F156" s="277"/>
      <c r="G156" s="8" t="s">
        <v>9</v>
      </c>
      <c r="H156" s="267"/>
      <c r="I156" s="241"/>
      <c r="J156" s="242"/>
      <c r="K156" s="243"/>
    </row>
    <row r="157" spans="1:20" ht="15" customHeight="1">
      <c r="A157" s="283"/>
      <c r="B157" s="286" t="s">
        <v>93</v>
      </c>
      <c r="C157" s="287"/>
      <c r="D157" s="291">
        <f>SUM(D152,E153:F156)</f>
        <v>0</v>
      </c>
      <c r="E157" s="292"/>
      <c r="F157" s="292"/>
      <c r="G157" s="45" t="s">
        <v>94</v>
      </c>
      <c r="H157" s="292">
        <f>SUM(I152,E153:F156)</f>
        <v>0</v>
      </c>
      <c r="I157" s="292"/>
      <c r="J157" s="292"/>
      <c r="K157" s="76" t="s">
        <v>9</v>
      </c>
    </row>
    <row r="158" spans="1:20" ht="15" customHeight="1">
      <c r="A158" s="279" t="s">
        <v>91</v>
      </c>
      <c r="B158" s="280"/>
      <c r="C158" s="310"/>
      <c r="D158" s="311"/>
      <c r="E158" s="312"/>
      <c r="F158" s="313" t="s">
        <v>62</v>
      </c>
      <c r="G158" s="314"/>
      <c r="H158" s="315" t="s">
        <v>99</v>
      </c>
      <c r="I158" s="316"/>
      <c r="J158" s="316"/>
      <c r="K158" s="317"/>
    </row>
    <row r="159" spans="1:20" ht="15" customHeight="1" thickBot="1">
      <c r="A159" s="313" t="s">
        <v>80</v>
      </c>
      <c r="B159" s="314"/>
      <c r="C159" s="43" t="s">
        <v>75</v>
      </c>
      <c r="D159" s="97"/>
      <c r="E159" s="44" t="s">
        <v>76</v>
      </c>
      <c r="F159" s="318" t="s">
        <v>78</v>
      </c>
      <c r="G159" s="319"/>
      <c r="H159" s="320"/>
      <c r="I159" s="321"/>
      <c r="J159" s="321"/>
      <c r="K159" s="44" t="s">
        <v>76</v>
      </c>
    </row>
    <row r="160" spans="1:20" ht="15" customHeight="1" thickBot="1">
      <c r="A160" s="313" t="s">
        <v>74</v>
      </c>
      <c r="B160" s="314"/>
      <c r="C160" s="322"/>
      <c r="D160" s="323"/>
      <c r="E160" s="77" t="s">
        <v>77</v>
      </c>
      <c r="F160" s="324" t="s">
        <v>79</v>
      </c>
      <c r="G160" s="325"/>
      <c r="H160" s="325"/>
      <c r="I160" s="326"/>
      <c r="J160" s="94"/>
      <c r="K160" s="79" t="s">
        <v>76</v>
      </c>
    </row>
    <row r="161" spans="1:20" ht="15" customHeight="1" thickBot="1">
      <c r="A161"/>
      <c r="B161"/>
      <c r="C161"/>
      <c r="D161"/>
      <c r="E161"/>
      <c r="F161"/>
      <c r="G161"/>
      <c r="H161"/>
      <c r="I161"/>
      <c r="J161"/>
      <c r="K161"/>
    </row>
    <row r="162" spans="1:20" ht="15" customHeight="1">
      <c r="A162" s="278" t="s">
        <v>137</v>
      </c>
      <c r="B162" s="278"/>
      <c r="C162" s="82"/>
      <c r="D162" s="82"/>
      <c r="E162" s="80"/>
      <c r="F162" s="80"/>
      <c r="G162" s="80"/>
      <c r="H162" s="80"/>
      <c r="I162" s="80"/>
      <c r="J162" s="80"/>
      <c r="K162" s="80"/>
      <c r="M162" s="104" t="str">
        <f>A162&amp;" 基本事項（求人票には記載されません）"</f>
        <v>■求人　その７ 基本事項（求人票には記載されません）</v>
      </c>
      <c r="N162" s="105"/>
      <c r="O162" s="105"/>
      <c r="P162" s="106"/>
      <c r="Q162" s="111"/>
      <c r="R162" s="112" t="s">
        <v>186</v>
      </c>
      <c r="S162" s="109"/>
      <c r="T162" s="109"/>
    </row>
    <row r="163" spans="1:20" ht="15" customHeight="1">
      <c r="A163" s="284" t="s">
        <v>65</v>
      </c>
      <c r="B163" s="290"/>
      <c r="C163" s="285"/>
      <c r="D163" s="352" t="s">
        <v>16</v>
      </c>
      <c r="E163" s="353"/>
      <c r="F163" s="354"/>
      <c r="G163" s="355" t="s">
        <v>15</v>
      </c>
      <c r="H163" s="355"/>
      <c r="I163" s="356"/>
      <c r="J163" s="355" t="s">
        <v>7</v>
      </c>
      <c r="K163" s="355"/>
      <c r="M163" s="110" t="s">
        <v>187</v>
      </c>
      <c r="N163" s="438"/>
      <c r="O163" s="439"/>
      <c r="P163" s="439"/>
      <c r="Q163" s="440"/>
      <c r="R163" s="112" t="s">
        <v>189</v>
      </c>
      <c r="S163" s="109" t="str">
        <f>IF(N164="旅客船事務部職員",N163&amp;"旅客船職員",N163&amp;N164)</f>
        <v/>
      </c>
      <c r="T163" s="109"/>
    </row>
    <row r="164" spans="1:20" ht="15" customHeight="1" thickBot="1">
      <c r="A164" s="334"/>
      <c r="B164" s="335"/>
      <c r="C164" s="336"/>
      <c r="D164" s="357"/>
      <c r="E164" s="358"/>
      <c r="F164" s="359"/>
      <c r="G164" s="41"/>
      <c r="H164" s="49" t="s">
        <v>23</v>
      </c>
      <c r="I164" s="42"/>
      <c r="J164" s="52"/>
      <c r="K164" s="74" t="s">
        <v>25</v>
      </c>
      <c r="M164" s="108" t="s">
        <v>190</v>
      </c>
      <c r="N164" s="454"/>
      <c r="O164" s="455"/>
      <c r="P164" s="455"/>
      <c r="Q164" s="456"/>
      <c r="R164" s="112" t="s">
        <v>191</v>
      </c>
      <c r="S164" s="109">
        <f>N164</f>
        <v>0</v>
      </c>
      <c r="T164" s="109"/>
    </row>
    <row r="165" spans="1:20" ht="15" customHeight="1">
      <c r="A165" s="38" t="s">
        <v>4</v>
      </c>
      <c r="B165" s="360"/>
      <c r="C165" s="361"/>
      <c r="D165" s="10" t="s">
        <v>6</v>
      </c>
      <c r="E165" s="360"/>
      <c r="F165" s="361"/>
      <c r="G165" s="362"/>
      <c r="H165" s="38" t="s">
        <v>5</v>
      </c>
      <c r="I165" s="363"/>
      <c r="J165" s="364"/>
      <c r="K165" s="365"/>
      <c r="M165" s="98"/>
      <c r="R165" s="98"/>
      <c r="S165" s="98"/>
      <c r="T165" s="98"/>
    </row>
    <row r="166" spans="1:20" ht="15" customHeight="1">
      <c r="A166" s="37" t="s">
        <v>1</v>
      </c>
      <c r="B166" s="288"/>
      <c r="C166" s="289"/>
      <c r="D166" s="3" t="s">
        <v>38</v>
      </c>
      <c r="E166" s="331"/>
      <c r="F166" s="332"/>
      <c r="G166" s="333"/>
      <c r="H166" s="37" t="s">
        <v>39</v>
      </c>
      <c r="I166" s="334"/>
      <c r="J166" s="335"/>
      <c r="K166" s="336"/>
      <c r="M166" s="98"/>
      <c r="R166" s="125" t="s">
        <v>186</v>
      </c>
      <c r="S166" s="126" t="s">
        <v>239</v>
      </c>
      <c r="T166" s="126" t="s">
        <v>240</v>
      </c>
    </row>
    <row r="167" spans="1:20" ht="15" customHeight="1">
      <c r="A167" s="337" t="s">
        <v>56</v>
      </c>
      <c r="B167" s="295"/>
      <c r="C167" s="296"/>
      <c r="D167" s="296"/>
      <c r="E167" s="296"/>
      <c r="F167" s="297"/>
      <c r="G167" s="342" t="s">
        <v>8</v>
      </c>
      <c r="H167" s="344"/>
      <c r="I167" s="346"/>
      <c r="J167" s="348" t="s">
        <v>23</v>
      </c>
      <c r="K167" s="350"/>
      <c r="M167" s="98"/>
      <c r="R167" s="126" t="s">
        <v>192</v>
      </c>
      <c r="S167" s="138" t="e">
        <f>VLOOKUP($S163,Sheet1!$B$2:$D$61,2,FALSE)</f>
        <v>#N/A</v>
      </c>
      <c r="T167" s="138" t="e">
        <f>VLOOKUP($S163,Sheet1!$B$2:$D$61,3,FALSE)</f>
        <v>#N/A</v>
      </c>
    </row>
    <row r="168" spans="1:20" ht="15" customHeight="1">
      <c r="A168" s="338"/>
      <c r="B168" s="339"/>
      <c r="C168" s="340"/>
      <c r="D168" s="340"/>
      <c r="E168" s="340"/>
      <c r="F168" s="341"/>
      <c r="G168" s="343"/>
      <c r="H168" s="345"/>
      <c r="I168" s="347"/>
      <c r="J168" s="349"/>
      <c r="K168" s="351"/>
      <c r="P168" s="98"/>
      <c r="Q168" s="98"/>
      <c r="R168" s="126" t="s">
        <v>193</v>
      </c>
      <c r="S168" s="138" t="e">
        <f>VLOOKUP($S164,Sheet1!$B$2:$D$61,2,FALSE)</f>
        <v>#N/A</v>
      </c>
      <c r="T168" s="138" t="e">
        <f>VLOOKUP($S164,Sheet1!$B$2:$D$61,3,FALSE)</f>
        <v>#N/A</v>
      </c>
    </row>
    <row r="169" spans="1:20" ht="15" customHeight="1">
      <c r="A169" s="293" t="s">
        <v>29</v>
      </c>
      <c r="B169" s="295"/>
      <c r="C169" s="296"/>
      <c r="D169" s="296"/>
      <c r="E169" s="296"/>
      <c r="F169" s="297"/>
      <c r="G169" s="301" t="s">
        <v>59</v>
      </c>
      <c r="H169" s="295"/>
      <c r="I169" s="296"/>
      <c r="J169" s="296"/>
      <c r="K169" s="297"/>
    </row>
    <row r="170" spans="1:20" ht="15" customHeight="1">
      <c r="A170" s="294"/>
      <c r="B170" s="298"/>
      <c r="C170" s="299"/>
      <c r="D170" s="299"/>
      <c r="E170" s="299"/>
      <c r="F170" s="300"/>
      <c r="G170" s="302"/>
      <c r="H170" s="298"/>
      <c r="I170" s="299"/>
      <c r="J170" s="299"/>
      <c r="K170" s="300"/>
    </row>
    <row r="171" spans="1:20" ht="15" customHeight="1">
      <c r="A171" s="281" t="s">
        <v>92</v>
      </c>
      <c r="B171" s="284" t="s">
        <v>60</v>
      </c>
      <c r="C171" s="285"/>
      <c r="D171" s="327"/>
      <c r="E171" s="328"/>
      <c r="F171" s="328"/>
      <c r="G171" s="329" t="s">
        <v>23</v>
      </c>
      <c r="H171" s="330"/>
      <c r="I171" s="327"/>
      <c r="J171" s="328"/>
      <c r="K171" s="328"/>
    </row>
    <row r="172" spans="1:20" ht="15" customHeight="1">
      <c r="A172" s="282"/>
      <c r="B172" s="258" t="s">
        <v>61</v>
      </c>
      <c r="C172" s="259"/>
      <c r="D172" s="6" t="s">
        <v>21</v>
      </c>
      <c r="E172" s="264"/>
      <c r="F172" s="265"/>
      <c r="G172" s="7" t="s">
        <v>9</v>
      </c>
      <c r="H172" s="248" t="s">
        <v>55</v>
      </c>
      <c r="I172" s="268"/>
      <c r="J172" s="269"/>
      <c r="K172" s="270"/>
    </row>
    <row r="173" spans="1:20" ht="15" customHeight="1">
      <c r="A173" s="282"/>
      <c r="B173" s="260"/>
      <c r="C173" s="261"/>
      <c r="D173" s="5" t="s">
        <v>22</v>
      </c>
      <c r="E173" s="274"/>
      <c r="F173" s="275"/>
      <c r="G173" s="8" t="s">
        <v>9</v>
      </c>
      <c r="H173" s="266"/>
      <c r="I173" s="271"/>
      <c r="J173" s="272"/>
      <c r="K173" s="273"/>
    </row>
    <row r="174" spans="1:20" ht="15" customHeight="1">
      <c r="A174" s="282"/>
      <c r="B174" s="260"/>
      <c r="C174" s="261"/>
      <c r="D174" s="5" t="s">
        <v>72</v>
      </c>
      <c r="E174" s="274"/>
      <c r="F174" s="275"/>
      <c r="G174" s="8" t="s">
        <v>9</v>
      </c>
      <c r="H174" s="266"/>
      <c r="I174" s="271"/>
      <c r="J174" s="272"/>
      <c r="K174" s="273"/>
    </row>
    <row r="175" spans="1:20" ht="15" customHeight="1">
      <c r="A175" s="282"/>
      <c r="B175" s="262"/>
      <c r="C175" s="263"/>
      <c r="D175" s="96" t="s">
        <v>3</v>
      </c>
      <c r="E175" s="276"/>
      <c r="F175" s="277"/>
      <c r="G175" s="8" t="s">
        <v>9</v>
      </c>
      <c r="H175" s="267"/>
      <c r="I175" s="241"/>
      <c r="J175" s="242"/>
      <c r="K175" s="243"/>
    </row>
    <row r="176" spans="1:20" ht="15" customHeight="1">
      <c r="A176" s="283"/>
      <c r="B176" s="286" t="s">
        <v>93</v>
      </c>
      <c r="C176" s="287"/>
      <c r="D176" s="291">
        <f>SUM(D171,E172:F175)</f>
        <v>0</v>
      </c>
      <c r="E176" s="292"/>
      <c r="F176" s="292"/>
      <c r="G176" s="45" t="s">
        <v>94</v>
      </c>
      <c r="H176" s="292">
        <f>SUM(I171,E172:F175)</f>
        <v>0</v>
      </c>
      <c r="I176" s="292"/>
      <c r="J176" s="292"/>
      <c r="K176" s="76" t="s">
        <v>9</v>
      </c>
    </row>
    <row r="177" spans="1:20" ht="15" customHeight="1">
      <c r="A177" s="279" t="s">
        <v>91</v>
      </c>
      <c r="B177" s="280"/>
      <c r="C177" s="310"/>
      <c r="D177" s="311"/>
      <c r="E177" s="312"/>
      <c r="F177" s="313" t="s">
        <v>62</v>
      </c>
      <c r="G177" s="314"/>
      <c r="H177" s="315" t="s">
        <v>99</v>
      </c>
      <c r="I177" s="316"/>
      <c r="J177" s="316"/>
      <c r="K177" s="317"/>
    </row>
    <row r="178" spans="1:20" ht="15" customHeight="1" thickBot="1">
      <c r="A178" s="313" t="s">
        <v>80</v>
      </c>
      <c r="B178" s="314"/>
      <c r="C178" s="43" t="s">
        <v>75</v>
      </c>
      <c r="D178" s="97"/>
      <c r="E178" s="44" t="s">
        <v>76</v>
      </c>
      <c r="F178" s="318" t="s">
        <v>78</v>
      </c>
      <c r="G178" s="319"/>
      <c r="H178" s="320"/>
      <c r="I178" s="321"/>
      <c r="J178" s="321"/>
      <c r="K178" s="44" t="s">
        <v>76</v>
      </c>
    </row>
    <row r="179" spans="1:20" ht="15" customHeight="1" thickBot="1">
      <c r="A179" s="313" t="s">
        <v>74</v>
      </c>
      <c r="B179" s="314"/>
      <c r="C179" s="322"/>
      <c r="D179" s="323"/>
      <c r="E179" s="77" t="s">
        <v>77</v>
      </c>
      <c r="F179" s="324" t="s">
        <v>79</v>
      </c>
      <c r="G179" s="325"/>
      <c r="H179" s="325"/>
      <c r="I179" s="326"/>
      <c r="J179" s="94"/>
      <c r="K179" s="79" t="s">
        <v>76</v>
      </c>
    </row>
    <row r="180" spans="1:20" ht="15" customHeight="1">
      <c r="A180" s="67"/>
      <c r="B180" s="68"/>
      <c r="C180" s="68"/>
      <c r="D180" s="68"/>
      <c r="E180" s="68"/>
      <c r="F180" s="68"/>
      <c r="G180" s="68"/>
      <c r="H180" s="68"/>
      <c r="I180" s="68"/>
      <c r="J180" s="68"/>
      <c r="K180" s="68"/>
    </row>
    <row r="181" spans="1:20" ht="15" customHeight="1">
      <c r="A181" s="67"/>
      <c r="B181" s="68"/>
      <c r="C181" s="68"/>
      <c r="D181" s="68"/>
      <c r="E181" s="68"/>
      <c r="F181" s="68"/>
      <c r="G181" s="68"/>
      <c r="H181" s="68"/>
      <c r="I181" s="68"/>
      <c r="J181" s="68"/>
      <c r="K181" s="68"/>
    </row>
    <row r="182" spans="1:20" ht="15" customHeight="1">
      <c r="A182" s="67"/>
      <c r="B182" s="68"/>
      <c r="C182" s="68"/>
      <c r="D182" s="68"/>
      <c r="E182" s="68"/>
      <c r="F182" s="68"/>
      <c r="G182" s="68"/>
      <c r="H182" s="68"/>
      <c r="I182" s="68"/>
      <c r="J182" s="68"/>
      <c r="K182" s="68"/>
    </row>
    <row r="183" spans="1:20" ht="15" customHeight="1" thickBot="1">
      <c r="A183" s="303" t="s">
        <v>73</v>
      </c>
      <c r="B183" s="303"/>
      <c r="C183" s="303"/>
      <c r="D183" s="303"/>
      <c r="E183" s="303"/>
      <c r="F183" s="303"/>
      <c r="G183" s="303"/>
      <c r="H183" s="303"/>
      <c r="I183" s="303"/>
      <c r="J183" s="303"/>
      <c r="K183" s="303"/>
    </row>
    <row r="184" spans="1:20" ht="15" customHeight="1">
      <c r="A184" s="304" t="str">
        <f>B4</f>
        <v>ABC海運株式会社</v>
      </c>
      <c r="B184" s="305"/>
      <c r="C184" s="305"/>
      <c r="D184" s="305"/>
      <c r="E184" s="305"/>
      <c r="F184" s="305"/>
      <c r="G184" s="305"/>
      <c r="H184" s="305"/>
      <c r="I184" s="305"/>
      <c r="J184" s="305"/>
      <c r="K184" s="306"/>
    </row>
    <row r="185" spans="1:20" ht="15" customHeight="1" thickBot="1">
      <c r="A185" s="307"/>
      <c r="B185" s="308"/>
      <c r="C185" s="308"/>
      <c r="D185" s="308"/>
      <c r="E185" s="308"/>
      <c r="F185" s="308"/>
      <c r="G185" s="308"/>
      <c r="H185" s="308"/>
      <c r="I185" s="308"/>
      <c r="J185" s="308"/>
      <c r="K185" s="309"/>
    </row>
    <row r="186" spans="1:20" ht="15" customHeight="1" thickBot="1"/>
    <row r="187" spans="1:20" ht="15" customHeight="1">
      <c r="A187" s="278" t="s">
        <v>136</v>
      </c>
      <c r="B187" s="278"/>
      <c r="C187" s="82"/>
      <c r="D187" s="82"/>
      <c r="E187" s="80"/>
      <c r="F187" s="80"/>
      <c r="G187" s="80"/>
      <c r="H187" s="80"/>
      <c r="I187" s="80"/>
      <c r="J187" s="80"/>
      <c r="K187" s="80"/>
      <c r="M187" s="104" t="str">
        <f>A187&amp;" 基本事項（求人票には記載されません）"</f>
        <v>■求人　その８ 基本事項（求人票には記載されません）</v>
      </c>
      <c r="N187" s="105"/>
      <c r="O187" s="105"/>
      <c r="P187" s="106"/>
      <c r="Q187" s="111"/>
      <c r="R187" s="112" t="s">
        <v>186</v>
      </c>
      <c r="S187" s="109"/>
      <c r="T187" s="109"/>
    </row>
    <row r="188" spans="1:20" ht="15" customHeight="1">
      <c r="A188" s="284" t="s">
        <v>65</v>
      </c>
      <c r="B188" s="290"/>
      <c r="C188" s="285"/>
      <c r="D188" s="352" t="s">
        <v>16</v>
      </c>
      <c r="E188" s="353"/>
      <c r="F188" s="354"/>
      <c r="G188" s="355" t="s">
        <v>15</v>
      </c>
      <c r="H188" s="355"/>
      <c r="I188" s="356"/>
      <c r="J188" s="355" t="s">
        <v>7</v>
      </c>
      <c r="K188" s="355"/>
      <c r="M188" s="110" t="s">
        <v>187</v>
      </c>
      <c r="N188" s="438"/>
      <c r="O188" s="439"/>
      <c r="P188" s="439"/>
      <c r="Q188" s="440"/>
      <c r="R188" s="112" t="s">
        <v>189</v>
      </c>
      <c r="S188" s="109" t="str">
        <f>IF(N189="旅客船事務部職員",N188&amp;"旅客船職員",N188&amp;N189)</f>
        <v/>
      </c>
      <c r="T188" s="109"/>
    </row>
    <row r="189" spans="1:20" ht="15" customHeight="1" thickBot="1">
      <c r="A189" s="334"/>
      <c r="B189" s="335"/>
      <c r="C189" s="336"/>
      <c r="D189" s="357"/>
      <c r="E189" s="358"/>
      <c r="F189" s="359"/>
      <c r="G189" s="41"/>
      <c r="H189" s="49" t="s">
        <v>23</v>
      </c>
      <c r="I189" s="42"/>
      <c r="J189" s="52"/>
      <c r="K189" s="74" t="s">
        <v>25</v>
      </c>
      <c r="M189" s="108" t="s">
        <v>190</v>
      </c>
      <c r="N189" s="454"/>
      <c r="O189" s="455"/>
      <c r="P189" s="455"/>
      <c r="Q189" s="456"/>
      <c r="R189" s="112" t="s">
        <v>191</v>
      </c>
      <c r="S189" s="109">
        <f>N189</f>
        <v>0</v>
      </c>
      <c r="T189" s="109"/>
    </row>
    <row r="190" spans="1:20" ht="15" customHeight="1">
      <c r="A190" s="38" t="s">
        <v>4</v>
      </c>
      <c r="B190" s="360"/>
      <c r="C190" s="361"/>
      <c r="D190" s="10" t="s">
        <v>6</v>
      </c>
      <c r="E190" s="360"/>
      <c r="F190" s="361"/>
      <c r="G190" s="362"/>
      <c r="H190" s="38" t="s">
        <v>5</v>
      </c>
      <c r="I190" s="363"/>
      <c r="J190" s="364"/>
      <c r="K190" s="365"/>
      <c r="M190" s="98"/>
      <c r="R190" s="98"/>
      <c r="S190" s="98"/>
      <c r="T190" s="98"/>
    </row>
    <row r="191" spans="1:20" ht="15" customHeight="1">
      <c r="A191" s="37" t="s">
        <v>1</v>
      </c>
      <c r="B191" s="288"/>
      <c r="C191" s="289"/>
      <c r="D191" s="3" t="s">
        <v>38</v>
      </c>
      <c r="E191" s="331"/>
      <c r="F191" s="332"/>
      <c r="G191" s="333"/>
      <c r="H191" s="37" t="s">
        <v>39</v>
      </c>
      <c r="I191" s="334"/>
      <c r="J191" s="335"/>
      <c r="K191" s="336"/>
      <c r="M191" s="98"/>
      <c r="R191" s="125" t="s">
        <v>186</v>
      </c>
      <c r="S191" s="126" t="s">
        <v>239</v>
      </c>
      <c r="T191" s="126" t="s">
        <v>240</v>
      </c>
    </row>
    <row r="192" spans="1:20" ht="15" customHeight="1">
      <c r="A192" s="337" t="s">
        <v>56</v>
      </c>
      <c r="B192" s="295"/>
      <c r="C192" s="296"/>
      <c r="D192" s="296"/>
      <c r="E192" s="296"/>
      <c r="F192" s="297"/>
      <c r="G192" s="342" t="s">
        <v>8</v>
      </c>
      <c r="H192" s="344"/>
      <c r="I192" s="346"/>
      <c r="J192" s="348" t="s">
        <v>23</v>
      </c>
      <c r="K192" s="350"/>
      <c r="M192" s="98"/>
      <c r="R192" s="126" t="s">
        <v>192</v>
      </c>
      <c r="S192" s="138" t="e">
        <f>VLOOKUP($S188,Sheet1!$B$2:$D$61,2,FALSE)</f>
        <v>#N/A</v>
      </c>
      <c r="T192" s="138" t="e">
        <f>VLOOKUP($S188,Sheet1!$B$2:$D$61,3,FALSE)</f>
        <v>#N/A</v>
      </c>
    </row>
    <row r="193" spans="1:20" ht="15" customHeight="1">
      <c r="A193" s="338"/>
      <c r="B193" s="339"/>
      <c r="C193" s="340"/>
      <c r="D193" s="340"/>
      <c r="E193" s="340"/>
      <c r="F193" s="341"/>
      <c r="G193" s="343"/>
      <c r="H193" s="345"/>
      <c r="I193" s="347"/>
      <c r="J193" s="349"/>
      <c r="K193" s="351"/>
      <c r="P193" s="98"/>
      <c r="Q193" s="98"/>
      <c r="R193" s="126" t="s">
        <v>193</v>
      </c>
      <c r="S193" s="138" t="e">
        <f>VLOOKUP($S189,Sheet1!$B$2:$D$61,2,FALSE)</f>
        <v>#N/A</v>
      </c>
      <c r="T193" s="138" t="e">
        <f>VLOOKUP($S189,Sheet1!$B$2:$D$61,3,FALSE)</f>
        <v>#N/A</v>
      </c>
    </row>
    <row r="194" spans="1:20" ht="15" customHeight="1">
      <c r="A194" s="293" t="s">
        <v>29</v>
      </c>
      <c r="B194" s="295"/>
      <c r="C194" s="296"/>
      <c r="D194" s="296"/>
      <c r="E194" s="296"/>
      <c r="F194" s="297"/>
      <c r="G194" s="301" t="s">
        <v>59</v>
      </c>
      <c r="H194" s="295"/>
      <c r="I194" s="296"/>
      <c r="J194" s="296"/>
      <c r="K194" s="297"/>
    </row>
    <row r="195" spans="1:20" ht="15" customHeight="1">
      <c r="A195" s="294"/>
      <c r="B195" s="298"/>
      <c r="C195" s="299"/>
      <c r="D195" s="299"/>
      <c r="E195" s="299"/>
      <c r="F195" s="300"/>
      <c r="G195" s="302"/>
      <c r="H195" s="298"/>
      <c r="I195" s="299"/>
      <c r="J195" s="299"/>
      <c r="K195" s="300"/>
    </row>
    <row r="196" spans="1:20" ht="15" customHeight="1">
      <c r="A196" s="281" t="s">
        <v>92</v>
      </c>
      <c r="B196" s="284" t="s">
        <v>60</v>
      </c>
      <c r="C196" s="285"/>
      <c r="D196" s="327"/>
      <c r="E196" s="328"/>
      <c r="F196" s="328"/>
      <c r="G196" s="329" t="s">
        <v>23</v>
      </c>
      <c r="H196" s="330"/>
      <c r="I196" s="327"/>
      <c r="J196" s="328"/>
      <c r="K196" s="328"/>
    </row>
    <row r="197" spans="1:20" ht="15" customHeight="1">
      <c r="A197" s="282"/>
      <c r="B197" s="258" t="s">
        <v>61</v>
      </c>
      <c r="C197" s="259"/>
      <c r="D197" s="6" t="s">
        <v>21</v>
      </c>
      <c r="E197" s="264"/>
      <c r="F197" s="265"/>
      <c r="G197" s="7" t="s">
        <v>9</v>
      </c>
      <c r="H197" s="248" t="s">
        <v>55</v>
      </c>
      <c r="I197" s="268"/>
      <c r="J197" s="269"/>
      <c r="K197" s="270"/>
    </row>
    <row r="198" spans="1:20" ht="15" customHeight="1">
      <c r="A198" s="282"/>
      <c r="B198" s="260"/>
      <c r="C198" s="261"/>
      <c r="D198" s="5" t="s">
        <v>22</v>
      </c>
      <c r="E198" s="274"/>
      <c r="F198" s="275"/>
      <c r="G198" s="8" t="s">
        <v>9</v>
      </c>
      <c r="H198" s="266"/>
      <c r="I198" s="271"/>
      <c r="J198" s="272"/>
      <c r="K198" s="273"/>
    </row>
    <row r="199" spans="1:20" ht="15" customHeight="1">
      <c r="A199" s="282"/>
      <c r="B199" s="260"/>
      <c r="C199" s="261"/>
      <c r="D199" s="5" t="s">
        <v>72</v>
      </c>
      <c r="E199" s="274"/>
      <c r="F199" s="275"/>
      <c r="G199" s="8" t="s">
        <v>9</v>
      </c>
      <c r="H199" s="266"/>
      <c r="I199" s="271"/>
      <c r="J199" s="272"/>
      <c r="K199" s="273"/>
    </row>
    <row r="200" spans="1:20" ht="15" customHeight="1">
      <c r="A200" s="282"/>
      <c r="B200" s="262"/>
      <c r="C200" s="263"/>
      <c r="D200" s="96" t="s">
        <v>3</v>
      </c>
      <c r="E200" s="276"/>
      <c r="F200" s="277"/>
      <c r="G200" s="8" t="s">
        <v>9</v>
      </c>
      <c r="H200" s="267"/>
      <c r="I200" s="241"/>
      <c r="J200" s="242"/>
      <c r="K200" s="243"/>
    </row>
    <row r="201" spans="1:20" ht="15" customHeight="1">
      <c r="A201" s="283"/>
      <c r="B201" s="286" t="s">
        <v>93</v>
      </c>
      <c r="C201" s="287"/>
      <c r="D201" s="291">
        <f>SUM(D196,E197:F200)</f>
        <v>0</v>
      </c>
      <c r="E201" s="292"/>
      <c r="F201" s="292"/>
      <c r="G201" s="45" t="s">
        <v>94</v>
      </c>
      <c r="H201" s="292">
        <f>SUM(I196,E197:F200)</f>
        <v>0</v>
      </c>
      <c r="I201" s="292"/>
      <c r="J201" s="292"/>
      <c r="K201" s="76" t="s">
        <v>9</v>
      </c>
    </row>
    <row r="202" spans="1:20" ht="15" customHeight="1">
      <c r="A202" s="279" t="s">
        <v>91</v>
      </c>
      <c r="B202" s="280"/>
      <c r="C202" s="310"/>
      <c r="D202" s="311"/>
      <c r="E202" s="312"/>
      <c r="F202" s="313" t="s">
        <v>62</v>
      </c>
      <c r="G202" s="314"/>
      <c r="H202" s="315" t="s">
        <v>99</v>
      </c>
      <c r="I202" s="316"/>
      <c r="J202" s="316"/>
      <c r="K202" s="317"/>
    </row>
    <row r="203" spans="1:20" ht="15" customHeight="1" thickBot="1">
      <c r="A203" s="313" t="s">
        <v>80</v>
      </c>
      <c r="B203" s="314"/>
      <c r="C203" s="43" t="s">
        <v>75</v>
      </c>
      <c r="D203" s="97"/>
      <c r="E203" s="44" t="s">
        <v>76</v>
      </c>
      <c r="F203" s="318" t="s">
        <v>78</v>
      </c>
      <c r="G203" s="319"/>
      <c r="H203" s="320"/>
      <c r="I203" s="321"/>
      <c r="J203" s="321"/>
      <c r="K203" s="44" t="s">
        <v>76</v>
      </c>
    </row>
    <row r="204" spans="1:20" ht="15" customHeight="1" thickBot="1">
      <c r="A204" s="313" t="s">
        <v>74</v>
      </c>
      <c r="B204" s="314"/>
      <c r="C204" s="322"/>
      <c r="D204" s="323"/>
      <c r="E204" s="77" t="s">
        <v>77</v>
      </c>
      <c r="F204" s="324" t="s">
        <v>79</v>
      </c>
      <c r="G204" s="325"/>
      <c r="H204" s="325"/>
      <c r="I204" s="326"/>
      <c r="J204" s="94"/>
      <c r="K204" s="79" t="s">
        <v>76</v>
      </c>
    </row>
    <row r="205" spans="1:20" ht="15" customHeight="1" thickBot="1">
      <c r="A205"/>
      <c r="B205"/>
      <c r="C205"/>
      <c r="D205"/>
      <c r="E205"/>
      <c r="F205"/>
      <c r="G205"/>
      <c r="H205"/>
      <c r="I205"/>
      <c r="J205"/>
      <c r="K205"/>
    </row>
    <row r="206" spans="1:20" ht="15" customHeight="1">
      <c r="A206" s="278" t="s">
        <v>135</v>
      </c>
      <c r="B206" s="278"/>
      <c r="C206" s="82"/>
      <c r="D206" s="82"/>
      <c r="E206" s="80"/>
      <c r="F206" s="80"/>
      <c r="G206" s="80"/>
      <c r="H206" s="80"/>
      <c r="I206" s="80"/>
      <c r="J206" s="80"/>
      <c r="K206" s="80"/>
      <c r="M206" s="104" t="str">
        <f>A206&amp;" 基本事項（求人票には記載されません）"</f>
        <v>■求人　その９ 基本事項（求人票には記載されません）</v>
      </c>
      <c r="N206" s="105"/>
      <c r="O206" s="105"/>
      <c r="P206" s="106"/>
      <c r="Q206" s="111"/>
      <c r="R206" s="112" t="s">
        <v>186</v>
      </c>
      <c r="S206" s="109"/>
      <c r="T206" s="109"/>
    </row>
    <row r="207" spans="1:20" ht="15" customHeight="1">
      <c r="A207" s="284" t="s">
        <v>65</v>
      </c>
      <c r="B207" s="290"/>
      <c r="C207" s="285"/>
      <c r="D207" s="352" t="s">
        <v>16</v>
      </c>
      <c r="E207" s="353"/>
      <c r="F207" s="354"/>
      <c r="G207" s="355" t="s">
        <v>15</v>
      </c>
      <c r="H207" s="355"/>
      <c r="I207" s="356"/>
      <c r="J207" s="355" t="s">
        <v>7</v>
      </c>
      <c r="K207" s="355"/>
      <c r="M207" s="110" t="s">
        <v>187</v>
      </c>
      <c r="N207" s="438"/>
      <c r="O207" s="439"/>
      <c r="P207" s="439"/>
      <c r="Q207" s="440"/>
      <c r="R207" s="112" t="s">
        <v>189</v>
      </c>
      <c r="S207" s="109" t="str">
        <f>IF(N208="旅客船事務部職員",N207&amp;"旅客船職員",N207&amp;N208)</f>
        <v/>
      </c>
      <c r="T207" s="109"/>
    </row>
    <row r="208" spans="1:20" ht="15" customHeight="1" thickBot="1">
      <c r="A208" s="334"/>
      <c r="B208" s="335"/>
      <c r="C208" s="336"/>
      <c r="D208" s="357"/>
      <c r="E208" s="358"/>
      <c r="F208" s="359"/>
      <c r="G208" s="41"/>
      <c r="H208" s="49" t="s">
        <v>23</v>
      </c>
      <c r="I208" s="42"/>
      <c r="J208" s="52"/>
      <c r="K208" s="74" t="s">
        <v>25</v>
      </c>
      <c r="M208" s="108" t="s">
        <v>190</v>
      </c>
      <c r="N208" s="454"/>
      <c r="O208" s="455"/>
      <c r="P208" s="455"/>
      <c r="Q208" s="456"/>
      <c r="R208" s="112" t="s">
        <v>191</v>
      </c>
      <c r="S208" s="109">
        <f>N208</f>
        <v>0</v>
      </c>
      <c r="T208" s="109"/>
    </row>
    <row r="209" spans="1:20" ht="15" customHeight="1">
      <c r="A209" s="38" t="s">
        <v>4</v>
      </c>
      <c r="B209" s="360"/>
      <c r="C209" s="361"/>
      <c r="D209" s="10" t="s">
        <v>6</v>
      </c>
      <c r="E209" s="360"/>
      <c r="F209" s="361"/>
      <c r="G209" s="362"/>
      <c r="H209" s="38" t="s">
        <v>5</v>
      </c>
      <c r="I209" s="363"/>
      <c r="J209" s="364"/>
      <c r="K209" s="365"/>
      <c r="M209" s="98"/>
      <c r="R209" s="98"/>
      <c r="S209" s="98"/>
      <c r="T209" s="98"/>
    </row>
    <row r="210" spans="1:20" ht="15" customHeight="1">
      <c r="A210" s="37" t="s">
        <v>1</v>
      </c>
      <c r="B210" s="288"/>
      <c r="C210" s="289"/>
      <c r="D210" s="3" t="s">
        <v>38</v>
      </c>
      <c r="E210" s="331"/>
      <c r="F210" s="332"/>
      <c r="G210" s="333"/>
      <c r="H210" s="37" t="s">
        <v>39</v>
      </c>
      <c r="I210" s="334"/>
      <c r="J210" s="335"/>
      <c r="K210" s="336"/>
      <c r="M210" s="98"/>
      <c r="R210" s="125" t="s">
        <v>186</v>
      </c>
      <c r="S210" s="126" t="s">
        <v>239</v>
      </c>
      <c r="T210" s="126" t="s">
        <v>240</v>
      </c>
    </row>
    <row r="211" spans="1:20" ht="15" customHeight="1">
      <c r="A211" s="337" t="s">
        <v>56</v>
      </c>
      <c r="B211" s="295"/>
      <c r="C211" s="296"/>
      <c r="D211" s="296"/>
      <c r="E211" s="296"/>
      <c r="F211" s="297"/>
      <c r="G211" s="342" t="s">
        <v>8</v>
      </c>
      <c r="H211" s="344"/>
      <c r="I211" s="346"/>
      <c r="J211" s="348" t="s">
        <v>23</v>
      </c>
      <c r="K211" s="350"/>
      <c r="M211" s="98"/>
      <c r="R211" s="126" t="s">
        <v>192</v>
      </c>
      <c r="S211" s="138" t="e">
        <f>VLOOKUP($S207,Sheet1!$B$2:$D$61,2,FALSE)</f>
        <v>#N/A</v>
      </c>
      <c r="T211" s="138" t="e">
        <f>VLOOKUP($S207,Sheet1!$B$2:$D$61,3,FALSE)</f>
        <v>#N/A</v>
      </c>
    </row>
    <row r="212" spans="1:20" ht="15" customHeight="1">
      <c r="A212" s="338"/>
      <c r="B212" s="339"/>
      <c r="C212" s="340"/>
      <c r="D212" s="340"/>
      <c r="E212" s="340"/>
      <c r="F212" s="341"/>
      <c r="G212" s="343"/>
      <c r="H212" s="345"/>
      <c r="I212" s="347"/>
      <c r="J212" s="349"/>
      <c r="K212" s="351"/>
      <c r="P212" s="98"/>
      <c r="Q212" s="98"/>
      <c r="R212" s="126" t="s">
        <v>193</v>
      </c>
      <c r="S212" s="138" t="e">
        <f>VLOOKUP($S208,Sheet1!$B$2:$D$61,2,FALSE)</f>
        <v>#N/A</v>
      </c>
      <c r="T212" s="138" t="e">
        <f>VLOOKUP($S208,Sheet1!$B$2:$D$61,3,FALSE)</f>
        <v>#N/A</v>
      </c>
    </row>
    <row r="213" spans="1:20" ht="15" customHeight="1">
      <c r="A213" s="293" t="s">
        <v>29</v>
      </c>
      <c r="B213" s="295"/>
      <c r="C213" s="296"/>
      <c r="D213" s="296"/>
      <c r="E213" s="296"/>
      <c r="F213" s="297"/>
      <c r="G213" s="301" t="s">
        <v>59</v>
      </c>
      <c r="H213" s="295"/>
      <c r="I213" s="296"/>
      <c r="J213" s="296"/>
      <c r="K213" s="297"/>
    </row>
    <row r="214" spans="1:20" ht="15" customHeight="1">
      <c r="A214" s="294"/>
      <c r="B214" s="298"/>
      <c r="C214" s="299"/>
      <c r="D214" s="299"/>
      <c r="E214" s="299"/>
      <c r="F214" s="300"/>
      <c r="G214" s="302"/>
      <c r="H214" s="298"/>
      <c r="I214" s="299"/>
      <c r="J214" s="299"/>
      <c r="K214" s="300"/>
    </row>
    <row r="215" spans="1:20" ht="15" customHeight="1">
      <c r="A215" s="281" t="s">
        <v>92</v>
      </c>
      <c r="B215" s="284" t="s">
        <v>60</v>
      </c>
      <c r="C215" s="285"/>
      <c r="D215" s="327"/>
      <c r="E215" s="328"/>
      <c r="F215" s="328"/>
      <c r="G215" s="329" t="s">
        <v>23</v>
      </c>
      <c r="H215" s="330"/>
      <c r="I215" s="327"/>
      <c r="J215" s="328"/>
      <c r="K215" s="328"/>
    </row>
    <row r="216" spans="1:20" ht="15" customHeight="1">
      <c r="A216" s="282"/>
      <c r="B216" s="258" t="s">
        <v>61</v>
      </c>
      <c r="C216" s="259"/>
      <c r="D216" s="6" t="s">
        <v>21</v>
      </c>
      <c r="E216" s="264"/>
      <c r="F216" s="265"/>
      <c r="G216" s="7" t="s">
        <v>9</v>
      </c>
      <c r="H216" s="248" t="s">
        <v>55</v>
      </c>
      <c r="I216" s="268"/>
      <c r="J216" s="269"/>
      <c r="K216" s="270"/>
    </row>
    <row r="217" spans="1:20" ht="15" customHeight="1">
      <c r="A217" s="282"/>
      <c r="B217" s="260"/>
      <c r="C217" s="261"/>
      <c r="D217" s="5" t="s">
        <v>22</v>
      </c>
      <c r="E217" s="274"/>
      <c r="F217" s="275"/>
      <c r="G217" s="8" t="s">
        <v>9</v>
      </c>
      <c r="H217" s="266"/>
      <c r="I217" s="271"/>
      <c r="J217" s="272"/>
      <c r="K217" s="273"/>
    </row>
    <row r="218" spans="1:20" ht="15" customHeight="1">
      <c r="A218" s="282"/>
      <c r="B218" s="260"/>
      <c r="C218" s="261"/>
      <c r="D218" s="5" t="s">
        <v>72</v>
      </c>
      <c r="E218" s="274"/>
      <c r="F218" s="275"/>
      <c r="G218" s="8" t="s">
        <v>9</v>
      </c>
      <c r="H218" s="266"/>
      <c r="I218" s="271"/>
      <c r="J218" s="272"/>
      <c r="K218" s="273"/>
    </row>
    <row r="219" spans="1:20" ht="15" customHeight="1">
      <c r="A219" s="282"/>
      <c r="B219" s="262"/>
      <c r="C219" s="263"/>
      <c r="D219" s="96" t="s">
        <v>3</v>
      </c>
      <c r="E219" s="276"/>
      <c r="F219" s="277"/>
      <c r="G219" s="8" t="s">
        <v>9</v>
      </c>
      <c r="H219" s="267"/>
      <c r="I219" s="241"/>
      <c r="J219" s="242"/>
      <c r="K219" s="243"/>
    </row>
    <row r="220" spans="1:20" ht="15" customHeight="1">
      <c r="A220" s="283"/>
      <c r="B220" s="286" t="s">
        <v>93</v>
      </c>
      <c r="C220" s="287"/>
      <c r="D220" s="291">
        <f>SUM(D215,E216:F219)</f>
        <v>0</v>
      </c>
      <c r="E220" s="292"/>
      <c r="F220" s="292"/>
      <c r="G220" s="45" t="s">
        <v>94</v>
      </c>
      <c r="H220" s="292">
        <f>SUM(I215,E216:F219)</f>
        <v>0</v>
      </c>
      <c r="I220" s="292"/>
      <c r="J220" s="292"/>
      <c r="K220" s="76" t="s">
        <v>9</v>
      </c>
    </row>
    <row r="221" spans="1:20" ht="15" customHeight="1">
      <c r="A221" s="279" t="s">
        <v>91</v>
      </c>
      <c r="B221" s="280"/>
      <c r="C221" s="310"/>
      <c r="D221" s="311"/>
      <c r="E221" s="312"/>
      <c r="F221" s="313" t="s">
        <v>62</v>
      </c>
      <c r="G221" s="314"/>
      <c r="H221" s="315" t="s">
        <v>99</v>
      </c>
      <c r="I221" s="316"/>
      <c r="J221" s="316"/>
      <c r="K221" s="317"/>
    </row>
    <row r="222" spans="1:20" ht="15" customHeight="1" thickBot="1">
      <c r="A222" s="313" t="s">
        <v>80</v>
      </c>
      <c r="B222" s="314"/>
      <c r="C222" s="43" t="s">
        <v>75</v>
      </c>
      <c r="D222" s="97"/>
      <c r="E222" s="44" t="s">
        <v>76</v>
      </c>
      <c r="F222" s="318" t="s">
        <v>78</v>
      </c>
      <c r="G222" s="319"/>
      <c r="H222" s="320"/>
      <c r="I222" s="321"/>
      <c r="J222" s="321"/>
      <c r="K222" s="44" t="s">
        <v>76</v>
      </c>
    </row>
    <row r="223" spans="1:20" ht="15" customHeight="1" thickBot="1">
      <c r="A223" s="313" t="s">
        <v>74</v>
      </c>
      <c r="B223" s="314"/>
      <c r="C223" s="322"/>
      <c r="D223" s="323"/>
      <c r="E223" s="77" t="s">
        <v>77</v>
      </c>
      <c r="F223" s="324" t="s">
        <v>79</v>
      </c>
      <c r="G223" s="325"/>
      <c r="H223" s="325"/>
      <c r="I223" s="326"/>
      <c r="J223" s="94"/>
      <c r="K223" s="79" t="s">
        <v>76</v>
      </c>
    </row>
    <row r="224" spans="1:20" ht="15" customHeight="1" thickBot="1">
      <c r="A224"/>
      <c r="B224"/>
      <c r="C224"/>
      <c r="D224"/>
      <c r="E224"/>
      <c r="F224"/>
      <c r="G224"/>
      <c r="H224"/>
      <c r="I224"/>
      <c r="J224"/>
      <c r="K224"/>
    </row>
    <row r="225" spans="1:20" ht="15" customHeight="1">
      <c r="A225" s="278" t="s">
        <v>134</v>
      </c>
      <c r="B225" s="278"/>
      <c r="C225" s="82"/>
      <c r="D225" s="82"/>
      <c r="E225" s="80"/>
      <c r="F225" s="80"/>
      <c r="G225" s="80"/>
      <c r="H225" s="80"/>
      <c r="I225" s="80"/>
      <c r="J225" s="80"/>
      <c r="K225" s="80"/>
      <c r="M225" s="104" t="str">
        <f>A225&amp;" 基本事項（求人票には記載されません）"</f>
        <v>■求人　その１０ 基本事項（求人票には記載されません）</v>
      </c>
      <c r="N225" s="105"/>
      <c r="O225" s="105"/>
      <c r="P225" s="106"/>
      <c r="Q225" s="111"/>
      <c r="R225" s="112" t="s">
        <v>186</v>
      </c>
      <c r="S225" s="109"/>
      <c r="T225" s="109"/>
    </row>
    <row r="226" spans="1:20" ht="15" customHeight="1">
      <c r="A226" s="284" t="s">
        <v>65</v>
      </c>
      <c r="B226" s="290"/>
      <c r="C226" s="285"/>
      <c r="D226" s="352" t="s">
        <v>16</v>
      </c>
      <c r="E226" s="353"/>
      <c r="F226" s="354"/>
      <c r="G226" s="355" t="s">
        <v>15</v>
      </c>
      <c r="H226" s="355"/>
      <c r="I226" s="356"/>
      <c r="J226" s="355" t="s">
        <v>7</v>
      </c>
      <c r="K226" s="355"/>
      <c r="M226" s="110" t="s">
        <v>187</v>
      </c>
      <c r="N226" s="438"/>
      <c r="O226" s="439"/>
      <c r="P226" s="439"/>
      <c r="Q226" s="440"/>
      <c r="R226" s="112" t="s">
        <v>189</v>
      </c>
      <c r="S226" s="109" t="str">
        <f>IF(N227="旅客船事務部職員",N226&amp;"旅客船職員",N226&amp;N227)</f>
        <v/>
      </c>
      <c r="T226" s="109"/>
    </row>
    <row r="227" spans="1:20" ht="15" customHeight="1" thickBot="1">
      <c r="A227" s="334"/>
      <c r="B227" s="335"/>
      <c r="C227" s="336"/>
      <c r="D227" s="357"/>
      <c r="E227" s="358"/>
      <c r="F227" s="359"/>
      <c r="G227" s="41"/>
      <c r="H227" s="49" t="s">
        <v>23</v>
      </c>
      <c r="I227" s="42"/>
      <c r="J227" s="52"/>
      <c r="K227" s="74" t="s">
        <v>25</v>
      </c>
      <c r="M227" s="108" t="s">
        <v>190</v>
      </c>
      <c r="N227" s="454"/>
      <c r="O227" s="455"/>
      <c r="P227" s="455"/>
      <c r="Q227" s="456"/>
      <c r="R227" s="112" t="s">
        <v>191</v>
      </c>
      <c r="S227" s="109">
        <f>N227</f>
        <v>0</v>
      </c>
      <c r="T227" s="109"/>
    </row>
    <row r="228" spans="1:20" ht="15" customHeight="1">
      <c r="A228" s="38" t="s">
        <v>4</v>
      </c>
      <c r="B228" s="360"/>
      <c r="C228" s="361"/>
      <c r="D228" s="10" t="s">
        <v>6</v>
      </c>
      <c r="E228" s="360"/>
      <c r="F228" s="361"/>
      <c r="G228" s="362"/>
      <c r="H228" s="38" t="s">
        <v>5</v>
      </c>
      <c r="I228" s="363"/>
      <c r="J228" s="364"/>
      <c r="K228" s="365"/>
      <c r="M228" s="98"/>
      <c r="R228" s="98"/>
      <c r="S228" s="98"/>
      <c r="T228" s="98"/>
    </row>
    <row r="229" spans="1:20" ht="15" customHeight="1">
      <c r="A229" s="37" t="s">
        <v>1</v>
      </c>
      <c r="B229" s="288"/>
      <c r="C229" s="289"/>
      <c r="D229" s="3" t="s">
        <v>38</v>
      </c>
      <c r="E229" s="331"/>
      <c r="F229" s="332"/>
      <c r="G229" s="333"/>
      <c r="H229" s="37" t="s">
        <v>39</v>
      </c>
      <c r="I229" s="334"/>
      <c r="J229" s="335"/>
      <c r="K229" s="336"/>
      <c r="M229" s="98"/>
      <c r="R229" s="125" t="s">
        <v>186</v>
      </c>
      <c r="S229" s="126" t="s">
        <v>239</v>
      </c>
      <c r="T229" s="126" t="s">
        <v>240</v>
      </c>
    </row>
    <row r="230" spans="1:20" ht="15" customHeight="1">
      <c r="A230" s="337" t="s">
        <v>56</v>
      </c>
      <c r="B230" s="295"/>
      <c r="C230" s="296"/>
      <c r="D230" s="296"/>
      <c r="E230" s="296"/>
      <c r="F230" s="297"/>
      <c r="G230" s="342" t="s">
        <v>8</v>
      </c>
      <c r="H230" s="344"/>
      <c r="I230" s="346"/>
      <c r="J230" s="348" t="s">
        <v>23</v>
      </c>
      <c r="K230" s="350"/>
      <c r="M230" s="98"/>
      <c r="R230" s="126" t="s">
        <v>192</v>
      </c>
      <c r="S230" s="138" t="e">
        <f>VLOOKUP($S226,Sheet1!$B$2:$D$61,2,FALSE)</f>
        <v>#N/A</v>
      </c>
      <c r="T230" s="138" t="e">
        <f>VLOOKUP($S226,Sheet1!$B$2:$D$61,3,FALSE)</f>
        <v>#N/A</v>
      </c>
    </row>
    <row r="231" spans="1:20" ht="15" customHeight="1">
      <c r="A231" s="338"/>
      <c r="B231" s="339"/>
      <c r="C231" s="340"/>
      <c r="D231" s="340"/>
      <c r="E231" s="340"/>
      <c r="F231" s="341"/>
      <c r="G231" s="343"/>
      <c r="H231" s="345"/>
      <c r="I231" s="347"/>
      <c r="J231" s="349"/>
      <c r="K231" s="351"/>
      <c r="P231" s="98"/>
      <c r="Q231" s="98"/>
      <c r="R231" s="126" t="s">
        <v>193</v>
      </c>
      <c r="S231" s="138" t="e">
        <f>VLOOKUP($S227,Sheet1!$B$2:$D$61,2,FALSE)</f>
        <v>#N/A</v>
      </c>
      <c r="T231" s="138" t="e">
        <f>VLOOKUP($S227,Sheet1!$B$2:$D$61,3,FALSE)</f>
        <v>#N/A</v>
      </c>
    </row>
    <row r="232" spans="1:20" ht="15" customHeight="1">
      <c r="A232" s="293" t="s">
        <v>29</v>
      </c>
      <c r="B232" s="295"/>
      <c r="C232" s="296"/>
      <c r="D232" s="296"/>
      <c r="E232" s="296"/>
      <c r="F232" s="297"/>
      <c r="G232" s="301" t="s">
        <v>59</v>
      </c>
      <c r="H232" s="295"/>
      <c r="I232" s="296"/>
      <c r="J232" s="296"/>
      <c r="K232" s="297"/>
    </row>
    <row r="233" spans="1:20" ht="15" customHeight="1">
      <c r="A233" s="294"/>
      <c r="B233" s="298"/>
      <c r="C233" s="299"/>
      <c r="D233" s="299"/>
      <c r="E233" s="299"/>
      <c r="F233" s="300"/>
      <c r="G233" s="302"/>
      <c r="H233" s="298"/>
      <c r="I233" s="299"/>
      <c r="J233" s="299"/>
      <c r="K233" s="300"/>
    </row>
    <row r="234" spans="1:20" ht="15" customHeight="1">
      <c r="A234" s="281" t="s">
        <v>92</v>
      </c>
      <c r="B234" s="284" t="s">
        <v>60</v>
      </c>
      <c r="C234" s="285"/>
      <c r="D234" s="327"/>
      <c r="E234" s="328"/>
      <c r="F234" s="328"/>
      <c r="G234" s="329" t="s">
        <v>23</v>
      </c>
      <c r="H234" s="330"/>
      <c r="I234" s="327"/>
      <c r="J234" s="328"/>
      <c r="K234" s="328"/>
    </row>
    <row r="235" spans="1:20" ht="15" customHeight="1">
      <c r="A235" s="282"/>
      <c r="B235" s="258" t="s">
        <v>61</v>
      </c>
      <c r="C235" s="259"/>
      <c r="D235" s="6" t="s">
        <v>21</v>
      </c>
      <c r="E235" s="264"/>
      <c r="F235" s="265"/>
      <c r="G235" s="7" t="s">
        <v>9</v>
      </c>
      <c r="H235" s="248" t="s">
        <v>55</v>
      </c>
      <c r="I235" s="268"/>
      <c r="J235" s="269"/>
      <c r="K235" s="270"/>
    </row>
    <row r="236" spans="1:20" ht="15" customHeight="1">
      <c r="A236" s="282"/>
      <c r="B236" s="260"/>
      <c r="C236" s="261"/>
      <c r="D236" s="5" t="s">
        <v>22</v>
      </c>
      <c r="E236" s="274"/>
      <c r="F236" s="275"/>
      <c r="G236" s="8" t="s">
        <v>9</v>
      </c>
      <c r="H236" s="266"/>
      <c r="I236" s="271"/>
      <c r="J236" s="272"/>
      <c r="K236" s="273"/>
    </row>
    <row r="237" spans="1:20" ht="15" customHeight="1">
      <c r="A237" s="282"/>
      <c r="B237" s="260"/>
      <c r="C237" s="261"/>
      <c r="D237" s="5" t="s">
        <v>72</v>
      </c>
      <c r="E237" s="274"/>
      <c r="F237" s="275"/>
      <c r="G237" s="8" t="s">
        <v>9</v>
      </c>
      <c r="H237" s="266"/>
      <c r="I237" s="271"/>
      <c r="J237" s="272"/>
      <c r="K237" s="273"/>
    </row>
    <row r="238" spans="1:20" ht="15" customHeight="1">
      <c r="A238" s="282"/>
      <c r="B238" s="262"/>
      <c r="C238" s="263"/>
      <c r="D238" s="96" t="s">
        <v>3</v>
      </c>
      <c r="E238" s="276"/>
      <c r="F238" s="277"/>
      <c r="G238" s="8" t="s">
        <v>9</v>
      </c>
      <c r="H238" s="267"/>
      <c r="I238" s="241"/>
      <c r="J238" s="242"/>
      <c r="K238" s="243"/>
    </row>
    <row r="239" spans="1:20" ht="15" customHeight="1">
      <c r="A239" s="283"/>
      <c r="B239" s="286" t="s">
        <v>93</v>
      </c>
      <c r="C239" s="287"/>
      <c r="D239" s="291">
        <f>SUM(D234,E235:F238)</f>
        <v>0</v>
      </c>
      <c r="E239" s="292"/>
      <c r="F239" s="292"/>
      <c r="G239" s="45" t="s">
        <v>94</v>
      </c>
      <c r="H239" s="292">
        <f>SUM(I234,E235:F238)</f>
        <v>0</v>
      </c>
      <c r="I239" s="292"/>
      <c r="J239" s="292"/>
      <c r="K239" s="76" t="s">
        <v>9</v>
      </c>
    </row>
    <row r="240" spans="1:20" ht="15" customHeight="1">
      <c r="A240" s="279" t="s">
        <v>91</v>
      </c>
      <c r="B240" s="280"/>
      <c r="C240" s="310"/>
      <c r="D240" s="311"/>
      <c r="E240" s="312"/>
      <c r="F240" s="313" t="s">
        <v>62</v>
      </c>
      <c r="G240" s="314"/>
      <c r="H240" s="315" t="s">
        <v>99</v>
      </c>
      <c r="I240" s="316"/>
      <c r="J240" s="316"/>
      <c r="K240" s="317"/>
    </row>
    <row r="241" spans="1:11" ht="15" customHeight="1" thickBot="1">
      <c r="A241" s="313" t="s">
        <v>80</v>
      </c>
      <c r="B241" s="314"/>
      <c r="C241" s="43" t="s">
        <v>75</v>
      </c>
      <c r="D241" s="97"/>
      <c r="E241" s="44" t="s">
        <v>76</v>
      </c>
      <c r="F241" s="318" t="s">
        <v>78</v>
      </c>
      <c r="G241" s="319"/>
      <c r="H241" s="320"/>
      <c r="I241" s="321"/>
      <c r="J241" s="321"/>
      <c r="K241" s="44" t="s">
        <v>76</v>
      </c>
    </row>
    <row r="242" spans="1:11" ht="15" customHeight="1" thickBot="1">
      <c r="A242" s="313" t="s">
        <v>74</v>
      </c>
      <c r="B242" s="314"/>
      <c r="C242" s="322"/>
      <c r="D242" s="323"/>
      <c r="E242" s="77" t="s">
        <v>77</v>
      </c>
      <c r="F242" s="324" t="s">
        <v>79</v>
      </c>
      <c r="G242" s="325"/>
      <c r="H242" s="325"/>
      <c r="I242" s="326"/>
      <c r="J242" s="94"/>
      <c r="K242" s="79" t="s">
        <v>76</v>
      </c>
    </row>
    <row r="243" spans="1:11" ht="15" customHeight="1">
      <c r="A243" s="67"/>
      <c r="B243" s="68"/>
      <c r="C243" s="68"/>
      <c r="D243" s="68"/>
      <c r="E243" s="68"/>
      <c r="F243" s="68"/>
      <c r="G243" s="68"/>
      <c r="H243" s="68"/>
      <c r="I243" s="68"/>
      <c r="J243" s="68"/>
      <c r="K243" s="68"/>
    </row>
    <row r="244" spans="1:11" ht="15" customHeight="1">
      <c r="A244" s="67"/>
      <c r="B244" s="68"/>
      <c r="C244" s="68"/>
      <c r="D244" s="68"/>
      <c r="E244" s="68"/>
      <c r="F244" s="68"/>
      <c r="G244" s="68"/>
      <c r="H244" s="68"/>
      <c r="I244" s="68"/>
      <c r="J244" s="68"/>
      <c r="K244" s="68"/>
    </row>
    <row r="245" spans="1:11" ht="15" customHeight="1">
      <c r="A245" s="67"/>
      <c r="B245" s="68"/>
      <c r="C245" s="68"/>
      <c r="D245" s="68"/>
      <c r="E245" s="68"/>
      <c r="F245" s="68"/>
      <c r="G245" s="68"/>
      <c r="H245" s="68"/>
      <c r="I245" s="68"/>
      <c r="J245" s="68"/>
      <c r="K245" s="68"/>
    </row>
    <row r="246" spans="1:11" ht="15" customHeight="1">
      <c r="A246" s="303" t="s">
        <v>73</v>
      </c>
      <c r="B246" s="303"/>
      <c r="C246" s="303"/>
      <c r="D246" s="303"/>
      <c r="E246" s="303"/>
      <c r="F246" s="303"/>
      <c r="G246" s="303"/>
      <c r="H246" s="303"/>
      <c r="I246" s="303"/>
      <c r="J246" s="303"/>
      <c r="K246" s="303"/>
    </row>
  </sheetData>
  <mergeCells count="586">
    <mergeCell ref="B17:F18"/>
    <mergeCell ref="N207:Q207"/>
    <mergeCell ref="N208:Q208"/>
    <mergeCell ref="N226:Q226"/>
    <mergeCell ref="N227:Q227"/>
    <mergeCell ref="N101:Q101"/>
    <mergeCell ref="N125:Q125"/>
    <mergeCell ref="N126:Q126"/>
    <mergeCell ref="N144:Q144"/>
    <mergeCell ref="N145:Q145"/>
    <mergeCell ref="N163:Q163"/>
    <mergeCell ref="N164:Q164"/>
    <mergeCell ref="N188:Q188"/>
    <mergeCell ref="N189:Q189"/>
    <mergeCell ref="N81:Q81"/>
    <mergeCell ref="N82:Q82"/>
    <mergeCell ref="N62:Q62"/>
    <mergeCell ref="N63:Q63"/>
    <mergeCell ref="N100:Q100"/>
    <mergeCell ref="C27:E27"/>
    <mergeCell ref="A31:K31"/>
    <mergeCell ref="F29:I29"/>
    <mergeCell ref="A29:B29"/>
    <mergeCell ref="F27:G27"/>
    <mergeCell ref="H27:K27"/>
    <mergeCell ref="E39:J39"/>
    <mergeCell ref="D34:D35"/>
    <mergeCell ref="C34:C35"/>
    <mergeCell ref="B34:B35"/>
    <mergeCell ref="A34:A36"/>
    <mergeCell ref="I47:K47"/>
    <mergeCell ref="I48:K48"/>
    <mergeCell ref="I49:K49"/>
    <mergeCell ref="B46:F49"/>
    <mergeCell ref="A46:A49"/>
    <mergeCell ref="B16:C16"/>
    <mergeCell ref="N4:P4"/>
    <mergeCell ref="N5:P5"/>
    <mergeCell ref="D26:F26"/>
    <mergeCell ref="H26:J26"/>
    <mergeCell ref="A13:C13"/>
    <mergeCell ref="H17:H18"/>
    <mergeCell ref="I22:K25"/>
    <mergeCell ref="G17:G18"/>
    <mergeCell ref="B15:C15"/>
    <mergeCell ref="I15:K15"/>
    <mergeCell ref="E23:F23"/>
    <mergeCell ref="E25:F25"/>
    <mergeCell ref="I5:K5"/>
    <mergeCell ref="I6:K6"/>
    <mergeCell ref="B8:C8"/>
    <mergeCell ref="A9:B9"/>
    <mergeCell ref="E16:G16"/>
    <mergeCell ref="I16:K16"/>
    <mergeCell ref="G19:G20"/>
    <mergeCell ref="H19:K20"/>
    <mergeCell ref="B19:F20"/>
    <mergeCell ref="B7:G7"/>
    <mergeCell ref="B26:C26"/>
    <mergeCell ref="A1:K1"/>
    <mergeCell ref="H8:K8"/>
    <mergeCell ref="A2:K2"/>
    <mergeCell ref="I17:I18"/>
    <mergeCell ref="I21:K21"/>
    <mergeCell ref="B22:C25"/>
    <mergeCell ref="E22:F22"/>
    <mergeCell ref="H22:H25"/>
    <mergeCell ref="A4:A5"/>
    <mergeCell ref="H3:H4"/>
    <mergeCell ref="B3:G3"/>
    <mergeCell ref="B4:G5"/>
    <mergeCell ref="I3:K4"/>
    <mergeCell ref="C6:D6"/>
    <mergeCell ref="A6:A7"/>
    <mergeCell ref="F10:K10"/>
    <mergeCell ref="D13:F13"/>
    <mergeCell ref="G13:I13"/>
    <mergeCell ref="F8:G8"/>
    <mergeCell ref="J17:J18"/>
    <mergeCell ref="K17:K18"/>
    <mergeCell ref="J13:K13"/>
    <mergeCell ref="A19:A20"/>
    <mergeCell ref="I7:K7"/>
    <mergeCell ref="A57:K57"/>
    <mergeCell ref="A14:C14"/>
    <mergeCell ref="D14:F14"/>
    <mergeCell ref="C29:D29"/>
    <mergeCell ref="H28:J28"/>
    <mergeCell ref="E24:F24"/>
    <mergeCell ref="A17:A18"/>
    <mergeCell ref="B21:C21"/>
    <mergeCell ref="D21:F21"/>
    <mergeCell ref="B32:C32"/>
    <mergeCell ref="D32:E32"/>
    <mergeCell ref="F32:G32"/>
    <mergeCell ref="H32:I32"/>
    <mergeCell ref="A28:B28"/>
    <mergeCell ref="F28:G28"/>
    <mergeCell ref="A21:A26"/>
    <mergeCell ref="A27:B27"/>
    <mergeCell ref="G21:H21"/>
    <mergeCell ref="B33:C33"/>
    <mergeCell ref="D33:E33"/>
    <mergeCell ref="F33:G33"/>
    <mergeCell ref="H33:I33"/>
    <mergeCell ref="J32:K32"/>
    <mergeCell ref="J33:K33"/>
    <mergeCell ref="A32:A33"/>
    <mergeCell ref="E15:G15"/>
    <mergeCell ref="A62:C62"/>
    <mergeCell ref="D62:F62"/>
    <mergeCell ref="G62:I62"/>
    <mergeCell ref="J62:K62"/>
    <mergeCell ref="A63:C63"/>
    <mergeCell ref="D63:F63"/>
    <mergeCell ref="B64:C64"/>
    <mergeCell ref="E64:G64"/>
    <mergeCell ref="I64:K64"/>
    <mergeCell ref="J52:K54"/>
    <mergeCell ref="K34:K35"/>
    <mergeCell ref="J34:J35"/>
    <mergeCell ref="I34:I35"/>
    <mergeCell ref="B37:C38"/>
    <mergeCell ref="A37:A42"/>
    <mergeCell ref="A43:A45"/>
    <mergeCell ref="B43:B45"/>
    <mergeCell ref="C43:G45"/>
    <mergeCell ref="H43:H45"/>
    <mergeCell ref="I43:K45"/>
    <mergeCell ref="B39:C40"/>
    <mergeCell ref="B41:C42"/>
    <mergeCell ref="B65:C65"/>
    <mergeCell ref="E65:G65"/>
    <mergeCell ref="I65:K65"/>
    <mergeCell ref="A66:A67"/>
    <mergeCell ref="B66:F67"/>
    <mergeCell ref="G66:G67"/>
    <mergeCell ref="H66:H67"/>
    <mergeCell ref="I66:I67"/>
    <mergeCell ref="J66:J67"/>
    <mergeCell ref="K66:K67"/>
    <mergeCell ref="A68:A69"/>
    <mergeCell ref="B68:F69"/>
    <mergeCell ref="G68:G69"/>
    <mergeCell ref="H68:K69"/>
    <mergeCell ref="A70:A75"/>
    <mergeCell ref="B70:C70"/>
    <mergeCell ref="D70:F70"/>
    <mergeCell ref="G70:H70"/>
    <mergeCell ref="I70:K70"/>
    <mergeCell ref="B71:C74"/>
    <mergeCell ref="E71:F71"/>
    <mergeCell ref="H71:H74"/>
    <mergeCell ref="I71:K74"/>
    <mergeCell ref="E72:F72"/>
    <mergeCell ref="E73:F73"/>
    <mergeCell ref="E74:F74"/>
    <mergeCell ref="B75:C75"/>
    <mergeCell ref="D75:F75"/>
    <mergeCell ref="H75:J75"/>
    <mergeCell ref="A76:B76"/>
    <mergeCell ref="C76:E76"/>
    <mergeCell ref="F76:G76"/>
    <mergeCell ref="H76:K76"/>
    <mergeCell ref="A77:B77"/>
    <mergeCell ref="F77:G77"/>
    <mergeCell ref="H77:J77"/>
    <mergeCell ref="A78:B78"/>
    <mergeCell ref="C78:D78"/>
    <mergeCell ref="F78:I78"/>
    <mergeCell ref="A81:C81"/>
    <mergeCell ref="D81:F81"/>
    <mergeCell ref="G81:I81"/>
    <mergeCell ref="J81:K81"/>
    <mergeCell ref="A82:C82"/>
    <mergeCell ref="D82:F82"/>
    <mergeCell ref="B83:C83"/>
    <mergeCell ref="E83:G83"/>
    <mergeCell ref="I83:K83"/>
    <mergeCell ref="B84:C84"/>
    <mergeCell ref="E84:G84"/>
    <mergeCell ref="I84:K84"/>
    <mergeCell ref="A85:A86"/>
    <mergeCell ref="B85:F86"/>
    <mergeCell ref="G85:G86"/>
    <mergeCell ref="H85:H86"/>
    <mergeCell ref="I85:I86"/>
    <mergeCell ref="J85:J86"/>
    <mergeCell ref="K85:K86"/>
    <mergeCell ref="A87:A88"/>
    <mergeCell ref="B87:F88"/>
    <mergeCell ref="G87:G88"/>
    <mergeCell ref="H87:K88"/>
    <mergeCell ref="A89:A94"/>
    <mergeCell ref="B89:C89"/>
    <mergeCell ref="D89:F89"/>
    <mergeCell ref="G89:H89"/>
    <mergeCell ref="I89:K89"/>
    <mergeCell ref="B90:C93"/>
    <mergeCell ref="E90:F90"/>
    <mergeCell ref="H90:H93"/>
    <mergeCell ref="I90:K93"/>
    <mergeCell ref="E91:F91"/>
    <mergeCell ref="E92:F92"/>
    <mergeCell ref="E93:F93"/>
    <mergeCell ref="B94:C94"/>
    <mergeCell ref="D94:F94"/>
    <mergeCell ref="H94:J94"/>
    <mergeCell ref="A95:B95"/>
    <mergeCell ref="C95:E95"/>
    <mergeCell ref="F95:G95"/>
    <mergeCell ref="H95:K95"/>
    <mergeCell ref="A96:B96"/>
    <mergeCell ref="F96:G96"/>
    <mergeCell ref="H96:J96"/>
    <mergeCell ref="A97:B97"/>
    <mergeCell ref="C97:D97"/>
    <mergeCell ref="F97:I97"/>
    <mergeCell ref="A100:C100"/>
    <mergeCell ref="D100:F100"/>
    <mergeCell ref="G100:I100"/>
    <mergeCell ref="J100:K100"/>
    <mergeCell ref="A101:C101"/>
    <mergeCell ref="D101:F101"/>
    <mergeCell ref="B102:C102"/>
    <mergeCell ref="E102:G102"/>
    <mergeCell ref="I102:K102"/>
    <mergeCell ref="E112:F112"/>
    <mergeCell ref="B103:C103"/>
    <mergeCell ref="E103:G103"/>
    <mergeCell ref="I103:K103"/>
    <mergeCell ref="A104:A105"/>
    <mergeCell ref="B104:F105"/>
    <mergeCell ref="G104:G105"/>
    <mergeCell ref="H104:H105"/>
    <mergeCell ref="I104:I105"/>
    <mergeCell ref="J104:J105"/>
    <mergeCell ref="K104:K105"/>
    <mergeCell ref="B113:C113"/>
    <mergeCell ref="D113:F113"/>
    <mergeCell ref="H113:J113"/>
    <mergeCell ref="A120:K120"/>
    <mergeCell ref="A58:K59"/>
    <mergeCell ref="A125:C125"/>
    <mergeCell ref="D125:F125"/>
    <mergeCell ref="G125:I125"/>
    <mergeCell ref="J125:K125"/>
    <mergeCell ref="A108:A113"/>
    <mergeCell ref="B108:C108"/>
    <mergeCell ref="D108:F108"/>
    <mergeCell ref="G108:H108"/>
    <mergeCell ref="I108:K108"/>
    <mergeCell ref="B109:C112"/>
    <mergeCell ref="A106:A107"/>
    <mergeCell ref="B106:F107"/>
    <mergeCell ref="G106:G107"/>
    <mergeCell ref="H106:K107"/>
    <mergeCell ref="E109:F109"/>
    <mergeCell ref="H109:H112"/>
    <mergeCell ref="I109:K112"/>
    <mergeCell ref="E110:F110"/>
    <mergeCell ref="E111:F111"/>
    <mergeCell ref="A126:C126"/>
    <mergeCell ref="D126:F126"/>
    <mergeCell ref="A114:B114"/>
    <mergeCell ref="C114:E114"/>
    <mergeCell ref="F114:G114"/>
    <mergeCell ref="H114:K114"/>
    <mergeCell ref="A115:B115"/>
    <mergeCell ref="F115:G115"/>
    <mergeCell ref="H115:J115"/>
    <mergeCell ref="A116:B116"/>
    <mergeCell ref="C116:D116"/>
    <mergeCell ref="F116:I116"/>
    <mergeCell ref="A121:K122"/>
    <mergeCell ref="B127:C127"/>
    <mergeCell ref="E127:G127"/>
    <mergeCell ref="I127:K127"/>
    <mergeCell ref="B128:C128"/>
    <mergeCell ref="E128:G128"/>
    <mergeCell ref="I128:K128"/>
    <mergeCell ref="A129:A130"/>
    <mergeCell ref="B129:F130"/>
    <mergeCell ref="G129:G130"/>
    <mergeCell ref="H129:H130"/>
    <mergeCell ref="I129:I130"/>
    <mergeCell ref="J129:J130"/>
    <mergeCell ref="K129:K130"/>
    <mergeCell ref="A131:A132"/>
    <mergeCell ref="B131:F132"/>
    <mergeCell ref="G131:G132"/>
    <mergeCell ref="H131:K132"/>
    <mergeCell ref="A133:A138"/>
    <mergeCell ref="B133:C133"/>
    <mergeCell ref="D133:F133"/>
    <mergeCell ref="G133:H133"/>
    <mergeCell ref="I133:K133"/>
    <mergeCell ref="B134:C137"/>
    <mergeCell ref="E134:F134"/>
    <mergeCell ref="H134:H137"/>
    <mergeCell ref="I134:K137"/>
    <mergeCell ref="E135:F135"/>
    <mergeCell ref="E136:F136"/>
    <mergeCell ref="E137:F137"/>
    <mergeCell ref="B138:C138"/>
    <mergeCell ref="D138:F138"/>
    <mergeCell ref="H138:J138"/>
    <mergeCell ref="A139:B139"/>
    <mergeCell ref="C139:E139"/>
    <mergeCell ref="F139:G139"/>
    <mergeCell ref="H139:K139"/>
    <mergeCell ref="A140:B140"/>
    <mergeCell ref="F140:G140"/>
    <mergeCell ref="H140:J140"/>
    <mergeCell ref="A141:B141"/>
    <mergeCell ref="C141:D141"/>
    <mergeCell ref="F141:I141"/>
    <mergeCell ref="A144:C144"/>
    <mergeCell ref="D144:F144"/>
    <mergeCell ref="G144:I144"/>
    <mergeCell ref="J144:K144"/>
    <mergeCell ref="A145:C145"/>
    <mergeCell ref="D145:F145"/>
    <mergeCell ref="B146:C146"/>
    <mergeCell ref="E146:G146"/>
    <mergeCell ref="I146:K146"/>
    <mergeCell ref="B147:C147"/>
    <mergeCell ref="E147:G147"/>
    <mergeCell ref="I147:K147"/>
    <mergeCell ref="A148:A149"/>
    <mergeCell ref="B148:F149"/>
    <mergeCell ref="G148:G149"/>
    <mergeCell ref="H148:H149"/>
    <mergeCell ref="I148:I149"/>
    <mergeCell ref="J148:J149"/>
    <mergeCell ref="K148:K149"/>
    <mergeCell ref="A150:A151"/>
    <mergeCell ref="B150:F151"/>
    <mergeCell ref="G150:G151"/>
    <mergeCell ref="H150:K151"/>
    <mergeCell ref="A152:A157"/>
    <mergeCell ref="B152:C152"/>
    <mergeCell ref="D152:F152"/>
    <mergeCell ref="G152:H152"/>
    <mergeCell ref="I152:K152"/>
    <mergeCell ref="B153:C156"/>
    <mergeCell ref="E153:F153"/>
    <mergeCell ref="H153:H156"/>
    <mergeCell ref="I153:K156"/>
    <mergeCell ref="E154:F154"/>
    <mergeCell ref="E155:F155"/>
    <mergeCell ref="E156:F156"/>
    <mergeCell ref="B157:C157"/>
    <mergeCell ref="D157:F157"/>
    <mergeCell ref="H157:J157"/>
    <mergeCell ref="A158:B158"/>
    <mergeCell ref="C158:E158"/>
    <mergeCell ref="F158:G158"/>
    <mergeCell ref="H158:K158"/>
    <mergeCell ref="A159:B159"/>
    <mergeCell ref="F159:G159"/>
    <mergeCell ref="H159:J159"/>
    <mergeCell ref="A160:B160"/>
    <mergeCell ref="C160:D160"/>
    <mergeCell ref="F160:I160"/>
    <mergeCell ref="A163:C163"/>
    <mergeCell ref="D163:F163"/>
    <mergeCell ref="G163:I163"/>
    <mergeCell ref="J163:K163"/>
    <mergeCell ref="A164:C164"/>
    <mergeCell ref="D164:F164"/>
    <mergeCell ref="B165:C165"/>
    <mergeCell ref="E165:G165"/>
    <mergeCell ref="I165:K165"/>
    <mergeCell ref="B166:C166"/>
    <mergeCell ref="E166:G166"/>
    <mergeCell ref="I166:K166"/>
    <mergeCell ref="A167:A168"/>
    <mergeCell ref="B167:F168"/>
    <mergeCell ref="G167:G168"/>
    <mergeCell ref="H167:H168"/>
    <mergeCell ref="I167:I168"/>
    <mergeCell ref="J167:J168"/>
    <mergeCell ref="K167:K168"/>
    <mergeCell ref="A169:A170"/>
    <mergeCell ref="B169:F170"/>
    <mergeCell ref="G169:G170"/>
    <mergeCell ref="H169:K170"/>
    <mergeCell ref="A171:A176"/>
    <mergeCell ref="B171:C171"/>
    <mergeCell ref="D171:F171"/>
    <mergeCell ref="G171:H171"/>
    <mergeCell ref="I171:K171"/>
    <mergeCell ref="B172:C175"/>
    <mergeCell ref="E172:F172"/>
    <mergeCell ref="H172:H175"/>
    <mergeCell ref="I172:K175"/>
    <mergeCell ref="E173:F173"/>
    <mergeCell ref="E174:F174"/>
    <mergeCell ref="E175:F175"/>
    <mergeCell ref="B176:C176"/>
    <mergeCell ref="D176:F176"/>
    <mergeCell ref="H176:J176"/>
    <mergeCell ref="J188:K188"/>
    <mergeCell ref="A189:C189"/>
    <mergeCell ref="D189:F189"/>
    <mergeCell ref="A177:B177"/>
    <mergeCell ref="C177:E177"/>
    <mergeCell ref="F177:G177"/>
    <mergeCell ref="H177:K177"/>
    <mergeCell ref="A178:B178"/>
    <mergeCell ref="F178:G178"/>
    <mergeCell ref="H178:J178"/>
    <mergeCell ref="A179:B179"/>
    <mergeCell ref="C179:D179"/>
    <mergeCell ref="F179:I179"/>
    <mergeCell ref="A183:K183"/>
    <mergeCell ref="A188:C188"/>
    <mergeCell ref="D188:F188"/>
    <mergeCell ref="G188:I188"/>
    <mergeCell ref="E190:G190"/>
    <mergeCell ref="I190:K190"/>
    <mergeCell ref="B191:C191"/>
    <mergeCell ref="E191:G191"/>
    <mergeCell ref="I191:K191"/>
    <mergeCell ref="A192:A193"/>
    <mergeCell ref="B192:F193"/>
    <mergeCell ref="G192:G193"/>
    <mergeCell ref="H192:H193"/>
    <mergeCell ref="I192:I193"/>
    <mergeCell ref="J192:J193"/>
    <mergeCell ref="K192:K193"/>
    <mergeCell ref="B190:C190"/>
    <mergeCell ref="D201:F201"/>
    <mergeCell ref="H201:J201"/>
    <mergeCell ref="A194:A195"/>
    <mergeCell ref="B194:F195"/>
    <mergeCell ref="G194:G195"/>
    <mergeCell ref="H194:K195"/>
    <mergeCell ref="D196:F196"/>
    <mergeCell ref="G196:H196"/>
    <mergeCell ref="I196:K196"/>
    <mergeCell ref="B197:C200"/>
    <mergeCell ref="E197:F197"/>
    <mergeCell ref="H197:H200"/>
    <mergeCell ref="I197:K200"/>
    <mergeCell ref="E198:F198"/>
    <mergeCell ref="E199:F199"/>
    <mergeCell ref="E200:F200"/>
    <mergeCell ref="B201:C201"/>
    <mergeCell ref="D207:F207"/>
    <mergeCell ref="G207:I207"/>
    <mergeCell ref="J207:K207"/>
    <mergeCell ref="A208:C208"/>
    <mergeCell ref="D208:F208"/>
    <mergeCell ref="B209:C209"/>
    <mergeCell ref="E209:G209"/>
    <mergeCell ref="I209:K209"/>
    <mergeCell ref="A202:B202"/>
    <mergeCell ref="C202:E202"/>
    <mergeCell ref="F202:G202"/>
    <mergeCell ref="H202:K202"/>
    <mergeCell ref="A203:B203"/>
    <mergeCell ref="F203:G203"/>
    <mergeCell ref="H203:J203"/>
    <mergeCell ref="A204:B204"/>
    <mergeCell ref="C204:D204"/>
    <mergeCell ref="F204:I204"/>
    <mergeCell ref="E210:G210"/>
    <mergeCell ref="I210:K210"/>
    <mergeCell ref="A211:A212"/>
    <mergeCell ref="B211:F212"/>
    <mergeCell ref="G211:G212"/>
    <mergeCell ref="H211:H212"/>
    <mergeCell ref="I211:I212"/>
    <mergeCell ref="J211:J212"/>
    <mergeCell ref="K211:K212"/>
    <mergeCell ref="D220:F220"/>
    <mergeCell ref="H220:J220"/>
    <mergeCell ref="A213:A214"/>
    <mergeCell ref="B213:F214"/>
    <mergeCell ref="G213:G214"/>
    <mergeCell ref="H213:K214"/>
    <mergeCell ref="D215:F215"/>
    <mergeCell ref="G215:H215"/>
    <mergeCell ref="I215:K215"/>
    <mergeCell ref="B216:C219"/>
    <mergeCell ref="E216:F216"/>
    <mergeCell ref="H216:H219"/>
    <mergeCell ref="I216:K219"/>
    <mergeCell ref="E217:F217"/>
    <mergeCell ref="E218:F218"/>
    <mergeCell ref="E219:F219"/>
    <mergeCell ref="C221:E221"/>
    <mergeCell ref="F221:G221"/>
    <mergeCell ref="H221:K221"/>
    <mergeCell ref="A222:B222"/>
    <mergeCell ref="F222:G222"/>
    <mergeCell ref="H222:J222"/>
    <mergeCell ref="A223:B223"/>
    <mergeCell ref="C223:D223"/>
    <mergeCell ref="F223:I223"/>
    <mergeCell ref="A226:C226"/>
    <mergeCell ref="D226:F226"/>
    <mergeCell ref="G226:I226"/>
    <mergeCell ref="J226:K226"/>
    <mergeCell ref="A227:C227"/>
    <mergeCell ref="D227:F227"/>
    <mergeCell ref="B228:C228"/>
    <mergeCell ref="E228:G228"/>
    <mergeCell ref="I228:K228"/>
    <mergeCell ref="B229:C229"/>
    <mergeCell ref="E229:G229"/>
    <mergeCell ref="I229:K229"/>
    <mergeCell ref="A230:A231"/>
    <mergeCell ref="B230:F231"/>
    <mergeCell ref="G230:G231"/>
    <mergeCell ref="H230:H231"/>
    <mergeCell ref="I230:I231"/>
    <mergeCell ref="J230:J231"/>
    <mergeCell ref="K230:K231"/>
    <mergeCell ref="B239:C239"/>
    <mergeCell ref="D239:F239"/>
    <mergeCell ref="H239:J239"/>
    <mergeCell ref="A232:A233"/>
    <mergeCell ref="B232:F233"/>
    <mergeCell ref="G232:G233"/>
    <mergeCell ref="H232:K233"/>
    <mergeCell ref="A246:K246"/>
    <mergeCell ref="A184:K185"/>
    <mergeCell ref="A240:B240"/>
    <mergeCell ref="C240:E240"/>
    <mergeCell ref="F240:G240"/>
    <mergeCell ref="H240:K240"/>
    <mergeCell ref="A241:B241"/>
    <mergeCell ref="F241:G241"/>
    <mergeCell ref="H241:J241"/>
    <mergeCell ref="A242:B242"/>
    <mergeCell ref="C242:D242"/>
    <mergeCell ref="F242:I242"/>
    <mergeCell ref="A234:A239"/>
    <mergeCell ref="B234:C234"/>
    <mergeCell ref="D234:F234"/>
    <mergeCell ref="G234:H234"/>
    <mergeCell ref="I234:K234"/>
    <mergeCell ref="B235:C238"/>
    <mergeCell ref="E235:F235"/>
    <mergeCell ref="H235:H238"/>
    <mergeCell ref="I235:K238"/>
    <mergeCell ref="E236:F236"/>
    <mergeCell ref="E237:F237"/>
    <mergeCell ref="E238:F238"/>
    <mergeCell ref="A61:B61"/>
    <mergeCell ref="A80:B80"/>
    <mergeCell ref="A99:B99"/>
    <mergeCell ref="A124:B124"/>
    <mergeCell ref="A143:B143"/>
    <mergeCell ref="A162:B162"/>
    <mergeCell ref="A187:B187"/>
    <mergeCell ref="A206:B206"/>
    <mergeCell ref="A225:B225"/>
    <mergeCell ref="A221:B221"/>
    <mergeCell ref="A215:A220"/>
    <mergeCell ref="B215:C215"/>
    <mergeCell ref="B220:C220"/>
    <mergeCell ref="B210:C210"/>
    <mergeCell ref="A207:C207"/>
    <mergeCell ref="A196:A201"/>
    <mergeCell ref="B196:C196"/>
    <mergeCell ref="D37:D38"/>
    <mergeCell ref="D39:D40"/>
    <mergeCell ref="D41:D42"/>
    <mergeCell ref="E37:J37"/>
    <mergeCell ref="A52:I55"/>
    <mergeCell ref="J51:K51"/>
    <mergeCell ref="A51:I51"/>
    <mergeCell ref="G36:H36"/>
    <mergeCell ref="G34:H35"/>
    <mergeCell ref="F34:F35"/>
    <mergeCell ref="E34:E35"/>
    <mergeCell ref="I46:K46"/>
    <mergeCell ref="E38:J38"/>
    <mergeCell ref="G46:G49"/>
    <mergeCell ref="E41:E42"/>
    <mergeCell ref="F41:K42"/>
    <mergeCell ref="E40:J40"/>
  </mergeCells>
  <phoneticPr fontId="1"/>
  <conditionalFormatting sqref="S8:T9">
    <cfRule type="cellIs" dxfId="19" priority="32" operator="greaterThan">
      <formula>$D$26</formula>
    </cfRule>
    <cfRule type="cellIs" dxfId="18" priority="33" operator="lessThanOrEqual">
      <formula>$D$26</formula>
    </cfRule>
  </conditionalFormatting>
  <conditionalFormatting sqref="S66:T67">
    <cfRule type="cellIs" dxfId="17" priority="23" operator="greaterThan">
      <formula>$D$75</formula>
    </cfRule>
    <cfRule type="cellIs" dxfId="16" priority="24" operator="lessThanOrEqual">
      <formula>$D$75</formula>
    </cfRule>
  </conditionalFormatting>
  <conditionalFormatting sqref="S85:T86">
    <cfRule type="cellIs" dxfId="15" priority="26" operator="greaterThan">
      <formula>$D$94</formula>
    </cfRule>
    <cfRule type="cellIs" dxfId="14" priority="27" operator="lessThanOrEqual">
      <formula>$D$94</formula>
    </cfRule>
  </conditionalFormatting>
  <conditionalFormatting sqref="S104:T105">
    <cfRule type="cellIs" dxfId="13" priority="20" operator="greaterThan">
      <formula>$D113</formula>
    </cfRule>
    <cfRule type="cellIs" dxfId="12" priority="21" operator="lessThanOrEqual">
      <formula>$D113</formula>
    </cfRule>
  </conditionalFormatting>
  <conditionalFormatting sqref="S129:T130">
    <cfRule type="cellIs" dxfId="11" priority="17" operator="greaterThan">
      <formula>$D$138</formula>
    </cfRule>
    <cfRule type="cellIs" dxfId="10" priority="18" operator="lessThanOrEqual">
      <formula>$D$138</formula>
    </cfRule>
  </conditionalFormatting>
  <conditionalFormatting sqref="S148:T149">
    <cfRule type="cellIs" dxfId="9" priority="14" operator="greaterThan">
      <formula>$D$157</formula>
    </cfRule>
    <cfRule type="cellIs" dxfId="8" priority="15" operator="lessThanOrEqual">
      <formula>$D$157</formula>
    </cfRule>
  </conditionalFormatting>
  <conditionalFormatting sqref="S167:T168">
    <cfRule type="cellIs" dxfId="7" priority="11" operator="greaterThan">
      <formula>$D$176</formula>
    </cfRule>
    <cfRule type="cellIs" dxfId="6" priority="12" operator="lessThanOrEqual">
      <formula>$D$176</formula>
    </cfRule>
  </conditionalFormatting>
  <conditionalFormatting sqref="S192:T193">
    <cfRule type="cellIs" dxfId="5" priority="8" operator="greaterThan">
      <formula>$D$201</formula>
    </cfRule>
    <cfRule type="cellIs" dxfId="4" priority="9" operator="lessThanOrEqual">
      <formula>$D$201</formula>
    </cfRule>
  </conditionalFormatting>
  <conditionalFormatting sqref="S211:T212">
    <cfRule type="cellIs" dxfId="3" priority="5" operator="greaterThan">
      <formula>$D$220</formula>
    </cfRule>
    <cfRule type="cellIs" dxfId="2" priority="6" operator="lessThanOrEqual">
      <formula>$D$220</formula>
    </cfRule>
  </conditionalFormatting>
  <conditionalFormatting sqref="S230:T231">
    <cfRule type="cellIs" dxfId="1" priority="2" operator="greaterThan">
      <formula>$D$239</formula>
    </cfRule>
    <cfRule type="cellIs" dxfId="0" priority="3" operator="lessThanOrEqual">
      <formula>$D$239</formula>
    </cfRule>
  </conditionalFormatting>
  <dataValidations count="14">
    <dataValidation type="list" allowBlank="1" showInputMessage="1" showErrorMessage="1" sqref="G9 E8:E9 I9 K9" xr:uid="{08ECDE6E-A004-4768-AC5F-032C19F04C3D}">
      <formula1>"有,無"</formula1>
    </dataValidation>
    <dataValidation type="list" allowBlank="1" showInputMessage="1" showErrorMessage="1" sqref="D33 F33 B33" xr:uid="{603ACC1D-B78B-4F12-ACD6-851A312C16F0}">
      <formula1>"全船対応済,一部船舶に対応済,未対応"</formula1>
    </dataValidation>
    <dataValidation type="list" allowBlank="1" showInputMessage="1" showErrorMessage="1" sqref="H33:I33" xr:uid="{8AE66F27-3DFF-40C1-9E9D-2B3064F1B3A2}">
      <formula1>"自炊,当番制,司厨員乗船"</formula1>
    </dataValidation>
    <dataValidation type="list" allowBlank="1" showInputMessage="1" showErrorMessage="1" sqref="H17:H18 H66:H67 H85:H86 H104:H105 H129:H130 H148:H149 H167:H168 H192:H193 H211:H212 H230:H231" xr:uid="{0333ED4C-F909-4ED9-871A-CAC2CCCBCA4B}">
      <formula1>"航海,機関,通信"</formula1>
    </dataValidation>
    <dataValidation type="list" allowBlank="1" showInputMessage="1" showErrorMessage="1" sqref="J33:K33" xr:uid="{6196D736-AA4B-49C4-A9E7-37C6D2B8475A}">
      <formula1>"個室,相部屋,なし"</formula1>
    </dataValidation>
    <dataValidation type="list" allowBlank="1" showInputMessage="1" showErrorMessage="1" sqref="B36 D37 D39 D41 K37:K40 I36:K36" xr:uid="{96D76032-11B4-46AC-AEB8-6B51E7E6A2BB}">
      <formula1>"〇,×"</formula1>
    </dataValidation>
    <dataValidation type="list" allowBlank="1" showInputMessage="1" showErrorMessage="1" sqref="C36:F36" xr:uid="{5622F726-06CA-4C43-A6F7-6061971F8F26}">
      <formula1>"あり,なし"</formula1>
    </dataValidation>
    <dataValidation type="list" allowBlank="1" showInputMessage="1" showErrorMessage="1" sqref="G36:H36" xr:uid="{A867A220-D12D-425B-A98E-2103745989CE}">
      <formula1>"雇用している,雇用していない"</formula1>
    </dataValidation>
    <dataValidation type="whole" operator="greaterThanOrEqual" allowBlank="1" showInputMessage="1" showErrorMessage="1" errorTitle="入力形式が誤っています" error="金額は正の整数で入力してください" sqref="D21:F21 I21:K21 D89:F89 I89:K89 D133:F133 I133:K133 D152:F152 I152:K152 D171:F171 I171:K171 D196:F196 I196:K196 D215:F215 I215:K215 D234:F234 I234:K234" xr:uid="{D78482D7-1D9E-4D88-BE4E-F7BE10592CD0}">
      <formula1>1</formula1>
    </dataValidation>
    <dataValidation type="whole" operator="greaterThanOrEqual" allowBlank="1" showInputMessage="1" showErrorMessage="1" errorTitle="休日数が不足しています" error="船員法の定めにより、１ヶ月の休日は最低４日間必要です。４以上の整数を入力してください。_x000a__x000a_第六十一条　船舶所有者が船員に与えるべき休日は、前条第二項の基準労働期間について一週間当たり平均一日以上とする。" sqref="D28 D77 D115 D140 D159 D178 D203 D222 D96 D241" xr:uid="{66085764-C150-46B0-B94A-947C517D9B28}">
      <formula1>4</formula1>
    </dataValidation>
    <dataValidation type="whole" operator="greaterThanOrEqual" allowBlank="1" showInputMessage="1" showErrorMessage="1" errorTitle="有給休暇が不足しています" error="法で定める有給休暇の最低日数を満たしていません。_x000a_日数を御修正頂き、再度ご入力ください。" sqref="H28:J28 H77:J77 H115:J115 H140:J140 H159:J159 H178:J178 H203:J203 H222:J222 H96:J96 H241:J241" xr:uid="{140CD0B8-FFEC-450C-B938-B57632CA7E90}">
      <formula1>10</formula1>
    </dataValidation>
    <dataValidation type="custom" allowBlank="1" showInputMessage="1" showErrorMessage="1" errorTitle="残業時間が基準を満たしていません" error="船員に残業をさせるためには、時間外協定の締結が必要です。また、残業時間には上限があります。" sqref="C29:D29 C78:D78 C97:D97 C116:D116 C141:D141 C160:D160 C179:D179 C204:D204 C223:D223 C242:D242" xr:uid="{448A23E9-4FAE-40C9-8D65-608B041C5ECF}">
      <formula1>AND($I$9="有", C29&lt;=128)</formula1>
    </dataValidation>
    <dataValidation type="list" allowBlank="1" showInputMessage="1" showErrorMessage="1" sqref="N4 N81 N62 N100 N125 N144 N163 N188 N207 N226" xr:uid="{C5E7271B-259B-494B-AF82-C75FAD6CCB69}">
      <formula1>"神戸,近畿,北海道,東北,関東,北陸信越,中部,中国,四国,九州,沖縄"</formula1>
    </dataValidation>
    <dataValidation type="list" allowBlank="1" showInputMessage="1" showErrorMessage="1" sqref="N5 N82 N63 N101 N126 N145 N164 N189 N208 N227" xr:uid="{179546AC-3D5E-4E86-B382-30A07E2E553C}">
      <formula1>"内航船職員,内航船部員,旅客船職員,旅客船事務部職員,旅客船部員,はしけ長,その他(漁船等)"</formula1>
    </dataValidation>
  </dataValidations>
  <printOptions horizontalCentered="1"/>
  <pageMargins left="0.59055118110236227" right="0.59055118110236227" top="0.39370078740157483" bottom="0.39370078740157483" header="0" footer="0"/>
  <pageSetup paperSize="9" scale="87" fitToWidth="0" orientation="portrait" blackAndWhite="1" r:id="rId1"/>
  <rowBreaks count="3" manualBreakCount="3">
    <brk id="57" max="10" man="1"/>
    <brk id="120" max="10" man="1"/>
    <brk id="183"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5874" r:id="rId4" name="Check Box 34">
              <controlPr defaultSize="0" autoFill="0" autoLine="0" autoPict="0">
                <anchor moveWithCells="1">
                  <from>
                    <xdr:col>5</xdr:col>
                    <xdr:colOff>114300</xdr:colOff>
                    <xdr:row>8</xdr:row>
                    <xdr:rowOff>152400</xdr:rowOff>
                  </from>
                  <to>
                    <xdr:col>6</xdr:col>
                    <xdr:colOff>160020</xdr:colOff>
                    <xdr:row>10</xdr:row>
                    <xdr:rowOff>60960</xdr:rowOff>
                  </to>
                </anchor>
              </controlPr>
            </control>
          </mc:Choice>
        </mc:AlternateContent>
        <mc:AlternateContent xmlns:mc="http://schemas.openxmlformats.org/markup-compatibility/2006">
          <mc:Choice Requires="x14">
            <control shapeId="35875" r:id="rId5" name="Check Box 35">
              <controlPr defaultSize="0" autoFill="0" autoLine="0" autoPict="0">
                <anchor moveWithCells="1">
                  <from>
                    <xdr:col>6</xdr:col>
                    <xdr:colOff>160020</xdr:colOff>
                    <xdr:row>8</xdr:row>
                    <xdr:rowOff>152400</xdr:rowOff>
                  </from>
                  <to>
                    <xdr:col>7</xdr:col>
                    <xdr:colOff>213360</xdr:colOff>
                    <xdr:row>10</xdr:row>
                    <xdr:rowOff>60960</xdr:rowOff>
                  </to>
                </anchor>
              </controlPr>
            </control>
          </mc:Choice>
        </mc:AlternateContent>
        <mc:AlternateContent xmlns:mc="http://schemas.openxmlformats.org/markup-compatibility/2006">
          <mc:Choice Requires="x14">
            <control shapeId="35876" r:id="rId6" name="Check Box 36">
              <controlPr defaultSize="0" autoFill="0" autoLine="0" autoPict="0">
                <anchor moveWithCells="1">
                  <from>
                    <xdr:col>7</xdr:col>
                    <xdr:colOff>182880</xdr:colOff>
                    <xdr:row>8</xdr:row>
                    <xdr:rowOff>152400</xdr:rowOff>
                  </from>
                  <to>
                    <xdr:col>8</xdr:col>
                    <xdr:colOff>228600</xdr:colOff>
                    <xdr:row>10</xdr:row>
                    <xdr:rowOff>60960</xdr:rowOff>
                  </to>
                </anchor>
              </controlPr>
            </control>
          </mc:Choice>
        </mc:AlternateContent>
        <mc:AlternateContent xmlns:mc="http://schemas.openxmlformats.org/markup-compatibility/2006">
          <mc:Choice Requires="x14">
            <control shapeId="35877" r:id="rId7" name="Check Box 37">
              <controlPr defaultSize="0" autoFill="0" autoLine="0" autoPict="0">
                <anchor moveWithCells="1">
                  <from>
                    <xdr:col>8</xdr:col>
                    <xdr:colOff>236220</xdr:colOff>
                    <xdr:row>8</xdr:row>
                    <xdr:rowOff>152400</xdr:rowOff>
                  </from>
                  <to>
                    <xdr:col>9</xdr:col>
                    <xdr:colOff>289560</xdr:colOff>
                    <xdr:row>10</xdr:row>
                    <xdr:rowOff>60960</xdr:rowOff>
                  </to>
                </anchor>
              </controlPr>
            </control>
          </mc:Choice>
        </mc:AlternateContent>
        <mc:AlternateContent xmlns:mc="http://schemas.openxmlformats.org/markup-compatibility/2006">
          <mc:Choice Requires="x14">
            <control shapeId="35878" r:id="rId8" name="Check Box 38">
              <controlPr defaultSize="0" autoFill="0" autoLine="0" autoPict="0">
                <anchor moveWithCells="1">
                  <from>
                    <xdr:col>9</xdr:col>
                    <xdr:colOff>251460</xdr:colOff>
                    <xdr:row>8</xdr:row>
                    <xdr:rowOff>152400</xdr:rowOff>
                  </from>
                  <to>
                    <xdr:col>10</xdr:col>
                    <xdr:colOff>297180</xdr:colOff>
                    <xdr:row>10</xdr:row>
                    <xdr:rowOff>60960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1" operator="containsText" id="{966D4095-19E9-43EB-A0F6-8799031075FD}">
            <xm:f>NOT(ISERROR(SEARCH("-",S8)))</xm:f>
            <xm:f>"-"</xm:f>
            <x14:dxf>
              <font>
                <color theme="1"/>
              </font>
              <fill>
                <patternFill patternType="none">
                  <bgColor auto="1"/>
                </patternFill>
              </fill>
            </x14:dxf>
          </x14:cfRule>
          <xm:sqref>S8:S9</xm:sqref>
        </x14:conditionalFormatting>
        <x14:conditionalFormatting xmlns:xm="http://schemas.microsoft.com/office/excel/2006/main">
          <x14:cfRule type="containsText" priority="22" operator="containsText" id="{152AE52F-4B24-412F-BF3D-DDFF68563D9C}">
            <xm:f>NOT(ISERROR(SEARCH("-",S66)))</xm:f>
            <xm:f>"-"</xm:f>
            <x14:dxf>
              <font>
                <color theme="1"/>
              </font>
              <fill>
                <patternFill patternType="none">
                  <bgColor auto="1"/>
                </patternFill>
              </fill>
            </x14:dxf>
          </x14:cfRule>
          <xm:sqref>S66:S67</xm:sqref>
        </x14:conditionalFormatting>
        <x14:conditionalFormatting xmlns:xm="http://schemas.microsoft.com/office/excel/2006/main">
          <x14:cfRule type="containsText" priority="25" operator="containsText" id="{6A29FDE9-25E5-464E-984F-81183436149E}">
            <xm:f>NOT(ISERROR(SEARCH("-",S85)))</xm:f>
            <xm:f>"-"</xm:f>
            <x14:dxf>
              <font>
                <color theme="1"/>
              </font>
              <fill>
                <patternFill patternType="none">
                  <bgColor auto="1"/>
                </patternFill>
              </fill>
            </x14:dxf>
          </x14:cfRule>
          <xm:sqref>S85:S86</xm:sqref>
        </x14:conditionalFormatting>
        <x14:conditionalFormatting xmlns:xm="http://schemas.microsoft.com/office/excel/2006/main">
          <x14:cfRule type="containsText" priority="19" operator="containsText" id="{B73FDF59-3568-4521-A81D-F1917DAF2DB6}">
            <xm:f>NOT(ISERROR(SEARCH("-",S104)))</xm:f>
            <xm:f>"-"</xm:f>
            <x14:dxf>
              <font>
                <color theme="1"/>
              </font>
              <fill>
                <patternFill patternType="none">
                  <bgColor auto="1"/>
                </patternFill>
              </fill>
            </x14:dxf>
          </x14:cfRule>
          <xm:sqref>S104:S105</xm:sqref>
        </x14:conditionalFormatting>
        <x14:conditionalFormatting xmlns:xm="http://schemas.microsoft.com/office/excel/2006/main">
          <x14:cfRule type="containsText" priority="16" operator="containsText" id="{FB7FD5AA-EB4B-4D0D-AA00-EBE2CD9AE7F8}">
            <xm:f>NOT(ISERROR(SEARCH("-",S129)))</xm:f>
            <xm:f>"-"</xm:f>
            <x14:dxf>
              <font>
                <color theme="1"/>
              </font>
              <fill>
                <patternFill patternType="none">
                  <bgColor auto="1"/>
                </patternFill>
              </fill>
            </x14:dxf>
          </x14:cfRule>
          <xm:sqref>S129:S130</xm:sqref>
        </x14:conditionalFormatting>
        <x14:conditionalFormatting xmlns:xm="http://schemas.microsoft.com/office/excel/2006/main">
          <x14:cfRule type="containsText" priority="13" operator="containsText" id="{9BF8334D-0A5C-4B77-BC56-F9C9253C5F96}">
            <xm:f>NOT(ISERROR(SEARCH("-",S148)))</xm:f>
            <xm:f>"-"</xm:f>
            <x14:dxf>
              <font>
                <color theme="1"/>
              </font>
              <fill>
                <patternFill patternType="none">
                  <bgColor auto="1"/>
                </patternFill>
              </fill>
            </x14:dxf>
          </x14:cfRule>
          <xm:sqref>S148:S149</xm:sqref>
        </x14:conditionalFormatting>
        <x14:conditionalFormatting xmlns:xm="http://schemas.microsoft.com/office/excel/2006/main">
          <x14:cfRule type="containsText" priority="10" operator="containsText" id="{06C801BC-7C74-47D1-AB7E-9DA9C841C358}">
            <xm:f>NOT(ISERROR(SEARCH("-",S167)))</xm:f>
            <xm:f>"-"</xm:f>
            <x14:dxf>
              <font>
                <color theme="1"/>
              </font>
              <fill>
                <patternFill patternType="none">
                  <bgColor auto="1"/>
                </patternFill>
              </fill>
            </x14:dxf>
          </x14:cfRule>
          <xm:sqref>S167:S168</xm:sqref>
        </x14:conditionalFormatting>
        <x14:conditionalFormatting xmlns:xm="http://schemas.microsoft.com/office/excel/2006/main">
          <x14:cfRule type="containsText" priority="7" operator="containsText" id="{BCE7EACB-19DF-42CF-8CDE-88F1E9165826}">
            <xm:f>NOT(ISERROR(SEARCH("-",S192)))</xm:f>
            <xm:f>"-"</xm:f>
            <x14:dxf>
              <font>
                <color theme="1"/>
              </font>
              <fill>
                <patternFill patternType="none">
                  <bgColor auto="1"/>
                </patternFill>
              </fill>
            </x14:dxf>
          </x14:cfRule>
          <xm:sqref>S192:S193</xm:sqref>
        </x14:conditionalFormatting>
        <x14:conditionalFormatting xmlns:xm="http://schemas.microsoft.com/office/excel/2006/main">
          <x14:cfRule type="containsText" priority="4" operator="containsText" id="{8B7ED32C-FD5C-4810-9A06-0A38AC025598}">
            <xm:f>NOT(ISERROR(SEARCH("-",S211)))</xm:f>
            <xm:f>"-"</xm:f>
            <x14:dxf>
              <font>
                <color theme="1"/>
              </font>
              <fill>
                <patternFill patternType="none">
                  <bgColor auto="1"/>
                </patternFill>
              </fill>
            </x14:dxf>
          </x14:cfRule>
          <xm:sqref>S211:S212</xm:sqref>
        </x14:conditionalFormatting>
        <x14:conditionalFormatting xmlns:xm="http://schemas.microsoft.com/office/excel/2006/main">
          <x14:cfRule type="containsText" priority="1" operator="containsText" id="{14E100D0-3984-4231-9C9B-D7D5CA749630}">
            <xm:f>NOT(ISERROR(SEARCH("-",S230)))</xm:f>
            <xm:f>"-"</xm:f>
            <x14:dxf>
              <font>
                <color theme="1"/>
              </font>
              <fill>
                <patternFill patternType="none">
                  <bgColor auto="1"/>
                </patternFill>
              </fill>
            </x14:dxf>
          </x14:cfRule>
          <xm:sqref>S230:S231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C8F7-82E0-4E97-A93F-D0CAA1A8DFFF}">
  <sheetPr>
    <tabColor rgb="FFCCCCFF"/>
    <pageSetUpPr fitToPage="1"/>
  </sheetPr>
  <dimension ref="A1:Q237"/>
  <sheetViews>
    <sheetView workbookViewId="0">
      <selection activeCell="O55" sqref="O55"/>
    </sheetView>
  </sheetViews>
  <sheetFormatPr defaultColWidth="9" defaultRowHeight="15.9" customHeight="1"/>
  <cols>
    <col min="1" max="11" width="9.109375" style="1" customWidth="1"/>
    <col min="12" max="12" width="5.33203125" style="9" customWidth="1"/>
    <col min="13" max="13" width="9.77734375" style="9" bestFit="1" customWidth="1"/>
    <col min="14" max="14" width="8.33203125" style="1" customWidth="1"/>
    <col min="15" max="15" width="9" style="1"/>
    <col min="16" max="16" width="13.77734375" style="1" customWidth="1"/>
    <col min="17" max="16384" width="9" style="1"/>
  </cols>
  <sheetData>
    <row r="1" spans="1:16" ht="16.2">
      <c r="A1" s="412" t="s">
        <v>109</v>
      </c>
      <c r="B1" s="412"/>
      <c r="C1" s="412"/>
      <c r="D1" s="412"/>
      <c r="E1" s="412"/>
      <c r="F1" s="412"/>
      <c r="G1" s="412"/>
      <c r="H1" s="412"/>
      <c r="I1" s="412"/>
      <c r="J1" s="412"/>
      <c r="K1" s="412"/>
    </row>
    <row r="2" spans="1:16" ht="76.5" customHeight="1" thickBot="1">
      <c r="A2" s="415" t="s">
        <v>202</v>
      </c>
      <c r="B2" s="416"/>
      <c r="C2" s="416"/>
      <c r="D2" s="416"/>
      <c r="E2" s="416"/>
      <c r="F2" s="416"/>
      <c r="G2" s="416"/>
      <c r="H2" s="416"/>
      <c r="I2" s="416"/>
      <c r="J2" s="416"/>
      <c r="K2" s="416"/>
      <c r="L2" s="12"/>
    </row>
    <row r="3" spans="1:16" ht="15.9" customHeight="1">
      <c r="A3" s="60" t="s">
        <v>57</v>
      </c>
      <c r="B3" s="474" t="s">
        <v>95</v>
      </c>
      <c r="C3" s="474"/>
      <c r="D3" s="474"/>
      <c r="E3" s="474"/>
      <c r="F3" s="474"/>
      <c r="G3" s="475"/>
      <c r="H3" s="483" t="s">
        <v>89</v>
      </c>
      <c r="I3" s="485" t="s">
        <v>203</v>
      </c>
      <c r="J3" s="485"/>
      <c r="K3" s="486"/>
      <c r="L3" s="1"/>
      <c r="M3" s="104" t="s">
        <v>185</v>
      </c>
      <c r="N3" s="105"/>
      <c r="O3" s="105"/>
      <c r="P3" s="106"/>
    </row>
    <row r="4" spans="1:16" ht="15.9" customHeight="1">
      <c r="A4" s="417" t="s">
        <v>88</v>
      </c>
      <c r="B4" s="489" t="s">
        <v>204</v>
      </c>
      <c r="C4" s="489"/>
      <c r="D4" s="489"/>
      <c r="E4" s="489"/>
      <c r="F4" s="489"/>
      <c r="G4" s="490"/>
      <c r="H4" s="484"/>
      <c r="I4" s="487"/>
      <c r="J4" s="487"/>
      <c r="K4" s="488"/>
      <c r="L4" s="1"/>
      <c r="M4" s="107" t="s">
        <v>187</v>
      </c>
      <c r="N4" s="597" t="s">
        <v>188</v>
      </c>
      <c r="O4" s="598"/>
      <c r="P4" s="599"/>
    </row>
    <row r="5" spans="1:16" ht="15.9" customHeight="1" thickBot="1">
      <c r="A5" s="418"/>
      <c r="B5" s="491"/>
      <c r="C5" s="491"/>
      <c r="D5" s="491"/>
      <c r="E5" s="491"/>
      <c r="F5" s="491"/>
      <c r="G5" s="492"/>
      <c r="H5" s="139" t="s">
        <v>0</v>
      </c>
      <c r="I5" s="474" t="s">
        <v>203</v>
      </c>
      <c r="J5" s="474"/>
      <c r="K5" s="475"/>
      <c r="L5" s="1"/>
      <c r="M5" s="108" t="s">
        <v>190</v>
      </c>
      <c r="N5" s="469" t="s">
        <v>238</v>
      </c>
      <c r="O5" s="600"/>
      <c r="P5" s="601"/>
    </row>
    <row r="6" spans="1:16" ht="15.9" customHeight="1" thickBot="1">
      <c r="A6" s="432" t="s">
        <v>37</v>
      </c>
      <c r="B6" s="20" t="s">
        <v>24</v>
      </c>
      <c r="C6" s="473" t="s">
        <v>97</v>
      </c>
      <c r="D6" s="473"/>
      <c r="H6" s="115" t="s">
        <v>205</v>
      </c>
      <c r="I6" s="474" t="s">
        <v>206</v>
      </c>
      <c r="J6" s="474"/>
      <c r="K6" s="475"/>
      <c r="L6" s="1"/>
      <c r="M6" s="117"/>
    </row>
    <row r="7" spans="1:16" ht="15.9" customHeight="1">
      <c r="A7" s="433"/>
      <c r="B7" s="476" t="s">
        <v>207</v>
      </c>
      <c r="C7" s="476"/>
      <c r="D7" s="473"/>
      <c r="E7" s="473"/>
      <c r="F7" s="473"/>
      <c r="G7" s="477"/>
      <c r="H7" s="40" t="s">
        <v>40</v>
      </c>
      <c r="I7" s="478" t="s">
        <v>208</v>
      </c>
      <c r="J7" s="478"/>
      <c r="K7" s="479"/>
      <c r="L7" s="1"/>
      <c r="M7" s="128" t="s">
        <v>194</v>
      </c>
      <c r="N7" s="129"/>
      <c r="O7" s="129"/>
      <c r="P7" s="111"/>
    </row>
    <row r="8" spans="1:16" ht="15.9" customHeight="1">
      <c r="A8" s="39" t="s">
        <v>26</v>
      </c>
      <c r="B8" s="480" t="s">
        <v>209</v>
      </c>
      <c r="C8" s="480"/>
      <c r="D8" s="115" t="s">
        <v>100</v>
      </c>
      <c r="E8" s="84" t="s">
        <v>28</v>
      </c>
      <c r="F8" s="256" t="s">
        <v>98</v>
      </c>
      <c r="G8" s="257"/>
      <c r="H8" s="481" t="s">
        <v>210</v>
      </c>
      <c r="I8" s="481"/>
      <c r="J8" s="481"/>
      <c r="K8" s="482"/>
      <c r="L8" s="1"/>
      <c r="M8" s="130"/>
      <c r="N8" s="11"/>
      <c r="O8" s="11" t="s">
        <v>195</v>
      </c>
      <c r="P8" s="131">
        <v>267950</v>
      </c>
    </row>
    <row r="9" spans="1:16" ht="15.9" customHeight="1">
      <c r="A9" s="256" t="s">
        <v>90</v>
      </c>
      <c r="B9" s="257"/>
      <c r="C9" s="140">
        <v>5</v>
      </c>
      <c r="D9" s="116" t="s">
        <v>102</v>
      </c>
      <c r="E9" s="84" t="s">
        <v>28</v>
      </c>
      <c r="F9" s="23" t="s">
        <v>103</v>
      </c>
      <c r="G9" s="85" t="s">
        <v>28</v>
      </c>
      <c r="H9" s="57" t="s">
        <v>101</v>
      </c>
      <c r="I9" s="84" t="s">
        <v>28</v>
      </c>
      <c r="J9" s="58" t="s">
        <v>104</v>
      </c>
      <c r="K9" s="84" t="s">
        <v>211</v>
      </c>
      <c r="L9" s="1"/>
      <c r="M9" s="132"/>
      <c r="N9" s="11"/>
      <c r="O9" s="11" t="s">
        <v>196</v>
      </c>
      <c r="P9" s="131">
        <v>251500</v>
      </c>
    </row>
    <row r="10" spans="1:16" ht="15.9" customHeight="1">
      <c r="A10" s="119" t="s">
        <v>27</v>
      </c>
      <c r="B10" s="86" t="s">
        <v>212</v>
      </c>
      <c r="C10" s="23" t="s">
        <v>36</v>
      </c>
      <c r="D10" s="86" t="s">
        <v>212</v>
      </c>
      <c r="E10" s="115" t="s">
        <v>2</v>
      </c>
      <c r="F10" s="358"/>
      <c r="G10" s="358"/>
      <c r="H10" s="358"/>
      <c r="I10" s="358"/>
      <c r="J10" s="358"/>
      <c r="K10" s="359"/>
      <c r="L10" s="1"/>
      <c r="M10" s="132"/>
      <c r="N10" s="11"/>
      <c r="O10" s="11" t="s">
        <v>197</v>
      </c>
      <c r="P10" s="131">
        <v>209350</v>
      </c>
    </row>
    <row r="11" spans="1:16" s="16" customFormat="1" ht="15.75" customHeight="1">
      <c r="A11" s="72"/>
      <c r="B11" s="72"/>
      <c r="C11" s="72"/>
      <c r="D11" s="72"/>
      <c r="E11" s="72"/>
      <c r="F11" s="72"/>
      <c r="G11" s="72"/>
      <c r="H11" s="72"/>
      <c r="I11" s="72"/>
      <c r="J11" s="72"/>
      <c r="K11" s="72"/>
      <c r="M11" s="132"/>
      <c r="N11" s="11"/>
      <c r="O11" s="11" t="s">
        <v>198</v>
      </c>
      <c r="P11" s="133">
        <v>200050</v>
      </c>
    </row>
    <row r="12" spans="1:16" ht="15.75" customHeight="1">
      <c r="A12" s="141" t="s">
        <v>131</v>
      </c>
      <c r="B12" s="142"/>
      <c r="C12" s="142"/>
      <c r="D12" s="142"/>
      <c r="E12" s="142"/>
      <c r="F12" s="142"/>
      <c r="G12" s="142"/>
      <c r="H12" s="142"/>
      <c r="I12" s="142"/>
      <c r="J12" s="142"/>
      <c r="K12" s="142"/>
      <c r="L12" s="1"/>
      <c r="M12" s="132"/>
      <c r="N12" s="124"/>
      <c r="O12" s="11" t="s">
        <v>165</v>
      </c>
      <c r="P12" s="131">
        <v>264750</v>
      </c>
    </row>
    <row r="13" spans="1:16" ht="15.75" customHeight="1">
      <c r="A13" s="284" t="s">
        <v>65</v>
      </c>
      <c r="B13" s="290"/>
      <c r="C13" s="285"/>
      <c r="D13" s="352" t="s">
        <v>16</v>
      </c>
      <c r="E13" s="353"/>
      <c r="F13" s="354"/>
      <c r="G13" s="355" t="s">
        <v>15</v>
      </c>
      <c r="H13" s="355"/>
      <c r="I13" s="356"/>
      <c r="J13" s="355" t="s">
        <v>7</v>
      </c>
      <c r="K13" s="355"/>
      <c r="L13" s="1"/>
      <c r="M13" s="132"/>
      <c r="N13" s="124"/>
      <c r="O13" s="11" t="s">
        <v>199</v>
      </c>
      <c r="P13" s="131">
        <v>209750</v>
      </c>
    </row>
    <row r="14" spans="1:16" ht="15.75" customHeight="1" thickBot="1">
      <c r="A14" s="493" t="s">
        <v>213</v>
      </c>
      <c r="B14" s="494"/>
      <c r="C14" s="495"/>
      <c r="D14" s="496" t="s">
        <v>214</v>
      </c>
      <c r="E14" s="497"/>
      <c r="F14" s="498"/>
      <c r="G14" s="87">
        <v>20</v>
      </c>
      <c r="H14" s="114" t="s">
        <v>23</v>
      </c>
      <c r="I14" s="88">
        <v>30</v>
      </c>
      <c r="J14" s="89">
        <v>2</v>
      </c>
      <c r="K14" s="143" t="s">
        <v>25</v>
      </c>
      <c r="L14" s="1"/>
      <c r="M14" s="134"/>
      <c r="N14" s="135"/>
      <c r="O14" s="136" t="s">
        <v>168</v>
      </c>
      <c r="P14" s="137">
        <v>201900</v>
      </c>
    </row>
    <row r="15" spans="1:16" ht="15.75" customHeight="1">
      <c r="A15" s="123" t="s">
        <v>4</v>
      </c>
      <c r="B15" s="499" t="s">
        <v>215</v>
      </c>
      <c r="C15" s="500"/>
      <c r="D15" s="10" t="s">
        <v>6</v>
      </c>
      <c r="E15" s="499" t="s">
        <v>216</v>
      </c>
      <c r="F15" s="500"/>
      <c r="G15" s="501"/>
      <c r="H15" s="123" t="s">
        <v>5</v>
      </c>
      <c r="I15" s="502" t="s">
        <v>217</v>
      </c>
      <c r="J15" s="503"/>
      <c r="K15" s="504"/>
      <c r="L15" s="1"/>
      <c r="M15" s="1"/>
    </row>
    <row r="16" spans="1:16" ht="15.75" customHeight="1">
      <c r="A16" s="118" t="s">
        <v>1</v>
      </c>
      <c r="B16" s="505" t="s">
        <v>218</v>
      </c>
      <c r="C16" s="506"/>
      <c r="D16" s="3" t="s">
        <v>38</v>
      </c>
      <c r="E16" s="507" t="s">
        <v>219</v>
      </c>
      <c r="F16" s="508"/>
      <c r="G16" s="509"/>
      <c r="H16" s="118" t="s">
        <v>39</v>
      </c>
      <c r="I16" s="493" t="s">
        <v>220</v>
      </c>
      <c r="J16" s="494"/>
      <c r="K16" s="495"/>
      <c r="L16" s="1"/>
      <c r="M16" s="1"/>
    </row>
    <row r="17" spans="1:17" ht="15.75" customHeight="1">
      <c r="A17" s="337" t="s">
        <v>56</v>
      </c>
      <c r="B17" s="512" t="s">
        <v>221</v>
      </c>
      <c r="C17" s="513"/>
      <c r="D17" s="513"/>
      <c r="E17" s="513"/>
      <c r="F17" s="514"/>
      <c r="G17" s="342" t="s">
        <v>8</v>
      </c>
      <c r="H17" s="521" t="s">
        <v>105</v>
      </c>
      <c r="I17" s="523">
        <v>3</v>
      </c>
      <c r="J17" s="525" t="s">
        <v>23</v>
      </c>
      <c r="K17" s="510">
        <v>5</v>
      </c>
      <c r="L17" s="20"/>
      <c r="M17" s="1"/>
    </row>
    <row r="18" spans="1:17" ht="15.75" customHeight="1">
      <c r="A18" s="338"/>
      <c r="B18" s="518"/>
      <c r="C18" s="519"/>
      <c r="D18" s="519"/>
      <c r="E18" s="519"/>
      <c r="F18" s="520"/>
      <c r="G18" s="343"/>
      <c r="H18" s="522"/>
      <c r="I18" s="524"/>
      <c r="J18" s="526"/>
      <c r="K18" s="511"/>
      <c r="L18" s="20" t="s">
        <v>58</v>
      </c>
      <c r="M18" s="1" t="s">
        <v>63</v>
      </c>
    </row>
    <row r="19" spans="1:17" ht="15.75" customHeight="1">
      <c r="A19" s="293" t="s">
        <v>29</v>
      </c>
      <c r="B19" s="512" t="s">
        <v>222</v>
      </c>
      <c r="C19" s="513"/>
      <c r="D19" s="513"/>
      <c r="E19" s="513"/>
      <c r="F19" s="514"/>
      <c r="G19" s="301" t="s">
        <v>59</v>
      </c>
      <c r="H19" s="512" t="s">
        <v>223</v>
      </c>
      <c r="I19" s="513"/>
      <c r="J19" s="513"/>
      <c r="K19" s="514"/>
      <c r="L19" s="20" t="s">
        <v>58</v>
      </c>
      <c r="M19" s="2" t="s">
        <v>64</v>
      </c>
      <c r="P19" s="2"/>
      <c r="Q19" s="2"/>
    </row>
    <row r="20" spans="1:17" ht="15.75" customHeight="1">
      <c r="A20" s="294"/>
      <c r="B20" s="515"/>
      <c r="C20" s="516"/>
      <c r="D20" s="516"/>
      <c r="E20" s="516"/>
      <c r="F20" s="517"/>
      <c r="G20" s="302"/>
      <c r="H20" s="515"/>
      <c r="I20" s="516"/>
      <c r="J20" s="516"/>
      <c r="K20" s="517"/>
      <c r="L20" s="20"/>
      <c r="M20" s="2"/>
      <c r="P20" s="2"/>
      <c r="Q20" s="2"/>
    </row>
    <row r="21" spans="1:17" ht="15.75" customHeight="1">
      <c r="A21" s="373" t="s">
        <v>92</v>
      </c>
      <c r="B21" s="374" t="s">
        <v>60</v>
      </c>
      <c r="C21" s="375"/>
      <c r="D21" s="533">
        <v>250000</v>
      </c>
      <c r="E21" s="534"/>
      <c r="F21" s="534"/>
      <c r="G21" s="535" t="s">
        <v>23</v>
      </c>
      <c r="H21" s="535"/>
      <c r="I21" s="534">
        <v>300000</v>
      </c>
      <c r="J21" s="534"/>
      <c r="K21" s="536"/>
      <c r="L21" s="1"/>
      <c r="M21" s="1"/>
      <c r="P21" s="50"/>
      <c r="Q21" s="50"/>
    </row>
    <row r="22" spans="1:17" ht="15.75" customHeight="1">
      <c r="A22" s="373"/>
      <c r="B22" s="258" t="s">
        <v>61</v>
      </c>
      <c r="C22" s="259"/>
      <c r="D22" s="6" t="s">
        <v>21</v>
      </c>
      <c r="E22" s="537">
        <v>30000</v>
      </c>
      <c r="F22" s="537"/>
      <c r="G22" s="144" t="s">
        <v>9</v>
      </c>
      <c r="H22" s="301" t="s">
        <v>55</v>
      </c>
      <c r="I22" s="268"/>
      <c r="J22" s="269"/>
      <c r="K22" s="270"/>
      <c r="L22" s="1"/>
      <c r="M22" s="1"/>
      <c r="P22" s="50"/>
      <c r="Q22" s="50"/>
    </row>
    <row r="23" spans="1:17" ht="15.75" customHeight="1">
      <c r="A23" s="373"/>
      <c r="B23" s="260"/>
      <c r="C23" s="261"/>
      <c r="D23" s="5" t="s">
        <v>22</v>
      </c>
      <c r="E23" s="527">
        <v>30000</v>
      </c>
      <c r="F23" s="527"/>
      <c r="G23" s="145" t="s">
        <v>9</v>
      </c>
      <c r="H23" s="393"/>
      <c r="I23" s="271"/>
      <c r="J23" s="538"/>
      <c r="K23" s="273"/>
      <c r="L23" s="1"/>
      <c r="M23" s="1"/>
      <c r="P23" s="50"/>
      <c r="Q23" s="50"/>
    </row>
    <row r="24" spans="1:17" ht="15.75" customHeight="1">
      <c r="A24" s="373"/>
      <c r="B24" s="260"/>
      <c r="C24" s="261"/>
      <c r="D24" s="5" t="s">
        <v>72</v>
      </c>
      <c r="E24" s="527">
        <v>30000</v>
      </c>
      <c r="F24" s="527"/>
      <c r="G24" s="145" t="s">
        <v>9</v>
      </c>
      <c r="H24" s="393"/>
      <c r="I24" s="271"/>
      <c r="J24" s="538"/>
      <c r="K24" s="273"/>
      <c r="L24" s="1"/>
      <c r="M24" s="1"/>
      <c r="P24" s="50"/>
      <c r="Q24" s="50"/>
    </row>
    <row r="25" spans="1:17" ht="15.75" customHeight="1">
      <c r="A25" s="373"/>
      <c r="B25" s="262"/>
      <c r="C25" s="263"/>
      <c r="D25" s="5" t="s">
        <v>3</v>
      </c>
      <c r="E25" s="276"/>
      <c r="F25" s="276"/>
      <c r="G25" s="145" t="s">
        <v>9</v>
      </c>
      <c r="H25" s="393"/>
      <c r="I25" s="241"/>
      <c r="J25" s="242"/>
      <c r="K25" s="243"/>
      <c r="L25" s="1"/>
      <c r="M25" s="1"/>
      <c r="P25" s="50"/>
      <c r="Q25" s="50"/>
    </row>
    <row r="26" spans="1:17" ht="15.75" customHeight="1">
      <c r="A26" s="373"/>
      <c r="B26" s="286" t="s">
        <v>93</v>
      </c>
      <c r="C26" s="287"/>
      <c r="D26" s="528">
        <f>SUM(D21,E22:F25)</f>
        <v>340000</v>
      </c>
      <c r="E26" s="529"/>
      <c r="F26" s="529"/>
      <c r="G26" s="146" t="s">
        <v>94</v>
      </c>
      <c r="H26" s="529">
        <f>SUM(I21,E22:F25)</f>
        <v>390000</v>
      </c>
      <c r="I26" s="529"/>
      <c r="J26" s="529"/>
      <c r="K26" s="147" t="s">
        <v>9</v>
      </c>
      <c r="L26" s="1"/>
      <c r="M26" s="1"/>
    </row>
    <row r="27" spans="1:17" ht="15.75" customHeight="1">
      <c r="A27" s="279" t="s">
        <v>91</v>
      </c>
      <c r="B27" s="285"/>
      <c r="C27" s="530" t="s">
        <v>224</v>
      </c>
      <c r="D27" s="531"/>
      <c r="E27" s="531"/>
      <c r="F27" s="338" t="s">
        <v>62</v>
      </c>
      <c r="G27" s="338"/>
      <c r="H27" s="532" t="s">
        <v>225</v>
      </c>
      <c r="I27" s="532"/>
      <c r="J27" s="532"/>
      <c r="K27" s="532"/>
      <c r="L27" s="1"/>
      <c r="M27" s="1"/>
    </row>
    <row r="28" spans="1:17" ht="15.75" customHeight="1">
      <c r="A28" s="374" t="s">
        <v>80</v>
      </c>
      <c r="B28" s="375"/>
      <c r="C28" s="148" t="s">
        <v>75</v>
      </c>
      <c r="D28" s="90">
        <v>10</v>
      </c>
      <c r="E28" s="149" t="s">
        <v>76</v>
      </c>
      <c r="F28" s="247" t="s">
        <v>78</v>
      </c>
      <c r="G28" s="247"/>
      <c r="H28" s="539">
        <v>20</v>
      </c>
      <c r="I28" s="540"/>
      <c r="J28" s="540"/>
      <c r="K28" s="149" t="s">
        <v>76</v>
      </c>
      <c r="L28" s="1"/>
      <c r="M28" s="1"/>
    </row>
    <row r="29" spans="1:17" ht="15.75" customHeight="1">
      <c r="A29" s="338" t="s">
        <v>74</v>
      </c>
      <c r="B29" s="338"/>
      <c r="C29" s="541">
        <v>10</v>
      </c>
      <c r="D29" s="542"/>
      <c r="E29" s="150" t="s">
        <v>77</v>
      </c>
      <c r="F29" s="338" t="s">
        <v>79</v>
      </c>
      <c r="G29" s="338"/>
      <c r="H29" s="338"/>
      <c r="I29" s="338"/>
      <c r="J29" s="122">
        <v>120</v>
      </c>
      <c r="K29" s="151" t="s">
        <v>76</v>
      </c>
      <c r="L29" s="1"/>
      <c r="M29" s="1"/>
    </row>
    <row r="30" spans="1:17" s="16" customFormat="1" ht="15.75" customHeight="1">
      <c r="A30" s="152"/>
      <c r="B30" s="152"/>
      <c r="C30" s="153"/>
      <c r="D30" s="153"/>
      <c r="E30" s="153"/>
      <c r="F30" s="152"/>
      <c r="G30" s="152"/>
      <c r="H30" s="152"/>
      <c r="I30" s="152"/>
      <c r="J30" s="154"/>
      <c r="K30" s="154"/>
    </row>
    <row r="31" spans="1:17" s="14" customFormat="1" ht="15.75" customHeight="1">
      <c r="A31" s="231" t="s">
        <v>107</v>
      </c>
      <c r="B31" s="232"/>
      <c r="C31" s="232"/>
      <c r="D31" s="232"/>
      <c r="E31" s="232"/>
      <c r="F31" s="232"/>
      <c r="G31" s="232"/>
      <c r="H31" s="232"/>
      <c r="I31" s="232"/>
      <c r="J31" s="232"/>
      <c r="K31" s="232"/>
    </row>
    <row r="32" spans="1:17" s="14" customFormat="1" ht="15.75" customHeight="1">
      <c r="A32" s="355" t="s">
        <v>20</v>
      </c>
      <c r="B32" s="409" t="s">
        <v>84</v>
      </c>
      <c r="C32" s="410"/>
      <c r="D32" s="284" t="s">
        <v>85</v>
      </c>
      <c r="E32" s="285"/>
      <c r="F32" s="409" t="s">
        <v>82</v>
      </c>
      <c r="G32" s="410"/>
      <c r="H32" s="411" t="s">
        <v>83</v>
      </c>
      <c r="I32" s="410"/>
      <c r="J32" s="409" t="s">
        <v>144</v>
      </c>
      <c r="K32" s="410"/>
    </row>
    <row r="33" spans="1:11" s="14" customFormat="1" ht="15.75" customHeight="1" thickBot="1">
      <c r="A33" s="380"/>
      <c r="B33" s="469" t="s">
        <v>157</v>
      </c>
      <c r="C33" s="470"/>
      <c r="D33" s="469" t="s">
        <v>157</v>
      </c>
      <c r="E33" s="470"/>
      <c r="F33" s="469" t="s">
        <v>96</v>
      </c>
      <c r="G33" s="470"/>
      <c r="H33" s="469" t="s">
        <v>226</v>
      </c>
      <c r="I33" s="470"/>
      <c r="J33" s="469" t="s">
        <v>142</v>
      </c>
      <c r="K33" s="470"/>
    </row>
    <row r="34" spans="1:11" s="14" customFormat="1" ht="15.75" customHeight="1">
      <c r="A34" s="457" t="s">
        <v>141</v>
      </c>
      <c r="B34" s="387" t="s">
        <v>143</v>
      </c>
      <c r="C34" s="471" t="s">
        <v>150</v>
      </c>
      <c r="D34" s="471" t="s">
        <v>151</v>
      </c>
      <c r="E34" s="471" t="s">
        <v>145</v>
      </c>
      <c r="F34" s="471" t="s">
        <v>146</v>
      </c>
      <c r="G34" s="543" t="s">
        <v>158</v>
      </c>
      <c r="H34" s="544"/>
      <c r="I34" s="387" t="s">
        <v>31</v>
      </c>
      <c r="J34" s="387" t="s">
        <v>30</v>
      </c>
      <c r="K34" s="387" t="s">
        <v>32</v>
      </c>
    </row>
    <row r="35" spans="1:11" s="14" customFormat="1" ht="15.75" customHeight="1">
      <c r="A35" s="337"/>
      <c r="B35" s="247"/>
      <c r="C35" s="472"/>
      <c r="D35" s="472"/>
      <c r="E35" s="472"/>
      <c r="F35" s="472"/>
      <c r="G35" s="545"/>
      <c r="H35" s="546"/>
      <c r="I35" s="247"/>
      <c r="J35" s="247"/>
      <c r="K35" s="247"/>
    </row>
    <row r="36" spans="1:11" s="14" customFormat="1" ht="15.75" customHeight="1" thickBot="1">
      <c r="A36" s="458"/>
      <c r="B36" s="155" t="s">
        <v>147</v>
      </c>
      <c r="C36" s="155" t="s">
        <v>148</v>
      </c>
      <c r="D36" s="155" t="s">
        <v>148</v>
      </c>
      <c r="E36" s="155" t="s">
        <v>148</v>
      </c>
      <c r="F36" s="155" t="s">
        <v>148</v>
      </c>
      <c r="G36" s="469" t="s">
        <v>160</v>
      </c>
      <c r="H36" s="470"/>
      <c r="I36" s="155" t="s">
        <v>147</v>
      </c>
      <c r="J36" s="155" t="s">
        <v>147</v>
      </c>
      <c r="K36" s="155" t="s">
        <v>147</v>
      </c>
    </row>
    <row r="37" spans="1:11" s="14" customFormat="1" ht="15.75" customHeight="1">
      <c r="A37" s="392" t="s">
        <v>66</v>
      </c>
      <c r="B37" s="547" t="s">
        <v>227</v>
      </c>
      <c r="C37" s="548"/>
      <c r="D37" s="549" t="s">
        <v>147</v>
      </c>
      <c r="E37" s="551" t="s">
        <v>152</v>
      </c>
      <c r="F37" s="552"/>
      <c r="G37" s="552"/>
      <c r="H37" s="552"/>
      <c r="I37" s="552"/>
      <c r="J37" s="552"/>
      <c r="K37" s="93" t="s">
        <v>147</v>
      </c>
    </row>
    <row r="38" spans="1:11" s="14" customFormat="1" ht="15.75" customHeight="1">
      <c r="A38" s="393"/>
      <c r="B38" s="262"/>
      <c r="C38" s="263"/>
      <c r="D38" s="550"/>
      <c r="E38" s="256" t="s">
        <v>228</v>
      </c>
      <c r="F38" s="257"/>
      <c r="G38" s="257"/>
      <c r="H38" s="257"/>
      <c r="I38" s="257"/>
      <c r="J38" s="257"/>
      <c r="K38" s="91" t="s">
        <v>147</v>
      </c>
    </row>
    <row r="39" spans="1:11" s="14" customFormat="1" ht="15.75" customHeight="1">
      <c r="A39" s="393"/>
      <c r="B39" s="401" t="s">
        <v>229</v>
      </c>
      <c r="C39" s="402"/>
      <c r="D39" s="217"/>
      <c r="E39" s="256" t="s">
        <v>230</v>
      </c>
      <c r="F39" s="257"/>
      <c r="G39" s="257"/>
      <c r="H39" s="257"/>
      <c r="I39" s="257"/>
      <c r="J39" s="257"/>
      <c r="K39" s="91"/>
    </row>
    <row r="40" spans="1:11" s="14" customFormat="1" ht="15.75" customHeight="1">
      <c r="A40" s="393"/>
      <c r="B40" s="237"/>
      <c r="C40" s="238"/>
      <c r="D40" s="216"/>
      <c r="E40" s="256" t="s">
        <v>201</v>
      </c>
      <c r="F40" s="257"/>
      <c r="G40" s="257"/>
      <c r="H40" s="257"/>
      <c r="I40" s="257"/>
      <c r="J40" s="257"/>
      <c r="K40" s="91" t="s">
        <v>147</v>
      </c>
    </row>
    <row r="41" spans="1:11" s="14" customFormat="1" ht="15.75" customHeight="1">
      <c r="A41" s="393"/>
      <c r="B41" s="553" t="s">
        <v>154</v>
      </c>
      <c r="C41" s="554"/>
      <c r="D41" s="217"/>
      <c r="E41" s="301" t="s">
        <v>231</v>
      </c>
      <c r="F41" s="557"/>
      <c r="G41" s="558"/>
      <c r="H41" s="558"/>
      <c r="I41" s="558"/>
      <c r="J41" s="558"/>
      <c r="K41" s="559"/>
    </row>
    <row r="42" spans="1:11" s="14" customFormat="1" ht="15.75" customHeight="1" thickBot="1">
      <c r="A42" s="394"/>
      <c r="B42" s="555"/>
      <c r="C42" s="556"/>
      <c r="D42" s="218"/>
      <c r="E42" s="394"/>
      <c r="F42" s="560"/>
      <c r="G42" s="561"/>
      <c r="H42" s="561"/>
      <c r="I42" s="561"/>
      <c r="J42" s="561"/>
      <c r="K42" s="562"/>
    </row>
    <row r="43" spans="1:11" s="14" customFormat="1" ht="15.75" customHeight="1">
      <c r="A43" s="393" t="s">
        <v>33</v>
      </c>
      <c r="B43" s="393" t="s">
        <v>34</v>
      </c>
      <c r="C43" s="518" t="s">
        <v>114</v>
      </c>
      <c r="D43" s="519"/>
      <c r="E43" s="519"/>
      <c r="F43" s="519"/>
      <c r="G43" s="520"/>
      <c r="H43" s="393" t="s">
        <v>35</v>
      </c>
      <c r="I43" s="518" t="s">
        <v>115</v>
      </c>
      <c r="J43" s="519"/>
      <c r="K43" s="520"/>
    </row>
    <row r="44" spans="1:11" s="14" customFormat="1" ht="15.75" customHeight="1">
      <c r="A44" s="393"/>
      <c r="B44" s="393"/>
      <c r="C44" s="518"/>
      <c r="D44" s="519"/>
      <c r="E44" s="519"/>
      <c r="F44" s="519"/>
      <c r="G44" s="520"/>
      <c r="H44" s="393"/>
      <c r="I44" s="518"/>
      <c r="J44" s="519"/>
      <c r="K44" s="520"/>
    </row>
    <row r="45" spans="1:11" s="14" customFormat="1" ht="15.75" customHeight="1" thickBot="1">
      <c r="A45" s="394"/>
      <c r="B45" s="394"/>
      <c r="C45" s="563"/>
      <c r="D45" s="564"/>
      <c r="E45" s="564"/>
      <c r="F45" s="564"/>
      <c r="G45" s="565"/>
      <c r="H45" s="394"/>
      <c r="I45" s="563"/>
      <c r="J45" s="564"/>
      <c r="K45" s="565"/>
    </row>
    <row r="46" spans="1:11" s="16" customFormat="1" ht="15.75" customHeight="1">
      <c r="A46" s="294" t="s">
        <v>149</v>
      </c>
      <c r="B46" s="566" t="s">
        <v>110</v>
      </c>
      <c r="C46" s="567"/>
      <c r="D46" s="567"/>
      <c r="E46" s="567"/>
      <c r="F46" s="568"/>
      <c r="G46" s="246" t="s">
        <v>10</v>
      </c>
      <c r="H46" s="123" t="s">
        <v>11</v>
      </c>
      <c r="I46" s="573" t="s">
        <v>111</v>
      </c>
      <c r="J46" s="574"/>
      <c r="K46" s="575"/>
    </row>
    <row r="47" spans="1:11" s="14" customFormat="1" ht="15.75" customHeight="1">
      <c r="A47" s="240"/>
      <c r="B47" s="569"/>
      <c r="C47" s="567"/>
      <c r="D47" s="567"/>
      <c r="E47" s="567"/>
      <c r="F47" s="568"/>
      <c r="G47" s="246"/>
      <c r="H47" s="118" t="s">
        <v>12</v>
      </c>
      <c r="I47" s="576" t="s">
        <v>112</v>
      </c>
      <c r="J47" s="481"/>
      <c r="K47" s="482"/>
    </row>
    <row r="48" spans="1:11" ht="15.75" customHeight="1">
      <c r="A48" s="240"/>
      <c r="B48" s="569"/>
      <c r="C48" s="567"/>
      <c r="D48" s="567"/>
      <c r="E48" s="567"/>
      <c r="F48" s="568"/>
      <c r="G48" s="246"/>
      <c r="H48" s="118" t="s">
        <v>13</v>
      </c>
      <c r="I48" s="576" t="s">
        <v>17</v>
      </c>
      <c r="J48" s="481"/>
      <c r="K48" s="482"/>
    </row>
    <row r="49" spans="1:17" ht="15.75" customHeight="1">
      <c r="A49" s="240"/>
      <c r="B49" s="570"/>
      <c r="C49" s="571"/>
      <c r="D49" s="571"/>
      <c r="E49" s="571"/>
      <c r="F49" s="572"/>
      <c r="G49" s="247"/>
      <c r="H49" s="118" t="s">
        <v>14</v>
      </c>
      <c r="I49" s="576" t="s">
        <v>113</v>
      </c>
      <c r="J49" s="481"/>
      <c r="K49" s="482"/>
    </row>
    <row r="50" spans="1:17" ht="15.75" customHeight="1">
      <c r="A50" s="117"/>
      <c r="B50" s="152"/>
      <c r="C50" s="156"/>
      <c r="D50" s="156"/>
      <c r="E50" s="156"/>
      <c r="F50" s="117"/>
      <c r="G50" s="117"/>
      <c r="H50" s="117"/>
      <c r="I50" s="117"/>
      <c r="J50" s="117"/>
      <c r="K50" s="117"/>
    </row>
    <row r="51" spans="1:17" ht="15.9" customHeight="1">
      <c r="A51" s="231" t="s">
        <v>108</v>
      </c>
      <c r="B51" s="232"/>
      <c r="C51" s="232"/>
      <c r="D51" s="232"/>
      <c r="E51" s="232"/>
      <c r="F51" s="232"/>
      <c r="G51" s="232"/>
      <c r="H51" s="232"/>
      <c r="I51" s="232"/>
      <c r="J51" s="230"/>
      <c r="K51" s="230"/>
    </row>
    <row r="52" spans="1:17" ht="15.9" customHeight="1">
      <c r="A52" s="221"/>
      <c r="B52" s="222"/>
      <c r="C52" s="222"/>
      <c r="D52" s="222"/>
      <c r="E52" s="222"/>
      <c r="F52" s="222"/>
      <c r="G52" s="222"/>
      <c r="H52" s="222"/>
      <c r="I52" s="223"/>
      <c r="J52" s="401" t="s">
        <v>159</v>
      </c>
      <c r="K52" s="402"/>
    </row>
    <row r="53" spans="1:17" ht="15.9" customHeight="1">
      <c r="A53" s="224"/>
      <c r="B53" s="577"/>
      <c r="C53" s="577"/>
      <c r="D53" s="577"/>
      <c r="E53" s="577"/>
      <c r="F53" s="577"/>
      <c r="G53" s="577"/>
      <c r="H53" s="577"/>
      <c r="I53" s="226"/>
      <c r="J53" s="578"/>
      <c r="K53" s="579"/>
    </row>
    <row r="54" spans="1:17" ht="15.9" customHeight="1">
      <c r="A54" s="224"/>
      <c r="B54" s="577"/>
      <c r="C54" s="577"/>
      <c r="D54" s="577"/>
      <c r="E54" s="577"/>
      <c r="F54" s="577"/>
      <c r="G54" s="577"/>
      <c r="H54" s="577"/>
      <c r="I54" s="226"/>
      <c r="J54" s="237"/>
      <c r="K54" s="238"/>
    </row>
    <row r="55" spans="1:17" ht="105" customHeight="1">
      <c r="A55" s="227"/>
      <c r="B55" s="228"/>
      <c r="C55" s="228"/>
      <c r="D55" s="228"/>
      <c r="E55" s="228"/>
      <c r="F55" s="228"/>
      <c r="G55" s="228"/>
      <c r="H55" s="228"/>
      <c r="I55" s="229"/>
      <c r="J55" s="69"/>
      <c r="K55" s="70"/>
    </row>
    <row r="56" spans="1:17" ht="15.9" customHeight="1">
      <c r="A56" s="157"/>
      <c r="B56" s="157"/>
      <c r="C56" s="157"/>
      <c r="D56" s="157"/>
      <c r="E56" s="157"/>
      <c r="F56" s="157"/>
      <c r="G56" s="157"/>
      <c r="H56" s="157"/>
      <c r="I56" s="157"/>
      <c r="J56" s="158"/>
      <c r="K56" s="158"/>
    </row>
    <row r="57" spans="1:17" ht="15.9" customHeight="1">
      <c r="A57" s="303" t="s">
        <v>73</v>
      </c>
      <c r="B57" s="303"/>
      <c r="C57" s="303"/>
      <c r="D57" s="303"/>
      <c r="E57" s="303"/>
      <c r="F57" s="303"/>
      <c r="G57" s="303"/>
      <c r="H57" s="303"/>
      <c r="I57" s="303"/>
      <c r="J57" s="303"/>
      <c r="K57" s="303"/>
    </row>
    <row r="58" spans="1:17" ht="15.9" customHeight="1">
      <c r="A58" s="580" t="str">
        <f>B4</f>
        <v>波止場海運株式会社</v>
      </c>
      <c r="B58" s="580"/>
      <c r="C58" s="580"/>
      <c r="D58" s="580"/>
      <c r="E58" s="580"/>
      <c r="F58" s="580"/>
      <c r="G58" s="580"/>
      <c r="H58" s="580"/>
      <c r="I58" s="580"/>
      <c r="J58" s="580"/>
      <c r="K58" s="580"/>
    </row>
    <row r="59" spans="1:17" ht="15.9" customHeight="1" thickBot="1">
      <c r="A59" s="580"/>
      <c r="B59" s="580"/>
      <c r="C59" s="580"/>
      <c r="D59" s="580"/>
      <c r="E59" s="580"/>
      <c r="F59" s="580"/>
      <c r="G59" s="580"/>
      <c r="H59" s="580"/>
      <c r="I59" s="580"/>
      <c r="J59" s="580"/>
      <c r="K59" s="580"/>
    </row>
    <row r="60" spans="1:17" ht="15.9" customHeight="1">
      <c r="A60" s="231" t="s">
        <v>133</v>
      </c>
      <c r="B60" s="231"/>
      <c r="C60" s="113"/>
      <c r="D60" s="113"/>
      <c r="E60" s="141"/>
      <c r="F60" s="141"/>
      <c r="G60" s="141"/>
      <c r="H60" s="141"/>
      <c r="I60" s="141"/>
      <c r="J60" s="141"/>
      <c r="K60" s="141"/>
      <c r="M60" s="104" t="str">
        <f>A60&amp;" 基本事項（求人票には記載されません）"</f>
        <v>■求人　その２ 基本事項（求人票には記載されません）</v>
      </c>
      <c r="N60" s="105"/>
      <c r="O60" s="105"/>
      <c r="P60" s="106"/>
      <c r="Q60" s="111"/>
    </row>
    <row r="61" spans="1:17" ht="15.9" customHeight="1">
      <c r="A61" s="284" t="s">
        <v>65</v>
      </c>
      <c r="B61" s="290"/>
      <c r="C61" s="285"/>
      <c r="D61" s="352" t="s">
        <v>16</v>
      </c>
      <c r="E61" s="353"/>
      <c r="F61" s="354"/>
      <c r="G61" s="355" t="s">
        <v>15</v>
      </c>
      <c r="H61" s="355"/>
      <c r="I61" s="356"/>
      <c r="J61" s="355" t="s">
        <v>7</v>
      </c>
      <c r="K61" s="355"/>
      <c r="M61" s="110" t="s">
        <v>187</v>
      </c>
      <c r="N61" s="597" t="s">
        <v>188</v>
      </c>
      <c r="O61" s="598"/>
      <c r="P61" s="598"/>
      <c r="Q61" s="599"/>
    </row>
    <row r="62" spans="1:17" ht="15.9" customHeight="1" thickBot="1">
      <c r="A62" s="493" t="s">
        <v>232</v>
      </c>
      <c r="B62" s="494"/>
      <c r="C62" s="495"/>
      <c r="D62" s="496" t="s">
        <v>233</v>
      </c>
      <c r="E62" s="497"/>
      <c r="F62" s="498"/>
      <c r="G62" s="87">
        <v>20</v>
      </c>
      <c r="H62" s="114" t="s">
        <v>23</v>
      </c>
      <c r="I62" s="88">
        <v>30</v>
      </c>
      <c r="J62" s="89">
        <v>2</v>
      </c>
      <c r="K62" s="143" t="s">
        <v>25</v>
      </c>
      <c r="M62" s="108" t="s">
        <v>190</v>
      </c>
      <c r="N62" s="602" t="s">
        <v>238</v>
      </c>
      <c r="O62" s="603"/>
      <c r="P62" s="603"/>
      <c r="Q62" s="604"/>
    </row>
    <row r="63" spans="1:17" ht="15.9" customHeight="1">
      <c r="A63" s="123" t="s">
        <v>4</v>
      </c>
      <c r="B63" s="499" t="s">
        <v>215</v>
      </c>
      <c r="C63" s="500"/>
      <c r="D63" s="10" t="s">
        <v>6</v>
      </c>
      <c r="E63" s="499" t="s">
        <v>216</v>
      </c>
      <c r="F63" s="500"/>
      <c r="G63" s="501"/>
      <c r="H63" s="123" t="s">
        <v>5</v>
      </c>
      <c r="I63" s="502" t="s">
        <v>234</v>
      </c>
      <c r="J63" s="503"/>
      <c r="K63" s="504"/>
    </row>
    <row r="64" spans="1:17" ht="15.9" customHeight="1">
      <c r="A64" s="118" t="s">
        <v>1</v>
      </c>
      <c r="B64" s="505" t="s">
        <v>235</v>
      </c>
      <c r="C64" s="506"/>
      <c r="D64" s="3" t="s">
        <v>38</v>
      </c>
      <c r="E64" s="507" t="s">
        <v>236</v>
      </c>
      <c r="F64" s="508"/>
      <c r="G64" s="509"/>
      <c r="H64" s="118" t="s">
        <v>39</v>
      </c>
      <c r="I64" s="493" t="s">
        <v>220</v>
      </c>
      <c r="J64" s="494"/>
      <c r="K64" s="495"/>
    </row>
    <row r="65" spans="1:11" ht="15.9" customHeight="1">
      <c r="A65" s="337" t="s">
        <v>56</v>
      </c>
      <c r="B65" s="581" t="s">
        <v>221</v>
      </c>
      <c r="C65" s="582"/>
      <c r="D65" s="582"/>
      <c r="E65" s="582"/>
      <c r="F65" s="583"/>
      <c r="G65" s="342" t="s">
        <v>8</v>
      </c>
      <c r="H65" s="521" t="s">
        <v>237</v>
      </c>
      <c r="I65" s="523">
        <v>3</v>
      </c>
      <c r="J65" s="525" t="s">
        <v>23</v>
      </c>
      <c r="K65" s="510">
        <v>5</v>
      </c>
    </row>
    <row r="66" spans="1:11" ht="15.9" customHeight="1">
      <c r="A66" s="338"/>
      <c r="B66" s="584"/>
      <c r="C66" s="585"/>
      <c r="D66" s="585"/>
      <c r="E66" s="585"/>
      <c r="F66" s="586"/>
      <c r="G66" s="343"/>
      <c r="H66" s="522"/>
      <c r="I66" s="524"/>
      <c r="J66" s="526"/>
      <c r="K66" s="511"/>
    </row>
    <row r="67" spans="1:11" ht="15.9" customHeight="1">
      <c r="A67" s="293" t="s">
        <v>29</v>
      </c>
      <c r="B67" s="581" t="s">
        <v>222</v>
      </c>
      <c r="C67" s="582"/>
      <c r="D67" s="582"/>
      <c r="E67" s="582"/>
      <c r="F67" s="583"/>
      <c r="G67" s="301" t="s">
        <v>59</v>
      </c>
      <c r="H67" s="295"/>
      <c r="I67" s="296"/>
      <c r="J67" s="296"/>
      <c r="K67" s="297"/>
    </row>
    <row r="68" spans="1:11" ht="15.9" customHeight="1">
      <c r="A68" s="294"/>
      <c r="B68" s="587"/>
      <c r="C68" s="588"/>
      <c r="D68" s="588"/>
      <c r="E68" s="588"/>
      <c r="F68" s="589"/>
      <c r="G68" s="302"/>
      <c r="H68" s="298"/>
      <c r="I68" s="299"/>
      <c r="J68" s="299"/>
      <c r="K68" s="300"/>
    </row>
    <row r="69" spans="1:11" ht="15.9" customHeight="1">
      <c r="A69" s="373" t="s">
        <v>92</v>
      </c>
      <c r="B69" s="374" t="s">
        <v>60</v>
      </c>
      <c r="C69" s="375"/>
      <c r="D69" s="533">
        <v>250000</v>
      </c>
      <c r="E69" s="534"/>
      <c r="F69" s="534"/>
      <c r="G69" s="535" t="s">
        <v>23</v>
      </c>
      <c r="H69" s="535"/>
      <c r="I69" s="534">
        <v>350000</v>
      </c>
      <c r="J69" s="534"/>
      <c r="K69" s="536"/>
    </row>
    <row r="70" spans="1:11" ht="15.9" customHeight="1">
      <c r="A70" s="373"/>
      <c r="B70" s="258" t="s">
        <v>61</v>
      </c>
      <c r="C70" s="259"/>
      <c r="D70" s="6" t="s">
        <v>21</v>
      </c>
      <c r="E70" s="537">
        <v>30000</v>
      </c>
      <c r="F70" s="537"/>
      <c r="G70" s="144" t="s">
        <v>9</v>
      </c>
      <c r="H70" s="301" t="s">
        <v>55</v>
      </c>
      <c r="I70" s="268"/>
      <c r="J70" s="269"/>
      <c r="K70" s="270"/>
    </row>
    <row r="71" spans="1:11" ht="15.9" customHeight="1">
      <c r="A71" s="373"/>
      <c r="B71" s="260"/>
      <c r="C71" s="261"/>
      <c r="D71" s="5" t="s">
        <v>22</v>
      </c>
      <c r="E71" s="527">
        <v>30000</v>
      </c>
      <c r="F71" s="527"/>
      <c r="G71" s="145" t="s">
        <v>9</v>
      </c>
      <c r="H71" s="393"/>
      <c r="I71" s="271"/>
      <c r="J71" s="538"/>
      <c r="K71" s="273"/>
    </row>
    <row r="72" spans="1:11" ht="15.9" customHeight="1">
      <c r="A72" s="373"/>
      <c r="B72" s="260"/>
      <c r="C72" s="261"/>
      <c r="D72" s="5" t="s">
        <v>72</v>
      </c>
      <c r="E72" s="527">
        <v>30000</v>
      </c>
      <c r="F72" s="527"/>
      <c r="G72" s="145" t="s">
        <v>9</v>
      </c>
      <c r="H72" s="393"/>
      <c r="I72" s="271"/>
      <c r="J72" s="538"/>
      <c r="K72" s="273"/>
    </row>
    <row r="73" spans="1:11" ht="15.9" customHeight="1">
      <c r="A73" s="373"/>
      <c r="B73" s="262"/>
      <c r="C73" s="263"/>
      <c r="D73" s="5" t="s">
        <v>3</v>
      </c>
      <c r="E73" s="590">
        <v>60000</v>
      </c>
      <c r="F73" s="590"/>
      <c r="G73" s="145" t="s">
        <v>9</v>
      </c>
      <c r="H73" s="393"/>
      <c r="I73" s="241"/>
      <c r="J73" s="242"/>
      <c r="K73" s="243"/>
    </row>
    <row r="74" spans="1:11" ht="15.9" customHeight="1">
      <c r="A74" s="373"/>
      <c r="B74" s="286" t="s">
        <v>93</v>
      </c>
      <c r="C74" s="287"/>
      <c r="D74" s="528">
        <f>SUM(D69,E70:F73)</f>
        <v>400000</v>
      </c>
      <c r="E74" s="529"/>
      <c r="F74" s="529"/>
      <c r="G74" s="146" t="s">
        <v>94</v>
      </c>
      <c r="H74" s="529">
        <f>SUM(I69,E70:F73)</f>
        <v>500000</v>
      </c>
      <c r="I74" s="529"/>
      <c r="J74" s="529"/>
      <c r="K74" s="147" t="s">
        <v>9</v>
      </c>
    </row>
    <row r="75" spans="1:11" ht="15.9" customHeight="1">
      <c r="A75" s="279" t="s">
        <v>91</v>
      </c>
      <c r="B75" s="285"/>
      <c r="C75" s="530" t="s">
        <v>224</v>
      </c>
      <c r="D75" s="531"/>
      <c r="E75" s="531"/>
      <c r="F75" s="338" t="s">
        <v>62</v>
      </c>
      <c r="G75" s="338"/>
      <c r="H75" s="532" t="s">
        <v>225</v>
      </c>
      <c r="I75" s="532"/>
      <c r="J75" s="532"/>
      <c r="K75" s="532"/>
    </row>
    <row r="76" spans="1:11" ht="15.9" customHeight="1">
      <c r="A76" s="374" t="s">
        <v>80</v>
      </c>
      <c r="B76" s="375"/>
      <c r="C76" s="148" t="s">
        <v>75</v>
      </c>
      <c r="D76" s="90">
        <v>10</v>
      </c>
      <c r="E76" s="149" t="s">
        <v>76</v>
      </c>
      <c r="F76" s="247" t="s">
        <v>78</v>
      </c>
      <c r="G76" s="247"/>
      <c r="H76" s="539">
        <v>20</v>
      </c>
      <c r="I76" s="540"/>
      <c r="J76" s="540"/>
      <c r="K76" s="149" t="s">
        <v>76</v>
      </c>
    </row>
    <row r="77" spans="1:11" ht="15.9" customHeight="1">
      <c r="A77" s="338" t="s">
        <v>74</v>
      </c>
      <c r="B77" s="338"/>
      <c r="C77" s="541">
        <v>20</v>
      </c>
      <c r="D77" s="542"/>
      <c r="E77" s="150" t="s">
        <v>77</v>
      </c>
      <c r="F77" s="338" t="s">
        <v>79</v>
      </c>
      <c r="G77" s="338"/>
      <c r="H77" s="338"/>
      <c r="I77" s="338"/>
      <c r="J77" s="122">
        <v>120</v>
      </c>
      <c r="K77" s="151" t="s">
        <v>76</v>
      </c>
    </row>
    <row r="78" spans="1:11" ht="15.9" customHeight="1">
      <c r="A78"/>
      <c r="B78"/>
      <c r="C78"/>
      <c r="D78"/>
      <c r="E78"/>
      <c r="F78"/>
      <c r="G78"/>
      <c r="H78"/>
      <c r="I78"/>
      <c r="J78"/>
      <c r="K78"/>
    </row>
    <row r="79" spans="1:11" ht="15.9" customHeight="1">
      <c r="A79" s="231" t="s">
        <v>132</v>
      </c>
      <c r="B79" s="231"/>
      <c r="C79" s="113"/>
      <c r="D79" s="113"/>
      <c r="E79" s="141"/>
      <c r="F79" s="141"/>
      <c r="G79" s="141"/>
      <c r="H79" s="141"/>
      <c r="I79" s="141"/>
      <c r="J79" s="141"/>
      <c r="K79" s="141"/>
    </row>
    <row r="80" spans="1:11" ht="15.9" customHeight="1">
      <c r="A80" s="284" t="s">
        <v>65</v>
      </c>
      <c r="B80" s="290"/>
      <c r="C80" s="285"/>
      <c r="D80" s="352" t="s">
        <v>16</v>
      </c>
      <c r="E80" s="353"/>
      <c r="F80" s="354"/>
      <c r="G80" s="355" t="s">
        <v>15</v>
      </c>
      <c r="H80" s="355"/>
      <c r="I80" s="356"/>
      <c r="J80" s="355" t="s">
        <v>7</v>
      </c>
      <c r="K80" s="355"/>
    </row>
    <row r="81" spans="1:11" ht="15.9" customHeight="1">
      <c r="A81" s="334"/>
      <c r="B81" s="335"/>
      <c r="C81" s="336"/>
      <c r="D81" s="357"/>
      <c r="E81" s="358"/>
      <c r="F81" s="359"/>
      <c r="G81" s="41"/>
      <c r="H81" s="114" t="s">
        <v>23</v>
      </c>
      <c r="I81" s="42"/>
      <c r="J81" s="52"/>
      <c r="K81" s="143" t="s">
        <v>25</v>
      </c>
    </row>
    <row r="82" spans="1:11" ht="15.9" customHeight="1">
      <c r="A82" s="123" t="s">
        <v>4</v>
      </c>
      <c r="B82" s="360"/>
      <c r="C82" s="591"/>
      <c r="D82" s="10" t="s">
        <v>6</v>
      </c>
      <c r="E82" s="360"/>
      <c r="F82" s="591"/>
      <c r="G82" s="362"/>
      <c r="H82" s="123" t="s">
        <v>5</v>
      </c>
      <c r="I82" s="363"/>
      <c r="J82" s="364"/>
      <c r="K82" s="365"/>
    </row>
    <row r="83" spans="1:11" ht="15.9" customHeight="1">
      <c r="A83" s="118" t="s">
        <v>1</v>
      </c>
      <c r="B83" s="288"/>
      <c r="C83" s="289"/>
      <c r="D83" s="3" t="s">
        <v>38</v>
      </c>
      <c r="E83" s="331"/>
      <c r="F83" s="332"/>
      <c r="G83" s="333"/>
      <c r="H83" s="118" t="s">
        <v>39</v>
      </c>
      <c r="I83" s="334"/>
      <c r="J83" s="335"/>
      <c r="K83" s="336"/>
    </row>
    <row r="84" spans="1:11" ht="15.9" customHeight="1">
      <c r="A84" s="337" t="s">
        <v>56</v>
      </c>
      <c r="B84" s="295"/>
      <c r="C84" s="296"/>
      <c r="D84" s="296"/>
      <c r="E84" s="296"/>
      <c r="F84" s="297"/>
      <c r="G84" s="342" t="s">
        <v>8</v>
      </c>
      <c r="H84" s="344"/>
      <c r="I84" s="346"/>
      <c r="J84" s="525" t="s">
        <v>23</v>
      </c>
      <c r="K84" s="350"/>
    </row>
    <row r="85" spans="1:11" ht="15.9" customHeight="1">
      <c r="A85" s="338"/>
      <c r="B85" s="339"/>
      <c r="C85" s="592"/>
      <c r="D85" s="592"/>
      <c r="E85" s="592"/>
      <c r="F85" s="341"/>
      <c r="G85" s="343"/>
      <c r="H85" s="345"/>
      <c r="I85" s="347"/>
      <c r="J85" s="526"/>
      <c r="K85" s="351"/>
    </row>
    <row r="86" spans="1:11" ht="15.9" customHeight="1">
      <c r="A86" s="293" t="s">
        <v>29</v>
      </c>
      <c r="B86" s="295"/>
      <c r="C86" s="296"/>
      <c r="D86" s="296"/>
      <c r="E86" s="296"/>
      <c r="F86" s="297"/>
      <c r="G86" s="301" t="s">
        <v>59</v>
      </c>
      <c r="H86" s="295"/>
      <c r="I86" s="296"/>
      <c r="J86" s="296"/>
      <c r="K86" s="297"/>
    </row>
    <row r="87" spans="1:11" ht="15.9" customHeight="1">
      <c r="A87" s="294"/>
      <c r="B87" s="298"/>
      <c r="C87" s="299"/>
      <c r="D87" s="299"/>
      <c r="E87" s="299"/>
      <c r="F87" s="300"/>
      <c r="G87" s="302"/>
      <c r="H87" s="298"/>
      <c r="I87" s="299"/>
      <c r="J87" s="299"/>
      <c r="K87" s="300"/>
    </row>
    <row r="88" spans="1:11" ht="15.9" customHeight="1">
      <c r="A88" s="373" t="s">
        <v>92</v>
      </c>
      <c r="B88" s="374" t="s">
        <v>60</v>
      </c>
      <c r="C88" s="375"/>
      <c r="D88" s="376"/>
      <c r="E88" s="377"/>
      <c r="F88" s="377"/>
      <c r="G88" s="535" t="s">
        <v>23</v>
      </c>
      <c r="H88" s="535"/>
      <c r="I88" s="377"/>
      <c r="J88" s="377"/>
      <c r="K88" s="379"/>
    </row>
    <row r="89" spans="1:11" ht="15.9" customHeight="1">
      <c r="A89" s="373"/>
      <c r="B89" s="258" t="s">
        <v>61</v>
      </c>
      <c r="C89" s="259"/>
      <c r="D89" s="6" t="s">
        <v>21</v>
      </c>
      <c r="E89" s="264"/>
      <c r="F89" s="264"/>
      <c r="G89" s="144" t="s">
        <v>9</v>
      </c>
      <c r="H89" s="301" t="s">
        <v>55</v>
      </c>
      <c r="I89" s="268"/>
      <c r="J89" s="269"/>
      <c r="K89" s="270"/>
    </row>
    <row r="90" spans="1:11" ht="15.9" customHeight="1">
      <c r="A90" s="373"/>
      <c r="B90" s="260"/>
      <c r="C90" s="261"/>
      <c r="D90" s="5" t="s">
        <v>22</v>
      </c>
      <c r="E90" s="593"/>
      <c r="F90" s="593"/>
      <c r="G90" s="145" t="s">
        <v>9</v>
      </c>
      <c r="H90" s="393"/>
      <c r="I90" s="271"/>
      <c r="J90" s="538"/>
      <c r="K90" s="273"/>
    </row>
    <row r="91" spans="1:11" ht="15.9" customHeight="1">
      <c r="A91" s="373"/>
      <c r="B91" s="260"/>
      <c r="C91" s="261"/>
      <c r="D91" s="5" t="s">
        <v>72</v>
      </c>
      <c r="E91" s="593"/>
      <c r="F91" s="593"/>
      <c r="G91" s="145" t="s">
        <v>9</v>
      </c>
      <c r="H91" s="393"/>
      <c r="I91" s="271"/>
      <c r="J91" s="538"/>
      <c r="K91" s="273"/>
    </row>
    <row r="92" spans="1:11" ht="15.9" customHeight="1">
      <c r="A92" s="373"/>
      <c r="B92" s="262"/>
      <c r="C92" s="263"/>
      <c r="D92" s="5" t="s">
        <v>3</v>
      </c>
      <c r="E92" s="276"/>
      <c r="F92" s="276"/>
      <c r="G92" s="145" t="s">
        <v>9</v>
      </c>
      <c r="H92" s="393"/>
      <c r="I92" s="241"/>
      <c r="J92" s="242"/>
      <c r="K92" s="243"/>
    </row>
    <row r="93" spans="1:11" ht="15.9" customHeight="1">
      <c r="A93" s="373"/>
      <c r="B93" s="286" t="s">
        <v>93</v>
      </c>
      <c r="C93" s="287"/>
      <c r="D93" s="528">
        <f>SUM(D88,E89:F92)</f>
        <v>0</v>
      </c>
      <c r="E93" s="529"/>
      <c r="F93" s="529"/>
      <c r="G93" s="146" t="s">
        <v>94</v>
      </c>
      <c r="H93" s="529">
        <f>SUM(I88,E89:F92)</f>
        <v>0</v>
      </c>
      <c r="I93" s="529"/>
      <c r="J93" s="529"/>
      <c r="K93" s="147" t="s">
        <v>9</v>
      </c>
    </row>
    <row r="94" spans="1:11" ht="15.9" customHeight="1">
      <c r="A94" s="279" t="s">
        <v>91</v>
      </c>
      <c r="B94" s="285"/>
      <c r="C94" s="310"/>
      <c r="D94" s="311"/>
      <c r="E94" s="311"/>
      <c r="F94" s="338" t="s">
        <v>62</v>
      </c>
      <c r="G94" s="338"/>
      <c r="H94" s="367" t="s">
        <v>99</v>
      </c>
      <c r="I94" s="367"/>
      <c r="J94" s="367"/>
      <c r="K94" s="367"/>
    </row>
    <row r="95" spans="1:11" ht="15.9" customHeight="1">
      <c r="A95" s="374" t="s">
        <v>80</v>
      </c>
      <c r="B95" s="375"/>
      <c r="C95" s="148" t="s">
        <v>75</v>
      </c>
      <c r="D95" s="120"/>
      <c r="E95" s="149" t="s">
        <v>76</v>
      </c>
      <c r="F95" s="247" t="s">
        <v>78</v>
      </c>
      <c r="G95" s="247"/>
      <c r="H95" s="369"/>
      <c r="I95" s="370"/>
      <c r="J95" s="370"/>
      <c r="K95" s="149" t="s">
        <v>76</v>
      </c>
    </row>
    <row r="96" spans="1:11" ht="15.9" customHeight="1">
      <c r="A96" s="338" t="s">
        <v>74</v>
      </c>
      <c r="B96" s="338"/>
      <c r="C96" s="371"/>
      <c r="D96" s="372"/>
      <c r="E96" s="150" t="s">
        <v>77</v>
      </c>
      <c r="F96" s="338" t="s">
        <v>79</v>
      </c>
      <c r="G96" s="338"/>
      <c r="H96" s="338"/>
      <c r="I96" s="338"/>
      <c r="J96" s="121"/>
      <c r="K96" s="151" t="s">
        <v>76</v>
      </c>
    </row>
    <row r="97" spans="1:11" ht="15.9" customHeight="1">
      <c r="A97"/>
      <c r="B97"/>
      <c r="C97"/>
      <c r="D97"/>
      <c r="E97"/>
      <c r="F97"/>
      <c r="G97"/>
      <c r="H97"/>
      <c r="I97"/>
      <c r="J97"/>
      <c r="K97"/>
    </row>
    <row r="98" spans="1:11" ht="15.9" customHeight="1">
      <c r="A98" s="231" t="s">
        <v>140</v>
      </c>
      <c r="B98" s="231"/>
      <c r="C98" s="113"/>
      <c r="D98" s="113"/>
      <c r="E98" s="141"/>
      <c r="F98" s="141"/>
      <c r="G98" s="141"/>
      <c r="H98" s="141"/>
      <c r="I98" s="141"/>
      <c r="J98" s="141"/>
      <c r="K98" s="141"/>
    </row>
    <row r="99" spans="1:11" ht="15.9" customHeight="1">
      <c r="A99" s="284" t="s">
        <v>65</v>
      </c>
      <c r="B99" s="290"/>
      <c r="C99" s="285"/>
      <c r="D99" s="352" t="s">
        <v>16</v>
      </c>
      <c r="E99" s="353"/>
      <c r="F99" s="354"/>
      <c r="G99" s="355" t="s">
        <v>15</v>
      </c>
      <c r="H99" s="355"/>
      <c r="I99" s="356"/>
      <c r="J99" s="355" t="s">
        <v>7</v>
      </c>
      <c r="K99" s="355"/>
    </row>
    <row r="100" spans="1:11" ht="15.9" customHeight="1">
      <c r="A100" s="334"/>
      <c r="B100" s="335"/>
      <c r="C100" s="336"/>
      <c r="D100" s="357"/>
      <c r="E100" s="358"/>
      <c r="F100" s="359"/>
      <c r="G100" s="41"/>
      <c r="H100" s="114" t="s">
        <v>23</v>
      </c>
      <c r="I100" s="42"/>
      <c r="J100" s="52"/>
      <c r="K100" s="143" t="s">
        <v>25</v>
      </c>
    </row>
    <row r="101" spans="1:11" ht="15.9" customHeight="1">
      <c r="A101" s="123" t="s">
        <v>4</v>
      </c>
      <c r="B101" s="360"/>
      <c r="C101" s="591"/>
      <c r="D101" s="10" t="s">
        <v>6</v>
      </c>
      <c r="E101" s="360"/>
      <c r="F101" s="591"/>
      <c r="G101" s="362"/>
      <c r="H101" s="123" t="s">
        <v>5</v>
      </c>
      <c r="I101" s="363"/>
      <c r="J101" s="364"/>
      <c r="K101" s="365"/>
    </row>
    <row r="102" spans="1:11" ht="15.9" customHeight="1">
      <c r="A102" s="118" t="s">
        <v>1</v>
      </c>
      <c r="B102" s="288"/>
      <c r="C102" s="289"/>
      <c r="D102" s="3" t="s">
        <v>38</v>
      </c>
      <c r="E102" s="331"/>
      <c r="F102" s="332"/>
      <c r="G102" s="333"/>
      <c r="H102" s="118" t="s">
        <v>39</v>
      </c>
      <c r="I102" s="334"/>
      <c r="J102" s="335"/>
      <c r="K102" s="336"/>
    </row>
    <row r="103" spans="1:11" ht="15.9" customHeight="1">
      <c r="A103" s="337" t="s">
        <v>56</v>
      </c>
      <c r="B103" s="295"/>
      <c r="C103" s="296"/>
      <c r="D103" s="296"/>
      <c r="E103" s="296"/>
      <c r="F103" s="297"/>
      <c r="G103" s="342" t="s">
        <v>8</v>
      </c>
      <c r="H103" s="344"/>
      <c r="I103" s="346"/>
      <c r="J103" s="525" t="s">
        <v>23</v>
      </c>
      <c r="K103" s="350"/>
    </row>
    <row r="104" spans="1:11" ht="15.9" customHeight="1">
      <c r="A104" s="338"/>
      <c r="B104" s="339"/>
      <c r="C104" s="592"/>
      <c r="D104" s="592"/>
      <c r="E104" s="592"/>
      <c r="F104" s="341"/>
      <c r="G104" s="343"/>
      <c r="H104" s="345"/>
      <c r="I104" s="347"/>
      <c r="J104" s="526"/>
      <c r="K104" s="351"/>
    </row>
    <row r="105" spans="1:11" ht="15.9" customHeight="1">
      <c r="A105" s="293" t="s">
        <v>29</v>
      </c>
      <c r="B105" s="295"/>
      <c r="C105" s="296"/>
      <c r="D105" s="296"/>
      <c r="E105" s="296"/>
      <c r="F105" s="297"/>
      <c r="G105" s="301" t="s">
        <v>59</v>
      </c>
      <c r="H105" s="295"/>
      <c r="I105" s="296"/>
      <c r="J105" s="296"/>
      <c r="K105" s="297"/>
    </row>
    <row r="106" spans="1:11" ht="15.9" customHeight="1">
      <c r="A106" s="294"/>
      <c r="B106" s="298"/>
      <c r="C106" s="299"/>
      <c r="D106" s="299"/>
      <c r="E106" s="299"/>
      <c r="F106" s="300"/>
      <c r="G106" s="302"/>
      <c r="H106" s="298"/>
      <c r="I106" s="299"/>
      <c r="J106" s="299"/>
      <c r="K106" s="300"/>
    </row>
    <row r="107" spans="1:11" ht="15.9" customHeight="1">
      <c r="A107" s="373" t="s">
        <v>92</v>
      </c>
      <c r="B107" s="374" t="s">
        <v>60</v>
      </c>
      <c r="C107" s="375"/>
      <c r="D107" s="376"/>
      <c r="E107" s="377"/>
      <c r="F107" s="377"/>
      <c r="G107" s="535" t="s">
        <v>23</v>
      </c>
      <c r="H107" s="535"/>
      <c r="I107" s="377"/>
      <c r="J107" s="377"/>
      <c r="K107" s="379"/>
    </row>
    <row r="108" spans="1:11" ht="15.9" customHeight="1">
      <c r="A108" s="373"/>
      <c r="B108" s="258" t="s">
        <v>61</v>
      </c>
      <c r="C108" s="259"/>
      <c r="D108" s="6" t="s">
        <v>21</v>
      </c>
      <c r="E108" s="264"/>
      <c r="F108" s="264"/>
      <c r="G108" s="144" t="s">
        <v>9</v>
      </c>
      <c r="H108" s="301" t="s">
        <v>55</v>
      </c>
      <c r="I108" s="268"/>
      <c r="J108" s="269"/>
      <c r="K108" s="270"/>
    </row>
    <row r="109" spans="1:11" ht="15.9" customHeight="1">
      <c r="A109" s="373"/>
      <c r="B109" s="260"/>
      <c r="C109" s="261"/>
      <c r="D109" s="5" t="s">
        <v>22</v>
      </c>
      <c r="E109" s="593"/>
      <c r="F109" s="593"/>
      <c r="G109" s="145" t="s">
        <v>9</v>
      </c>
      <c r="H109" s="393"/>
      <c r="I109" s="271"/>
      <c r="J109" s="538"/>
      <c r="K109" s="273"/>
    </row>
    <row r="110" spans="1:11" ht="15.9" customHeight="1">
      <c r="A110" s="373"/>
      <c r="B110" s="260"/>
      <c r="C110" s="261"/>
      <c r="D110" s="5" t="s">
        <v>72</v>
      </c>
      <c r="E110" s="593"/>
      <c r="F110" s="593"/>
      <c r="G110" s="145" t="s">
        <v>9</v>
      </c>
      <c r="H110" s="393"/>
      <c r="I110" s="271"/>
      <c r="J110" s="538"/>
      <c r="K110" s="273"/>
    </row>
    <row r="111" spans="1:11" ht="15.9" customHeight="1">
      <c r="A111" s="373"/>
      <c r="B111" s="262"/>
      <c r="C111" s="263"/>
      <c r="D111" s="5" t="s">
        <v>3</v>
      </c>
      <c r="E111" s="276"/>
      <c r="F111" s="276"/>
      <c r="G111" s="145" t="s">
        <v>9</v>
      </c>
      <c r="H111" s="393"/>
      <c r="I111" s="241"/>
      <c r="J111" s="242"/>
      <c r="K111" s="243"/>
    </row>
    <row r="112" spans="1:11" ht="15.9" customHeight="1">
      <c r="A112" s="373"/>
      <c r="B112" s="286" t="s">
        <v>93</v>
      </c>
      <c r="C112" s="287"/>
      <c r="D112" s="528">
        <f>SUM(D107,E108:F111)</f>
        <v>0</v>
      </c>
      <c r="E112" s="529"/>
      <c r="F112" s="529"/>
      <c r="G112" s="146" t="s">
        <v>94</v>
      </c>
      <c r="H112" s="529">
        <f>SUM(I107,E108:F111)</f>
        <v>0</v>
      </c>
      <c r="I112" s="529"/>
      <c r="J112" s="529"/>
      <c r="K112" s="147" t="s">
        <v>9</v>
      </c>
    </row>
    <row r="113" spans="1:11" ht="15.9" customHeight="1">
      <c r="A113" s="279" t="s">
        <v>91</v>
      </c>
      <c r="B113" s="285"/>
      <c r="C113" s="310"/>
      <c r="D113" s="311"/>
      <c r="E113" s="311"/>
      <c r="F113" s="338" t="s">
        <v>62</v>
      </c>
      <c r="G113" s="338"/>
      <c r="H113" s="367" t="s">
        <v>99</v>
      </c>
      <c r="I113" s="367"/>
      <c r="J113" s="367"/>
      <c r="K113" s="367"/>
    </row>
    <row r="114" spans="1:11" ht="15.9" customHeight="1">
      <c r="A114" s="374" t="s">
        <v>80</v>
      </c>
      <c r="B114" s="375"/>
      <c r="C114" s="148" t="s">
        <v>75</v>
      </c>
      <c r="D114" s="120"/>
      <c r="E114" s="149" t="s">
        <v>76</v>
      </c>
      <c r="F114" s="247" t="s">
        <v>78</v>
      </c>
      <c r="G114" s="247"/>
      <c r="H114" s="369"/>
      <c r="I114" s="370"/>
      <c r="J114" s="370"/>
      <c r="K114" s="149" t="s">
        <v>76</v>
      </c>
    </row>
    <row r="115" spans="1:11" ht="15.9" customHeight="1">
      <c r="A115" s="338" t="s">
        <v>74</v>
      </c>
      <c r="B115" s="338"/>
      <c r="C115" s="371"/>
      <c r="D115" s="372"/>
      <c r="E115" s="150" t="s">
        <v>77</v>
      </c>
      <c r="F115" s="338" t="s">
        <v>79</v>
      </c>
      <c r="G115" s="338"/>
      <c r="H115" s="338"/>
      <c r="I115" s="338"/>
      <c r="J115" s="121"/>
      <c r="K115" s="151" t="s">
        <v>76</v>
      </c>
    </row>
    <row r="116" spans="1:11" ht="15.9" customHeight="1">
      <c r="A116" s="152"/>
      <c r="B116" s="152"/>
      <c r="C116" s="159"/>
      <c r="D116" s="159"/>
      <c r="E116" s="160"/>
      <c r="F116" s="152"/>
      <c r="G116" s="152"/>
      <c r="H116" s="152"/>
      <c r="I116" s="152"/>
      <c r="J116" s="159"/>
      <c r="K116" s="161"/>
    </row>
    <row r="117" spans="1:11" ht="15.9" customHeight="1">
      <c r="A117" s="303" t="s">
        <v>73</v>
      </c>
      <c r="B117" s="303"/>
      <c r="C117" s="303"/>
      <c r="D117" s="303"/>
      <c r="E117" s="303"/>
      <c r="F117" s="303"/>
      <c r="G117" s="303"/>
      <c r="H117" s="303"/>
      <c r="I117" s="303"/>
      <c r="J117" s="303"/>
      <c r="K117" s="303"/>
    </row>
    <row r="118" spans="1:11" ht="15.9" customHeight="1">
      <c r="A118" s="580" t="str">
        <f>B4</f>
        <v>波止場海運株式会社</v>
      </c>
      <c r="B118" s="580"/>
      <c r="C118" s="580"/>
      <c r="D118" s="580"/>
      <c r="E118" s="580"/>
      <c r="F118" s="580"/>
      <c r="G118" s="580"/>
      <c r="H118" s="580"/>
      <c r="I118" s="580"/>
      <c r="J118" s="580"/>
      <c r="K118" s="580"/>
    </row>
    <row r="119" spans="1:11" ht="15.9" customHeight="1">
      <c r="A119" s="580"/>
      <c r="B119" s="580"/>
      <c r="C119" s="580"/>
      <c r="D119" s="580"/>
      <c r="E119" s="580"/>
      <c r="F119" s="580"/>
      <c r="G119" s="580"/>
      <c r="H119" s="580"/>
      <c r="I119" s="580"/>
      <c r="J119" s="580"/>
      <c r="K119" s="580"/>
    </row>
    <row r="120" spans="1:11" ht="15.9" customHeight="1">
      <c r="A120" s="231" t="s">
        <v>139</v>
      </c>
      <c r="B120" s="231"/>
      <c r="C120" s="113"/>
      <c r="D120" s="113"/>
      <c r="E120" s="141"/>
      <c r="F120" s="141"/>
      <c r="G120" s="141"/>
      <c r="H120" s="141"/>
      <c r="I120" s="141"/>
      <c r="J120" s="141"/>
      <c r="K120" s="141"/>
    </row>
    <row r="121" spans="1:11" ht="15.9" customHeight="1">
      <c r="A121" s="284" t="s">
        <v>65</v>
      </c>
      <c r="B121" s="290"/>
      <c r="C121" s="285"/>
      <c r="D121" s="352" t="s">
        <v>16</v>
      </c>
      <c r="E121" s="353"/>
      <c r="F121" s="354"/>
      <c r="G121" s="355" t="s">
        <v>15</v>
      </c>
      <c r="H121" s="355"/>
      <c r="I121" s="356"/>
      <c r="J121" s="355" t="s">
        <v>7</v>
      </c>
      <c r="K121" s="355"/>
    </row>
    <row r="122" spans="1:11" ht="15.9" customHeight="1">
      <c r="A122" s="334"/>
      <c r="B122" s="335"/>
      <c r="C122" s="336"/>
      <c r="D122" s="357"/>
      <c r="E122" s="358"/>
      <c r="F122" s="359"/>
      <c r="G122" s="41"/>
      <c r="H122" s="114" t="s">
        <v>23</v>
      </c>
      <c r="I122" s="42"/>
      <c r="J122" s="52"/>
      <c r="K122" s="143" t="s">
        <v>25</v>
      </c>
    </row>
    <row r="123" spans="1:11" ht="15.9" customHeight="1">
      <c r="A123" s="123" t="s">
        <v>4</v>
      </c>
      <c r="B123" s="360"/>
      <c r="C123" s="591"/>
      <c r="D123" s="10" t="s">
        <v>6</v>
      </c>
      <c r="E123" s="360"/>
      <c r="F123" s="591"/>
      <c r="G123" s="362"/>
      <c r="H123" s="123" t="s">
        <v>5</v>
      </c>
      <c r="I123" s="363"/>
      <c r="J123" s="364"/>
      <c r="K123" s="365"/>
    </row>
    <row r="124" spans="1:11" ht="15.9" customHeight="1">
      <c r="A124" s="118" t="s">
        <v>1</v>
      </c>
      <c r="B124" s="288"/>
      <c r="C124" s="289"/>
      <c r="D124" s="3" t="s">
        <v>38</v>
      </c>
      <c r="E124" s="331"/>
      <c r="F124" s="332"/>
      <c r="G124" s="333"/>
      <c r="H124" s="118" t="s">
        <v>39</v>
      </c>
      <c r="I124" s="334"/>
      <c r="J124" s="335"/>
      <c r="K124" s="336"/>
    </row>
    <row r="125" spans="1:11" ht="15.9" customHeight="1">
      <c r="A125" s="337" t="s">
        <v>56</v>
      </c>
      <c r="B125" s="295"/>
      <c r="C125" s="296"/>
      <c r="D125" s="296"/>
      <c r="E125" s="296"/>
      <c r="F125" s="297"/>
      <c r="G125" s="342" t="s">
        <v>8</v>
      </c>
      <c r="H125" s="344"/>
      <c r="I125" s="346"/>
      <c r="J125" s="525" t="s">
        <v>23</v>
      </c>
      <c r="K125" s="350"/>
    </row>
    <row r="126" spans="1:11" ht="15.9" customHeight="1">
      <c r="A126" s="338"/>
      <c r="B126" s="339"/>
      <c r="C126" s="592"/>
      <c r="D126" s="592"/>
      <c r="E126" s="592"/>
      <c r="F126" s="341"/>
      <c r="G126" s="343"/>
      <c r="H126" s="345"/>
      <c r="I126" s="347"/>
      <c r="J126" s="526"/>
      <c r="K126" s="351"/>
    </row>
    <row r="127" spans="1:11" ht="15.9" customHeight="1">
      <c r="A127" s="293" t="s">
        <v>29</v>
      </c>
      <c r="B127" s="295"/>
      <c r="C127" s="296"/>
      <c r="D127" s="296"/>
      <c r="E127" s="296"/>
      <c r="F127" s="297"/>
      <c r="G127" s="301" t="s">
        <v>59</v>
      </c>
      <c r="H127" s="295"/>
      <c r="I127" s="296"/>
      <c r="J127" s="296"/>
      <c r="K127" s="297"/>
    </row>
    <row r="128" spans="1:11" ht="15.9" customHeight="1">
      <c r="A128" s="294"/>
      <c r="B128" s="298"/>
      <c r="C128" s="299"/>
      <c r="D128" s="299"/>
      <c r="E128" s="299"/>
      <c r="F128" s="300"/>
      <c r="G128" s="302"/>
      <c r="H128" s="298"/>
      <c r="I128" s="299"/>
      <c r="J128" s="299"/>
      <c r="K128" s="300"/>
    </row>
    <row r="129" spans="1:11" ht="15.9" customHeight="1">
      <c r="A129" s="594" t="s">
        <v>92</v>
      </c>
      <c r="B129" s="284" t="s">
        <v>60</v>
      </c>
      <c r="C129" s="290"/>
      <c r="D129" s="327"/>
      <c r="E129" s="328"/>
      <c r="F129" s="328"/>
      <c r="G129" s="595" t="s">
        <v>23</v>
      </c>
      <c r="H129" s="595"/>
      <c r="I129" s="328"/>
      <c r="J129" s="328"/>
      <c r="K129" s="596"/>
    </row>
    <row r="130" spans="1:11" ht="15.9" customHeight="1">
      <c r="A130" s="373"/>
      <c r="B130" s="258" t="s">
        <v>61</v>
      </c>
      <c r="C130" s="259"/>
      <c r="D130" s="6" t="s">
        <v>21</v>
      </c>
      <c r="E130" s="264"/>
      <c r="F130" s="264"/>
      <c r="G130" s="144" t="s">
        <v>9</v>
      </c>
      <c r="H130" s="301" t="s">
        <v>55</v>
      </c>
      <c r="I130" s="268"/>
      <c r="J130" s="269"/>
      <c r="K130" s="270"/>
    </row>
    <row r="131" spans="1:11" ht="15.9" customHeight="1">
      <c r="A131" s="373"/>
      <c r="B131" s="260"/>
      <c r="C131" s="261"/>
      <c r="D131" s="5" t="s">
        <v>22</v>
      </c>
      <c r="E131" s="593"/>
      <c r="F131" s="593"/>
      <c r="G131" s="145" t="s">
        <v>9</v>
      </c>
      <c r="H131" s="393"/>
      <c r="I131" s="271"/>
      <c r="J131" s="538"/>
      <c r="K131" s="273"/>
    </row>
    <row r="132" spans="1:11" ht="15.9" customHeight="1">
      <c r="A132" s="373"/>
      <c r="B132" s="260"/>
      <c r="C132" s="261"/>
      <c r="D132" s="5" t="s">
        <v>72</v>
      </c>
      <c r="E132" s="593"/>
      <c r="F132" s="593"/>
      <c r="G132" s="145" t="s">
        <v>9</v>
      </c>
      <c r="H132" s="393"/>
      <c r="I132" s="271"/>
      <c r="J132" s="538"/>
      <c r="K132" s="273"/>
    </row>
    <row r="133" spans="1:11" ht="15.9" customHeight="1">
      <c r="A133" s="373"/>
      <c r="B133" s="262"/>
      <c r="C133" s="263"/>
      <c r="D133" s="5" t="s">
        <v>3</v>
      </c>
      <c r="E133" s="276"/>
      <c r="F133" s="276"/>
      <c r="G133" s="145" t="s">
        <v>9</v>
      </c>
      <c r="H133" s="393"/>
      <c r="I133" s="241"/>
      <c r="J133" s="242"/>
      <c r="K133" s="243"/>
    </row>
    <row r="134" spans="1:11" ht="15.9" customHeight="1">
      <c r="A134" s="373"/>
      <c r="B134" s="286" t="s">
        <v>93</v>
      </c>
      <c r="C134" s="287"/>
      <c r="D134" s="528">
        <f>SUM(D129,E130:F133)</f>
        <v>0</v>
      </c>
      <c r="E134" s="529"/>
      <c r="F134" s="529"/>
      <c r="G134" s="146" t="s">
        <v>94</v>
      </c>
      <c r="H134" s="529">
        <f>SUM(I129,E130:F133)</f>
        <v>0</v>
      </c>
      <c r="I134" s="529"/>
      <c r="J134" s="529"/>
      <c r="K134" s="147" t="s">
        <v>9</v>
      </c>
    </row>
    <row r="135" spans="1:11" ht="15.9" customHeight="1">
      <c r="A135" s="279" t="s">
        <v>91</v>
      </c>
      <c r="B135" s="285"/>
      <c r="C135" s="310"/>
      <c r="D135" s="311"/>
      <c r="E135" s="311"/>
      <c r="F135" s="338" t="s">
        <v>62</v>
      </c>
      <c r="G135" s="338"/>
      <c r="H135" s="367" t="s">
        <v>99</v>
      </c>
      <c r="I135" s="367"/>
      <c r="J135" s="367"/>
      <c r="K135" s="367"/>
    </row>
    <row r="136" spans="1:11" ht="15.9" customHeight="1">
      <c r="A136" s="374" t="s">
        <v>80</v>
      </c>
      <c r="B136" s="375"/>
      <c r="C136" s="148" t="s">
        <v>75</v>
      </c>
      <c r="D136" s="120"/>
      <c r="E136" s="149" t="s">
        <v>76</v>
      </c>
      <c r="F136" s="247" t="s">
        <v>78</v>
      </c>
      <c r="G136" s="247"/>
      <c r="H136" s="369"/>
      <c r="I136" s="370"/>
      <c r="J136" s="370"/>
      <c r="K136" s="149" t="s">
        <v>76</v>
      </c>
    </row>
    <row r="137" spans="1:11" ht="15.9" customHeight="1">
      <c r="A137" s="338" t="s">
        <v>74</v>
      </c>
      <c r="B137" s="338"/>
      <c r="C137" s="371"/>
      <c r="D137" s="372"/>
      <c r="E137" s="150" t="s">
        <v>77</v>
      </c>
      <c r="F137" s="338" t="s">
        <v>79</v>
      </c>
      <c r="G137" s="338"/>
      <c r="H137" s="338"/>
      <c r="I137" s="338"/>
      <c r="J137" s="121"/>
      <c r="K137" s="151" t="s">
        <v>76</v>
      </c>
    </row>
    <row r="138" spans="1:11" ht="15.9" customHeight="1">
      <c r="A138"/>
      <c r="B138"/>
      <c r="C138"/>
      <c r="D138"/>
      <c r="E138"/>
      <c r="F138"/>
      <c r="G138"/>
      <c r="H138"/>
      <c r="I138"/>
      <c r="J138"/>
      <c r="K138"/>
    </row>
    <row r="139" spans="1:11" ht="15.9" customHeight="1">
      <c r="A139" s="231" t="s">
        <v>138</v>
      </c>
      <c r="B139" s="231"/>
      <c r="C139" s="113"/>
      <c r="D139" s="113"/>
      <c r="E139" s="141"/>
      <c r="F139" s="141"/>
      <c r="G139" s="141"/>
      <c r="H139" s="141"/>
      <c r="I139" s="141"/>
      <c r="J139" s="141"/>
      <c r="K139" s="141"/>
    </row>
    <row r="140" spans="1:11" ht="15.9" customHeight="1">
      <c r="A140" s="284" t="s">
        <v>65</v>
      </c>
      <c r="B140" s="290"/>
      <c r="C140" s="285"/>
      <c r="D140" s="352" t="s">
        <v>16</v>
      </c>
      <c r="E140" s="353"/>
      <c r="F140" s="354"/>
      <c r="G140" s="355" t="s">
        <v>15</v>
      </c>
      <c r="H140" s="355"/>
      <c r="I140" s="356"/>
      <c r="J140" s="355" t="s">
        <v>7</v>
      </c>
      <c r="K140" s="355"/>
    </row>
    <row r="141" spans="1:11" ht="15.9" customHeight="1">
      <c r="A141" s="334"/>
      <c r="B141" s="335"/>
      <c r="C141" s="336"/>
      <c r="D141" s="357"/>
      <c r="E141" s="358"/>
      <c r="F141" s="359"/>
      <c r="G141" s="41"/>
      <c r="H141" s="114" t="s">
        <v>23</v>
      </c>
      <c r="I141" s="42"/>
      <c r="J141" s="52"/>
      <c r="K141" s="143" t="s">
        <v>25</v>
      </c>
    </row>
    <row r="142" spans="1:11" ht="15.9" customHeight="1">
      <c r="A142" s="123" t="s">
        <v>4</v>
      </c>
      <c r="B142" s="360"/>
      <c r="C142" s="591"/>
      <c r="D142" s="10" t="s">
        <v>6</v>
      </c>
      <c r="E142" s="360"/>
      <c r="F142" s="591"/>
      <c r="G142" s="362"/>
      <c r="H142" s="123" t="s">
        <v>5</v>
      </c>
      <c r="I142" s="363"/>
      <c r="J142" s="364"/>
      <c r="K142" s="365"/>
    </row>
    <row r="143" spans="1:11" ht="15.9" customHeight="1">
      <c r="A143" s="118" t="s">
        <v>1</v>
      </c>
      <c r="B143" s="288"/>
      <c r="C143" s="289"/>
      <c r="D143" s="3" t="s">
        <v>38</v>
      </c>
      <c r="E143" s="331"/>
      <c r="F143" s="332"/>
      <c r="G143" s="333"/>
      <c r="H143" s="118" t="s">
        <v>39</v>
      </c>
      <c r="I143" s="334"/>
      <c r="J143" s="335"/>
      <c r="K143" s="336"/>
    </row>
    <row r="144" spans="1:11" ht="15.9" customHeight="1">
      <c r="A144" s="337" t="s">
        <v>56</v>
      </c>
      <c r="B144" s="295"/>
      <c r="C144" s="296"/>
      <c r="D144" s="296"/>
      <c r="E144" s="296"/>
      <c r="F144" s="297"/>
      <c r="G144" s="342" t="s">
        <v>8</v>
      </c>
      <c r="H144" s="344"/>
      <c r="I144" s="346"/>
      <c r="J144" s="525" t="s">
        <v>23</v>
      </c>
      <c r="K144" s="350"/>
    </row>
    <row r="145" spans="1:11" ht="15.9" customHeight="1">
      <c r="A145" s="338"/>
      <c r="B145" s="339"/>
      <c r="C145" s="592"/>
      <c r="D145" s="592"/>
      <c r="E145" s="592"/>
      <c r="F145" s="341"/>
      <c r="G145" s="343"/>
      <c r="H145" s="345"/>
      <c r="I145" s="347"/>
      <c r="J145" s="526"/>
      <c r="K145" s="351"/>
    </row>
    <row r="146" spans="1:11" ht="15.9" customHeight="1">
      <c r="A146" s="293" t="s">
        <v>29</v>
      </c>
      <c r="B146" s="295"/>
      <c r="C146" s="296"/>
      <c r="D146" s="296"/>
      <c r="E146" s="296"/>
      <c r="F146" s="297"/>
      <c r="G146" s="301" t="s">
        <v>59</v>
      </c>
      <c r="H146" s="295"/>
      <c r="I146" s="296"/>
      <c r="J146" s="296"/>
      <c r="K146" s="297"/>
    </row>
    <row r="147" spans="1:11" ht="15.9" customHeight="1">
      <c r="A147" s="294"/>
      <c r="B147" s="298"/>
      <c r="C147" s="299"/>
      <c r="D147" s="299"/>
      <c r="E147" s="299"/>
      <c r="F147" s="300"/>
      <c r="G147" s="302"/>
      <c r="H147" s="298"/>
      <c r="I147" s="299"/>
      <c r="J147" s="299"/>
      <c r="K147" s="300"/>
    </row>
    <row r="148" spans="1:11" ht="15.9" customHeight="1">
      <c r="A148" s="594" t="s">
        <v>92</v>
      </c>
      <c r="B148" s="284" t="s">
        <v>60</v>
      </c>
      <c r="C148" s="290"/>
      <c r="D148" s="327"/>
      <c r="E148" s="328"/>
      <c r="F148" s="328"/>
      <c r="G148" s="595" t="s">
        <v>23</v>
      </c>
      <c r="H148" s="595"/>
      <c r="I148" s="328"/>
      <c r="J148" s="328"/>
      <c r="K148" s="596"/>
    </row>
    <row r="149" spans="1:11" ht="15.9" customHeight="1">
      <c r="A149" s="373"/>
      <c r="B149" s="258" t="s">
        <v>61</v>
      </c>
      <c r="C149" s="259"/>
      <c r="D149" s="6" t="s">
        <v>21</v>
      </c>
      <c r="E149" s="264"/>
      <c r="F149" s="264"/>
      <c r="G149" s="144" t="s">
        <v>9</v>
      </c>
      <c r="H149" s="301" t="s">
        <v>55</v>
      </c>
      <c r="I149" s="268"/>
      <c r="J149" s="269"/>
      <c r="K149" s="270"/>
    </row>
    <row r="150" spans="1:11" ht="15.9" customHeight="1">
      <c r="A150" s="373"/>
      <c r="B150" s="260"/>
      <c r="C150" s="261"/>
      <c r="D150" s="5" t="s">
        <v>22</v>
      </c>
      <c r="E150" s="593"/>
      <c r="F150" s="593"/>
      <c r="G150" s="145" t="s">
        <v>9</v>
      </c>
      <c r="H150" s="393"/>
      <c r="I150" s="271"/>
      <c r="J150" s="538"/>
      <c r="K150" s="273"/>
    </row>
    <row r="151" spans="1:11" ht="15.9" customHeight="1">
      <c r="A151" s="373"/>
      <c r="B151" s="260"/>
      <c r="C151" s="261"/>
      <c r="D151" s="5" t="s">
        <v>72</v>
      </c>
      <c r="E151" s="593"/>
      <c r="F151" s="593"/>
      <c r="G151" s="145" t="s">
        <v>9</v>
      </c>
      <c r="H151" s="393"/>
      <c r="I151" s="271"/>
      <c r="J151" s="538"/>
      <c r="K151" s="273"/>
    </row>
    <row r="152" spans="1:11" ht="15.9" customHeight="1">
      <c r="A152" s="373"/>
      <c r="B152" s="262"/>
      <c r="C152" s="263"/>
      <c r="D152" s="5" t="s">
        <v>3</v>
      </c>
      <c r="E152" s="276"/>
      <c r="F152" s="276"/>
      <c r="G152" s="145" t="s">
        <v>9</v>
      </c>
      <c r="H152" s="393"/>
      <c r="I152" s="241"/>
      <c r="J152" s="242"/>
      <c r="K152" s="243"/>
    </row>
    <row r="153" spans="1:11" ht="15.9" customHeight="1">
      <c r="A153" s="373"/>
      <c r="B153" s="286" t="s">
        <v>93</v>
      </c>
      <c r="C153" s="287"/>
      <c r="D153" s="528">
        <f>SUM(D148,E149:F152)</f>
        <v>0</v>
      </c>
      <c r="E153" s="529"/>
      <c r="F153" s="529"/>
      <c r="G153" s="146" t="s">
        <v>94</v>
      </c>
      <c r="H153" s="529">
        <f>SUM(I148,E149:F152)</f>
        <v>0</v>
      </c>
      <c r="I153" s="529"/>
      <c r="J153" s="529"/>
      <c r="K153" s="147" t="s">
        <v>9</v>
      </c>
    </row>
    <row r="154" spans="1:11" ht="15.9" customHeight="1">
      <c r="A154" s="279" t="s">
        <v>91</v>
      </c>
      <c r="B154" s="285"/>
      <c r="C154" s="310"/>
      <c r="D154" s="311"/>
      <c r="E154" s="311"/>
      <c r="F154" s="338" t="s">
        <v>62</v>
      </c>
      <c r="G154" s="338"/>
      <c r="H154" s="367" t="s">
        <v>99</v>
      </c>
      <c r="I154" s="367"/>
      <c r="J154" s="367"/>
      <c r="K154" s="367"/>
    </row>
    <row r="155" spans="1:11" ht="15.9" customHeight="1">
      <c r="A155" s="374" t="s">
        <v>80</v>
      </c>
      <c r="B155" s="375"/>
      <c r="C155" s="148" t="s">
        <v>75</v>
      </c>
      <c r="D155" s="120"/>
      <c r="E155" s="149" t="s">
        <v>76</v>
      </c>
      <c r="F155" s="247" t="s">
        <v>78</v>
      </c>
      <c r="G155" s="247"/>
      <c r="H155" s="369"/>
      <c r="I155" s="370"/>
      <c r="J155" s="370"/>
      <c r="K155" s="149" t="s">
        <v>76</v>
      </c>
    </row>
    <row r="156" spans="1:11" ht="15.9" customHeight="1">
      <c r="A156" s="338" t="s">
        <v>74</v>
      </c>
      <c r="B156" s="338"/>
      <c r="C156" s="371"/>
      <c r="D156" s="372"/>
      <c r="E156" s="150" t="s">
        <v>77</v>
      </c>
      <c r="F156" s="338" t="s">
        <v>79</v>
      </c>
      <c r="G156" s="338"/>
      <c r="H156" s="338"/>
      <c r="I156" s="338"/>
      <c r="J156" s="121"/>
      <c r="K156" s="151" t="s">
        <v>76</v>
      </c>
    </row>
    <row r="157" spans="1:11" ht="15.9" customHeight="1">
      <c r="A157"/>
      <c r="B157"/>
      <c r="C157"/>
      <c r="D157"/>
      <c r="E157"/>
      <c r="F157"/>
      <c r="G157"/>
      <c r="H157"/>
      <c r="I157"/>
      <c r="J157"/>
      <c r="K157"/>
    </row>
    <row r="158" spans="1:11" ht="15.9" customHeight="1">
      <c r="A158" s="231" t="s">
        <v>137</v>
      </c>
      <c r="B158" s="231"/>
      <c r="C158" s="113"/>
      <c r="D158" s="113"/>
      <c r="E158" s="141"/>
      <c r="F158" s="141"/>
      <c r="G158" s="141"/>
      <c r="H158" s="141"/>
      <c r="I158" s="141"/>
      <c r="J158" s="141"/>
      <c r="K158" s="141"/>
    </row>
    <row r="159" spans="1:11" ht="15.9" customHeight="1">
      <c r="A159" s="284" t="s">
        <v>65</v>
      </c>
      <c r="B159" s="290"/>
      <c r="C159" s="285"/>
      <c r="D159" s="352" t="s">
        <v>16</v>
      </c>
      <c r="E159" s="353"/>
      <c r="F159" s="354"/>
      <c r="G159" s="355" t="s">
        <v>15</v>
      </c>
      <c r="H159" s="355"/>
      <c r="I159" s="356"/>
      <c r="J159" s="355" t="s">
        <v>7</v>
      </c>
      <c r="K159" s="355"/>
    </row>
    <row r="160" spans="1:11" ht="15.9" customHeight="1">
      <c r="A160" s="334"/>
      <c r="B160" s="335"/>
      <c r="C160" s="336"/>
      <c r="D160" s="357"/>
      <c r="E160" s="358"/>
      <c r="F160" s="359"/>
      <c r="G160" s="41"/>
      <c r="H160" s="114" t="s">
        <v>23</v>
      </c>
      <c r="I160" s="42"/>
      <c r="J160" s="52"/>
      <c r="K160" s="143" t="s">
        <v>25</v>
      </c>
    </row>
    <row r="161" spans="1:11" ht="15.9" customHeight="1">
      <c r="A161" s="123" t="s">
        <v>4</v>
      </c>
      <c r="B161" s="360"/>
      <c r="C161" s="591"/>
      <c r="D161" s="10" t="s">
        <v>6</v>
      </c>
      <c r="E161" s="360"/>
      <c r="F161" s="591"/>
      <c r="G161" s="362"/>
      <c r="H161" s="123" t="s">
        <v>5</v>
      </c>
      <c r="I161" s="363"/>
      <c r="J161" s="364"/>
      <c r="K161" s="365"/>
    </row>
    <row r="162" spans="1:11" ht="15.9" customHeight="1">
      <c r="A162" s="118" t="s">
        <v>1</v>
      </c>
      <c r="B162" s="288"/>
      <c r="C162" s="289"/>
      <c r="D162" s="3" t="s">
        <v>38</v>
      </c>
      <c r="E162" s="331"/>
      <c r="F162" s="332"/>
      <c r="G162" s="333"/>
      <c r="H162" s="118" t="s">
        <v>39</v>
      </c>
      <c r="I162" s="334"/>
      <c r="J162" s="335"/>
      <c r="K162" s="336"/>
    </row>
    <row r="163" spans="1:11" ht="15.9" customHeight="1">
      <c r="A163" s="337" t="s">
        <v>56</v>
      </c>
      <c r="B163" s="295"/>
      <c r="C163" s="296"/>
      <c r="D163" s="296"/>
      <c r="E163" s="296"/>
      <c r="F163" s="297"/>
      <c r="G163" s="342" t="s">
        <v>8</v>
      </c>
      <c r="H163" s="344"/>
      <c r="I163" s="346"/>
      <c r="J163" s="525" t="s">
        <v>23</v>
      </c>
      <c r="K163" s="350"/>
    </row>
    <row r="164" spans="1:11" ht="15.9" customHeight="1">
      <c r="A164" s="338"/>
      <c r="B164" s="339"/>
      <c r="C164" s="592"/>
      <c r="D164" s="592"/>
      <c r="E164" s="592"/>
      <c r="F164" s="341"/>
      <c r="G164" s="343"/>
      <c r="H164" s="345"/>
      <c r="I164" s="347"/>
      <c r="J164" s="526"/>
      <c r="K164" s="351"/>
    </row>
    <row r="165" spans="1:11" ht="15.9" customHeight="1">
      <c r="A165" s="293" t="s">
        <v>29</v>
      </c>
      <c r="B165" s="295"/>
      <c r="C165" s="296"/>
      <c r="D165" s="296"/>
      <c r="E165" s="296"/>
      <c r="F165" s="297"/>
      <c r="G165" s="301" t="s">
        <v>59</v>
      </c>
      <c r="H165" s="295"/>
      <c r="I165" s="296"/>
      <c r="J165" s="296"/>
      <c r="K165" s="297"/>
    </row>
    <row r="166" spans="1:11" ht="15.9" customHeight="1">
      <c r="A166" s="294"/>
      <c r="B166" s="298"/>
      <c r="C166" s="299"/>
      <c r="D166" s="299"/>
      <c r="E166" s="299"/>
      <c r="F166" s="300"/>
      <c r="G166" s="302"/>
      <c r="H166" s="298"/>
      <c r="I166" s="299"/>
      <c r="J166" s="299"/>
      <c r="K166" s="300"/>
    </row>
    <row r="167" spans="1:11" ht="15.9" customHeight="1">
      <c r="A167" s="373" t="s">
        <v>92</v>
      </c>
      <c r="B167" s="374" t="s">
        <v>60</v>
      </c>
      <c r="C167" s="375"/>
      <c r="D167" s="376"/>
      <c r="E167" s="377"/>
      <c r="F167" s="377"/>
      <c r="G167" s="535" t="s">
        <v>23</v>
      </c>
      <c r="H167" s="535"/>
      <c r="I167" s="377"/>
      <c r="J167" s="377"/>
      <c r="K167" s="379"/>
    </row>
    <row r="168" spans="1:11" ht="15.9" customHeight="1">
      <c r="A168" s="373"/>
      <c r="B168" s="258" t="s">
        <v>61</v>
      </c>
      <c r="C168" s="259"/>
      <c r="D168" s="6" t="s">
        <v>21</v>
      </c>
      <c r="E168" s="264"/>
      <c r="F168" s="264"/>
      <c r="G168" s="144" t="s">
        <v>9</v>
      </c>
      <c r="H168" s="301" t="s">
        <v>55</v>
      </c>
      <c r="I168" s="268"/>
      <c r="J168" s="269"/>
      <c r="K168" s="270"/>
    </row>
    <row r="169" spans="1:11" ht="15.9" customHeight="1">
      <c r="A169" s="373"/>
      <c r="B169" s="260"/>
      <c r="C169" s="261"/>
      <c r="D169" s="5" t="s">
        <v>22</v>
      </c>
      <c r="E169" s="593"/>
      <c r="F169" s="593"/>
      <c r="G169" s="145" t="s">
        <v>9</v>
      </c>
      <c r="H169" s="393"/>
      <c r="I169" s="271"/>
      <c r="J169" s="538"/>
      <c r="K169" s="273"/>
    </row>
    <row r="170" spans="1:11" ht="15.9" customHeight="1">
      <c r="A170" s="373"/>
      <c r="B170" s="260"/>
      <c r="C170" s="261"/>
      <c r="D170" s="5" t="s">
        <v>72</v>
      </c>
      <c r="E170" s="593"/>
      <c r="F170" s="593"/>
      <c r="G170" s="145" t="s">
        <v>9</v>
      </c>
      <c r="H170" s="393"/>
      <c r="I170" s="271"/>
      <c r="J170" s="538"/>
      <c r="K170" s="273"/>
    </row>
    <row r="171" spans="1:11" ht="15.9" customHeight="1">
      <c r="A171" s="373"/>
      <c r="B171" s="262"/>
      <c r="C171" s="263"/>
      <c r="D171" s="5" t="s">
        <v>3</v>
      </c>
      <c r="E171" s="276"/>
      <c r="F171" s="276"/>
      <c r="G171" s="145" t="s">
        <v>9</v>
      </c>
      <c r="H171" s="393"/>
      <c r="I171" s="241"/>
      <c r="J171" s="242"/>
      <c r="K171" s="243"/>
    </row>
    <row r="172" spans="1:11" ht="15.9" customHeight="1">
      <c r="A172" s="373"/>
      <c r="B172" s="286" t="s">
        <v>93</v>
      </c>
      <c r="C172" s="287"/>
      <c r="D172" s="528">
        <f>SUM(D167,E168:F171)</f>
        <v>0</v>
      </c>
      <c r="E172" s="529"/>
      <c r="F172" s="529"/>
      <c r="G172" s="146" t="s">
        <v>94</v>
      </c>
      <c r="H172" s="529">
        <f>SUM(I167,E168:F171)</f>
        <v>0</v>
      </c>
      <c r="I172" s="529"/>
      <c r="J172" s="529"/>
      <c r="K172" s="147" t="s">
        <v>9</v>
      </c>
    </row>
    <row r="173" spans="1:11" ht="15.9" customHeight="1">
      <c r="A173" s="279" t="s">
        <v>91</v>
      </c>
      <c r="B173" s="285"/>
      <c r="C173" s="310"/>
      <c r="D173" s="311"/>
      <c r="E173" s="311"/>
      <c r="F173" s="338" t="s">
        <v>62</v>
      </c>
      <c r="G173" s="338"/>
      <c r="H173" s="367" t="s">
        <v>99</v>
      </c>
      <c r="I173" s="367"/>
      <c r="J173" s="367"/>
      <c r="K173" s="367"/>
    </row>
    <row r="174" spans="1:11" ht="15.9" customHeight="1">
      <c r="A174" s="374" t="s">
        <v>80</v>
      </c>
      <c r="B174" s="375"/>
      <c r="C174" s="148" t="s">
        <v>75</v>
      </c>
      <c r="D174" s="120"/>
      <c r="E174" s="149" t="s">
        <v>76</v>
      </c>
      <c r="F174" s="247" t="s">
        <v>78</v>
      </c>
      <c r="G174" s="247"/>
      <c r="H174" s="369"/>
      <c r="I174" s="370"/>
      <c r="J174" s="370"/>
      <c r="K174" s="149" t="s">
        <v>76</v>
      </c>
    </row>
    <row r="175" spans="1:11" ht="15.9" customHeight="1">
      <c r="A175" s="338" t="s">
        <v>74</v>
      </c>
      <c r="B175" s="338"/>
      <c r="C175" s="371"/>
      <c r="D175" s="372"/>
      <c r="E175" s="150" t="s">
        <v>77</v>
      </c>
      <c r="F175" s="338" t="s">
        <v>79</v>
      </c>
      <c r="G175" s="338"/>
      <c r="H175" s="338"/>
      <c r="I175" s="338"/>
      <c r="J175" s="121"/>
      <c r="K175" s="151" t="s">
        <v>76</v>
      </c>
    </row>
    <row r="176" spans="1:11" ht="15.9" customHeight="1">
      <c r="A176" s="67"/>
      <c r="B176" s="68"/>
      <c r="C176" s="68"/>
      <c r="D176" s="68"/>
      <c r="E176" s="68"/>
      <c r="F176" s="68"/>
      <c r="G176" s="68"/>
      <c r="H176" s="68"/>
      <c r="I176" s="68"/>
      <c r="J176" s="68"/>
      <c r="K176" s="68"/>
    </row>
    <row r="177" spans="1:11" ht="15.9" customHeight="1">
      <c r="A177" s="303" t="s">
        <v>73</v>
      </c>
      <c r="B177" s="303"/>
      <c r="C177" s="303"/>
      <c r="D177" s="303"/>
      <c r="E177" s="303"/>
      <c r="F177" s="303"/>
      <c r="G177" s="303"/>
      <c r="H177" s="303"/>
      <c r="I177" s="303"/>
      <c r="J177" s="303"/>
      <c r="K177" s="303"/>
    </row>
    <row r="178" spans="1:11" ht="15.9" customHeight="1">
      <c r="A178" s="580" t="str">
        <f>B4</f>
        <v>波止場海運株式会社</v>
      </c>
      <c r="B178" s="580"/>
      <c r="C178" s="580"/>
      <c r="D178" s="580"/>
      <c r="E178" s="580"/>
      <c r="F178" s="580"/>
      <c r="G178" s="580"/>
      <c r="H178" s="580"/>
      <c r="I178" s="580"/>
      <c r="J178" s="580"/>
      <c r="K178" s="580"/>
    </row>
    <row r="179" spans="1:11" ht="15.9" customHeight="1">
      <c r="A179" s="580"/>
      <c r="B179" s="580"/>
      <c r="C179" s="580"/>
      <c r="D179" s="580"/>
      <c r="E179" s="580"/>
      <c r="F179" s="580"/>
      <c r="G179" s="580"/>
      <c r="H179" s="580"/>
      <c r="I179" s="580"/>
      <c r="J179" s="580"/>
      <c r="K179" s="580"/>
    </row>
    <row r="180" spans="1:11" ht="15.9" customHeight="1">
      <c r="A180" s="231" t="s">
        <v>136</v>
      </c>
      <c r="B180" s="231"/>
      <c r="C180" s="113"/>
      <c r="D180" s="113"/>
      <c r="E180" s="141"/>
      <c r="F180" s="141"/>
      <c r="G180" s="141"/>
      <c r="H180" s="141"/>
      <c r="I180" s="141"/>
      <c r="J180" s="141"/>
      <c r="K180" s="141"/>
    </row>
    <row r="181" spans="1:11" ht="15.9" customHeight="1">
      <c r="A181" s="284" t="s">
        <v>65</v>
      </c>
      <c r="B181" s="290"/>
      <c r="C181" s="285"/>
      <c r="D181" s="352" t="s">
        <v>16</v>
      </c>
      <c r="E181" s="353"/>
      <c r="F181" s="354"/>
      <c r="G181" s="355" t="s">
        <v>15</v>
      </c>
      <c r="H181" s="355"/>
      <c r="I181" s="356"/>
      <c r="J181" s="355" t="s">
        <v>7</v>
      </c>
      <c r="K181" s="355"/>
    </row>
    <row r="182" spans="1:11" ht="15.9" customHeight="1">
      <c r="A182" s="334"/>
      <c r="B182" s="335"/>
      <c r="C182" s="336"/>
      <c r="D182" s="357"/>
      <c r="E182" s="358"/>
      <c r="F182" s="359"/>
      <c r="G182" s="41"/>
      <c r="H182" s="114" t="s">
        <v>23</v>
      </c>
      <c r="I182" s="42"/>
      <c r="J182" s="52"/>
      <c r="K182" s="143" t="s">
        <v>25</v>
      </c>
    </row>
    <row r="183" spans="1:11" ht="15.9" customHeight="1">
      <c r="A183" s="123" t="s">
        <v>4</v>
      </c>
      <c r="B183" s="360"/>
      <c r="C183" s="591"/>
      <c r="D183" s="10" t="s">
        <v>6</v>
      </c>
      <c r="E183" s="360"/>
      <c r="F183" s="591"/>
      <c r="G183" s="362"/>
      <c r="H183" s="123" t="s">
        <v>5</v>
      </c>
      <c r="I183" s="363"/>
      <c r="J183" s="364"/>
      <c r="K183" s="365"/>
    </row>
    <row r="184" spans="1:11" ht="15.9" customHeight="1">
      <c r="A184" s="118" t="s">
        <v>1</v>
      </c>
      <c r="B184" s="288"/>
      <c r="C184" s="289"/>
      <c r="D184" s="3" t="s">
        <v>38</v>
      </c>
      <c r="E184" s="331"/>
      <c r="F184" s="332"/>
      <c r="G184" s="333"/>
      <c r="H184" s="118" t="s">
        <v>39</v>
      </c>
      <c r="I184" s="334"/>
      <c r="J184" s="335"/>
      <c r="K184" s="336"/>
    </row>
    <row r="185" spans="1:11" ht="15.9" customHeight="1">
      <c r="A185" s="337" t="s">
        <v>56</v>
      </c>
      <c r="B185" s="295"/>
      <c r="C185" s="296"/>
      <c r="D185" s="296"/>
      <c r="E185" s="296"/>
      <c r="F185" s="297"/>
      <c r="G185" s="342" t="s">
        <v>8</v>
      </c>
      <c r="H185" s="344"/>
      <c r="I185" s="346"/>
      <c r="J185" s="525" t="s">
        <v>23</v>
      </c>
      <c r="K185" s="350"/>
    </row>
    <row r="186" spans="1:11" ht="15.9" customHeight="1">
      <c r="A186" s="338"/>
      <c r="B186" s="339"/>
      <c r="C186" s="592"/>
      <c r="D186" s="592"/>
      <c r="E186" s="592"/>
      <c r="F186" s="341"/>
      <c r="G186" s="343"/>
      <c r="H186" s="345"/>
      <c r="I186" s="347"/>
      <c r="J186" s="526"/>
      <c r="K186" s="351"/>
    </row>
    <row r="187" spans="1:11" ht="15.9" customHeight="1">
      <c r="A187" s="293" t="s">
        <v>29</v>
      </c>
      <c r="B187" s="295"/>
      <c r="C187" s="296"/>
      <c r="D187" s="296"/>
      <c r="E187" s="296"/>
      <c r="F187" s="297"/>
      <c r="G187" s="301" t="s">
        <v>59</v>
      </c>
      <c r="H187" s="295"/>
      <c r="I187" s="296"/>
      <c r="J187" s="296"/>
      <c r="K187" s="297"/>
    </row>
    <row r="188" spans="1:11" ht="15.9" customHeight="1">
      <c r="A188" s="294"/>
      <c r="B188" s="298"/>
      <c r="C188" s="299"/>
      <c r="D188" s="299"/>
      <c r="E188" s="299"/>
      <c r="F188" s="300"/>
      <c r="G188" s="302"/>
      <c r="H188" s="298"/>
      <c r="I188" s="299"/>
      <c r="J188" s="299"/>
      <c r="K188" s="300"/>
    </row>
    <row r="189" spans="1:11" ht="15.9" customHeight="1">
      <c r="A189" s="373" t="s">
        <v>92</v>
      </c>
      <c r="B189" s="374" t="s">
        <v>60</v>
      </c>
      <c r="C189" s="375"/>
      <c r="D189" s="376"/>
      <c r="E189" s="377"/>
      <c r="F189" s="377"/>
      <c r="G189" s="535" t="s">
        <v>23</v>
      </c>
      <c r="H189" s="535"/>
      <c r="I189" s="377"/>
      <c r="J189" s="377"/>
      <c r="K189" s="379"/>
    </row>
    <row r="190" spans="1:11" ht="15.9" customHeight="1">
      <c r="A190" s="373"/>
      <c r="B190" s="258" t="s">
        <v>61</v>
      </c>
      <c r="C190" s="259"/>
      <c r="D190" s="6" t="s">
        <v>21</v>
      </c>
      <c r="E190" s="264"/>
      <c r="F190" s="264"/>
      <c r="G190" s="144" t="s">
        <v>9</v>
      </c>
      <c r="H190" s="301" t="s">
        <v>55</v>
      </c>
      <c r="I190" s="268"/>
      <c r="J190" s="269"/>
      <c r="K190" s="270"/>
    </row>
    <row r="191" spans="1:11" ht="15.9" customHeight="1">
      <c r="A191" s="373"/>
      <c r="B191" s="260"/>
      <c r="C191" s="261"/>
      <c r="D191" s="5" t="s">
        <v>22</v>
      </c>
      <c r="E191" s="593"/>
      <c r="F191" s="593"/>
      <c r="G191" s="145" t="s">
        <v>9</v>
      </c>
      <c r="H191" s="393"/>
      <c r="I191" s="271"/>
      <c r="J191" s="538"/>
      <c r="K191" s="273"/>
    </row>
    <row r="192" spans="1:11" ht="15.9" customHeight="1">
      <c r="A192" s="373"/>
      <c r="B192" s="260"/>
      <c r="C192" s="261"/>
      <c r="D192" s="5" t="s">
        <v>72</v>
      </c>
      <c r="E192" s="593"/>
      <c r="F192" s="593"/>
      <c r="G192" s="145" t="s">
        <v>9</v>
      </c>
      <c r="H192" s="393"/>
      <c r="I192" s="271"/>
      <c r="J192" s="538"/>
      <c r="K192" s="273"/>
    </row>
    <row r="193" spans="1:11" ht="15.9" customHeight="1">
      <c r="A193" s="373"/>
      <c r="B193" s="262"/>
      <c r="C193" s="263"/>
      <c r="D193" s="5" t="s">
        <v>3</v>
      </c>
      <c r="E193" s="276"/>
      <c r="F193" s="276"/>
      <c r="G193" s="145" t="s">
        <v>9</v>
      </c>
      <c r="H193" s="393"/>
      <c r="I193" s="241"/>
      <c r="J193" s="242"/>
      <c r="K193" s="243"/>
    </row>
    <row r="194" spans="1:11" ht="15.9" customHeight="1">
      <c r="A194" s="373"/>
      <c r="B194" s="286" t="s">
        <v>93</v>
      </c>
      <c r="C194" s="287"/>
      <c r="D194" s="528">
        <f>SUM(D189,E190:F193)</f>
        <v>0</v>
      </c>
      <c r="E194" s="529"/>
      <c r="F194" s="529"/>
      <c r="G194" s="146" t="s">
        <v>94</v>
      </c>
      <c r="H194" s="529">
        <f>SUM(I189,E190:F193)</f>
        <v>0</v>
      </c>
      <c r="I194" s="529"/>
      <c r="J194" s="529"/>
      <c r="K194" s="147" t="s">
        <v>9</v>
      </c>
    </row>
    <row r="195" spans="1:11" ht="15.9" customHeight="1">
      <c r="A195" s="279" t="s">
        <v>91</v>
      </c>
      <c r="B195" s="285"/>
      <c r="C195" s="310"/>
      <c r="D195" s="311"/>
      <c r="E195" s="311"/>
      <c r="F195" s="338" t="s">
        <v>62</v>
      </c>
      <c r="G195" s="338"/>
      <c r="H195" s="367" t="s">
        <v>99</v>
      </c>
      <c r="I195" s="367"/>
      <c r="J195" s="367"/>
      <c r="K195" s="367"/>
    </row>
    <row r="196" spans="1:11" ht="15.9" customHeight="1">
      <c r="A196" s="374" t="s">
        <v>80</v>
      </c>
      <c r="B196" s="375"/>
      <c r="C196" s="148" t="s">
        <v>75</v>
      </c>
      <c r="D196" s="120"/>
      <c r="E196" s="149" t="s">
        <v>76</v>
      </c>
      <c r="F196" s="247" t="s">
        <v>78</v>
      </c>
      <c r="G196" s="247"/>
      <c r="H196" s="369"/>
      <c r="I196" s="370"/>
      <c r="J196" s="370"/>
      <c r="K196" s="149" t="s">
        <v>76</v>
      </c>
    </row>
    <row r="197" spans="1:11" ht="15.9" customHeight="1">
      <c r="A197" s="338" t="s">
        <v>74</v>
      </c>
      <c r="B197" s="338"/>
      <c r="C197" s="371"/>
      <c r="D197" s="372"/>
      <c r="E197" s="150" t="s">
        <v>77</v>
      </c>
      <c r="F197" s="338" t="s">
        <v>79</v>
      </c>
      <c r="G197" s="338"/>
      <c r="H197" s="338"/>
      <c r="I197" s="338"/>
      <c r="J197" s="121"/>
      <c r="K197" s="151" t="s">
        <v>76</v>
      </c>
    </row>
    <row r="198" spans="1:11" ht="15.9" customHeight="1">
      <c r="A198"/>
      <c r="B198"/>
      <c r="C198"/>
      <c r="D198"/>
      <c r="E198"/>
      <c r="F198"/>
      <c r="G198"/>
      <c r="H198"/>
      <c r="I198"/>
      <c r="J198"/>
      <c r="K198"/>
    </row>
    <row r="199" spans="1:11" ht="15.9" customHeight="1">
      <c r="A199" s="231" t="s">
        <v>135</v>
      </c>
      <c r="B199" s="231"/>
      <c r="C199" s="113"/>
      <c r="D199" s="113"/>
      <c r="E199" s="141"/>
      <c r="F199" s="141"/>
      <c r="G199" s="141"/>
      <c r="H199" s="141"/>
      <c r="I199" s="141"/>
      <c r="J199" s="141"/>
      <c r="K199" s="141"/>
    </row>
    <row r="200" spans="1:11" ht="15.9" customHeight="1">
      <c r="A200" s="284" t="s">
        <v>65</v>
      </c>
      <c r="B200" s="290"/>
      <c r="C200" s="285"/>
      <c r="D200" s="352" t="s">
        <v>16</v>
      </c>
      <c r="E200" s="353"/>
      <c r="F200" s="354"/>
      <c r="G200" s="355" t="s">
        <v>15</v>
      </c>
      <c r="H200" s="355"/>
      <c r="I200" s="356"/>
      <c r="J200" s="355" t="s">
        <v>7</v>
      </c>
      <c r="K200" s="355"/>
    </row>
    <row r="201" spans="1:11" ht="15.9" customHeight="1">
      <c r="A201" s="334"/>
      <c r="B201" s="335"/>
      <c r="C201" s="336"/>
      <c r="D201" s="357"/>
      <c r="E201" s="358"/>
      <c r="F201" s="359"/>
      <c r="G201" s="41"/>
      <c r="H201" s="114" t="s">
        <v>23</v>
      </c>
      <c r="I201" s="42"/>
      <c r="J201" s="52"/>
      <c r="K201" s="143" t="s">
        <v>25</v>
      </c>
    </row>
    <row r="202" spans="1:11" ht="15.9" customHeight="1">
      <c r="A202" s="123" t="s">
        <v>4</v>
      </c>
      <c r="B202" s="360"/>
      <c r="C202" s="591"/>
      <c r="D202" s="10" t="s">
        <v>6</v>
      </c>
      <c r="E202" s="360"/>
      <c r="F202" s="591"/>
      <c r="G202" s="362"/>
      <c r="H202" s="123" t="s">
        <v>5</v>
      </c>
      <c r="I202" s="363"/>
      <c r="J202" s="364"/>
      <c r="K202" s="365"/>
    </row>
    <row r="203" spans="1:11" ht="15.9" customHeight="1">
      <c r="A203" s="118" t="s">
        <v>1</v>
      </c>
      <c r="B203" s="288"/>
      <c r="C203" s="289"/>
      <c r="D203" s="3" t="s">
        <v>38</v>
      </c>
      <c r="E203" s="331"/>
      <c r="F203" s="332"/>
      <c r="G203" s="333"/>
      <c r="H203" s="118" t="s">
        <v>39</v>
      </c>
      <c r="I203" s="334"/>
      <c r="J203" s="335"/>
      <c r="K203" s="336"/>
    </row>
    <row r="204" spans="1:11" ht="15.9" customHeight="1">
      <c r="A204" s="337" t="s">
        <v>56</v>
      </c>
      <c r="B204" s="295"/>
      <c r="C204" s="296"/>
      <c r="D204" s="296"/>
      <c r="E204" s="296"/>
      <c r="F204" s="297"/>
      <c r="G204" s="342" t="s">
        <v>8</v>
      </c>
      <c r="H204" s="344"/>
      <c r="I204" s="346"/>
      <c r="J204" s="525" t="s">
        <v>23</v>
      </c>
      <c r="K204" s="350"/>
    </row>
    <row r="205" spans="1:11" ht="15.9" customHeight="1">
      <c r="A205" s="338"/>
      <c r="B205" s="339"/>
      <c r="C205" s="592"/>
      <c r="D205" s="592"/>
      <c r="E205" s="592"/>
      <c r="F205" s="341"/>
      <c r="G205" s="343"/>
      <c r="H205" s="345"/>
      <c r="I205" s="347"/>
      <c r="J205" s="526"/>
      <c r="K205" s="351"/>
    </row>
    <row r="206" spans="1:11" ht="15.9" customHeight="1">
      <c r="A206" s="293" t="s">
        <v>29</v>
      </c>
      <c r="B206" s="295"/>
      <c r="C206" s="296"/>
      <c r="D206" s="296"/>
      <c r="E206" s="296"/>
      <c r="F206" s="297"/>
      <c r="G206" s="301" t="s">
        <v>59</v>
      </c>
      <c r="H206" s="295"/>
      <c r="I206" s="296"/>
      <c r="J206" s="296"/>
      <c r="K206" s="297"/>
    </row>
    <row r="207" spans="1:11" ht="15.9" customHeight="1">
      <c r="A207" s="294"/>
      <c r="B207" s="298"/>
      <c r="C207" s="299"/>
      <c r="D207" s="299"/>
      <c r="E207" s="299"/>
      <c r="F207" s="300"/>
      <c r="G207" s="302"/>
      <c r="H207" s="298"/>
      <c r="I207" s="299"/>
      <c r="J207" s="299"/>
      <c r="K207" s="300"/>
    </row>
    <row r="208" spans="1:11" ht="15.9" customHeight="1">
      <c r="A208" s="373" t="s">
        <v>92</v>
      </c>
      <c r="B208" s="374" t="s">
        <v>60</v>
      </c>
      <c r="C208" s="375"/>
      <c r="D208" s="376"/>
      <c r="E208" s="377"/>
      <c r="F208" s="377"/>
      <c r="G208" s="535" t="s">
        <v>23</v>
      </c>
      <c r="H208" s="535"/>
      <c r="I208" s="377"/>
      <c r="J208" s="377"/>
      <c r="K208" s="379"/>
    </row>
    <row r="209" spans="1:11" ht="15.9" customHeight="1">
      <c r="A209" s="373"/>
      <c r="B209" s="258" t="s">
        <v>61</v>
      </c>
      <c r="C209" s="259"/>
      <c r="D209" s="6" t="s">
        <v>21</v>
      </c>
      <c r="E209" s="264"/>
      <c r="F209" s="264"/>
      <c r="G209" s="144" t="s">
        <v>9</v>
      </c>
      <c r="H209" s="301" t="s">
        <v>55</v>
      </c>
      <c r="I209" s="268"/>
      <c r="J209" s="269"/>
      <c r="K209" s="270"/>
    </row>
    <row r="210" spans="1:11" ht="15.9" customHeight="1">
      <c r="A210" s="373"/>
      <c r="B210" s="260"/>
      <c r="C210" s="261"/>
      <c r="D210" s="5" t="s">
        <v>22</v>
      </c>
      <c r="E210" s="593"/>
      <c r="F210" s="593"/>
      <c r="G210" s="145" t="s">
        <v>9</v>
      </c>
      <c r="H210" s="393"/>
      <c r="I210" s="271"/>
      <c r="J210" s="538"/>
      <c r="K210" s="273"/>
    </row>
    <row r="211" spans="1:11" ht="15.9" customHeight="1">
      <c r="A211" s="373"/>
      <c r="B211" s="260"/>
      <c r="C211" s="261"/>
      <c r="D211" s="5" t="s">
        <v>72</v>
      </c>
      <c r="E211" s="593"/>
      <c r="F211" s="593"/>
      <c r="G211" s="145" t="s">
        <v>9</v>
      </c>
      <c r="H211" s="393"/>
      <c r="I211" s="271"/>
      <c r="J211" s="538"/>
      <c r="K211" s="273"/>
    </row>
    <row r="212" spans="1:11" ht="15.9" customHeight="1">
      <c r="A212" s="373"/>
      <c r="B212" s="262"/>
      <c r="C212" s="263"/>
      <c r="D212" s="5" t="s">
        <v>3</v>
      </c>
      <c r="E212" s="276"/>
      <c r="F212" s="276"/>
      <c r="G212" s="145" t="s">
        <v>9</v>
      </c>
      <c r="H212" s="393"/>
      <c r="I212" s="241"/>
      <c r="J212" s="242"/>
      <c r="K212" s="243"/>
    </row>
    <row r="213" spans="1:11" ht="15.9" customHeight="1">
      <c r="A213" s="373"/>
      <c r="B213" s="286" t="s">
        <v>93</v>
      </c>
      <c r="C213" s="287"/>
      <c r="D213" s="528">
        <f>SUM(D208,E209:F212)</f>
        <v>0</v>
      </c>
      <c r="E213" s="529"/>
      <c r="F213" s="529"/>
      <c r="G213" s="146" t="s">
        <v>94</v>
      </c>
      <c r="H213" s="529">
        <f>SUM(I208,E209:F212)</f>
        <v>0</v>
      </c>
      <c r="I213" s="529"/>
      <c r="J213" s="529"/>
      <c r="K213" s="147" t="s">
        <v>9</v>
      </c>
    </row>
    <row r="214" spans="1:11" ht="15.9" customHeight="1">
      <c r="A214" s="279" t="s">
        <v>91</v>
      </c>
      <c r="B214" s="285"/>
      <c r="C214" s="310"/>
      <c r="D214" s="311"/>
      <c r="E214" s="311"/>
      <c r="F214" s="338" t="s">
        <v>62</v>
      </c>
      <c r="G214" s="338"/>
      <c r="H214" s="367" t="s">
        <v>99</v>
      </c>
      <c r="I214" s="367"/>
      <c r="J214" s="367"/>
      <c r="K214" s="367"/>
    </row>
    <row r="215" spans="1:11" ht="15.9" customHeight="1">
      <c r="A215" s="374" t="s">
        <v>80</v>
      </c>
      <c r="B215" s="375"/>
      <c r="C215" s="148" t="s">
        <v>75</v>
      </c>
      <c r="D215" s="120"/>
      <c r="E215" s="149" t="s">
        <v>76</v>
      </c>
      <c r="F215" s="247" t="s">
        <v>78</v>
      </c>
      <c r="G215" s="247"/>
      <c r="H215" s="369"/>
      <c r="I215" s="370"/>
      <c r="J215" s="370"/>
      <c r="K215" s="149" t="s">
        <v>76</v>
      </c>
    </row>
    <row r="216" spans="1:11" ht="15.9" customHeight="1">
      <c r="A216" s="338" t="s">
        <v>74</v>
      </c>
      <c r="B216" s="338"/>
      <c r="C216" s="371"/>
      <c r="D216" s="372"/>
      <c r="E216" s="150" t="s">
        <v>77</v>
      </c>
      <c r="F216" s="338" t="s">
        <v>79</v>
      </c>
      <c r="G216" s="338"/>
      <c r="H216" s="338"/>
      <c r="I216" s="338"/>
      <c r="J216" s="121"/>
      <c r="K216" s="151" t="s">
        <v>76</v>
      </c>
    </row>
    <row r="217" spans="1:11" ht="15.9" customHeight="1">
      <c r="A217"/>
      <c r="B217"/>
      <c r="C217"/>
      <c r="D217"/>
      <c r="E217"/>
      <c r="F217"/>
      <c r="G217"/>
      <c r="H217"/>
      <c r="I217"/>
      <c r="J217"/>
      <c r="K217"/>
    </row>
    <row r="218" spans="1:11" ht="15.9" customHeight="1">
      <c r="A218" s="231" t="s">
        <v>134</v>
      </c>
      <c r="B218" s="231"/>
      <c r="C218" s="113"/>
      <c r="D218" s="113"/>
      <c r="E218" s="141"/>
      <c r="F218" s="141"/>
      <c r="G218" s="141"/>
      <c r="H218" s="141"/>
      <c r="I218" s="141"/>
      <c r="J218" s="141"/>
      <c r="K218" s="141"/>
    </row>
    <row r="219" spans="1:11" ht="15.9" customHeight="1">
      <c r="A219" s="284" t="s">
        <v>65</v>
      </c>
      <c r="B219" s="290"/>
      <c r="C219" s="285"/>
      <c r="D219" s="352" t="s">
        <v>16</v>
      </c>
      <c r="E219" s="353"/>
      <c r="F219" s="354"/>
      <c r="G219" s="355" t="s">
        <v>15</v>
      </c>
      <c r="H219" s="355"/>
      <c r="I219" s="356"/>
      <c r="J219" s="355" t="s">
        <v>7</v>
      </c>
      <c r="K219" s="355"/>
    </row>
    <row r="220" spans="1:11" ht="15.9" customHeight="1">
      <c r="A220" s="334"/>
      <c r="B220" s="335"/>
      <c r="C220" s="336"/>
      <c r="D220" s="357"/>
      <c r="E220" s="358"/>
      <c r="F220" s="359"/>
      <c r="G220" s="41"/>
      <c r="H220" s="114" t="s">
        <v>23</v>
      </c>
      <c r="I220" s="42"/>
      <c r="J220" s="52"/>
      <c r="K220" s="143" t="s">
        <v>25</v>
      </c>
    </row>
    <row r="221" spans="1:11" ht="15.9" customHeight="1">
      <c r="A221" s="123" t="s">
        <v>4</v>
      </c>
      <c r="B221" s="360"/>
      <c r="C221" s="591"/>
      <c r="D221" s="10" t="s">
        <v>6</v>
      </c>
      <c r="E221" s="360"/>
      <c r="F221" s="591"/>
      <c r="G221" s="362"/>
      <c r="H221" s="123" t="s">
        <v>5</v>
      </c>
      <c r="I221" s="363"/>
      <c r="J221" s="364"/>
      <c r="K221" s="365"/>
    </row>
    <row r="222" spans="1:11" ht="15.9" customHeight="1">
      <c r="A222" s="118" t="s">
        <v>1</v>
      </c>
      <c r="B222" s="288"/>
      <c r="C222" s="289"/>
      <c r="D222" s="3" t="s">
        <v>38</v>
      </c>
      <c r="E222" s="331"/>
      <c r="F222" s="332"/>
      <c r="G222" s="333"/>
      <c r="H222" s="118" t="s">
        <v>39</v>
      </c>
      <c r="I222" s="334"/>
      <c r="J222" s="335"/>
      <c r="K222" s="336"/>
    </row>
    <row r="223" spans="1:11" ht="15.9" customHeight="1">
      <c r="A223" s="337" t="s">
        <v>56</v>
      </c>
      <c r="B223" s="295"/>
      <c r="C223" s="296"/>
      <c r="D223" s="296"/>
      <c r="E223" s="296"/>
      <c r="F223" s="297"/>
      <c r="G223" s="342" t="s">
        <v>8</v>
      </c>
      <c r="H223" s="344"/>
      <c r="I223" s="346"/>
      <c r="J223" s="525" t="s">
        <v>23</v>
      </c>
      <c r="K223" s="350"/>
    </row>
    <row r="224" spans="1:11" ht="15.9" customHeight="1">
      <c r="A224" s="338"/>
      <c r="B224" s="339"/>
      <c r="C224" s="592"/>
      <c r="D224" s="592"/>
      <c r="E224" s="592"/>
      <c r="F224" s="341"/>
      <c r="G224" s="343"/>
      <c r="H224" s="345"/>
      <c r="I224" s="347"/>
      <c r="J224" s="526"/>
      <c r="K224" s="351"/>
    </row>
    <row r="225" spans="1:11" ht="15.9" customHeight="1">
      <c r="A225" s="293" t="s">
        <v>29</v>
      </c>
      <c r="B225" s="295"/>
      <c r="C225" s="296"/>
      <c r="D225" s="296"/>
      <c r="E225" s="296"/>
      <c r="F225" s="297"/>
      <c r="G225" s="301" t="s">
        <v>59</v>
      </c>
      <c r="H225" s="295"/>
      <c r="I225" s="296"/>
      <c r="J225" s="296"/>
      <c r="K225" s="297"/>
    </row>
    <row r="226" spans="1:11" ht="15.9" customHeight="1">
      <c r="A226" s="294"/>
      <c r="B226" s="298"/>
      <c r="C226" s="299"/>
      <c r="D226" s="299"/>
      <c r="E226" s="299"/>
      <c r="F226" s="300"/>
      <c r="G226" s="302"/>
      <c r="H226" s="298"/>
      <c r="I226" s="299"/>
      <c r="J226" s="299"/>
      <c r="K226" s="300"/>
    </row>
    <row r="227" spans="1:11" ht="15.9" customHeight="1">
      <c r="A227" s="373" t="s">
        <v>92</v>
      </c>
      <c r="B227" s="374" t="s">
        <v>60</v>
      </c>
      <c r="C227" s="375"/>
      <c r="D227" s="376"/>
      <c r="E227" s="377"/>
      <c r="F227" s="377"/>
      <c r="G227" s="535" t="s">
        <v>23</v>
      </c>
      <c r="H227" s="535"/>
      <c r="I227" s="377"/>
      <c r="J227" s="377"/>
      <c r="K227" s="379"/>
    </row>
    <row r="228" spans="1:11" ht="15.9" customHeight="1">
      <c r="A228" s="373"/>
      <c r="B228" s="258" t="s">
        <v>61</v>
      </c>
      <c r="C228" s="259"/>
      <c r="D228" s="6" t="s">
        <v>21</v>
      </c>
      <c r="E228" s="264"/>
      <c r="F228" s="264"/>
      <c r="G228" s="144" t="s">
        <v>9</v>
      </c>
      <c r="H228" s="301" t="s">
        <v>55</v>
      </c>
      <c r="I228" s="268"/>
      <c r="J228" s="269"/>
      <c r="K228" s="270"/>
    </row>
    <row r="229" spans="1:11" ht="15.9" customHeight="1">
      <c r="A229" s="373"/>
      <c r="B229" s="260"/>
      <c r="C229" s="261"/>
      <c r="D229" s="5" t="s">
        <v>22</v>
      </c>
      <c r="E229" s="593"/>
      <c r="F229" s="593"/>
      <c r="G229" s="145" t="s">
        <v>9</v>
      </c>
      <c r="H229" s="393"/>
      <c r="I229" s="271"/>
      <c r="J229" s="538"/>
      <c r="K229" s="273"/>
    </row>
    <row r="230" spans="1:11" ht="15.9" customHeight="1">
      <c r="A230" s="373"/>
      <c r="B230" s="260"/>
      <c r="C230" s="261"/>
      <c r="D230" s="5" t="s">
        <v>72</v>
      </c>
      <c r="E230" s="593"/>
      <c r="F230" s="593"/>
      <c r="G230" s="145" t="s">
        <v>9</v>
      </c>
      <c r="H230" s="393"/>
      <c r="I230" s="271"/>
      <c r="J230" s="538"/>
      <c r="K230" s="273"/>
    </row>
    <row r="231" spans="1:11" ht="15.9" customHeight="1">
      <c r="A231" s="373"/>
      <c r="B231" s="262"/>
      <c r="C231" s="263"/>
      <c r="D231" s="5" t="s">
        <v>3</v>
      </c>
      <c r="E231" s="276"/>
      <c r="F231" s="276"/>
      <c r="G231" s="145" t="s">
        <v>9</v>
      </c>
      <c r="H231" s="393"/>
      <c r="I231" s="241"/>
      <c r="J231" s="242"/>
      <c r="K231" s="243"/>
    </row>
    <row r="232" spans="1:11" ht="15.9" customHeight="1">
      <c r="A232" s="373"/>
      <c r="B232" s="286" t="s">
        <v>93</v>
      </c>
      <c r="C232" s="287"/>
      <c r="D232" s="528">
        <f>SUM(D227,E228:F231)</f>
        <v>0</v>
      </c>
      <c r="E232" s="529"/>
      <c r="F232" s="529"/>
      <c r="G232" s="146" t="s">
        <v>94</v>
      </c>
      <c r="H232" s="529">
        <f>SUM(I227,E228:F231)</f>
        <v>0</v>
      </c>
      <c r="I232" s="529"/>
      <c r="J232" s="529"/>
      <c r="K232" s="147" t="s">
        <v>9</v>
      </c>
    </row>
    <row r="233" spans="1:11" ht="15.9" customHeight="1">
      <c r="A233" s="279" t="s">
        <v>91</v>
      </c>
      <c r="B233" s="285"/>
      <c r="C233" s="310"/>
      <c r="D233" s="311"/>
      <c r="E233" s="311"/>
      <c r="F233" s="338" t="s">
        <v>62</v>
      </c>
      <c r="G233" s="338"/>
      <c r="H233" s="367" t="s">
        <v>99</v>
      </c>
      <c r="I233" s="367"/>
      <c r="J233" s="367"/>
      <c r="K233" s="367"/>
    </row>
    <row r="234" spans="1:11" ht="15.9" customHeight="1">
      <c r="A234" s="374" t="s">
        <v>80</v>
      </c>
      <c r="B234" s="375"/>
      <c r="C234" s="148" t="s">
        <v>75</v>
      </c>
      <c r="D234" s="120"/>
      <c r="E234" s="149" t="s">
        <v>76</v>
      </c>
      <c r="F234" s="247" t="s">
        <v>78</v>
      </c>
      <c r="G234" s="247"/>
      <c r="H234" s="369"/>
      <c r="I234" s="370"/>
      <c r="J234" s="370"/>
      <c r="K234" s="149" t="s">
        <v>76</v>
      </c>
    </row>
    <row r="235" spans="1:11" ht="15.9" customHeight="1">
      <c r="A235" s="338" t="s">
        <v>74</v>
      </c>
      <c r="B235" s="338"/>
      <c r="C235" s="371"/>
      <c r="D235" s="372"/>
      <c r="E235" s="150" t="s">
        <v>77</v>
      </c>
      <c r="F235" s="338" t="s">
        <v>79</v>
      </c>
      <c r="G235" s="338"/>
      <c r="H235" s="338"/>
      <c r="I235" s="338"/>
      <c r="J235" s="121"/>
      <c r="K235" s="151" t="s">
        <v>76</v>
      </c>
    </row>
    <row r="236" spans="1:11" ht="15.9" customHeight="1">
      <c r="A236" s="67"/>
      <c r="B236" s="68"/>
      <c r="C236" s="68"/>
      <c r="D236" s="68"/>
      <c r="E236" s="68"/>
      <c r="F236" s="68"/>
      <c r="G236" s="68"/>
      <c r="H236" s="68"/>
      <c r="I236" s="68"/>
      <c r="J236" s="68"/>
      <c r="K236" s="68"/>
    </row>
    <row r="237" spans="1:11" ht="15.9" customHeight="1">
      <c r="A237" s="303" t="s">
        <v>73</v>
      </c>
      <c r="B237" s="303"/>
      <c r="C237" s="303"/>
      <c r="D237" s="303"/>
      <c r="E237" s="303"/>
      <c r="F237" s="303"/>
      <c r="G237" s="303"/>
      <c r="H237" s="303"/>
      <c r="I237" s="303"/>
      <c r="J237" s="303"/>
      <c r="K237" s="303"/>
    </row>
  </sheetData>
  <mergeCells count="570">
    <mergeCell ref="A237:K237"/>
    <mergeCell ref="N4:P4"/>
    <mergeCell ref="N5:P5"/>
    <mergeCell ref="N61:Q61"/>
    <mergeCell ref="N62:Q62"/>
    <mergeCell ref="A233:B233"/>
    <mergeCell ref="C233:E233"/>
    <mergeCell ref="F233:G233"/>
    <mergeCell ref="H233:K233"/>
    <mergeCell ref="A234:B234"/>
    <mergeCell ref="F234:G234"/>
    <mergeCell ref="H234:J234"/>
    <mergeCell ref="A235:B235"/>
    <mergeCell ref="C235:D235"/>
    <mergeCell ref="F235:I235"/>
    <mergeCell ref="A225:A226"/>
    <mergeCell ref="B225:F226"/>
    <mergeCell ref="G225:G226"/>
    <mergeCell ref="H225:K226"/>
    <mergeCell ref="A227:A232"/>
    <mergeCell ref="B227:C227"/>
    <mergeCell ref="D227:F227"/>
    <mergeCell ref="G227:H227"/>
    <mergeCell ref="I227:K227"/>
    <mergeCell ref="B228:C231"/>
    <mergeCell ref="E228:F228"/>
    <mergeCell ref="H228:H231"/>
    <mergeCell ref="I228:K231"/>
    <mergeCell ref="E229:F229"/>
    <mergeCell ref="E230:F230"/>
    <mergeCell ref="E231:F231"/>
    <mergeCell ref="B232:C232"/>
    <mergeCell ref="D232:F232"/>
    <mergeCell ref="H232:J232"/>
    <mergeCell ref="B222:C222"/>
    <mergeCell ref="E222:G222"/>
    <mergeCell ref="I222:K222"/>
    <mergeCell ref="A223:A224"/>
    <mergeCell ref="B223:F224"/>
    <mergeCell ref="G223:G224"/>
    <mergeCell ref="H223:H224"/>
    <mergeCell ref="I223:I224"/>
    <mergeCell ref="J223:J224"/>
    <mergeCell ref="K223:K224"/>
    <mergeCell ref="A218:B218"/>
    <mergeCell ref="A219:C219"/>
    <mergeCell ref="D219:F219"/>
    <mergeCell ref="G219:I219"/>
    <mergeCell ref="J219:K219"/>
    <mergeCell ref="A220:C220"/>
    <mergeCell ref="D220:F220"/>
    <mergeCell ref="B221:C221"/>
    <mergeCell ref="E221:G221"/>
    <mergeCell ref="I221:K221"/>
    <mergeCell ref="A214:B214"/>
    <mergeCell ref="C214:E214"/>
    <mergeCell ref="F214:G214"/>
    <mergeCell ref="H214:K214"/>
    <mergeCell ref="A215:B215"/>
    <mergeCell ref="F215:G215"/>
    <mergeCell ref="H215:J215"/>
    <mergeCell ref="A216:B216"/>
    <mergeCell ref="C216:D216"/>
    <mergeCell ref="F216:I216"/>
    <mergeCell ref="A206:A207"/>
    <mergeCell ref="B206:F207"/>
    <mergeCell ref="G206:G207"/>
    <mergeCell ref="H206:K207"/>
    <mergeCell ref="A208:A213"/>
    <mergeCell ref="B208:C208"/>
    <mergeCell ref="D208:F208"/>
    <mergeCell ref="G208:H208"/>
    <mergeCell ref="I208:K208"/>
    <mergeCell ref="B209:C212"/>
    <mergeCell ref="E209:F209"/>
    <mergeCell ref="H209:H212"/>
    <mergeCell ref="I209:K212"/>
    <mergeCell ref="E210:F210"/>
    <mergeCell ref="E211:F211"/>
    <mergeCell ref="E212:F212"/>
    <mergeCell ref="B213:C213"/>
    <mergeCell ref="D213:F213"/>
    <mergeCell ref="H213:J213"/>
    <mergeCell ref="B203:C203"/>
    <mergeCell ref="E203:G203"/>
    <mergeCell ref="I203:K203"/>
    <mergeCell ref="A204:A205"/>
    <mergeCell ref="B204:F205"/>
    <mergeCell ref="G204:G205"/>
    <mergeCell ref="H204:H205"/>
    <mergeCell ref="I204:I205"/>
    <mergeCell ref="J204:J205"/>
    <mergeCell ref="K204:K205"/>
    <mergeCell ref="A199:B199"/>
    <mergeCell ref="A200:C200"/>
    <mergeCell ref="D200:F200"/>
    <mergeCell ref="G200:I200"/>
    <mergeCell ref="J200:K200"/>
    <mergeCell ref="A201:C201"/>
    <mergeCell ref="D201:F201"/>
    <mergeCell ref="B202:C202"/>
    <mergeCell ref="E202:G202"/>
    <mergeCell ref="I202:K202"/>
    <mergeCell ref="A195:B195"/>
    <mergeCell ref="C195:E195"/>
    <mergeCell ref="F195:G195"/>
    <mergeCell ref="H195:K195"/>
    <mergeCell ref="A196:B196"/>
    <mergeCell ref="F196:G196"/>
    <mergeCell ref="H196:J196"/>
    <mergeCell ref="A197:B197"/>
    <mergeCell ref="C197:D197"/>
    <mergeCell ref="F197:I197"/>
    <mergeCell ref="A187:A188"/>
    <mergeCell ref="B187:F188"/>
    <mergeCell ref="G187:G188"/>
    <mergeCell ref="H187:K188"/>
    <mergeCell ref="A189:A194"/>
    <mergeCell ref="B189:C189"/>
    <mergeCell ref="D189:F189"/>
    <mergeCell ref="G189:H189"/>
    <mergeCell ref="I189:K189"/>
    <mergeCell ref="B190:C193"/>
    <mergeCell ref="E190:F190"/>
    <mergeCell ref="H190:H193"/>
    <mergeCell ref="I190:K193"/>
    <mergeCell ref="E191:F191"/>
    <mergeCell ref="E192:F192"/>
    <mergeCell ref="E193:F193"/>
    <mergeCell ref="B194:C194"/>
    <mergeCell ref="D194:F194"/>
    <mergeCell ref="H194:J194"/>
    <mergeCell ref="B183:C183"/>
    <mergeCell ref="E183:G183"/>
    <mergeCell ref="I183:K183"/>
    <mergeCell ref="B184:C184"/>
    <mergeCell ref="E184:G184"/>
    <mergeCell ref="I184:K184"/>
    <mergeCell ref="A185:A186"/>
    <mergeCell ref="B185:F186"/>
    <mergeCell ref="G185:G186"/>
    <mergeCell ref="H185:H186"/>
    <mergeCell ref="I185:I186"/>
    <mergeCell ref="J185:J186"/>
    <mergeCell ref="K185:K186"/>
    <mergeCell ref="A177:K177"/>
    <mergeCell ref="A178:K179"/>
    <mergeCell ref="A180:B180"/>
    <mergeCell ref="A181:C181"/>
    <mergeCell ref="D181:F181"/>
    <mergeCell ref="G181:I181"/>
    <mergeCell ref="J181:K181"/>
    <mergeCell ref="A182:C182"/>
    <mergeCell ref="D182:F182"/>
    <mergeCell ref="A173:B173"/>
    <mergeCell ref="C173:E173"/>
    <mergeCell ref="F173:G173"/>
    <mergeCell ref="H173:K173"/>
    <mergeCell ref="A174:B174"/>
    <mergeCell ref="F174:G174"/>
    <mergeCell ref="H174:J174"/>
    <mergeCell ref="A175:B175"/>
    <mergeCell ref="C175:D175"/>
    <mergeCell ref="F175:I175"/>
    <mergeCell ref="A165:A166"/>
    <mergeCell ref="B165:F166"/>
    <mergeCell ref="G165:G166"/>
    <mergeCell ref="H165:K166"/>
    <mergeCell ref="A167:A172"/>
    <mergeCell ref="B167:C167"/>
    <mergeCell ref="D167:F167"/>
    <mergeCell ref="G167:H167"/>
    <mergeCell ref="I167:K167"/>
    <mergeCell ref="B168:C171"/>
    <mergeCell ref="E168:F168"/>
    <mergeCell ref="H168:H171"/>
    <mergeCell ref="I168:K171"/>
    <mergeCell ref="E169:F169"/>
    <mergeCell ref="E170:F170"/>
    <mergeCell ref="E171:F171"/>
    <mergeCell ref="B172:C172"/>
    <mergeCell ref="D172:F172"/>
    <mergeCell ref="H172:J172"/>
    <mergeCell ref="B162:C162"/>
    <mergeCell ref="E162:G162"/>
    <mergeCell ref="I162:K162"/>
    <mergeCell ref="A163:A164"/>
    <mergeCell ref="B163:F164"/>
    <mergeCell ref="G163:G164"/>
    <mergeCell ref="H163:H164"/>
    <mergeCell ref="I163:I164"/>
    <mergeCell ref="J163:J164"/>
    <mergeCell ref="K163:K164"/>
    <mergeCell ref="A158:B158"/>
    <mergeCell ref="A159:C159"/>
    <mergeCell ref="D159:F159"/>
    <mergeCell ref="G159:I159"/>
    <mergeCell ref="J159:K159"/>
    <mergeCell ref="A160:C160"/>
    <mergeCell ref="D160:F160"/>
    <mergeCell ref="B161:C161"/>
    <mergeCell ref="E161:G161"/>
    <mergeCell ref="I161:K161"/>
    <mergeCell ref="A154:B154"/>
    <mergeCell ref="C154:E154"/>
    <mergeCell ref="F154:G154"/>
    <mergeCell ref="H154:K154"/>
    <mergeCell ref="A155:B155"/>
    <mergeCell ref="F155:G155"/>
    <mergeCell ref="H155:J155"/>
    <mergeCell ref="A156:B156"/>
    <mergeCell ref="C156:D156"/>
    <mergeCell ref="F156:I156"/>
    <mergeCell ref="A146:A147"/>
    <mergeCell ref="B146:F147"/>
    <mergeCell ref="G146:G147"/>
    <mergeCell ref="H146:K147"/>
    <mergeCell ref="A148:A153"/>
    <mergeCell ref="B148:C148"/>
    <mergeCell ref="D148:F148"/>
    <mergeCell ref="G148:H148"/>
    <mergeCell ref="I148:K148"/>
    <mergeCell ref="B149:C152"/>
    <mergeCell ref="E149:F149"/>
    <mergeCell ref="H149:H152"/>
    <mergeCell ref="I149:K152"/>
    <mergeCell ref="E150:F150"/>
    <mergeCell ref="E151:F151"/>
    <mergeCell ref="E152:F152"/>
    <mergeCell ref="B153:C153"/>
    <mergeCell ref="D153:F153"/>
    <mergeCell ref="H153:J153"/>
    <mergeCell ref="B143:C143"/>
    <mergeCell ref="E143:G143"/>
    <mergeCell ref="I143:K143"/>
    <mergeCell ref="A144:A145"/>
    <mergeCell ref="B144:F145"/>
    <mergeCell ref="G144:G145"/>
    <mergeCell ref="H144:H145"/>
    <mergeCell ref="I144:I145"/>
    <mergeCell ref="J144:J145"/>
    <mergeCell ref="K144:K145"/>
    <mergeCell ref="A139:B139"/>
    <mergeCell ref="A140:C140"/>
    <mergeCell ref="D140:F140"/>
    <mergeCell ref="G140:I140"/>
    <mergeCell ref="J140:K140"/>
    <mergeCell ref="A141:C141"/>
    <mergeCell ref="D141:F141"/>
    <mergeCell ref="B142:C142"/>
    <mergeCell ref="E142:G142"/>
    <mergeCell ref="I142:K142"/>
    <mergeCell ref="A135:B135"/>
    <mergeCell ref="C135:E135"/>
    <mergeCell ref="F135:G135"/>
    <mergeCell ref="H135:K135"/>
    <mergeCell ref="A136:B136"/>
    <mergeCell ref="F136:G136"/>
    <mergeCell ref="H136:J136"/>
    <mergeCell ref="A137:B137"/>
    <mergeCell ref="C137:D137"/>
    <mergeCell ref="F137:I137"/>
    <mergeCell ref="A127:A128"/>
    <mergeCell ref="B127:F128"/>
    <mergeCell ref="G127:G128"/>
    <mergeCell ref="H127:K128"/>
    <mergeCell ref="A129:A134"/>
    <mergeCell ref="B129:C129"/>
    <mergeCell ref="D129:F129"/>
    <mergeCell ref="G129:H129"/>
    <mergeCell ref="I129:K129"/>
    <mergeCell ref="B130:C133"/>
    <mergeCell ref="E130:F130"/>
    <mergeCell ref="H130:H133"/>
    <mergeCell ref="I130:K133"/>
    <mergeCell ref="E131:F131"/>
    <mergeCell ref="E132:F132"/>
    <mergeCell ref="E133:F133"/>
    <mergeCell ref="B134:C134"/>
    <mergeCell ref="D134:F134"/>
    <mergeCell ref="H134:J134"/>
    <mergeCell ref="B123:C123"/>
    <mergeCell ref="E123:G123"/>
    <mergeCell ref="I123:K123"/>
    <mergeCell ref="B124:C124"/>
    <mergeCell ref="E124:G124"/>
    <mergeCell ref="I124:K124"/>
    <mergeCell ref="A125:A126"/>
    <mergeCell ref="B125:F126"/>
    <mergeCell ref="G125:G126"/>
    <mergeCell ref="H125:H126"/>
    <mergeCell ref="I125:I126"/>
    <mergeCell ref="J125:J126"/>
    <mergeCell ref="K125:K126"/>
    <mergeCell ref="A117:K117"/>
    <mergeCell ref="A118:K119"/>
    <mergeCell ref="A120:B120"/>
    <mergeCell ref="A121:C121"/>
    <mergeCell ref="D121:F121"/>
    <mergeCell ref="G121:I121"/>
    <mergeCell ref="J121:K121"/>
    <mergeCell ref="A122:C122"/>
    <mergeCell ref="D122:F122"/>
    <mergeCell ref="A113:B113"/>
    <mergeCell ref="C113:E113"/>
    <mergeCell ref="F113:G113"/>
    <mergeCell ref="H113:K113"/>
    <mergeCell ref="A114:B114"/>
    <mergeCell ref="F114:G114"/>
    <mergeCell ref="H114:J114"/>
    <mergeCell ref="A115:B115"/>
    <mergeCell ref="C115:D115"/>
    <mergeCell ref="F115:I115"/>
    <mergeCell ref="A105:A106"/>
    <mergeCell ref="B105:F106"/>
    <mergeCell ref="G105:G106"/>
    <mergeCell ref="H105:K106"/>
    <mergeCell ref="A107:A112"/>
    <mergeCell ref="B107:C107"/>
    <mergeCell ref="D107:F107"/>
    <mergeCell ref="G107:H107"/>
    <mergeCell ref="I107:K107"/>
    <mergeCell ref="B108:C111"/>
    <mergeCell ref="E108:F108"/>
    <mergeCell ref="H108:H111"/>
    <mergeCell ref="I108:K111"/>
    <mergeCell ref="E109:F109"/>
    <mergeCell ref="E110:F110"/>
    <mergeCell ref="E111:F111"/>
    <mergeCell ref="B112:C112"/>
    <mergeCell ref="D112:F112"/>
    <mergeCell ref="H112:J112"/>
    <mergeCell ref="B102:C102"/>
    <mergeCell ref="E102:G102"/>
    <mergeCell ref="I102:K102"/>
    <mergeCell ref="A103:A104"/>
    <mergeCell ref="B103:F104"/>
    <mergeCell ref="G103:G104"/>
    <mergeCell ref="H103:H104"/>
    <mergeCell ref="I103:I104"/>
    <mergeCell ref="J103:J104"/>
    <mergeCell ref="K103:K104"/>
    <mergeCell ref="A98:B98"/>
    <mergeCell ref="A99:C99"/>
    <mergeCell ref="D99:F99"/>
    <mergeCell ref="G99:I99"/>
    <mergeCell ref="J99:K99"/>
    <mergeCell ref="A100:C100"/>
    <mergeCell ref="D100:F100"/>
    <mergeCell ref="B101:C101"/>
    <mergeCell ref="E101:G101"/>
    <mergeCell ref="I101:K101"/>
    <mergeCell ref="A94:B94"/>
    <mergeCell ref="C94:E94"/>
    <mergeCell ref="F94:G94"/>
    <mergeCell ref="H94:K94"/>
    <mergeCell ref="A95:B95"/>
    <mergeCell ref="F95:G95"/>
    <mergeCell ref="H95:J95"/>
    <mergeCell ref="A96:B96"/>
    <mergeCell ref="C96:D96"/>
    <mergeCell ref="F96:I96"/>
    <mergeCell ref="A86:A87"/>
    <mergeCell ref="B86:F87"/>
    <mergeCell ref="G86:G87"/>
    <mergeCell ref="H86:K87"/>
    <mergeCell ref="A88:A93"/>
    <mergeCell ref="B88:C88"/>
    <mergeCell ref="D88:F88"/>
    <mergeCell ref="G88:H88"/>
    <mergeCell ref="I88:K88"/>
    <mergeCell ref="B89:C92"/>
    <mergeCell ref="E89:F89"/>
    <mergeCell ref="H89:H92"/>
    <mergeCell ref="I89:K92"/>
    <mergeCell ref="E90:F90"/>
    <mergeCell ref="E91:F91"/>
    <mergeCell ref="E92:F92"/>
    <mergeCell ref="B93:C93"/>
    <mergeCell ref="D93:F93"/>
    <mergeCell ref="H93:J93"/>
    <mergeCell ref="B83:C83"/>
    <mergeCell ref="E83:G83"/>
    <mergeCell ref="I83:K83"/>
    <mergeCell ref="A84:A85"/>
    <mergeCell ref="B84:F85"/>
    <mergeCell ref="G84:G85"/>
    <mergeCell ref="H84:H85"/>
    <mergeCell ref="I84:I85"/>
    <mergeCell ref="J84:J85"/>
    <mergeCell ref="K84:K85"/>
    <mergeCell ref="A79:B79"/>
    <mergeCell ref="A80:C80"/>
    <mergeCell ref="D80:F80"/>
    <mergeCell ref="G80:I80"/>
    <mergeCell ref="J80:K80"/>
    <mergeCell ref="A81:C81"/>
    <mergeCell ref="D81:F81"/>
    <mergeCell ref="B82:C82"/>
    <mergeCell ref="E82:G82"/>
    <mergeCell ref="I82:K82"/>
    <mergeCell ref="A75:B75"/>
    <mergeCell ref="C75:E75"/>
    <mergeCell ref="F75:G75"/>
    <mergeCell ref="H75:K75"/>
    <mergeCell ref="A76:B76"/>
    <mergeCell ref="F76:G76"/>
    <mergeCell ref="H76:J76"/>
    <mergeCell ref="A77:B77"/>
    <mergeCell ref="C77:D77"/>
    <mergeCell ref="F77:I77"/>
    <mergeCell ref="A67:A68"/>
    <mergeCell ref="B67:F68"/>
    <mergeCell ref="G67:G68"/>
    <mergeCell ref="H67:K68"/>
    <mergeCell ref="A69:A74"/>
    <mergeCell ref="B69:C69"/>
    <mergeCell ref="D69:F69"/>
    <mergeCell ref="G69:H69"/>
    <mergeCell ref="I69:K69"/>
    <mergeCell ref="B70:C73"/>
    <mergeCell ref="E70:F70"/>
    <mergeCell ref="H70:H73"/>
    <mergeCell ref="I70:K73"/>
    <mergeCell ref="E71:F71"/>
    <mergeCell ref="E72:F72"/>
    <mergeCell ref="E73:F73"/>
    <mergeCell ref="B74:C74"/>
    <mergeCell ref="D74:F74"/>
    <mergeCell ref="H74:J74"/>
    <mergeCell ref="A62:C62"/>
    <mergeCell ref="D62:F62"/>
    <mergeCell ref="B63:C63"/>
    <mergeCell ref="E63:G63"/>
    <mergeCell ref="I63:K63"/>
    <mergeCell ref="B64:C64"/>
    <mergeCell ref="E64:G64"/>
    <mergeCell ref="I64:K64"/>
    <mergeCell ref="A65:A66"/>
    <mergeCell ref="B65:F66"/>
    <mergeCell ref="G65:G66"/>
    <mergeCell ref="H65:H66"/>
    <mergeCell ref="I65:I66"/>
    <mergeCell ref="J65:J66"/>
    <mergeCell ref="K65:K66"/>
    <mergeCell ref="A51:I51"/>
    <mergeCell ref="J51:K51"/>
    <mergeCell ref="A52:I55"/>
    <mergeCell ref="J52:K54"/>
    <mergeCell ref="A57:K57"/>
    <mergeCell ref="A58:K59"/>
    <mergeCell ref="A60:B60"/>
    <mergeCell ref="A61:C61"/>
    <mergeCell ref="D61:F61"/>
    <mergeCell ref="G61:I61"/>
    <mergeCell ref="J61:K61"/>
    <mergeCell ref="A43:A45"/>
    <mergeCell ref="B43:B45"/>
    <mergeCell ref="C43:G45"/>
    <mergeCell ref="H43:H45"/>
    <mergeCell ref="I43:K45"/>
    <mergeCell ref="A46:A49"/>
    <mergeCell ref="B46:F49"/>
    <mergeCell ref="G46:G49"/>
    <mergeCell ref="I46:K46"/>
    <mergeCell ref="I47:K47"/>
    <mergeCell ref="I48:K48"/>
    <mergeCell ref="I49:K49"/>
    <mergeCell ref="A37:A42"/>
    <mergeCell ref="B37:C38"/>
    <mergeCell ref="D37:D38"/>
    <mergeCell ref="E37:J37"/>
    <mergeCell ref="E38:J38"/>
    <mergeCell ref="B39:C40"/>
    <mergeCell ref="D39:D40"/>
    <mergeCell ref="E39:J39"/>
    <mergeCell ref="E40:J40"/>
    <mergeCell ref="B41:C42"/>
    <mergeCell ref="D41:D42"/>
    <mergeCell ref="E41:E42"/>
    <mergeCell ref="F41:K42"/>
    <mergeCell ref="A29:B29"/>
    <mergeCell ref="C29:D29"/>
    <mergeCell ref="F29:I29"/>
    <mergeCell ref="G34:H35"/>
    <mergeCell ref="I34:I35"/>
    <mergeCell ref="J34:J35"/>
    <mergeCell ref="A31:K31"/>
    <mergeCell ref="A32:A33"/>
    <mergeCell ref="B32:C32"/>
    <mergeCell ref="D32:E32"/>
    <mergeCell ref="F32:G32"/>
    <mergeCell ref="H32:I32"/>
    <mergeCell ref="J32:K32"/>
    <mergeCell ref="B33:C33"/>
    <mergeCell ref="D33:E33"/>
    <mergeCell ref="F33:G33"/>
    <mergeCell ref="H33:I33"/>
    <mergeCell ref="J33:K33"/>
    <mergeCell ref="K34:K35"/>
    <mergeCell ref="D21:F21"/>
    <mergeCell ref="G21:H21"/>
    <mergeCell ref="I21:K21"/>
    <mergeCell ref="B22:C25"/>
    <mergeCell ref="E22:F22"/>
    <mergeCell ref="H22:H25"/>
    <mergeCell ref="I22:K25"/>
    <mergeCell ref="E23:F23"/>
    <mergeCell ref="A28:B28"/>
    <mergeCell ref="F28:G28"/>
    <mergeCell ref="H28:J28"/>
    <mergeCell ref="K17:K18"/>
    <mergeCell ref="A19:A20"/>
    <mergeCell ref="B19:F20"/>
    <mergeCell ref="G19:G20"/>
    <mergeCell ref="H19:K20"/>
    <mergeCell ref="A17:A18"/>
    <mergeCell ref="B17:F18"/>
    <mergeCell ref="G17:G18"/>
    <mergeCell ref="H17:H18"/>
    <mergeCell ref="I17:I18"/>
    <mergeCell ref="J17:J18"/>
    <mergeCell ref="I15:K15"/>
    <mergeCell ref="B16:C16"/>
    <mergeCell ref="E16:G16"/>
    <mergeCell ref="I16:K16"/>
    <mergeCell ref="A9:B9"/>
    <mergeCell ref="F10:K10"/>
    <mergeCell ref="A13:C13"/>
    <mergeCell ref="D13:F13"/>
    <mergeCell ref="G13:I13"/>
    <mergeCell ref="J13:K13"/>
    <mergeCell ref="I6:K6"/>
    <mergeCell ref="B7:G7"/>
    <mergeCell ref="I7:K7"/>
    <mergeCell ref="B8:C8"/>
    <mergeCell ref="F8:G8"/>
    <mergeCell ref="H8:K8"/>
    <mergeCell ref="A1:K1"/>
    <mergeCell ref="A2:K2"/>
    <mergeCell ref="B3:G3"/>
    <mergeCell ref="H3:H4"/>
    <mergeCell ref="I3:K4"/>
    <mergeCell ref="A4:A5"/>
    <mergeCell ref="B4:G5"/>
    <mergeCell ref="I5:K5"/>
    <mergeCell ref="G36:H36"/>
    <mergeCell ref="A34:A36"/>
    <mergeCell ref="B34:B35"/>
    <mergeCell ref="C34:C35"/>
    <mergeCell ref="D34:D35"/>
    <mergeCell ref="E34:E35"/>
    <mergeCell ref="F34:F35"/>
    <mergeCell ref="A6:A7"/>
    <mergeCell ref="C6:D6"/>
    <mergeCell ref="A14:C14"/>
    <mergeCell ref="D14:F14"/>
    <mergeCell ref="B15:C15"/>
    <mergeCell ref="E15:G15"/>
    <mergeCell ref="E24:F24"/>
    <mergeCell ref="E25:F25"/>
    <mergeCell ref="B26:C26"/>
    <mergeCell ref="D26:F26"/>
    <mergeCell ref="H26:J26"/>
    <mergeCell ref="A27:B27"/>
    <mergeCell ref="C27:E27"/>
    <mergeCell ref="F27:G27"/>
    <mergeCell ref="H27:K27"/>
    <mergeCell ref="A21:A26"/>
    <mergeCell ref="B21:C21"/>
  </mergeCells>
  <phoneticPr fontId="1"/>
  <dataValidations count="10">
    <dataValidation type="list" allowBlank="1" showInputMessage="1" showErrorMessage="1" sqref="H17:H18 H65:H66 H84:H85 H103:H104 H125:H126 H144:H145 H163:H164 H185:H186 H204:H205 H223:H224" xr:uid="{DC014332-7D95-47C3-A535-19F2B57ECF0B}">
      <formula1>"航海,機関,通信"</formula1>
    </dataValidation>
    <dataValidation type="list" allowBlank="1" showInputMessage="1" showErrorMessage="1" sqref="G9 K9 I9 E8:E9" xr:uid="{AB18C97E-15D3-412A-A228-5FDEC32FD466}">
      <formula1>"有,無"</formula1>
    </dataValidation>
    <dataValidation type="list" allowBlank="1" showInputMessage="1" showErrorMessage="1" sqref="C36:F36" xr:uid="{6BE16EA2-0234-42D3-B366-A4FE25AC3D8B}">
      <formula1>"あり,なし"</formula1>
    </dataValidation>
    <dataValidation type="list" allowBlank="1" showInputMessage="1" showErrorMessage="1" sqref="B36 D37 D39 D41 K37:K40 I36:K36" xr:uid="{793CA753-81E3-4784-BEC4-0322C042359F}">
      <formula1>"〇,×"</formula1>
    </dataValidation>
    <dataValidation type="list" allowBlank="1" showInputMessage="1" showErrorMessage="1" sqref="J33:K33" xr:uid="{8BF44309-7AF1-4845-A1C6-E7F53A30CAC7}">
      <formula1>"個室,相部屋,なし"</formula1>
    </dataValidation>
    <dataValidation type="list" allowBlank="1" showInputMessage="1" showErrorMessage="1" sqref="H33:I33" xr:uid="{A911B646-8A48-48CD-BD2E-A1E4D28CFAE4}">
      <formula1>"自炊,当番制,司厨員乗船"</formula1>
    </dataValidation>
    <dataValidation type="list" allowBlank="1" showInputMessage="1" showErrorMessage="1" sqref="D33 F33 B33" xr:uid="{F787ACB3-49BD-417A-BE63-26EF1C3841E7}">
      <formula1>"全船対応済,一部船舶に対応済,未対応"</formula1>
    </dataValidation>
    <dataValidation type="list" allowBlank="1" showInputMessage="1" showErrorMessage="1" sqref="G36:H36" xr:uid="{1FF7E359-1420-4AEF-B714-BEB985F3F2D4}">
      <formula1>"雇用している,雇用していない"</formula1>
    </dataValidation>
    <dataValidation type="list" allowBlank="1" showInputMessage="1" showErrorMessage="1" sqref="N5 N62" xr:uid="{5AF706DE-3FBB-41EF-8728-1B8127F3B681}">
      <formula1>"内航船職員,内航船部員,旅客船職員,旅客船事務部職員,旅客船部員,はしけ長,その他(漁船等)"</formula1>
    </dataValidation>
    <dataValidation type="list" allowBlank="1" showInputMessage="1" showErrorMessage="1" sqref="N4 N61" xr:uid="{1B04B6D9-BB63-469A-BA06-426FCDCF8F4B}">
      <formula1>"神戸,近畿,北海道,東北,関東,北陸信越,中部,中国,四国,九州,沖縄"</formula1>
    </dataValidation>
  </dataValidations>
  <printOptions horizontalCentered="1"/>
  <pageMargins left="0.59055118110236227" right="0.59055118110236227" top="0.59055118110236227" bottom="0.39370078740157483" header="0" footer="0"/>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5</xdr:col>
                    <xdr:colOff>76200</xdr:colOff>
                    <xdr:row>8</xdr:row>
                    <xdr:rowOff>182880</xdr:rowOff>
                  </from>
                  <to>
                    <xdr:col>6</xdr:col>
                    <xdr:colOff>121920</xdr:colOff>
                    <xdr:row>10</xdr:row>
                    <xdr:rowOff>30480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6</xdr:col>
                    <xdr:colOff>121920</xdr:colOff>
                    <xdr:row>8</xdr:row>
                    <xdr:rowOff>182880</xdr:rowOff>
                  </from>
                  <to>
                    <xdr:col>7</xdr:col>
                    <xdr:colOff>175260</xdr:colOff>
                    <xdr:row>10</xdr:row>
                    <xdr:rowOff>30480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7</xdr:col>
                    <xdr:colOff>144780</xdr:colOff>
                    <xdr:row>8</xdr:row>
                    <xdr:rowOff>182880</xdr:rowOff>
                  </from>
                  <to>
                    <xdr:col>8</xdr:col>
                    <xdr:colOff>190500</xdr:colOff>
                    <xdr:row>10</xdr:row>
                    <xdr:rowOff>30480</xdr:rowOff>
                  </to>
                </anchor>
              </controlPr>
            </control>
          </mc:Choice>
        </mc:AlternateContent>
        <mc:AlternateContent xmlns:mc="http://schemas.openxmlformats.org/markup-compatibility/2006">
          <mc:Choice Requires="x14">
            <control shapeId="97284" r:id="rId7" name="Check Box 4">
              <controlPr defaultSize="0" autoFill="0" autoLine="0" autoPict="0">
                <anchor moveWithCells="1">
                  <from>
                    <xdr:col>8</xdr:col>
                    <xdr:colOff>198120</xdr:colOff>
                    <xdr:row>8</xdr:row>
                    <xdr:rowOff>182880</xdr:rowOff>
                  </from>
                  <to>
                    <xdr:col>9</xdr:col>
                    <xdr:colOff>251460</xdr:colOff>
                    <xdr:row>10</xdr:row>
                    <xdr:rowOff>30480</xdr:rowOff>
                  </to>
                </anchor>
              </controlPr>
            </control>
          </mc:Choice>
        </mc:AlternateContent>
        <mc:AlternateContent xmlns:mc="http://schemas.openxmlformats.org/markup-compatibility/2006">
          <mc:Choice Requires="x14">
            <control shapeId="97285" r:id="rId8" name="Check Box 5">
              <controlPr defaultSize="0" autoFill="0" autoLine="0" autoPict="0">
                <anchor moveWithCells="1">
                  <from>
                    <xdr:col>9</xdr:col>
                    <xdr:colOff>213360</xdr:colOff>
                    <xdr:row>8</xdr:row>
                    <xdr:rowOff>182880</xdr:rowOff>
                  </from>
                  <to>
                    <xdr:col>10</xdr:col>
                    <xdr:colOff>259080</xdr:colOff>
                    <xdr:row>10</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C083D-1F92-4A6B-A6E7-512427E5B702}">
  <sheetPr>
    <tabColor rgb="FFFFFF00"/>
  </sheetPr>
  <dimension ref="A1:D56"/>
  <sheetViews>
    <sheetView workbookViewId="0">
      <selection activeCell="D2" sqref="D2"/>
    </sheetView>
  </sheetViews>
  <sheetFormatPr defaultRowHeight="13.2"/>
  <cols>
    <col min="2" max="2" width="20.77734375" style="101" customWidth="1"/>
    <col min="3" max="4" width="8.88671875" style="100"/>
  </cols>
  <sheetData>
    <row r="1" spans="1:4">
      <c r="A1" s="99"/>
      <c r="B1" s="99"/>
      <c r="C1" s="100" t="s">
        <v>239</v>
      </c>
      <c r="D1" s="100" t="s">
        <v>240</v>
      </c>
    </row>
    <row r="2" spans="1:4">
      <c r="A2" t="s">
        <v>162</v>
      </c>
      <c r="B2" s="101" t="s">
        <v>163</v>
      </c>
      <c r="C2" s="102">
        <v>251500</v>
      </c>
      <c r="D2" s="103">
        <v>267950</v>
      </c>
    </row>
    <row r="3" spans="1:4">
      <c r="B3" s="101" t="s">
        <v>164</v>
      </c>
      <c r="C3" s="102">
        <v>200050</v>
      </c>
      <c r="D3" s="103">
        <v>209350</v>
      </c>
    </row>
    <row r="4" spans="1:4">
      <c r="B4" s="101" t="s">
        <v>165</v>
      </c>
      <c r="C4" s="100" t="s">
        <v>166</v>
      </c>
      <c r="D4" s="103">
        <v>264750</v>
      </c>
    </row>
    <row r="5" spans="1:4">
      <c r="B5" s="101" t="s">
        <v>167</v>
      </c>
      <c r="C5" s="100" t="s">
        <v>166</v>
      </c>
      <c r="D5" s="103">
        <v>209750</v>
      </c>
    </row>
    <row r="6" spans="1:4">
      <c r="B6" s="101" t="s">
        <v>168</v>
      </c>
      <c r="C6" s="100" t="s">
        <v>166</v>
      </c>
      <c r="D6" s="103">
        <v>201900</v>
      </c>
    </row>
    <row r="7" spans="1:4">
      <c r="D7" s="101"/>
    </row>
    <row r="8" spans="1:4">
      <c r="A8" t="s">
        <v>169</v>
      </c>
      <c r="B8" s="101" t="str">
        <f>A8&amp;$B$2</f>
        <v>北海道内航船職員</v>
      </c>
      <c r="C8" s="102">
        <v>251500</v>
      </c>
      <c r="D8" s="103">
        <v>267950</v>
      </c>
    </row>
    <row r="9" spans="1:4">
      <c r="B9" s="101" t="str">
        <f>A8&amp;$B$3</f>
        <v>北海道内航船部員</v>
      </c>
      <c r="C9" s="102">
        <v>200200</v>
      </c>
      <c r="D9" s="103">
        <v>209400</v>
      </c>
    </row>
    <row r="10" spans="1:4">
      <c r="B10" s="101" t="str">
        <f>A8&amp;$B$4</f>
        <v>北海道旅客船職員</v>
      </c>
      <c r="C10" s="100" t="s">
        <v>166</v>
      </c>
      <c r="D10" s="103">
        <v>263800</v>
      </c>
    </row>
    <row r="11" spans="1:4">
      <c r="B11" s="101" t="str">
        <f>A8&amp;$B$6</f>
        <v>北海道旅客船部員</v>
      </c>
      <c r="C11" s="100" t="s">
        <v>166</v>
      </c>
      <c r="D11" s="103">
        <v>202950</v>
      </c>
    </row>
    <row r="12" spans="1:4">
      <c r="A12" t="s">
        <v>170</v>
      </c>
      <c r="B12" s="101" t="str">
        <f t="shared" ref="B12" si="0">A12&amp;$B$2</f>
        <v>東北内航船職員</v>
      </c>
      <c r="C12" s="103">
        <v>252200</v>
      </c>
      <c r="D12" s="103">
        <v>268650</v>
      </c>
    </row>
    <row r="13" spans="1:4">
      <c r="B13" s="101" t="str">
        <f t="shared" ref="B13" si="1">A12&amp;$B$3</f>
        <v>東北内航船部員</v>
      </c>
      <c r="C13" s="103">
        <v>200400</v>
      </c>
      <c r="D13" s="103">
        <v>209550</v>
      </c>
    </row>
    <row r="14" spans="1:4">
      <c r="B14" s="101" t="str">
        <f t="shared" ref="B14" si="2">A12&amp;$B$4</f>
        <v>東北旅客船職員</v>
      </c>
      <c r="C14" s="100" t="s">
        <v>166</v>
      </c>
      <c r="D14" s="103">
        <v>263300</v>
      </c>
    </row>
    <row r="15" spans="1:4">
      <c r="B15" s="101" t="str">
        <f t="shared" ref="B15" si="3">A12&amp;$B$6</f>
        <v>東北旅客船部員</v>
      </c>
      <c r="C15" s="100" t="s">
        <v>166</v>
      </c>
      <c r="D15" s="103">
        <v>201400</v>
      </c>
    </row>
    <row r="16" spans="1:4">
      <c r="A16" t="s">
        <v>171</v>
      </c>
      <c r="B16" s="101" t="str">
        <f t="shared" ref="B16" si="4">A16&amp;$B$2</f>
        <v>関東内航船職員</v>
      </c>
      <c r="C16" s="103">
        <v>253650</v>
      </c>
      <c r="D16" s="103">
        <v>270400</v>
      </c>
    </row>
    <row r="17" spans="1:4">
      <c r="B17" s="101" t="str">
        <f t="shared" ref="B17" si="5">A16&amp;$B$3</f>
        <v>関東内航船部員</v>
      </c>
      <c r="C17" s="103">
        <v>202200</v>
      </c>
      <c r="D17" s="103">
        <v>211800</v>
      </c>
    </row>
    <row r="18" spans="1:4">
      <c r="B18" s="101" t="str">
        <f t="shared" ref="B18" si="6">A16&amp;$B$4</f>
        <v>関東旅客船職員</v>
      </c>
      <c r="C18" s="100" t="s">
        <v>166</v>
      </c>
      <c r="D18" s="103">
        <v>264800</v>
      </c>
    </row>
    <row r="19" spans="1:4">
      <c r="B19" s="101" t="str">
        <f t="shared" ref="B19" si="7">A16&amp;$B$6</f>
        <v>関東旅客船部員</v>
      </c>
      <c r="C19" s="100" t="s">
        <v>166</v>
      </c>
      <c r="D19" s="103">
        <v>203400</v>
      </c>
    </row>
    <row r="20" spans="1:4">
      <c r="A20" t="s">
        <v>172</v>
      </c>
      <c r="B20" s="101" t="str">
        <f t="shared" ref="B20" si="8">A20&amp;$B$2</f>
        <v>北陸信越内航船職員</v>
      </c>
      <c r="C20" s="103">
        <v>253900</v>
      </c>
      <c r="D20" s="103">
        <v>270350</v>
      </c>
    </row>
    <row r="21" spans="1:4">
      <c r="B21" s="101" t="str">
        <f t="shared" ref="B21" si="9">A20&amp;$B$3</f>
        <v>北陸信越内航船部員</v>
      </c>
      <c r="C21" s="103">
        <v>202350</v>
      </c>
      <c r="D21" s="103">
        <v>211650</v>
      </c>
    </row>
    <row r="22" spans="1:4">
      <c r="B22" s="101" t="str">
        <f t="shared" ref="B22" si="10">A20&amp;$B$4</f>
        <v>北陸信越旅客船職員</v>
      </c>
      <c r="C22" s="100" t="s">
        <v>166</v>
      </c>
      <c r="D22" s="103">
        <v>263550</v>
      </c>
    </row>
    <row r="23" spans="1:4">
      <c r="B23" s="101" t="str">
        <f t="shared" ref="B23" si="11">A20&amp;$B$6</f>
        <v>北陸信越旅客船部員</v>
      </c>
      <c r="C23" s="100" t="s">
        <v>166</v>
      </c>
      <c r="D23" s="103">
        <v>201400</v>
      </c>
    </row>
    <row r="24" spans="1:4">
      <c r="A24" t="s">
        <v>173</v>
      </c>
      <c r="B24" s="101" t="str">
        <f t="shared" ref="B24" si="12">A24&amp;$B$2</f>
        <v>中部内航船職員</v>
      </c>
      <c r="C24" s="103">
        <v>255000</v>
      </c>
      <c r="D24" s="103">
        <v>271450</v>
      </c>
    </row>
    <row r="25" spans="1:4">
      <c r="B25" s="101" t="str">
        <f t="shared" ref="B25" si="13">A24&amp;$B$3</f>
        <v>中部内航船部員</v>
      </c>
      <c r="C25" s="103">
        <v>203750</v>
      </c>
      <c r="D25" s="103">
        <v>213050</v>
      </c>
    </row>
    <row r="26" spans="1:4">
      <c r="B26" s="101" t="str">
        <f t="shared" ref="B26" si="14">A24&amp;$B$4</f>
        <v>中部旅客船職員</v>
      </c>
      <c r="C26" s="100" t="s">
        <v>166</v>
      </c>
      <c r="D26" s="103">
        <v>264700</v>
      </c>
    </row>
    <row r="27" spans="1:4">
      <c r="B27" s="101" t="str">
        <f t="shared" ref="B27" si="15">A24&amp;$B$6</f>
        <v>中部旅客船部員</v>
      </c>
      <c r="C27" s="100" t="s">
        <v>166</v>
      </c>
      <c r="D27" s="103">
        <v>202450</v>
      </c>
    </row>
    <row r="28" spans="1:4">
      <c r="A28" t="s">
        <v>174</v>
      </c>
      <c r="B28" s="101" t="str">
        <f t="shared" ref="B28" si="16">A28&amp;$B$2</f>
        <v>近畿内航船職員</v>
      </c>
      <c r="C28" s="103">
        <v>255050</v>
      </c>
      <c r="D28" s="103">
        <v>271500</v>
      </c>
    </row>
    <row r="29" spans="1:4">
      <c r="B29" s="101" t="str">
        <f t="shared" ref="B29" si="17">A28&amp;$B$3</f>
        <v>近畿内航船部員</v>
      </c>
      <c r="C29" s="103">
        <v>203450</v>
      </c>
      <c r="D29" s="103">
        <v>212750</v>
      </c>
    </row>
    <row r="30" spans="1:4">
      <c r="B30" s="101" t="str">
        <f t="shared" ref="B30" si="18">A28&amp;$B$4</f>
        <v>近畿旅客船職員</v>
      </c>
      <c r="C30" s="100" t="s">
        <v>166</v>
      </c>
      <c r="D30" s="103">
        <v>264800</v>
      </c>
    </row>
    <row r="31" spans="1:4">
      <c r="B31" s="101" t="str">
        <f t="shared" ref="B31" si="19">A28&amp;$B$6</f>
        <v>近畿旅客船部員</v>
      </c>
      <c r="C31" s="100" t="s">
        <v>166</v>
      </c>
      <c r="D31" s="103">
        <v>203400</v>
      </c>
    </row>
    <row r="32" spans="1:4">
      <c r="A32" t="s">
        <v>175</v>
      </c>
      <c r="B32" s="101" t="str">
        <f t="shared" ref="B32" si="20">A32&amp;$B$2</f>
        <v>神戸内航船職員</v>
      </c>
      <c r="C32" s="103">
        <v>253200</v>
      </c>
      <c r="D32" s="103">
        <v>269650</v>
      </c>
    </row>
    <row r="33" spans="1:4">
      <c r="B33" s="101" t="str">
        <f t="shared" ref="B33" si="21">A32&amp;$B$3</f>
        <v>神戸内航船部員</v>
      </c>
      <c r="C33" s="103">
        <v>201800</v>
      </c>
      <c r="D33" s="103">
        <v>211100</v>
      </c>
    </row>
    <row r="34" spans="1:4">
      <c r="B34" s="101" t="str">
        <f t="shared" ref="B34" si="22">A32&amp;$B$4</f>
        <v>神戸旅客船職員</v>
      </c>
      <c r="C34" s="100" t="s">
        <v>166</v>
      </c>
      <c r="D34" s="103">
        <v>264800</v>
      </c>
    </row>
    <row r="35" spans="1:4">
      <c r="B35" s="101" t="str">
        <f t="shared" ref="B35" si="23">A32&amp;$B$6</f>
        <v>神戸旅客船部員</v>
      </c>
      <c r="C35" s="100" t="s">
        <v>166</v>
      </c>
      <c r="D35" s="103">
        <v>203400</v>
      </c>
    </row>
    <row r="36" spans="1:4">
      <c r="A36" t="s">
        <v>176</v>
      </c>
      <c r="B36" s="101" t="str">
        <f t="shared" ref="B36" si="24">A36&amp;$B$2</f>
        <v>中国内航船職員</v>
      </c>
      <c r="C36" s="102">
        <v>253150</v>
      </c>
      <c r="D36" s="103">
        <v>269700</v>
      </c>
    </row>
    <row r="37" spans="1:4">
      <c r="B37" s="101" t="str">
        <f t="shared" ref="B37" si="25">A36&amp;$B$3</f>
        <v>中国内航船部員</v>
      </c>
      <c r="C37" s="102">
        <v>201700</v>
      </c>
      <c r="D37" s="103">
        <v>211100</v>
      </c>
    </row>
    <row r="38" spans="1:4">
      <c r="B38" s="101" t="str">
        <f t="shared" ref="B38" si="26">A36&amp;$B$4</f>
        <v>中国旅客船職員</v>
      </c>
      <c r="C38" s="100" t="s">
        <v>166</v>
      </c>
      <c r="D38" s="103">
        <v>263450</v>
      </c>
    </row>
    <row r="39" spans="1:4">
      <c r="B39" s="101" t="str">
        <f t="shared" ref="B39" si="27">A36&amp;$B$6</f>
        <v>中国旅客船部員</v>
      </c>
      <c r="C39" s="100" t="s">
        <v>166</v>
      </c>
      <c r="D39" s="103">
        <v>196800</v>
      </c>
    </row>
    <row r="40" spans="1:4">
      <c r="A40" t="s">
        <v>177</v>
      </c>
      <c r="B40" s="101" t="str">
        <f t="shared" ref="B40" si="28">A40&amp;$B$2</f>
        <v>四国内航船職員</v>
      </c>
      <c r="C40" s="103">
        <v>253450</v>
      </c>
      <c r="D40" s="103">
        <v>270000</v>
      </c>
    </row>
    <row r="41" spans="1:4">
      <c r="B41" s="101" t="str">
        <f t="shared" ref="B41" si="29">A40&amp;$B$3</f>
        <v>四国内航船部員</v>
      </c>
      <c r="C41" s="103">
        <v>202000</v>
      </c>
      <c r="D41" s="103">
        <v>211400</v>
      </c>
    </row>
    <row r="42" spans="1:4">
      <c r="B42" s="101" t="str">
        <f t="shared" ref="B42" si="30">A40&amp;$B$4</f>
        <v>四国旅客船職員</v>
      </c>
      <c r="C42" s="100" t="s">
        <v>166</v>
      </c>
      <c r="D42" s="103">
        <v>263450</v>
      </c>
    </row>
    <row r="43" spans="1:4">
      <c r="B43" s="101" t="str">
        <f t="shared" ref="B43" si="31">A40&amp;$B$6</f>
        <v>四国旅客船部員</v>
      </c>
      <c r="C43" s="100" t="s">
        <v>166</v>
      </c>
      <c r="D43" s="103">
        <v>197000</v>
      </c>
    </row>
    <row r="44" spans="1:4">
      <c r="A44" t="s">
        <v>178</v>
      </c>
      <c r="B44" s="101" t="str">
        <f t="shared" ref="B44" si="32">A44&amp;$B$2</f>
        <v>九州内航船職員</v>
      </c>
      <c r="C44" s="103">
        <v>252250</v>
      </c>
      <c r="D44" s="103">
        <v>268700</v>
      </c>
    </row>
    <row r="45" spans="1:4">
      <c r="B45" s="101" t="str">
        <f t="shared" ref="B45:B49" si="33">A44&amp;$B$3</f>
        <v>九州内航船部員</v>
      </c>
      <c r="C45" s="103">
        <v>200800</v>
      </c>
      <c r="D45" s="103">
        <v>210100</v>
      </c>
    </row>
    <row r="46" spans="1:4">
      <c r="B46" s="101" t="str">
        <f t="shared" ref="B46" si="34">A44&amp;$B$4</f>
        <v>九州旅客船職員</v>
      </c>
      <c r="C46" s="100" t="s">
        <v>166</v>
      </c>
      <c r="D46" s="103">
        <v>263400</v>
      </c>
    </row>
    <row r="47" spans="1:4">
      <c r="B47" s="101" t="str">
        <f t="shared" ref="B47:B51" si="35">A44&amp;$B$6</f>
        <v>九州旅客船部員</v>
      </c>
      <c r="C47" s="100" t="s">
        <v>166</v>
      </c>
      <c r="D47" s="103">
        <v>197000</v>
      </c>
    </row>
    <row r="48" spans="1:4">
      <c r="A48" t="s">
        <v>179</v>
      </c>
      <c r="B48" s="101" t="str">
        <f t="shared" ref="B48" si="36">A48&amp;$B$2</f>
        <v>沖縄内航船職員</v>
      </c>
      <c r="C48" s="103">
        <v>251500</v>
      </c>
      <c r="D48" s="103">
        <v>267950</v>
      </c>
    </row>
    <row r="49" spans="2:4">
      <c r="B49" s="101" t="str">
        <f t="shared" si="33"/>
        <v>沖縄内航船部員</v>
      </c>
      <c r="C49" s="103">
        <v>200050</v>
      </c>
      <c r="D49" s="103">
        <v>209350</v>
      </c>
    </row>
    <row r="50" spans="2:4">
      <c r="B50" s="101" t="str">
        <f t="shared" ref="B50" si="37">A48&amp;$B$4</f>
        <v>沖縄旅客船職員</v>
      </c>
      <c r="C50" s="100" t="s">
        <v>166</v>
      </c>
      <c r="D50" s="103">
        <v>264750</v>
      </c>
    </row>
    <row r="51" spans="2:4">
      <c r="B51" s="101" t="str">
        <f t="shared" si="35"/>
        <v>沖縄旅客船部員</v>
      </c>
      <c r="C51" s="100" t="s">
        <v>166</v>
      </c>
      <c r="D51" s="103">
        <v>201900</v>
      </c>
    </row>
    <row r="52" spans="2:4">
      <c r="B52" s="101" t="s">
        <v>180</v>
      </c>
      <c r="C52" s="100" t="s">
        <v>166</v>
      </c>
      <c r="D52" s="103">
        <v>271500</v>
      </c>
    </row>
    <row r="53" spans="2:4">
      <c r="B53" s="101" t="s">
        <v>181</v>
      </c>
      <c r="C53" s="100" t="s">
        <v>166</v>
      </c>
      <c r="D53" s="103">
        <v>269650</v>
      </c>
    </row>
    <row r="54" spans="2:4">
      <c r="B54" s="101" t="s">
        <v>182</v>
      </c>
      <c r="C54" s="100" t="s">
        <v>166</v>
      </c>
      <c r="D54" s="103">
        <v>269700</v>
      </c>
    </row>
    <row r="55" spans="2:4">
      <c r="B55" s="101" t="s">
        <v>183</v>
      </c>
      <c r="C55" s="100" t="s">
        <v>166</v>
      </c>
      <c r="D55" s="103">
        <v>270000</v>
      </c>
    </row>
    <row r="56" spans="2:4">
      <c r="B56" s="101" t="s">
        <v>184</v>
      </c>
      <c r="C56" s="100" t="s">
        <v>166</v>
      </c>
      <c r="D56" s="103">
        <v>268700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参加申込票１</vt:lpstr>
      <vt:lpstr>参加申込票2</vt:lpstr>
      <vt:lpstr>参加申込票２　記載例</vt:lpstr>
      <vt:lpstr>Sheet1</vt:lpstr>
      <vt:lpstr>参加申込票１!Print_Area</vt:lpstr>
      <vt:lpstr>参加申込票2!Print_Area</vt:lpstr>
      <vt:lpstr>'参加申込票２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