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●会計課_共有フォルダ\01.１年以上\01.保存文書\2026年度分\契約／契約／政府調達関係に関する文書(R7契約関係)（R8）\電気入札\2-2.サイト掲載\"/>
    </mc:Choice>
  </mc:AlternateContent>
  <xr:revisionPtr revIDLastSave="0" documentId="13_ncr:1_{98EBFE3E-57CC-485B-A5A5-FA7085FD9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サンプル" sheetId="17" r:id="rId1"/>
  </sheets>
  <definedNames>
    <definedName name="_xlnm.Print_Area" localSheetId="0">内訳書サンプル!$A$1:$K$48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7" l="1"/>
  <c r="B32" i="17"/>
  <c r="E32" i="17" s="1"/>
  <c r="B33" i="17"/>
  <c r="E33" i="17" s="1"/>
  <c r="B34" i="17"/>
  <c r="B35" i="17"/>
  <c r="E35" i="17" s="1"/>
  <c r="B36" i="17"/>
  <c r="E36" i="17" s="1"/>
  <c r="B37" i="17"/>
  <c r="B38" i="17"/>
  <c r="B39" i="17"/>
  <c r="B40" i="17"/>
  <c r="E40" i="17" s="1"/>
  <c r="B41" i="17"/>
  <c r="B31" i="17"/>
  <c r="J15" i="17"/>
  <c r="H42" i="17"/>
  <c r="F42" i="17"/>
  <c r="J41" i="17"/>
  <c r="D41" i="17"/>
  <c r="E41" i="17"/>
  <c r="J40" i="17"/>
  <c r="D40" i="17"/>
  <c r="J39" i="17"/>
  <c r="D39" i="17"/>
  <c r="J38" i="17"/>
  <c r="D38" i="17"/>
  <c r="E38" i="17"/>
  <c r="J37" i="17"/>
  <c r="D37" i="17"/>
  <c r="E37" i="17"/>
  <c r="J36" i="17"/>
  <c r="D36" i="17"/>
  <c r="D35" i="17"/>
  <c r="J34" i="17"/>
  <c r="D34" i="17"/>
  <c r="J33" i="17"/>
  <c r="D33" i="17"/>
  <c r="J32" i="17"/>
  <c r="D32" i="17"/>
  <c r="J31" i="17"/>
  <c r="D31" i="17"/>
  <c r="A31" i="17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J30" i="17"/>
  <c r="E30" i="17"/>
  <c r="E39" i="17" l="1"/>
  <c r="E34" i="17"/>
  <c r="K34" i="17" s="1"/>
  <c r="K38" i="17"/>
  <c r="K41" i="17"/>
  <c r="K37" i="17"/>
  <c r="K32" i="17"/>
  <c r="K35" i="17"/>
  <c r="K40" i="17"/>
  <c r="K36" i="17"/>
  <c r="K39" i="17"/>
  <c r="K30" i="17"/>
  <c r="K33" i="17"/>
  <c r="H21" i="17"/>
  <c r="B10" i="17"/>
  <c r="B11" i="17"/>
  <c r="B12" i="17"/>
  <c r="B13" i="17"/>
  <c r="B14" i="17"/>
  <c r="B15" i="17"/>
  <c r="B16" i="17"/>
  <c r="B17" i="17"/>
  <c r="B18" i="17"/>
  <c r="B19" i="17"/>
  <c r="E9" i="17" l="1"/>
  <c r="D20" i="17"/>
  <c r="D19" i="17"/>
  <c r="D18" i="17"/>
  <c r="D17" i="17"/>
  <c r="D16" i="17"/>
  <c r="D15" i="17"/>
  <c r="D14" i="17"/>
  <c r="D13" i="17"/>
  <c r="D12" i="17"/>
  <c r="D11" i="17"/>
  <c r="D10" i="17"/>
  <c r="E11" i="17" l="1"/>
  <c r="E12" i="17"/>
  <c r="E13" i="17"/>
  <c r="E14" i="17"/>
  <c r="E15" i="17"/>
  <c r="K15" i="17" s="1"/>
  <c r="E16" i="17"/>
  <c r="E17" i="17"/>
  <c r="E18" i="17"/>
  <c r="E19" i="17"/>
  <c r="E10" i="17"/>
  <c r="B20" i="17"/>
  <c r="E20" i="17" l="1"/>
  <c r="J9" i="17"/>
  <c r="J10" i="17" l="1"/>
  <c r="J11" i="17"/>
  <c r="J12" i="17"/>
  <c r="K12" i="17" s="1"/>
  <c r="J13" i="17"/>
  <c r="J14" i="17"/>
  <c r="J16" i="17"/>
  <c r="J17" i="17"/>
  <c r="J18" i="17"/>
  <c r="J19" i="17"/>
  <c r="J20" i="17"/>
  <c r="F21" i="17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K9" i="17" l="1"/>
  <c r="K20" i="17"/>
  <c r="K19" i="17"/>
  <c r="K11" i="17"/>
  <c r="K16" i="17"/>
  <c r="K10" i="17"/>
  <c r="K18" i="17"/>
  <c r="K14" i="17"/>
  <c r="K13" i="17"/>
  <c r="K17" i="17"/>
  <c r="K21" i="17" l="1"/>
  <c r="E31" i="17" l="1"/>
  <c r="K31" i="17" s="1"/>
  <c r="K42" i="17" s="1"/>
  <c r="K44" i="17" s="1"/>
</calcChain>
</file>

<file path=xl/sharedStrings.xml><?xml version="1.0" encoding="utf-8"?>
<sst xmlns="http://schemas.openxmlformats.org/spreadsheetml/2006/main" count="63" uniqueCount="28">
  <si>
    <t>その他季</t>
    <rPh sb="2" eb="3">
      <t>タ</t>
    </rPh>
    <rPh sb="3" eb="4">
      <t>キ</t>
    </rPh>
    <phoneticPr fontId="1"/>
  </si>
  <si>
    <t>夏季</t>
    <rPh sb="0" eb="2">
      <t>カキ</t>
    </rPh>
    <phoneticPr fontId="1"/>
  </si>
  <si>
    <t>月</t>
    <rPh sb="0" eb="1">
      <t>ツキ</t>
    </rPh>
    <phoneticPr fontId="1"/>
  </si>
  <si>
    <t>基本料金</t>
    <rPh sb="0" eb="2">
      <t>キホン</t>
    </rPh>
    <rPh sb="2" eb="4">
      <t>リョウキン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</si>
  <si>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</si>
  <si>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単　価</t>
    <rPh sb="0" eb="1">
      <t>タン</t>
    </rPh>
    <rPh sb="2" eb="3">
      <t>アタイ</t>
    </rPh>
    <phoneticPr fontId="1"/>
  </si>
  <si>
    <t>力　率</t>
    <rPh sb="0" eb="1">
      <t>リキ</t>
    </rPh>
    <rPh sb="2" eb="3">
      <t>リツ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</si>
  <si>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</si>
  <si>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(kW)</t>
    <phoneticPr fontId="1"/>
  </si>
  <si>
    <t>(円/kW)</t>
    <rPh sb="1" eb="2">
      <t>エン</t>
    </rPh>
    <phoneticPr fontId="1"/>
  </si>
  <si>
    <t>(％)</t>
  </si>
  <si>
    <t>(円)</t>
    <rPh sb="1" eb="2">
      <t>エン</t>
    </rPh>
    <phoneticPr fontId="1"/>
  </si>
  <si>
    <t>(kWh)</t>
  </si>
  <si>
    <t>(円/kWh)</t>
    <rPh sb="1" eb="2">
      <t>エン</t>
    </rPh>
    <phoneticPr fontId="1"/>
  </si>
  <si>
    <t>合　計</t>
    <rPh sb="0" eb="1">
      <t>ア</t>
    </rPh>
    <rPh sb="2" eb="3">
      <t>ケイ</t>
    </rPh>
    <phoneticPr fontId="1"/>
  </si>
  <si>
    <t>本線単価</t>
    <rPh sb="0" eb="1">
      <t>ホン</t>
    </rPh>
    <rPh sb="1" eb="2">
      <t>セン</t>
    </rPh>
    <rPh sb="2" eb="3">
      <t>タン</t>
    </rPh>
    <rPh sb="3" eb="4">
      <t>アタイ</t>
    </rPh>
    <phoneticPr fontId="1"/>
  </si>
  <si>
    <t>予定
契約電力</t>
    <rPh sb="0" eb="2">
      <t>ヨテイ</t>
    </rPh>
    <rPh sb="3" eb="5">
      <t>ケイヤク</t>
    </rPh>
    <rPh sb="5" eb="7">
      <t>デンリョク</t>
    </rPh>
    <phoneticPr fontId="1"/>
  </si>
  <si>
    <r>
      <t>注：</t>
    </r>
    <r>
      <rPr>
        <sz val="11"/>
        <color indexed="8"/>
        <rFont val="メイリオ"/>
        <family val="3"/>
        <charset val="128"/>
      </rPr>
      <t>計については、１円未満の</t>
    </r>
    <r>
      <rPr>
        <u/>
        <sz val="11"/>
        <color indexed="8"/>
        <rFont val="メイリオ"/>
        <family val="3"/>
        <charset val="128"/>
      </rPr>
      <t>端数を切り捨てる</t>
    </r>
    <r>
      <rPr>
        <sz val="11"/>
        <color indexed="8"/>
        <rFont val="メイリオ"/>
        <family val="3"/>
        <charset val="128"/>
      </rPr>
      <t>。</t>
    </r>
    <rPh sb="0" eb="1">
      <t>チュウ</t>
    </rPh>
    <rPh sb="2" eb="3">
      <t>ケイ</t>
    </rPh>
    <rPh sb="10" eb="11">
      <t>エン</t>
    </rPh>
    <rPh sb="11" eb="13">
      <t>ミマン</t>
    </rPh>
    <rPh sb="14" eb="16">
      <t>ハスウ</t>
    </rPh>
    <rPh sb="17" eb="18">
      <t>キ</t>
    </rPh>
    <rPh sb="19" eb="20">
      <t>ス</t>
    </rPh>
    <phoneticPr fontId="1"/>
  </si>
  <si>
    <r>
      <t>注：入札金額については、消費税及び地方消費税相当額（10%）を含まない金額とし、１円未満の</t>
    </r>
    <r>
      <rPr>
        <u/>
        <sz val="11"/>
        <rFont val="メイリオ"/>
        <family val="3"/>
        <charset val="128"/>
      </rPr>
      <t>端数を切り上げる</t>
    </r>
    <r>
      <rPr>
        <sz val="11"/>
        <rFont val="メイリオ"/>
        <family val="3"/>
        <charset val="128"/>
      </rPr>
      <t>。</t>
    </r>
    <rPh sb="0" eb="1">
      <t>チュウ</t>
    </rPh>
    <rPh sb="2" eb="4">
      <t>ニュウサツ</t>
    </rPh>
    <rPh sb="4" eb="6">
      <t>キンガク</t>
    </rPh>
    <rPh sb="5" eb="6">
      <t>ゼイキン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2" eb="24">
      <t>ソウトウ</t>
    </rPh>
    <rPh sb="24" eb="25">
      <t>ガク</t>
    </rPh>
    <rPh sb="31" eb="32">
      <t>フク</t>
    </rPh>
    <rPh sb="35" eb="37">
      <t>キンガク</t>
    </rPh>
    <rPh sb="41" eb="42">
      <t>エン</t>
    </rPh>
    <rPh sb="42" eb="44">
      <t>ミマン</t>
    </rPh>
    <rPh sb="45" eb="47">
      <t>ハスウ</t>
    </rPh>
    <rPh sb="50" eb="51">
      <t>ア</t>
    </rPh>
    <phoneticPr fontId="1"/>
  </si>
  <si>
    <t>内訳書</t>
    <rPh sb="0" eb="3">
      <t>ウチワケショ</t>
    </rPh>
    <phoneticPr fontId="1"/>
  </si>
  <si>
    <t>施設名：</t>
    <rPh sb="0" eb="2">
      <t>シセツ</t>
    </rPh>
    <rPh sb="2" eb="3">
      <t>メイ</t>
    </rPh>
    <phoneticPr fontId="1"/>
  </si>
  <si>
    <t>会社名：</t>
    <rPh sb="0" eb="2">
      <t>カイシャ</t>
    </rPh>
    <rPh sb="2" eb="3">
      <t>メイ</t>
    </rPh>
    <phoneticPr fontId="1"/>
  </si>
  <si>
    <t>兵庫陸運部</t>
    <rPh sb="0" eb="2">
      <t>ヒョウゴ</t>
    </rPh>
    <rPh sb="2" eb="4">
      <t>リクウン</t>
    </rPh>
    <rPh sb="4" eb="5">
      <t>ブ</t>
    </rPh>
    <phoneticPr fontId="1"/>
  </si>
  <si>
    <t>注：燃調費及び再エネ賦課金は含まない</t>
    <rPh sb="0" eb="1">
      <t>チュウ</t>
    </rPh>
    <rPh sb="2" eb="4">
      <t>ネンチョウ</t>
    </rPh>
    <rPh sb="4" eb="5">
      <t>ヒ</t>
    </rPh>
    <rPh sb="5" eb="6">
      <t>オヨ</t>
    </rPh>
    <rPh sb="7" eb="8">
      <t>サイ</t>
    </rPh>
    <rPh sb="10" eb="13">
      <t>フカキン</t>
    </rPh>
    <rPh sb="14" eb="15">
      <t>フク</t>
    </rPh>
    <phoneticPr fontId="1"/>
  </si>
  <si>
    <t>姫路自動車検査登録事務所</t>
    <rPh sb="0" eb="2">
      <t>ヒメジ</t>
    </rPh>
    <rPh sb="2" eb="5">
      <t>ジドウシャ</t>
    </rPh>
    <rPh sb="5" eb="7">
      <t>ケンサ</t>
    </rPh>
    <rPh sb="7" eb="9">
      <t>トウロク</t>
    </rPh>
    <rPh sb="9" eb="12">
      <t>ジムショ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</si>
  <si>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</si>
  <si>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</si>
  <si>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r>
      <t xml:space="preserve">入札金額 (円) = </t>
    </r>
    <r>
      <rPr>
        <sz val="11"/>
        <color indexed="8"/>
        <rFont val="メイリオ"/>
        <family val="3"/>
        <charset val="128"/>
      </rPr>
      <t>(計①＋計②)*100/110</t>
    </r>
    <rPh sb="0" eb="2">
      <t>ニュウサツ</t>
    </rPh>
    <rPh sb="2" eb="4">
      <t>キンガク</t>
    </rPh>
    <rPh sb="3" eb="4">
      <t>ゼイキン</t>
    </rPh>
    <rPh sb="6" eb="7">
      <t>エン</t>
    </rPh>
    <rPh sb="12" eb="13">
      <t>ケイ</t>
    </rPh>
    <rPh sb="15" eb="1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</si>
</sst>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9" formatCode="#,###"/>
    <numFmt numFmtId="180" formatCode="m&quot;月&quot;"/>
    <numFmt numFmtId="181" formatCode="#,##0.000"/>
  </numFmts>
  <fonts count="1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Arial"/>
      <family val="2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u/>
      <sz val="11"/>
      <color indexed="8"/>
      <name val="メイリオ"/>
      <family val="3"/>
      <charset val="128"/>
    </font>
    <font>
      <u/>
      <sz val="1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3" xfId="0" applyNumberFormat="1" applyFont="1" applyBorder="1">
      <alignment vertical="center"/>
    </xf>
    <xf numFmtId="179" fontId="7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0" fontId="9" fillId="0" borderId="3" xfId="0" applyNumberFormat="1" applyFont="1" applyFill="1" applyBorder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center"/>
    </xf>
    <xf numFmtId="179" fontId="7" fillId="0" borderId="6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4" fontId="9" fillId="0" borderId="1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0" fontId="14" fillId="0" borderId="0" xfId="0" applyFont="1" applyAlignment="1">
      <alignment vertical="center"/>
    </xf>
    <xf numFmtId="0" fontId="15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0" fontId="4" fillId="0" borderId="0" xfId="0" applyNumberFormat="1" applyFont="1" applyBorder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>
      <alignment vertical="center"/>
    </xf>
    <xf numFmtId="0" fontId="4" fillId="0" borderId="2" xfId="0" applyNumberFormat="1" applyFont="1" applyBorder="1">
      <alignment vertical="center"/>
    </xf>
    <xf numFmtId="3" fontId="10" fillId="0" borderId="2" xfId="0" applyNumberFormat="1" applyFont="1" applyFill="1" applyBorder="1" applyAlignment="1">
      <alignment horizontal="right" vertical="center"/>
    </xf>
    <xf numFmtId="179" fontId="7" fillId="0" borderId="2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2">
    <cellStyle name="パーセント 2" xfId="10" xr:uid="{00000000-0005-0000-0000-000000000000}"/>
    <cellStyle name="パーセント 3" xfId="7" xr:uid="{00000000-0005-0000-0000-000001000000}"/>
    <cellStyle name="パーセント 4" xfId="4" xr:uid="{00000000-0005-0000-0000-000002000000}"/>
    <cellStyle name="桁区切り" xfId="1" builtinId="6"/>
    <cellStyle name="通貨 2" xfId="9" xr:uid="{00000000-0005-0000-0000-000004000000}"/>
    <cellStyle name="通貨 3" xfId="6" xr:uid="{00000000-0005-0000-0000-000005000000}"/>
    <cellStyle name="通貨 4" xfId="3" xr:uid="{00000000-0005-0000-0000-000006000000}"/>
    <cellStyle name="標準" xfId="0" builtinId="0"/>
    <cellStyle name="標準 2" xfId="8" xr:uid="{00000000-0005-0000-0000-000008000000}"/>
    <cellStyle name="標準 3" xfId="5" xr:uid="{00000000-0005-0000-0000-000009000000}"/>
    <cellStyle name="標準 4" xfId="2" xr:uid="{00000000-0005-0000-0000-00000A000000}"/>
    <cellStyle name="標準 5" xfId="11" xr:uid="{00000000-0005-0000-0000-00000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tabSelected="1" view="pageBreakPreview" zoomScaleNormal="100" zoomScaleSheetLayoutView="100" workbookViewId="0">
      <selection sqref="A1:K1"/>
    </sheetView>
  </sheetViews>
  <sheetFormatPr defaultColWidth="9" defaultRowHeight="18.75" x14ac:dyDescent="0.15"/>
  <cols>
    <col min="1" max="1" width="8.875" style="1" customWidth="1"/>
    <col min="2" max="2" width="9.625" style="1" customWidth="1"/>
    <col min="3" max="3" width="9.875" style="1" customWidth="1"/>
    <col min="4" max="4" width="7.375" style="1" customWidth="1"/>
    <col min="5" max="5" width="14.875" style="1" customWidth="1"/>
    <col min="6" max="6" width="17.125" style="1" bestFit="1" customWidth="1"/>
    <col min="7" max="7" width="8.875" style="1" bestFit="1" customWidth="1"/>
    <col min="8" max="8" width="17.125" style="1" bestFit="1" customWidth="1"/>
    <col min="9" max="9" width="8.875" style="1" bestFit="1" customWidth="1"/>
    <col min="10" max="10" width="15.125" style="1" bestFit="1" customWidth="1"/>
    <col min="11" max="11" width="14" style="1" customWidth="1"/>
    <col min="12" max="12" width="9" style="1"/>
    <col min="13" max="13" width="17.125" style="1" bestFit="1" customWidth="1"/>
    <col min="14" max="16384" width="9" style="1"/>
  </cols>
  <sheetData>
    <row r="1" spans="1:24" ht="26.25" customHeight="1" x14ac:dyDescent="0.15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5"/>
      <c r="M1" s="25"/>
      <c r="N1" s="25"/>
    </row>
    <row r="2" spans="1:24" x14ac:dyDescent="0.15">
      <c r="B2" s="20"/>
      <c r="C2" s="20"/>
      <c r="D2" s="3"/>
      <c r="E2" s="3"/>
      <c r="F2" s="3"/>
      <c r="G2" s="3"/>
      <c r="H2" s="3"/>
      <c r="I2" s="3"/>
      <c r="J2" s="19"/>
      <c r="K2" s="19"/>
    </row>
    <row r="3" spans="1:24" ht="19.5" thickBot="1" x14ac:dyDescent="0.2">
      <c r="A3" s="1" t="s">
        <v>20</v>
      </c>
      <c r="B3" s="1" t="s">
        <v>22</v>
      </c>
      <c r="I3" s="26" t="s">
        <v>21</v>
      </c>
      <c r="J3" s="43"/>
      <c r="K3" s="43"/>
    </row>
    <row r="5" spans="1:24" x14ac:dyDescent="0.15">
      <c r="A5" s="38" t="s">
        <v>2</v>
      </c>
      <c r="B5" s="38" t="s">
        <v>3</v>
      </c>
      <c r="C5" s="38"/>
      <c r="D5" s="38"/>
      <c r="E5" s="38"/>
      <c r="F5" s="38" t="s">
        <v>4</v>
      </c>
      <c r="G5" s="38"/>
      <c r="H5" s="38"/>
      <c r="I5" s="38"/>
      <c r="J5" s="38"/>
      <c r="K5" s="38" t="s">
        <v>25</v>
      </c>
    </row>
    <row r="6" spans="1:24" x14ac:dyDescent="0.15">
      <c r="A6" s="38"/>
      <c r="B6" s="39" t="s">
        <v>16</v>
      </c>
      <c r="C6" s="38" t="s">
        <v>15</v>
      </c>
      <c r="D6" s="38" t="s">
        <v>6</v>
      </c>
      <c r="E6" s="38" t="s">
        <v>3</v>
      </c>
      <c r="F6" s="38" t="s">
        <v>1</v>
      </c>
      <c r="G6" s="38"/>
      <c r="H6" s="38" t="s">
        <v>0</v>
      </c>
      <c r="I6" s="38"/>
      <c r="J6" s="38" t="s">
        <v>4</v>
      </c>
      <c r="K6" s="38"/>
    </row>
    <row r="7" spans="1:24" x14ac:dyDescent="0.15">
      <c r="A7" s="38"/>
      <c r="B7" s="38"/>
      <c r="C7" s="38"/>
      <c r="D7" s="38"/>
      <c r="E7" s="38"/>
      <c r="F7" s="2" t="s">
        <v>7</v>
      </c>
      <c r="G7" s="2" t="s">
        <v>5</v>
      </c>
      <c r="H7" s="2" t="s">
        <v>7</v>
      </c>
      <c r="I7" s="2" t="s">
        <v>5</v>
      </c>
      <c r="J7" s="38"/>
      <c r="K7" s="38"/>
      <c r="M7" s="22"/>
      <c r="N7" s="22"/>
    </row>
    <row r="8" spans="1:24" x14ac:dyDescent="0.15">
      <c r="A8" s="38"/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12</v>
      </c>
      <c r="I8" s="12" t="s">
        <v>13</v>
      </c>
      <c r="J8" s="12" t="s">
        <v>11</v>
      </c>
      <c r="K8" s="12" t="s">
        <v>11</v>
      </c>
      <c r="N8" s="23"/>
    </row>
    <row r="9" spans="1:24" x14ac:dyDescent="0.45">
      <c r="A9" s="13">
        <v>43556</v>
      </c>
      <c r="B9" s="14"/>
      <c r="C9" s="15"/>
      <c r="D9" s="7">
        <v>100</v>
      </c>
      <c r="E9" s="21">
        <f>B9*C9*((185-D9)/100)</f>
        <v>0</v>
      </c>
      <c r="F9" s="17"/>
      <c r="G9" s="16"/>
      <c r="H9" s="17"/>
      <c r="I9" s="16"/>
      <c r="J9" s="8">
        <f>F9*G9+H9*I9</f>
        <v>0</v>
      </c>
      <c r="K9" s="9">
        <f>ROUNDDOWN(E9+J9,0)</f>
        <v>0</v>
      </c>
      <c r="P9" s="22"/>
      <c r="Q9" s="22"/>
      <c r="R9" s="22"/>
    </row>
    <row r="10" spans="1:24" x14ac:dyDescent="0.45">
      <c r="A10" s="13">
        <f>EDATE(A9,1)</f>
        <v>43586</v>
      </c>
      <c r="B10" s="14">
        <f>$B$9</f>
        <v>0</v>
      </c>
      <c r="C10" s="15"/>
      <c r="D10" s="7">
        <f>$D$9</f>
        <v>100</v>
      </c>
      <c r="E10" s="21">
        <f t="shared" ref="E10:E20" si="0">B10*C10*((185-D10)/100)</f>
        <v>0</v>
      </c>
      <c r="F10" s="17"/>
      <c r="G10" s="16"/>
      <c r="H10" s="17"/>
      <c r="I10" s="16"/>
      <c r="J10" s="8">
        <f t="shared" ref="J10:J20" si="1">F10*G10+H10*I10</f>
        <v>0</v>
      </c>
      <c r="K10" s="9">
        <f t="shared" ref="K10:K20" si="2">ROUNDDOWN(E10+J10,0)</f>
        <v>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x14ac:dyDescent="0.45">
      <c r="A11" s="13">
        <f t="shared" ref="A11:A20" si="3">EDATE(A10,1)</f>
        <v>43617</v>
      </c>
      <c r="B11" s="14">
        <f t="shared" ref="B11:B20" si="4">$B$9</f>
        <v>0</v>
      </c>
      <c r="C11" s="15"/>
      <c r="D11" s="7">
        <f t="shared" ref="D11:D20" si="5">$D$9</f>
        <v>100</v>
      </c>
      <c r="E11" s="21">
        <f t="shared" si="0"/>
        <v>0</v>
      </c>
      <c r="F11" s="17"/>
      <c r="G11" s="16"/>
      <c r="H11" s="17"/>
      <c r="I11" s="16"/>
      <c r="J11" s="8">
        <f t="shared" si="1"/>
        <v>0</v>
      </c>
      <c r="K11" s="9">
        <f t="shared" si="2"/>
        <v>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x14ac:dyDescent="0.45">
      <c r="A12" s="13">
        <f t="shared" si="3"/>
        <v>43647</v>
      </c>
      <c r="B12" s="14">
        <f t="shared" si="4"/>
        <v>0</v>
      </c>
      <c r="C12" s="15"/>
      <c r="D12" s="7">
        <f t="shared" si="5"/>
        <v>100</v>
      </c>
      <c r="E12" s="21">
        <f t="shared" si="0"/>
        <v>0</v>
      </c>
      <c r="F12" s="17"/>
      <c r="G12" s="16"/>
      <c r="H12" s="17"/>
      <c r="I12" s="16"/>
      <c r="J12" s="8">
        <f t="shared" si="1"/>
        <v>0</v>
      </c>
      <c r="K12" s="9">
        <f t="shared" si="2"/>
        <v>0</v>
      </c>
    </row>
    <row r="13" spans="1:24" x14ac:dyDescent="0.45">
      <c r="A13" s="13">
        <f t="shared" si="3"/>
        <v>43678</v>
      </c>
      <c r="B13" s="14">
        <f t="shared" si="4"/>
        <v>0</v>
      </c>
      <c r="C13" s="15"/>
      <c r="D13" s="7">
        <f t="shared" si="5"/>
        <v>100</v>
      </c>
      <c r="E13" s="21">
        <f t="shared" si="0"/>
        <v>0</v>
      </c>
      <c r="F13" s="17"/>
      <c r="G13" s="16"/>
      <c r="H13" s="17"/>
      <c r="I13" s="16"/>
      <c r="J13" s="8">
        <f t="shared" si="1"/>
        <v>0</v>
      </c>
      <c r="K13" s="9">
        <f t="shared" si="2"/>
        <v>0</v>
      </c>
    </row>
    <row r="14" spans="1:24" x14ac:dyDescent="0.45">
      <c r="A14" s="13">
        <f t="shared" si="3"/>
        <v>43709</v>
      </c>
      <c r="B14" s="14">
        <f t="shared" si="4"/>
        <v>0</v>
      </c>
      <c r="C14" s="15"/>
      <c r="D14" s="7">
        <f t="shared" si="5"/>
        <v>100</v>
      </c>
      <c r="E14" s="21">
        <f t="shared" si="0"/>
        <v>0</v>
      </c>
      <c r="F14" s="17"/>
      <c r="G14" s="16"/>
      <c r="H14" s="17"/>
      <c r="I14" s="16"/>
      <c r="J14" s="8">
        <f t="shared" si="1"/>
        <v>0</v>
      </c>
      <c r="K14" s="9">
        <f t="shared" si="2"/>
        <v>0</v>
      </c>
    </row>
    <row r="15" spans="1:24" x14ac:dyDescent="0.45">
      <c r="A15" s="13">
        <f t="shared" si="3"/>
        <v>43739</v>
      </c>
      <c r="B15" s="14">
        <f t="shared" si="4"/>
        <v>0</v>
      </c>
      <c r="C15" s="15"/>
      <c r="D15" s="7">
        <f t="shared" si="5"/>
        <v>100</v>
      </c>
      <c r="E15" s="21">
        <f t="shared" si="0"/>
        <v>0</v>
      </c>
      <c r="F15" s="17"/>
      <c r="G15" s="16"/>
      <c r="H15" s="17"/>
      <c r="I15" s="16"/>
      <c r="J15" s="8">
        <f t="shared" si="1"/>
        <v>0</v>
      </c>
      <c r="K15" s="9">
        <f t="shared" si="2"/>
        <v>0</v>
      </c>
    </row>
    <row r="16" spans="1:24" x14ac:dyDescent="0.45">
      <c r="A16" s="13">
        <f t="shared" si="3"/>
        <v>43770</v>
      </c>
      <c r="B16" s="14">
        <f t="shared" si="4"/>
        <v>0</v>
      </c>
      <c r="C16" s="15"/>
      <c r="D16" s="7">
        <f t="shared" si="5"/>
        <v>100</v>
      </c>
      <c r="E16" s="21">
        <f t="shared" si="0"/>
        <v>0</v>
      </c>
      <c r="F16" s="17"/>
      <c r="G16" s="16"/>
      <c r="H16" s="17"/>
      <c r="I16" s="16"/>
      <c r="J16" s="8">
        <f t="shared" si="1"/>
        <v>0</v>
      </c>
      <c r="K16" s="9">
        <f t="shared" si="2"/>
        <v>0</v>
      </c>
    </row>
    <row r="17" spans="1:24" x14ac:dyDescent="0.45">
      <c r="A17" s="13">
        <f t="shared" si="3"/>
        <v>43800</v>
      </c>
      <c r="B17" s="14">
        <f t="shared" si="4"/>
        <v>0</v>
      </c>
      <c r="C17" s="15"/>
      <c r="D17" s="7">
        <f t="shared" si="5"/>
        <v>100</v>
      </c>
      <c r="E17" s="21">
        <f t="shared" si="0"/>
        <v>0</v>
      </c>
      <c r="F17" s="17"/>
      <c r="G17" s="16"/>
      <c r="H17" s="17"/>
      <c r="I17" s="16"/>
      <c r="J17" s="8">
        <f t="shared" si="1"/>
        <v>0</v>
      </c>
      <c r="K17" s="9">
        <f t="shared" si="2"/>
        <v>0</v>
      </c>
    </row>
    <row r="18" spans="1:24" x14ac:dyDescent="0.45">
      <c r="A18" s="13">
        <f t="shared" si="3"/>
        <v>43831</v>
      </c>
      <c r="B18" s="14">
        <f t="shared" si="4"/>
        <v>0</v>
      </c>
      <c r="C18" s="15"/>
      <c r="D18" s="7">
        <f t="shared" si="5"/>
        <v>100</v>
      </c>
      <c r="E18" s="21">
        <f t="shared" si="0"/>
        <v>0</v>
      </c>
      <c r="F18" s="17"/>
      <c r="G18" s="16"/>
      <c r="H18" s="17"/>
      <c r="I18" s="16"/>
      <c r="J18" s="8">
        <f t="shared" si="1"/>
        <v>0</v>
      </c>
      <c r="K18" s="9">
        <f t="shared" si="2"/>
        <v>0</v>
      </c>
    </row>
    <row r="19" spans="1:24" x14ac:dyDescent="0.45">
      <c r="A19" s="13">
        <f t="shared" si="3"/>
        <v>43862</v>
      </c>
      <c r="B19" s="14">
        <f t="shared" si="4"/>
        <v>0</v>
      </c>
      <c r="C19" s="15"/>
      <c r="D19" s="7">
        <f t="shared" si="5"/>
        <v>100</v>
      </c>
      <c r="E19" s="21">
        <f t="shared" si="0"/>
        <v>0</v>
      </c>
      <c r="F19" s="17"/>
      <c r="G19" s="16"/>
      <c r="H19" s="17"/>
      <c r="I19" s="16"/>
      <c r="J19" s="8">
        <f t="shared" si="1"/>
        <v>0</v>
      </c>
      <c r="K19" s="9">
        <f t="shared" si="2"/>
        <v>0</v>
      </c>
    </row>
    <row r="20" spans="1:24" x14ac:dyDescent="0.45">
      <c r="A20" s="13">
        <f t="shared" si="3"/>
        <v>43891</v>
      </c>
      <c r="B20" s="14">
        <f t="shared" si="4"/>
        <v>0</v>
      </c>
      <c r="C20" s="15"/>
      <c r="D20" s="7">
        <f t="shared" si="5"/>
        <v>100</v>
      </c>
      <c r="E20" s="21">
        <f t="shared" si="0"/>
        <v>0</v>
      </c>
      <c r="F20" s="17"/>
      <c r="G20" s="8"/>
      <c r="H20" s="17"/>
      <c r="I20" s="16"/>
      <c r="J20" s="8">
        <f t="shared" si="1"/>
        <v>0</v>
      </c>
      <c r="K20" s="9">
        <f t="shared" si="2"/>
        <v>0</v>
      </c>
    </row>
    <row r="21" spans="1:24" x14ac:dyDescent="0.15">
      <c r="A21" s="2" t="s">
        <v>14</v>
      </c>
      <c r="B21" s="10"/>
      <c r="C21" s="10"/>
      <c r="D21" s="10"/>
      <c r="E21" s="4"/>
      <c r="F21" s="11">
        <f>SUM(F9:F20)</f>
        <v>0</v>
      </c>
      <c r="G21" s="4"/>
      <c r="H21" s="11">
        <f>SUM(H9:H20)</f>
        <v>0</v>
      </c>
      <c r="I21" s="4"/>
      <c r="J21" s="11"/>
      <c r="K21" s="5">
        <f>SUM(K9:K20)</f>
        <v>0</v>
      </c>
    </row>
    <row r="22" spans="1:24" x14ac:dyDescent="0.15">
      <c r="A22" s="28"/>
      <c r="B22" s="29"/>
      <c r="C22" s="29"/>
      <c r="D22" s="29"/>
      <c r="E22" s="30"/>
      <c r="F22" s="31"/>
      <c r="G22" s="30"/>
      <c r="H22" s="31"/>
      <c r="I22" s="30"/>
      <c r="J22" s="31"/>
      <c r="K22" s="32"/>
    </row>
    <row r="24" spans="1:24" ht="19.5" thickBot="1" x14ac:dyDescent="0.2">
      <c r="A24" s="1" t="s">
        <v>20</v>
      </c>
      <c r="B24" s="1" t="s">
        <v>24</v>
      </c>
      <c r="I24" s="26" t="s">
        <v>21</v>
      </c>
      <c r="J24" s="43"/>
      <c r="K24" s="43"/>
    </row>
    <row r="26" spans="1:24" x14ac:dyDescent="0.15">
      <c r="A26" s="38" t="s">
        <v>2</v>
      </c>
      <c r="B26" s="38" t="s">
        <v>3</v>
      </c>
      <c r="C26" s="38"/>
      <c r="D26" s="38"/>
      <c r="E26" s="38"/>
      <c r="F26" s="38" t="s">
        <v>4</v>
      </c>
      <c r="G26" s="38"/>
      <c r="H26" s="38"/>
      <c r="I26" s="38"/>
      <c r="J26" s="38"/>
      <c r="K26" s="38" t="s">
        <v>26</v>
      </c>
    </row>
    <row r="27" spans="1:24" x14ac:dyDescent="0.15">
      <c r="A27" s="38"/>
      <c r="B27" s="39" t="s">
        <v>16</v>
      </c>
      <c r="C27" s="38" t="s">
        <v>15</v>
      </c>
      <c r="D27" s="38" t="s">
        <v>6</v>
      </c>
      <c r="E27" s="38" t="s">
        <v>3</v>
      </c>
      <c r="F27" s="38" t="s">
        <v>1</v>
      </c>
      <c r="G27" s="38"/>
      <c r="H27" s="38" t="s">
        <v>0</v>
      </c>
      <c r="I27" s="38"/>
      <c r="J27" s="38" t="s">
        <v>4</v>
      </c>
      <c r="K27" s="38"/>
    </row>
    <row r="28" spans="1:24" x14ac:dyDescent="0.15">
      <c r="A28" s="38"/>
      <c r="B28" s="38"/>
      <c r="C28" s="38"/>
      <c r="D28" s="38"/>
      <c r="E28" s="38"/>
      <c r="F28" s="27" t="s">
        <v>7</v>
      </c>
      <c r="G28" s="27" t="s">
        <v>5</v>
      </c>
      <c r="H28" s="27" t="s">
        <v>7</v>
      </c>
      <c r="I28" s="27" t="s">
        <v>5</v>
      </c>
      <c r="J28" s="38"/>
      <c r="K28" s="38"/>
      <c r="M28" s="22"/>
      <c r="N28" s="22"/>
    </row>
    <row r="29" spans="1:24" x14ac:dyDescent="0.15">
      <c r="A29" s="38"/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13</v>
      </c>
      <c r="H29" s="12" t="s">
        <v>12</v>
      </c>
      <c r="I29" s="12" t="s">
        <v>13</v>
      </c>
      <c r="J29" s="12" t="s">
        <v>11</v>
      </c>
      <c r="K29" s="12" t="s">
        <v>11</v>
      </c>
      <c r="N29" s="23"/>
    </row>
    <row r="30" spans="1:24" x14ac:dyDescent="0.45">
      <c r="A30" s="13">
        <v>43556</v>
      </c>
      <c r="B30" s="14"/>
      <c r="C30" s="15"/>
      <c r="D30" s="7">
        <v>100</v>
      </c>
      <c r="E30" s="21">
        <f>B30*C30*((185-D30)/100)</f>
        <v>0</v>
      </c>
      <c r="F30" s="17"/>
      <c r="G30" s="16"/>
      <c r="H30" s="17"/>
      <c r="I30" s="16"/>
      <c r="J30" s="8">
        <f>F30*G30+H30*I30</f>
        <v>0</v>
      </c>
      <c r="K30" s="9">
        <f>ROUNDDOWN(E30+J30,0)</f>
        <v>0</v>
      </c>
      <c r="P30" s="22"/>
      <c r="Q30" s="22"/>
      <c r="R30" s="22"/>
    </row>
    <row r="31" spans="1:24" x14ac:dyDescent="0.45">
      <c r="A31" s="13">
        <f>EDATE(A30,1)</f>
        <v>43586</v>
      </c>
      <c r="B31" s="14">
        <f>$B$30</f>
        <v>0</v>
      </c>
      <c r="C31" s="15"/>
      <c r="D31" s="7">
        <f>$D$9</f>
        <v>100</v>
      </c>
      <c r="E31" s="21">
        <f t="shared" ref="E31:E41" si="6">B31*C31*((185-D31)/100)</f>
        <v>0</v>
      </c>
      <c r="F31" s="17"/>
      <c r="G31" s="16"/>
      <c r="H31" s="17"/>
      <c r="I31" s="16"/>
      <c r="J31" s="8">
        <f t="shared" ref="J31:J41" si="7">F31*G31+H31*I31</f>
        <v>0</v>
      </c>
      <c r="K31" s="9">
        <f t="shared" ref="K31:K41" si="8">ROUNDDOWN(E31+J31,0)</f>
        <v>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x14ac:dyDescent="0.45">
      <c r="A32" s="13">
        <f t="shared" ref="A32:A41" si="9">EDATE(A31,1)</f>
        <v>43617</v>
      </c>
      <c r="B32" s="14">
        <f t="shared" ref="B32:B41" si="10">$B$30</f>
        <v>0</v>
      </c>
      <c r="C32" s="15"/>
      <c r="D32" s="7">
        <f t="shared" ref="D32:D41" si="11">$D$9</f>
        <v>100</v>
      </c>
      <c r="E32" s="21">
        <f t="shared" si="6"/>
        <v>0</v>
      </c>
      <c r="F32" s="17"/>
      <c r="G32" s="16"/>
      <c r="H32" s="17"/>
      <c r="I32" s="16"/>
      <c r="J32" s="8">
        <f t="shared" si="7"/>
        <v>0</v>
      </c>
      <c r="K32" s="9">
        <f t="shared" si="8"/>
        <v>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13" x14ac:dyDescent="0.45">
      <c r="A33" s="13">
        <f t="shared" si="9"/>
        <v>43647</v>
      </c>
      <c r="B33" s="14">
        <f t="shared" si="10"/>
        <v>0</v>
      </c>
      <c r="C33" s="15"/>
      <c r="D33" s="7">
        <f t="shared" si="11"/>
        <v>100</v>
      </c>
      <c r="E33" s="21">
        <f t="shared" si="6"/>
        <v>0</v>
      </c>
      <c r="F33" s="17"/>
      <c r="G33" s="16"/>
      <c r="H33" s="17"/>
      <c r="I33" s="16"/>
      <c r="J33" s="8">
        <f t="shared" si="7"/>
        <v>0</v>
      </c>
      <c r="K33" s="9">
        <f t="shared" si="8"/>
        <v>0</v>
      </c>
    </row>
    <row r="34" spans="1:13" x14ac:dyDescent="0.45">
      <c r="A34" s="13">
        <f t="shared" si="9"/>
        <v>43678</v>
      </c>
      <c r="B34" s="14">
        <f t="shared" si="10"/>
        <v>0</v>
      </c>
      <c r="C34" s="15"/>
      <c r="D34" s="7">
        <f t="shared" si="11"/>
        <v>100</v>
      </c>
      <c r="E34" s="21">
        <f t="shared" si="6"/>
        <v>0</v>
      </c>
      <c r="F34" s="17"/>
      <c r="G34" s="16"/>
      <c r="H34" s="17"/>
      <c r="I34" s="16"/>
      <c r="J34" s="8">
        <f t="shared" si="7"/>
        <v>0</v>
      </c>
      <c r="K34" s="9">
        <f t="shared" si="8"/>
        <v>0</v>
      </c>
    </row>
    <row r="35" spans="1:13" x14ac:dyDescent="0.45">
      <c r="A35" s="13">
        <f t="shared" si="9"/>
        <v>43709</v>
      </c>
      <c r="B35" s="14">
        <f t="shared" si="10"/>
        <v>0</v>
      </c>
      <c r="C35" s="15"/>
      <c r="D35" s="7">
        <f t="shared" si="11"/>
        <v>100</v>
      </c>
      <c r="E35" s="21">
        <f t="shared" si="6"/>
        <v>0</v>
      </c>
      <c r="F35" s="17"/>
      <c r="G35" s="16"/>
      <c r="H35" s="17"/>
      <c r="I35" s="16"/>
      <c r="J35" s="8">
        <f t="shared" si="7"/>
        <v>0</v>
      </c>
      <c r="K35" s="9">
        <f t="shared" si="8"/>
        <v>0</v>
      </c>
    </row>
    <row r="36" spans="1:13" x14ac:dyDescent="0.45">
      <c r="A36" s="13">
        <f t="shared" si="9"/>
        <v>43739</v>
      </c>
      <c r="B36" s="14">
        <f t="shared" si="10"/>
        <v>0</v>
      </c>
      <c r="C36" s="15"/>
      <c r="D36" s="7">
        <f t="shared" si="11"/>
        <v>100</v>
      </c>
      <c r="E36" s="21">
        <f t="shared" si="6"/>
        <v>0</v>
      </c>
      <c r="F36" s="17"/>
      <c r="G36" s="16"/>
      <c r="H36" s="17"/>
      <c r="I36" s="16"/>
      <c r="J36" s="8">
        <f t="shared" si="7"/>
        <v>0</v>
      </c>
      <c r="K36" s="9">
        <f t="shared" si="8"/>
        <v>0</v>
      </c>
    </row>
    <row r="37" spans="1:13" x14ac:dyDescent="0.45">
      <c r="A37" s="13">
        <f t="shared" si="9"/>
        <v>43770</v>
      </c>
      <c r="B37" s="14">
        <f t="shared" si="10"/>
        <v>0</v>
      </c>
      <c r="C37" s="15"/>
      <c r="D37" s="7">
        <f t="shared" si="11"/>
        <v>100</v>
      </c>
      <c r="E37" s="21">
        <f t="shared" si="6"/>
        <v>0</v>
      </c>
      <c r="F37" s="17"/>
      <c r="G37" s="16"/>
      <c r="H37" s="17"/>
      <c r="I37" s="16"/>
      <c r="J37" s="8">
        <f t="shared" si="7"/>
        <v>0</v>
      </c>
      <c r="K37" s="9">
        <f t="shared" si="8"/>
        <v>0</v>
      </c>
    </row>
    <row r="38" spans="1:13" x14ac:dyDescent="0.45">
      <c r="A38" s="13">
        <f t="shared" si="9"/>
        <v>43800</v>
      </c>
      <c r="B38" s="14">
        <f t="shared" si="10"/>
        <v>0</v>
      </c>
      <c r="C38" s="15"/>
      <c r="D38" s="7">
        <f t="shared" si="11"/>
        <v>100</v>
      </c>
      <c r="E38" s="21">
        <f t="shared" si="6"/>
        <v>0</v>
      </c>
      <c r="F38" s="17"/>
      <c r="G38" s="16"/>
      <c r="H38" s="17"/>
      <c r="I38" s="16"/>
      <c r="J38" s="8">
        <f t="shared" si="7"/>
        <v>0</v>
      </c>
      <c r="K38" s="9">
        <f t="shared" si="8"/>
        <v>0</v>
      </c>
    </row>
    <row r="39" spans="1:13" x14ac:dyDescent="0.45">
      <c r="A39" s="13">
        <f t="shared" si="9"/>
        <v>43831</v>
      </c>
      <c r="B39" s="14">
        <f t="shared" si="10"/>
        <v>0</v>
      </c>
      <c r="C39" s="15"/>
      <c r="D39" s="7">
        <f t="shared" si="11"/>
        <v>100</v>
      </c>
      <c r="E39" s="21">
        <f t="shared" si="6"/>
        <v>0</v>
      </c>
      <c r="F39" s="17"/>
      <c r="G39" s="16"/>
      <c r="H39" s="17"/>
      <c r="I39" s="16"/>
      <c r="J39" s="8">
        <f t="shared" si="7"/>
        <v>0</v>
      </c>
      <c r="K39" s="9">
        <f t="shared" si="8"/>
        <v>0</v>
      </c>
    </row>
    <row r="40" spans="1:13" x14ac:dyDescent="0.45">
      <c r="A40" s="13">
        <f t="shared" si="9"/>
        <v>43862</v>
      </c>
      <c r="B40" s="14">
        <f t="shared" si="10"/>
        <v>0</v>
      </c>
      <c r="C40" s="15"/>
      <c r="D40" s="7">
        <f t="shared" si="11"/>
        <v>100</v>
      </c>
      <c r="E40" s="21">
        <f t="shared" si="6"/>
        <v>0</v>
      </c>
      <c r="F40" s="17"/>
      <c r="G40" s="16"/>
      <c r="H40" s="17"/>
      <c r="I40" s="16"/>
      <c r="J40" s="8">
        <f t="shared" si="7"/>
        <v>0</v>
      </c>
      <c r="K40" s="9">
        <f t="shared" si="8"/>
        <v>0</v>
      </c>
    </row>
    <row r="41" spans="1:13" x14ac:dyDescent="0.45">
      <c r="A41" s="13">
        <f t="shared" si="9"/>
        <v>43891</v>
      </c>
      <c r="B41" s="14">
        <f t="shared" si="10"/>
        <v>0</v>
      </c>
      <c r="C41" s="15"/>
      <c r="D41" s="7">
        <f t="shared" si="11"/>
        <v>100</v>
      </c>
      <c r="E41" s="21">
        <f t="shared" si="6"/>
        <v>0</v>
      </c>
      <c r="F41" s="17"/>
      <c r="G41" s="8"/>
      <c r="H41" s="17"/>
      <c r="I41" s="16"/>
      <c r="J41" s="8">
        <f t="shared" si="7"/>
        <v>0</v>
      </c>
      <c r="K41" s="9">
        <f t="shared" si="8"/>
        <v>0</v>
      </c>
    </row>
    <row r="42" spans="1:13" x14ac:dyDescent="0.15">
      <c r="A42" s="27" t="s">
        <v>14</v>
      </c>
      <c r="B42" s="10"/>
      <c r="C42" s="10"/>
      <c r="D42" s="10"/>
      <c r="E42" s="4"/>
      <c r="F42" s="11">
        <f>SUM(F30:F41)</f>
        <v>0</v>
      </c>
      <c r="G42" s="4"/>
      <c r="H42" s="11">
        <f>SUM(H30:H41)</f>
        <v>0</v>
      </c>
      <c r="I42" s="4"/>
      <c r="J42" s="11"/>
      <c r="K42" s="5">
        <f>SUM(K30:K41)</f>
        <v>0</v>
      </c>
    </row>
    <row r="43" spans="1:13" ht="26.25" customHeight="1" thickBot="1" x14ac:dyDescent="0.2">
      <c r="A43" s="33"/>
      <c r="B43" s="34"/>
      <c r="C43" s="34"/>
      <c r="D43" s="34"/>
      <c r="E43" s="35"/>
      <c r="F43" s="36"/>
      <c r="G43" s="35"/>
      <c r="H43" s="36"/>
      <c r="I43" s="35"/>
      <c r="J43" s="36"/>
      <c r="K43" s="37"/>
    </row>
    <row r="44" spans="1:13" ht="28.9" customHeight="1" thickTop="1" thickBot="1" x14ac:dyDescent="0.2">
      <c r="F44" s="40" t="s">
        <v>27</v>
      </c>
      <c r="G44" s="41"/>
      <c r="H44" s="41"/>
      <c r="I44" s="41"/>
      <c r="J44" s="41"/>
      <c r="K44" s="18">
        <f>ROUNDUP((K21+K42)/1.1,0)</f>
        <v>0</v>
      </c>
      <c r="M44" s="24"/>
    </row>
    <row r="45" spans="1:13" ht="19.5" thickTop="1" x14ac:dyDescent="0.15"/>
    <row r="46" spans="1:13" x14ac:dyDescent="0.15">
      <c r="A46" s="1" t="s">
        <v>17</v>
      </c>
    </row>
    <row r="47" spans="1:13" x14ac:dyDescent="0.15">
      <c r="A47" s="6" t="s">
        <v>18</v>
      </c>
    </row>
    <row r="48" spans="1:13" x14ac:dyDescent="0.15">
      <c r="A48" s="1" t="s">
        <v>23</v>
      </c>
    </row>
  </sheetData>
  <mergeCells count="26">
    <mergeCell ref="F44:J44"/>
    <mergeCell ref="A5:A8"/>
    <mergeCell ref="B5:E5"/>
    <mergeCell ref="F5:J5"/>
    <mergeCell ref="A1:K1"/>
    <mergeCell ref="J3:K3"/>
    <mergeCell ref="K5:K7"/>
    <mergeCell ref="B6:B7"/>
    <mergeCell ref="C6:C7"/>
    <mergeCell ref="D6:D7"/>
    <mergeCell ref="E6:E7"/>
    <mergeCell ref="F6:G6"/>
    <mergeCell ref="H6:I6"/>
    <mergeCell ref="J6:J7"/>
    <mergeCell ref="J24:K24"/>
    <mergeCell ref="A26:A29"/>
    <mergeCell ref="B26:E26"/>
    <mergeCell ref="F26:J26"/>
    <mergeCell ref="K26:K28"/>
    <mergeCell ref="B27:B28"/>
    <mergeCell ref="C27:C28"/>
    <mergeCell ref="D27:D28"/>
    <mergeCell ref="E27:E28"/>
    <mergeCell ref="F27:G27"/>
    <mergeCell ref="H27:I27"/>
    <mergeCell ref="J27:J28"/>
  </mergeCells>
  <phoneticPr fontId="1"/>
  <conditionalFormatting sqref="B9 F9:F20 H9:H20">
    <cfRule type="containsBlanks" dxfId="1" priority="3">
      <formula>LEN(TRIM(B9))=0</formula>
    </cfRule>
  </conditionalFormatting>
  <conditionalFormatting sqref="B30 F30:F41 H30:H41">
    <cfRule type="containsBlanks" dxfId="0" priority="1">
      <formula>LEN(TRIM(B30))=0</formula>
    </cfRule>
  </conditionalFormatting>
  <pageMargins left="0.7" right="0.7" top="0.75" bottom="0.75" header="0.3" footer="0.3"/>
  <pageSetup paperSize="9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内訳書サンプル</vt:lpstr>
      <vt:lpstr>内訳書サンプル!Print_Area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2.1.3.0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2018-05-25T04:12:30Z</vt:filetime>
  </property>
</Properties>
</file>