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22. 船員の労働安全環境業務の現況\"/>
    </mc:Choice>
  </mc:AlternateContent>
  <bookViews>
    <workbookView xWindow="0" yWindow="0" windowWidth="20490" windowHeight="7230"/>
  </bookViews>
  <sheets>
    <sheet name="表－３" sheetId="1" r:id="rId1"/>
  </sheets>
  <definedNames>
    <definedName name="_xlnm.Print_Area" localSheetId="0">'表－３'!$A$1:$J$31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1" i="1" s="1"/>
  <c r="D21" i="1" s="1"/>
  <c r="C24" i="1"/>
  <c r="C23" i="1"/>
  <c r="C22" i="1"/>
  <c r="J21" i="1"/>
  <c r="I21" i="1"/>
  <c r="G21" i="1"/>
  <c r="H21" i="1" s="1"/>
  <c r="E21" i="1"/>
  <c r="F21" i="1" s="1"/>
  <c r="I20" i="1"/>
  <c r="G20" i="1"/>
  <c r="E20" i="1"/>
  <c r="E12" i="1" s="1"/>
  <c r="C12" i="1" s="1"/>
  <c r="C19" i="1"/>
  <c r="C15" i="1" s="1"/>
  <c r="C18" i="1"/>
  <c r="C17" i="1"/>
  <c r="C16" i="1"/>
  <c r="J15" i="1"/>
  <c r="I15" i="1"/>
  <c r="G15" i="1"/>
  <c r="H15" i="1" s="1"/>
  <c r="E15" i="1"/>
  <c r="F15" i="1" s="1"/>
  <c r="I14" i="1"/>
  <c r="G14" i="1"/>
  <c r="E14" i="1"/>
  <c r="I13" i="1"/>
  <c r="G13" i="1"/>
  <c r="E13" i="1"/>
  <c r="I12" i="1"/>
  <c r="G12" i="1"/>
  <c r="I11" i="1"/>
  <c r="G11" i="1"/>
  <c r="E11" i="1"/>
  <c r="I10" i="1"/>
  <c r="G10" i="1"/>
  <c r="C10" i="1" s="1"/>
  <c r="E10" i="1"/>
  <c r="J9" i="1"/>
  <c r="I9" i="1"/>
  <c r="G9" i="1"/>
  <c r="H9" i="1" s="1"/>
  <c r="E9" i="1"/>
  <c r="F9" i="1" s="1"/>
  <c r="I8" i="1"/>
  <c r="G8" i="1"/>
  <c r="E8" i="1"/>
  <c r="C11" i="1" l="1"/>
  <c r="C13" i="1"/>
  <c r="C14" i="1"/>
  <c r="C20" i="1"/>
  <c r="D15" i="1"/>
  <c r="C9" i="1"/>
  <c r="D9" i="1" s="1"/>
  <c r="C8" i="1" l="1"/>
</calcChain>
</file>

<file path=xl/sharedStrings.xml><?xml version="1.0" encoding="utf-8"?>
<sst xmlns="http://schemas.openxmlformats.org/spreadsheetml/2006/main" count="33" uniqueCount="21">
  <si>
    <t>表－３　管内船員災害疾病発生状況（船種別・職種別）</t>
    <rPh sb="0" eb="1">
      <t>ヒョウ</t>
    </rPh>
    <rPh sb="4" eb="6">
      <t>カンナイ</t>
    </rPh>
    <rPh sb="6" eb="8">
      <t>センイン</t>
    </rPh>
    <rPh sb="8" eb="10">
      <t>サイガイ</t>
    </rPh>
    <rPh sb="10" eb="12">
      <t>シッペイ</t>
    </rPh>
    <rPh sb="12" eb="14">
      <t>ハッセイ</t>
    </rPh>
    <rPh sb="14" eb="16">
      <t>ジョウキョウ</t>
    </rPh>
    <rPh sb="17" eb="18">
      <t>フネ</t>
    </rPh>
    <rPh sb="18" eb="19">
      <t>タネ</t>
    </rPh>
    <rPh sb="19" eb="20">
      <t>ベツ</t>
    </rPh>
    <rPh sb="21" eb="23">
      <t>ショクシュ</t>
    </rPh>
    <rPh sb="23" eb="24">
      <t>ベツ</t>
    </rPh>
    <phoneticPr fontId="2"/>
  </si>
  <si>
    <t>平成30年度</t>
    <rPh sb="0" eb="2">
      <t>ヘイセイ</t>
    </rPh>
    <rPh sb="4" eb="6">
      <t>ネンド</t>
    </rPh>
    <phoneticPr fontId="2"/>
  </si>
  <si>
    <t>船種</t>
    <rPh sb="0" eb="1">
      <t>フネ</t>
    </rPh>
    <rPh sb="1" eb="2">
      <t>タネ</t>
    </rPh>
    <phoneticPr fontId="2"/>
  </si>
  <si>
    <t>合　　計</t>
    <rPh sb="0" eb="1">
      <t>ゴウ</t>
    </rPh>
    <rPh sb="3" eb="4">
      <t>ケイ</t>
    </rPh>
    <phoneticPr fontId="2"/>
  </si>
  <si>
    <t>汽　　船</t>
    <rPh sb="0" eb="1">
      <t>キ</t>
    </rPh>
    <rPh sb="3" eb="4">
      <t>セン</t>
    </rPh>
    <phoneticPr fontId="2"/>
  </si>
  <si>
    <t>漁　　船</t>
    <rPh sb="0" eb="1">
      <t>ギョ</t>
    </rPh>
    <rPh sb="3" eb="4">
      <t>セン</t>
    </rPh>
    <phoneticPr fontId="2"/>
  </si>
  <si>
    <t>その他</t>
    <rPh sb="2" eb="3">
      <t>タ</t>
    </rPh>
    <phoneticPr fontId="2"/>
  </si>
  <si>
    <t>人数等</t>
    <rPh sb="0" eb="2">
      <t>ニンズウ</t>
    </rPh>
    <rPh sb="2" eb="3">
      <t>トウ</t>
    </rPh>
    <phoneticPr fontId="2"/>
  </si>
  <si>
    <t>人　数</t>
    <rPh sb="0" eb="1">
      <t>ジン</t>
    </rPh>
    <rPh sb="2" eb="3">
      <t>スウ</t>
    </rPh>
    <phoneticPr fontId="2"/>
  </si>
  <si>
    <t>千人率</t>
    <rPh sb="0" eb="2">
      <t>センニン</t>
    </rPh>
    <rPh sb="2" eb="3">
      <t>リツ</t>
    </rPh>
    <phoneticPr fontId="2"/>
  </si>
  <si>
    <t>区分</t>
    <rPh sb="0" eb="2">
      <t>クブン</t>
    </rPh>
    <phoneticPr fontId="2"/>
  </si>
  <si>
    <t>職種</t>
    <rPh sb="0" eb="2">
      <t>ショクシュ</t>
    </rPh>
    <phoneticPr fontId="2"/>
  </si>
  <si>
    <t>合　計</t>
    <rPh sb="0" eb="1">
      <t>ゴウ</t>
    </rPh>
    <rPh sb="2" eb="3">
      <t>ケイ</t>
    </rPh>
    <phoneticPr fontId="2"/>
  </si>
  <si>
    <t>計</t>
    <rPh sb="0" eb="1">
      <t>ケイ</t>
    </rPh>
    <phoneticPr fontId="2"/>
  </si>
  <si>
    <t>職員</t>
    <rPh sb="0" eb="2">
      <t>ショクイン</t>
    </rPh>
    <phoneticPr fontId="2"/>
  </si>
  <si>
    <t>部員</t>
    <rPh sb="0" eb="2">
      <t>ブイン</t>
    </rPh>
    <phoneticPr fontId="2"/>
  </si>
  <si>
    <t>災　害</t>
    <rPh sb="0" eb="1">
      <t>サイ</t>
    </rPh>
    <rPh sb="2" eb="3">
      <t>ガイ</t>
    </rPh>
    <phoneticPr fontId="2"/>
  </si>
  <si>
    <t>疾　病</t>
    <rPh sb="0" eb="1">
      <t>シツ</t>
    </rPh>
    <rPh sb="2" eb="3">
      <t>ビョウ</t>
    </rPh>
    <phoneticPr fontId="2"/>
  </si>
  <si>
    <t>注）１．各欄のうち、上段は死亡行方不明者数で内数。</t>
    <rPh sb="0" eb="1">
      <t>チュウ</t>
    </rPh>
    <rPh sb="4" eb="6">
      <t>カクラン</t>
    </rPh>
    <rPh sb="10" eb="12">
      <t>ジョウダン</t>
    </rPh>
    <rPh sb="13" eb="15">
      <t>シボウ</t>
    </rPh>
    <rPh sb="15" eb="17">
      <t>ユクエ</t>
    </rPh>
    <rPh sb="17" eb="20">
      <t>フメイシャ</t>
    </rPh>
    <rPh sb="20" eb="21">
      <t>スウ</t>
    </rPh>
    <rPh sb="22" eb="23">
      <t>ウチ</t>
    </rPh>
    <rPh sb="23" eb="24">
      <t>スウ</t>
    </rPh>
    <phoneticPr fontId="2"/>
  </si>
  <si>
    <t>　　 2．千人率とは、在籍船員1,000人あたり1年間に発生した労働災害・疾病数（休業3日以上）を示す単位。</t>
    <rPh sb="5" eb="7">
      <t>センニン</t>
    </rPh>
    <rPh sb="7" eb="8">
      <t>リツ</t>
    </rPh>
    <rPh sb="11" eb="13">
      <t>ザイセキ</t>
    </rPh>
    <rPh sb="13" eb="15">
      <t>センイン</t>
    </rPh>
    <rPh sb="20" eb="21">
      <t>ニン</t>
    </rPh>
    <rPh sb="25" eb="27">
      <t>ネンカン</t>
    </rPh>
    <rPh sb="28" eb="30">
      <t>ハッセイ</t>
    </rPh>
    <rPh sb="32" eb="34">
      <t>ロウドウ</t>
    </rPh>
    <rPh sb="34" eb="36">
      <t>サイガイ</t>
    </rPh>
    <rPh sb="37" eb="39">
      <t>シッペイ</t>
    </rPh>
    <rPh sb="39" eb="40">
      <t>スウ</t>
    </rPh>
    <rPh sb="41" eb="43">
      <t>キュウギョウ</t>
    </rPh>
    <rPh sb="44" eb="45">
      <t>ヒ</t>
    </rPh>
    <rPh sb="45" eb="47">
      <t>イジョウ</t>
    </rPh>
    <rPh sb="49" eb="50">
      <t>シメ</t>
    </rPh>
    <rPh sb="51" eb="53">
      <t>タンイ</t>
    </rPh>
    <phoneticPr fontId="2"/>
  </si>
  <si>
    <t>　　 3．その他とは、官公署船、引き船、はしけ及び作業船（起重機船、浚渫船を含む。）等をいう。</t>
    <rPh sb="7" eb="8">
      <t>タ</t>
    </rPh>
    <rPh sb="11" eb="14">
      <t>カンコウショ</t>
    </rPh>
    <rPh sb="14" eb="15">
      <t>セン</t>
    </rPh>
    <rPh sb="16" eb="17">
      <t>ヒ</t>
    </rPh>
    <rPh sb="18" eb="19">
      <t>フネ</t>
    </rPh>
    <rPh sb="23" eb="24">
      <t>オヨ</t>
    </rPh>
    <rPh sb="25" eb="28">
      <t>サギョウセン</t>
    </rPh>
    <rPh sb="29" eb="32">
      <t>キジュウキ</t>
    </rPh>
    <rPh sb="32" eb="33">
      <t>セン</t>
    </rPh>
    <rPh sb="34" eb="36">
      <t>シュンセツ</t>
    </rPh>
    <rPh sb="36" eb="37">
      <t>セン</t>
    </rPh>
    <rPh sb="38" eb="39">
      <t>フク</t>
    </rPh>
    <rPh sb="42" eb="4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</si>
</sst>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[Red]0.0"/>
  </numFmts>
  <fonts count="8"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textRotation="255" wrapText="1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15</xdr:row>
      <xdr:rowOff>0</xdr:rowOff>
    </xdr:from>
    <xdr:to>
      <xdr:col>5</xdr:col>
      <xdr:colOff>676275</xdr:colOff>
      <xdr:row>19</xdr:row>
      <xdr:rowOff>0</xdr:rowOff>
    </xdr:to>
    <xdr:cxnSp macro="">
      <xdr:nvCxnSpPr>
        <xdr:cNvPr id="2" name="直線コネクタ 1"/>
        <xdr:cNvCxnSpPr/>
      </xdr:nvCxnSpPr>
      <xdr:spPr>
        <a:xfrm flipH="1">
          <a:off x="3438525" y="4276725"/>
          <a:ext cx="666750" cy="1409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666750</xdr:colOff>
      <xdr:row>19</xdr:row>
      <xdr:rowOff>0</xdr:rowOff>
    </xdr:to>
    <xdr:cxnSp macro="">
      <xdr:nvCxnSpPr>
        <xdr:cNvPr id="3" name="直線コネクタ 2"/>
        <xdr:cNvCxnSpPr/>
      </xdr:nvCxnSpPr>
      <xdr:spPr>
        <a:xfrm flipH="1">
          <a:off x="4800600" y="4276725"/>
          <a:ext cx="666750" cy="1409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666750</xdr:colOff>
      <xdr:row>19</xdr:row>
      <xdr:rowOff>0</xdr:rowOff>
    </xdr:to>
    <xdr:cxnSp macro="">
      <xdr:nvCxnSpPr>
        <xdr:cNvPr id="4" name="直線コネクタ 3"/>
        <xdr:cNvCxnSpPr/>
      </xdr:nvCxnSpPr>
      <xdr:spPr>
        <a:xfrm flipH="1">
          <a:off x="6172200" y="4276725"/>
          <a:ext cx="666750" cy="1409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666750</xdr:colOff>
      <xdr:row>25</xdr:row>
      <xdr:rowOff>0</xdr:rowOff>
    </xdr:to>
    <xdr:cxnSp macro="">
      <xdr:nvCxnSpPr>
        <xdr:cNvPr id="5" name="直線コネクタ 4"/>
        <xdr:cNvCxnSpPr/>
      </xdr:nvCxnSpPr>
      <xdr:spPr>
        <a:xfrm flipH="1">
          <a:off x="3429000" y="6391275"/>
          <a:ext cx="666750" cy="1409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666750</xdr:colOff>
      <xdr:row>25</xdr:row>
      <xdr:rowOff>0</xdr:rowOff>
    </xdr:to>
    <xdr:cxnSp macro="">
      <xdr:nvCxnSpPr>
        <xdr:cNvPr id="6" name="直線コネクタ 5"/>
        <xdr:cNvCxnSpPr/>
      </xdr:nvCxnSpPr>
      <xdr:spPr>
        <a:xfrm flipH="1">
          <a:off x="4800600" y="6391275"/>
          <a:ext cx="666750" cy="1409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21</xdr:row>
      <xdr:rowOff>38100</xdr:rowOff>
    </xdr:from>
    <xdr:to>
      <xdr:col>10</xdr:col>
      <xdr:colOff>0</xdr:colOff>
      <xdr:row>25</xdr:row>
      <xdr:rowOff>0</xdr:rowOff>
    </xdr:to>
    <xdr:cxnSp macro="">
      <xdr:nvCxnSpPr>
        <xdr:cNvPr id="7" name="直線コネクタ 6"/>
        <xdr:cNvCxnSpPr/>
      </xdr:nvCxnSpPr>
      <xdr:spPr>
        <a:xfrm flipH="1">
          <a:off x="6172201" y="6429375"/>
          <a:ext cx="685799" cy="1371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666750</xdr:colOff>
      <xdr:row>13</xdr:row>
      <xdr:rowOff>0</xdr:rowOff>
    </xdr:to>
    <xdr:cxnSp macro="">
      <xdr:nvCxnSpPr>
        <xdr:cNvPr id="8" name="直線コネクタ 7"/>
        <xdr:cNvCxnSpPr/>
      </xdr:nvCxnSpPr>
      <xdr:spPr>
        <a:xfrm flipH="1">
          <a:off x="3429000" y="2162175"/>
          <a:ext cx="666750" cy="1409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666750</xdr:colOff>
      <xdr:row>13</xdr:row>
      <xdr:rowOff>0</xdr:rowOff>
    </xdr:to>
    <xdr:cxnSp macro="">
      <xdr:nvCxnSpPr>
        <xdr:cNvPr id="9" name="直線コネクタ 8"/>
        <xdr:cNvCxnSpPr/>
      </xdr:nvCxnSpPr>
      <xdr:spPr>
        <a:xfrm flipH="1">
          <a:off x="4800600" y="2162175"/>
          <a:ext cx="666750" cy="1409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9</xdr:row>
      <xdr:rowOff>9525</xdr:rowOff>
    </xdr:from>
    <xdr:to>
      <xdr:col>10</xdr:col>
      <xdr:colOff>0</xdr:colOff>
      <xdr:row>13</xdr:row>
      <xdr:rowOff>0</xdr:rowOff>
    </xdr:to>
    <xdr:cxnSp macro="">
      <xdr:nvCxnSpPr>
        <xdr:cNvPr id="10" name="直線コネクタ 9"/>
        <xdr:cNvCxnSpPr/>
      </xdr:nvCxnSpPr>
      <xdr:spPr>
        <a:xfrm flipH="1">
          <a:off x="6200775" y="2171700"/>
          <a:ext cx="657225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666750</xdr:colOff>
      <xdr:row>19</xdr:row>
      <xdr:rowOff>0</xdr:rowOff>
    </xdr:to>
    <xdr:cxnSp macro="">
      <xdr:nvCxnSpPr>
        <xdr:cNvPr id="11" name="直線コネクタ 10"/>
        <xdr:cNvCxnSpPr/>
      </xdr:nvCxnSpPr>
      <xdr:spPr>
        <a:xfrm flipH="1">
          <a:off x="2057400" y="4276725"/>
          <a:ext cx="666750" cy="1409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685799</xdr:colOff>
      <xdr:row>24</xdr:row>
      <xdr:rowOff>314325</xdr:rowOff>
    </xdr:to>
    <xdr:cxnSp macro="">
      <xdr:nvCxnSpPr>
        <xdr:cNvPr id="12" name="直線コネクタ 11"/>
        <xdr:cNvCxnSpPr/>
      </xdr:nvCxnSpPr>
      <xdr:spPr>
        <a:xfrm flipH="1">
          <a:off x="2057400" y="6391275"/>
          <a:ext cx="685799" cy="1371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666750</xdr:colOff>
      <xdr:row>13</xdr:row>
      <xdr:rowOff>0</xdr:rowOff>
    </xdr:to>
    <xdr:cxnSp macro="">
      <xdr:nvCxnSpPr>
        <xdr:cNvPr id="13" name="直線コネクタ 12"/>
        <xdr:cNvCxnSpPr/>
      </xdr:nvCxnSpPr>
      <xdr:spPr>
        <a:xfrm flipH="1">
          <a:off x="2057400" y="2162175"/>
          <a:ext cx="666750" cy="1409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A2" sqref="A2"/>
    </sheetView>
  </sheetViews>
  <sheetFormatPr defaultRowHeight="13.5"/>
  <sheetData>
    <row r="1" spans="1:10">
      <c r="A1" s="16"/>
      <c r="B1" s="16"/>
      <c r="C1" s="16"/>
      <c r="D1" s="16"/>
      <c r="E1" s="16"/>
      <c r="F1" s="16"/>
    </row>
    <row r="2" spans="1:10" ht="17.25">
      <c r="A2" s="34" t="s">
        <v>0</v>
      </c>
      <c r="B2" s="17"/>
      <c r="C2" s="17"/>
      <c r="D2" s="17"/>
      <c r="E2" s="17"/>
      <c r="F2" s="17"/>
      <c r="G2" s="1"/>
      <c r="H2" s="2"/>
      <c r="I2" s="2"/>
      <c r="J2" s="2"/>
    </row>
    <row r="3" spans="1:10">
      <c r="A3" s="3"/>
      <c r="B3" s="3"/>
      <c r="C3" s="3"/>
      <c r="D3" s="3"/>
      <c r="E3" s="3"/>
      <c r="F3" s="3"/>
      <c r="G3" s="3"/>
      <c r="H3" s="3"/>
      <c r="I3" s="18" t="s">
        <v>1</v>
      </c>
      <c r="J3" s="19"/>
    </row>
    <row r="4" spans="1:10" ht="14.25">
      <c r="A4" s="4"/>
      <c r="B4" s="20" t="s">
        <v>2</v>
      </c>
      <c r="C4" s="22" t="s">
        <v>3</v>
      </c>
      <c r="D4" s="23"/>
      <c r="E4" s="22" t="s">
        <v>4</v>
      </c>
      <c r="F4" s="26"/>
      <c r="G4" s="22" t="s">
        <v>5</v>
      </c>
      <c r="H4" s="23"/>
      <c r="I4" s="22" t="s">
        <v>6</v>
      </c>
      <c r="J4" s="23"/>
    </row>
    <row r="5" spans="1:10" ht="14.25">
      <c r="A5" s="5"/>
      <c r="B5" s="21"/>
      <c r="C5" s="24"/>
      <c r="D5" s="25"/>
      <c r="E5" s="27"/>
      <c r="F5" s="28"/>
      <c r="G5" s="24"/>
      <c r="H5" s="25"/>
      <c r="I5" s="24"/>
      <c r="J5" s="25"/>
    </row>
    <row r="6" spans="1:10" ht="14.25">
      <c r="A6" s="5"/>
      <c r="B6" s="6" t="s">
        <v>7</v>
      </c>
      <c r="C6" s="29" t="s">
        <v>8</v>
      </c>
      <c r="D6" s="29" t="s">
        <v>9</v>
      </c>
      <c r="E6" s="29" t="s">
        <v>8</v>
      </c>
      <c r="F6" s="29" t="s">
        <v>9</v>
      </c>
      <c r="G6" s="29" t="s">
        <v>8</v>
      </c>
      <c r="H6" s="29" t="s">
        <v>9</v>
      </c>
      <c r="I6" s="29" t="s">
        <v>8</v>
      </c>
      <c r="J6" s="29" t="s">
        <v>9</v>
      </c>
    </row>
    <row r="7" spans="1:10" ht="14.25">
      <c r="A7" s="7" t="s">
        <v>10</v>
      </c>
      <c r="B7" s="8" t="s">
        <v>11</v>
      </c>
      <c r="C7" s="30"/>
      <c r="D7" s="30"/>
      <c r="E7" s="30"/>
      <c r="F7" s="30"/>
      <c r="G7" s="30"/>
      <c r="H7" s="30"/>
      <c r="I7" s="30"/>
      <c r="J7" s="30"/>
    </row>
    <row r="8" spans="1:10" ht="27.75" customHeight="1">
      <c r="A8" s="31" t="s">
        <v>12</v>
      </c>
      <c r="B8" s="29" t="s">
        <v>13</v>
      </c>
      <c r="C8" s="9">
        <f>C14+C20</f>
        <v>7</v>
      </c>
      <c r="D8" s="9"/>
      <c r="E8" s="9">
        <f>E14+E20</f>
        <v>3</v>
      </c>
      <c r="F8" s="9"/>
      <c r="G8" s="9">
        <f>G14+G20</f>
        <v>2</v>
      </c>
      <c r="H8" s="9"/>
      <c r="I8" s="9">
        <f>I14+I20</f>
        <v>2</v>
      </c>
      <c r="J8" s="9"/>
    </row>
    <row r="9" spans="1:10" ht="27.75" customHeight="1">
      <c r="A9" s="32"/>
      <c r="B9" s="33"/>
      <c r="C9" s="10">
        <f>C15+C21</f>
        <v>281</v>
      </c>
      <c r="D9" s="11">
        <f>ROUNDDOWN(C9/13346*1000,2)</f>
        <v>21.05</v>
      </c>
      <c r="E9" s="10">
        <f>E15+E21</f>
        <v>96</v>
      </c>
      <c r="F9" s="11">
        <f>ROUNDDOWN(E9/5152*1000,2)</f>
        <v>18.63</v>
      </c>
      <c r="G9" s="10">
        <f>G15+G21</f>
        <v>134</v>
      </c>
      <c r="H9" s="11">
        <f>ROUNDDOWN(G9/5484*1000,2)</f>
        <v>24.43</v>
      </c>
      <c r="I9" s="10">
        <f>I15+I21</f>
        <v>51</v>
      </c>
      <c r="J9" s="11">
        <f>ROUNDDOWN(I9/2710*1000,2)</f>
        <v>18.809999999999999</v>
      </c>
    </row>
    <row r="10" spans="1:10" ht="27.75" customHeight="1">
      <c r="A10" s="32"/>
      <c r="B10" s="29" t="s">
        <v>14</v>
      </c>
      <c r="C10" s="9">
        <f>E10+G10+I10</f>
        <v>4</v>
      </c>
      <c r="D10" s="12"/>
      <c r="E10" s="9">
        <f>E16+E22</f>
        <v>3</v>
      </c>
      <c r="F10" s="12"/>
      <c r="G10" s="9">
        <f>G16+G22</f>
        <v>0</v>
      </c>
      <c r="H10" s="12"/>
      <c r="I10" s="9">
        <f>I16+I22</f>
        <v>1</v>
      </c>
      <c r="J10" s="12"/>
    </row>
    <row r="11" spans="1:10" ht="27.75" customHeight="1">
      <c r="A11" s="32"/>
      <c r="B11" s="33"/>
      <c r="C11" s="10">
        <f>E11+G11+I11</f>
        <v>145</v>
      </c>
      <c r="D11" s="13"/>
      <c r="E11" s="10">
        <f>E17+E23</f>
        <v>55</v>
      </c>
      <c r="F11" s="13"/>
      <c r="G11" s="10">
        <f>G17+G23</f>
        <v>49</v>
      </c>
      <c r="H11" s="13"/>
      <c r="I11" s="10">
        <f>I17+I23</f>
        <v>41</v>
      </c>
      <c r="J11" s="13"/>
    </row>
    <row r="12" spans="1:10" ht="27.75" customHeight="1">
      <c r="A12" s="32"/>
      <c r="B12" s="29" t="s">
        <v>15</v>
      </c>
      <c r="C12" s="9">
        <f>E12+G12+I12</f>
        <v>3</v>
      </c>
      <c r="D12" s="12"/>
      <c r="E12" s="9">
        <f>E20+E24</f>
        <v>0</v>
      </c>
      <c r="F12" s="12"/>
      <c r="G12" s="9">
        <f>G20+G24</f>
        <v>2</v>
      </c>
      <c r="H12" s="12"/>
      <c r="I12" s="9">
        <f>I20+I24</f>
        <v>1</v>
      </c>
      <c r="J12" s="12"/>
    </row>
    <row r="13" spans="1:10" ht="27.75" customHeight="1">
      <c r="A13" s="30"/>
      <c r="B13" s="33"/>
      <c r="C13" s="10">
        <f>E13+G13+I13</f>
        <v>136</v>
      </c>
      <c r="D13" s="13"/>
      <c r="E13" s="10">
        <f>E19+E25</f>
        <v>41</v>
      </c>
      <c r="F13" s="13"/>
      <c r="G13" s="10">
        <f>G19+G25</f>
        <v>85</v>
      </c>
      <c r="H13" s="13"/>
      <c r="I13" s="10">
        <f>I19+I25</f>
        <v>10</v>
      </c>
      <c r="J13" s="13"/>
    </row>
    <row r="14" spans="1:10" ht="27.75" customHeight="1">
      <c r="A14" s="31" t="s">
        <v>16</v>
      </c>
      <c r="B14" s="29" t="s">
        <v>13</v>
      </c>
      <c r="C14" s="9">
        <f>C16+C18</f>
        <v>5</v>
      </c>
      <c r="D14" s="9"/>
      <c r="E14" s="9">
        <f>E16+E18</f>
        <v>3</v>
      </c>
      <c r="F14" s="9"/>
      <c r="G14" s="9">
        <f>G16+G18</f>
        <v>1</v>
      </c>
      <c r="H14" s="9"/>
      <c r="I14" s="9">
        <f>I16+I18</f>
        <v>1</v>
      </c>
      <c r="J14" s="9"/>
    </row>
    <row r="15" spans="1:10" ht="27.75" customHeight="1">
      <c r="A15" s="32"/>
      <c r="B15" s="33"/>
      <c r="C15" s="10">
        <f>C17+C19</f>
        <v>131</v>
      </c>
      <c r="D15" s="11">
        <f>ROUNDDOWN(C15/13346*1000,2)</f>
        <v>9.81</v>
      </c>
      <c r="E15" s="10">
        <f>E17+E19</f>
        <v>38</v>
      </c>
      <c r="F15" s="11">
        <f>ROUNDDOWN(E15/5152*1000,2)</f>
        <v>7.37</v>
      </c>
      <c r="G15" s="10">
        <f>G17+G19</f>
        <v>73</v>
      </c>
      <c r="H15" s="11">
        <f>ROUNDDOWN(G15/5484*1000,2)</f>
        <v>13.31</v>
      </c>
      <c r="I15" s="10">
        <f>I17+I19</f>
        <v>20</v>
      </c>
      <c r="J15" s="11">
        <f>ROUNDDOWN(I15/2710*1000,2)</f>
        <v>7.38</v>
      </c>
    </row>
    <row r="16" spans="1:10" ht="27.75" customHeight="1">
      <c r="A16" s="32"/>
      <c r="B16" s="29" t="s">
        <v>14</v>
      </c>
      <c r="C16" s="9">
        <f>E16+G16+I16</f>
        <v>3</v>
      </c>
      <c r="D16" s="12"/>
      <c r="E16" s="9">
        <v>3</v>
      </c>
      <c r="F16" s="9"/>
      <c r="G16" s="9">
        <v>0</v>
      </c>
      <c r="H16" s="12"/>
      <c r="I16" s="9">
        <v>0</v>
      </c>
      <c r="J16" s="12"/>
    </row>
    <row r="17" spans="1:10" ht="27.75" customHeight="1">
      <c r="A17" s="32"/>
      <c r="B17" s="33"/>
      <c r="C17" s="14">
        <f>E17+G17+I17</f>
        <v>50</v>
      </c>
      <c r="D17" s="13"/>
      <c r="E17" s="10">
        <v>17</v>
      </c>
      <c r="F17" s="13"/>
      <c r="G17" s="10">
        <v>21</v>
      </c>
      <c r="H17" s="13"/>
      <c r="I17" s="10">
        <v>12</v>
      </c>
      <c r="J17" s="13"/>
    </row>
    <row r="18" spans="1:10" ht="27.75" customHeight="1">
      <c r="A18" s="32"/>
      <c r="B18" s="29" t="s">
        <v>15</v>
      </c>
      <c r="C18" s="9">
        <f>E18+G18+I18</f>
        <v>2</v>
      </c>
      <c r="D18" s="12"/>
      <c r="E18" s="9">
        <v>0</v>
      </c>
      <c r="F18" s="12"/>
      <c r="G18" s="9">
        <v>1</v>
      </c>
      <c r="H18" s="12"/>
      <c r="I18" s="9">
        <v>1</v>
      </c>
      <c r="J18" s="12"/>
    </row>
    <row r="19" spans="1:10" ht="27.75" customHeight="1">
      <c r="A19" s="30"/>
      <c r="B19" s="33"/>
      <c r="C19" s="14">
        <f>E19+G19+I19</f>
        <v>81</v>
      </c>
      <c r="D19" s="13"/>
      <c r="E19" s="10">
        <v>21</v>
      </c>
      <c r="F19" s="13"/>
      <c r="G19" s="10">
        <v>52</v>
      </c>
      <c r="H19" s="13"/>
      <c r="I19" s="10">
        <v>8</v>
      </c>
      <c r="J19" s="13"/>
    </row>
    <row r="20" spans="1:10" ht="27.75" customHeight="1">
      <c r="A20" s="31" t="s">
        <v>17</v>
      </c>
      <c r="B20" s="29" t="s">
        <v>13</v>
      </c>
      <c r="C20" s="9">
        <f>C22+C24</f>
        <v>2</v>
      </c>
      <c r="D20" s="9"/>
      <c r="E20" s="9">
        <f>E22+E24</f>
        <v>0</v>
      </c>
      <c r="F20" s="9"/>
      <c r="G20" s="9">
        <f>G22+G24</f>
        <v>1</v>
      </c>
      <c r="H20" s="9"/>
      <c r="I20" s="9">
        <f>I22+I24</f>
        <v>1</v>
      </c>
      <c r="J20" s="9"/>
    </row>
    <row r="21" spans="1:10" ht="27.75" customHeight="1">
      <c r="A21" s="32"/>
      <c r="B21" s="33"/>
      <c r="C21" s="14">
        <f>C23+C25</f>
        <v>150</v>
      </c>
      <c r="D21" s="11">
        <f>ROUNDDOWN(C21/13346*1000,2)</f>
        <v>11.23</v>
      </c>
      <c r="E21" s="14">
        <f>E23+E25</f>
        <v>58</v>
      </c>
      <c r="F21" s="11">
        <f>ROUNDDOWN(E21/5152*1000,2)</f>
        <v>11.25</v>
      </c>
      <c r="G21" s="14">
        <f>G23+G25</f>
        <v>61</v>
      </c>
      <c r="H21" s="11">
        <f>ROUNDDOWN(G21/5484*1000,2)</f>
        <v>11.12</v>
      </c>
      <c r="I21" s="14">
        <f>I23+I25</f>
        <v>31</v>
      </c>
      <c r="J21" s="11">
        <f>ROUNDDOWN(I21/2710*1000,2)</f>
        <v>11.43</v>
      </c>
    </row>
    <row r="22" spans="1:10" ht="27.75" customHeight="1">
      <c r="A22" s="32"/>
      <c r="B22" s="29" t="s">
        <v>14</v>
      </c>
      <c r="C22" s="9">
        <f>E22+G22+I22</f>
        <v>1</v>
      </c>
      <c r="D22" s="12"/>
      <c r="E22" s="9">
        <v>0</v>
      </c>
      <c r="F22" s="12"/>
      <c r="G22" s="9">
        <v>0</v>
      </c>
      <c r="H22" s="12"/>
      <c r="I22" s="9">
        <v>1</v>
      </c>
      <c r="J22" s="12"/>
    </row>
    <row r="23" spans="1:10" ht="27.75" customHeight="1">
      <c r="A23" s="32"/>
      <c r="B23" s="33"/>
      <c r="C23" s="14">
        <f>E23+G23+I23</f>
        <v>95</v>
      </c>
      <c r="D23" s="13"/>
      <c r="E23" s="10">
        <v>38</v>
      </c>
      <c r="F23" s="13"/>
      <c r="G23" s="10">
        <v>28</v>
      </c>
      <c r="H23" s="13"/>
      <c r="I23" s="10">
        <v>29</v>
      </c>
      <c r="J23" s="13"/>
    </row>
    <row r="24" spans="1:10" ht="27.75" customHeight="1">
      <c r="A24" s="32"/>
      <c r="B24" s="29" t="s">
        <v>15</v>
      </c>
      <c r="C24" s="9">
        <f>E24+G24+I24</f>
        <v>1</v>
      </c>
      <c r="D24" s="12"/>
      <c r="E24" s="9">
        <v>0</v>
      </c>
      <c r="F24" s="12"/>
      <c r="G24" s="9">
        <v>1</v>
      </c>
      <c r="H24" s="12"/>
      <c r="I24" s="9">
        <v>0</v>
      </c>
      <c r="J24" s="12"/>
    </row>
    <row r="25" spans="1:10" ht="27.75" customHeight="1">
      <c r="A25" s="30"/>
      <c r="B25" s="33"/>
      <c r="C25" s="10">
        <f>E25+G25+I25</f>
        <v>55</v>
      </c>
      <c r="D25" s="13"/>
      <c r="E25" s="10">
        <v>20</v>
      </c>
      <c r="F25" s="13"/>
      <c r="G25" s="10">
        <v>33</v>
      </c>
      <c r="H25" s="13"/>
      <c r="I25" s="10">
        <v>2</v>
      </c>
      <c r="J25" s="13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A28" s="3" t="s">
        <v>18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>
      <c r="A29" s="15" t="s">
        <v>19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>
      <c r="A30" s="3" t="s">
        <v>20</v>
      </c>
      <c r="B30" s="3"/>
      <c r="C30" s="3"/>
      <c r="D30" s="3"/>
      <c r="E30" s="3"/>
      <c r="F30" s="3"/>
      <c r="G30" s="3"/>
      <c r="H30" s="3"/>
      <c r="I30" s="3"/>
      <c r="J30" s="3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mergeCells count="26">
    <mergeCell ref="A14:A19"/>
    <mergeCell ref="B14:B15"/>
    <mergeCell ref="B16:B17"/>
    <mergeCell ref="B18:B19"/>
    <mergeCell ref="A20:A25"/>
    <mergeCell ref="B20:B21"/>
    <mergeCell ref="B22:B23"/>
    <mergeCell ref="B24:B25"/>
    <mergeCell ref="I6:I7"/>
    <mergeCell ref="J6:J7"/>
    <mergeCell ref="A8:A13"/>
    <mergeCell ref="B8:B9"/>
    <mergeCell ref="B10:B11"/>
    <mergeCell ref="B12:B13"/>
    <mergeCell ref="C6:C7"/>
    <mergeCell ref="D6:D7"/>
    <mergeCell ref="E6:E7"/>
    <mergeCell ref="F6:F7"/>
    <mergeCell ref="G6:G7"/>
    <mergeCell ref="H6:H7"/>
    <mergeCell ref="B4:B5"/>
    <mergeCell ref="C4:D5"/>
    <mergeCell ref="E4:F5"/>
    <mergeCell ref="G4:H5"/>
    <mergeCell ref="I4:J5"/>
    <mergeCell ref="I3:J3"/>
  </mergeCells>
  <phoneticPr fontId="2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表－３</vt:lpstr>
      <vt:lpstr>'表－３'!Print_Area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2020-03-20T10:56:00Z</cp:lastPrinted>
  <dcterms:created xsi:type="dcterms:W3CDTF">2020-02-28T03:00:00Z</dcterms:created>
  <dcterms:modified xsi:type="dcterms:W3CDTF">2020-03-20T10:56:02Z</dcterms:modified>
</cp:coreProperties>
</file>