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1223_九州運輸要覧（令和元年度版）\★触らないで！（HP用）データ\6．バス事業の概況\"/>
    </mc:Choice>
  </mc:AlternateContent>
  <bookViews>
    <workbookView xWindow="0" yWindow="0" windowWidth="20490" windowHeight="7815"/>
  </bookViews>
  <sheets>
    <sheet name="経営の概要" sheetId="1" r:id="rId1"/>
  </sheets>
  <definedNames>
    <definedName name="_xlnm.Print_Area" localSheetId="0">経営の概要!$A$1:$P$26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K25" i="1"/>
  <c r="I25" i="1"/>
  <c r="G25" i="1"/>
  <c r="E25" i="1"/>
  <c r="O23" i="1"/>
  <c r="M23" i="1"/>
  <c r="K23" i="1"/>
  <c r="I23" i="1"/>
  <c r="G23" i="1"/>
  <c r="E23" i="1"/>
  <c r="O21" i="1"/>
  <c r="M21" i="1"/>
  <c r="K21" i="1"/>
  <c r="I21" i="1"/>
  <c r="G21" i="1"/>
  <c r="E21" i="1"/>
  <c r="N19" i="1"/>
  <c r="N25" i="1" s="1"/>
  <c r="O25" i="1" s="1"/>
  <c r="L19" i="1"/>
  <c r="J19" i="1"/>
  <c r="K19" i="1" s="1"/>
  <c r="H19" i="1"/>
  <c r="F19" i="1"/>
  <c r="G19" i="1" s="1"/>
  <c r="D19" i="1"/>
  <c r="B19" i="1"/>
  <c r="O17" i="1"/>
  <c r="M17" i="1"/>
  <c r="K17" i="1"/>
  <c r="I17" i="1"/>
  <c r="G17" i="1"/>
  <c r="E17" i="1"/>
  <c r="O15" i="1"/>
  <c r="M15" i="1"/>
  <c r="K15" i="1"/>
  <c r="I15" i="1"/>
  <c r="G15" i="1"/>
  <c r="E15" i="1"/>
  <c r="O13" i="1"/>
  <c r="M13" i="1"/>
  <c r="K13" i="1"/>
  <c r="I13" i="1"/>
  <c r="G13" i="1"/>
  <c r="E13" i="1"/>
  <c r="O11" i="1"/>
  <c r="M11" i="1"/>
  <c r="K11" i="1"/>
  <c r="I11" i="1"/>
  <c r="G11" i="1"/>
  <c r="E11" i="1"/>
  <c r="O9" i="1"/>
  <c r="M9" i="1"/>
  <c r="K9" i="1"/>
  <c r="I9" i="1"/>
  <c r="G9" i="1"/>
  <c r="E9" i="1"/>
  <c r="O7" i="1"/>
  <c r="M7" i="1"/>
  <c r="K7" i="1"/>
  <c r="I7" i="1"/>
  <c r="G7" i="1"/>
  <c r="E7" i="1"/>
  <c r="O5" i="1"/>
  <c r="M5" i="1"/>
  <c r="K5" i="1"/>
  <c r="I5" i="1"/>
  <c r="G5" i="1"/>
  <c r="E5" i="1"/>
  <c r="E19" i="1" l="1"/>
  <c r="M19" i="1"/>
  <c r="I19" i="1"/>
  <c r="O19" i="1"/>
</calcChain>
</file>

<file path=xl/sharedStrings.xml><?xml version="1.0" encoding="utf-8"?>
<sst xmlns="http://schemas.openxmlformats.org/spreadsheetml/2006/main" count="23" uniqueCount="17">
  <si>
    <t>（単位：千円）</t>
    <rPh sb="1" eb="3">
      <t>タンイ</t>
    </rPh>
    <rPh sb="4" eb="6">
      <t>センエン</t>
    </rPh>
    <phoneticPr fontId="3"/>
  </si>
  <si>
    <t>年 度</t>
    <rPh sb="0" eb="1">
      <t>ネン</t>
    </rPh>
    <rPh sb="2" eb="3">
      <t>ド</t>
    </rPh>
    <phoneticPr fontId="8"/>
  </si>
  <si>
    <t>備考</t>
    <rPh sb="0" eb="2">
      <t>ビコウ</t>
    </rPh>
    <phoneticPr fontId="3"/>
  </si>
  <si>
    <t>対前年比</t>
    <rPh sb="0" eb="1">
      <t>タイ</t>
    </rPh>
    <rPh sb="1" eb="4">
      <t>ゼンネンヒ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</si>
  <si>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</si>
  <si>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</si>
  <si>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</si>
  <si>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</si>
  <si>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</si>
  <si>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</si>
  <si>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</si>
  <si>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計</t>
    <rPh sb="0" eb="1">
      <t>ケイ</t>
    </rPh>
    <phoneticPr fontId="3"/>
  </si>
  <si>
    <t>民営</t>
    <rPh sb="0" eb="2">
      <t>ミンエイ</t>
    </rPh>
    <phoneticPr fontId="3"/>
  </si>
  <si>
    <t>公営</t>
    <rPh sb="0" eb="2">
      <t>コウエイ</t>
    </rPh>
    <phoneticPr fontId="3"/>
  </si>
  <si>
    <t>離島</t>
    <rPh sb="0" eb="2">
      <t>リトウ</t>
    </rPh>
    <phoneticPr fontId="3"/>
  </si>
  <si>
    <t>区　分　</t>
    <rPh sb="0" eb="1">
      <t>ク</t>
    </rPh>
    <rPh sb="2" eb="3">
      <t>ブン</t>
    </rPh>
    <phoneticPr fontId="9"/>
  </si>
  <si>
    <t>　　(ｲ)　貸切バス</t>
    <rPh sb="6" eb="8">
      <t>カシキリ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</si>
</sst>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/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38" fontId="6" fillId="0" borderId="0" xfId="2" applyFont="1" applyAlignment="1">
      <alignment vertical="center"/>
    </xf>
    <xf numFmtId="0" fontId="10" fillId="0" borderId="0" xfId="0" applyFont="1">
      <alignment vertical="center"/>
    </xf>
    <xf numFmtId="0" fontId="4" fillId="0" borderId="1" xfId="0" applyFont="1" applyBorder="1">
      <alignment vertical="center"/>
    </xf>
    <xf numFmtId="0" fontId="11" fillId="2" borderId="2" xfId="3" applyFont="1" applyFill="1" applyBorder="1" applyAlignment="1">
      <alignment horizontal="right"/>
    </xf>
    <xf numFmtId="0" fontId="11" fillId="2" borderId="6" xfId="3" applyFont="1" applyFill="1" applyBorder="1" applyAlignment="1">
      <alignment horizontal="left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38" fontId="12" fillId="0" borderId="7" xfId="1" applyFont="1" applyBorder="1" applyAlignment="1">
      <alignment horizontal="right" vertical="center"/>
    </xf>
    <xf numFmtId="38" fontId="12" fillId="0" borderId="7" xfId="1" applyFont="1" applyFill="1" applyBorder="1" applyAlignment="1">
      <alignment horizontal="right" vertical="center"/>
    </xf>
    <xf numFmtId="38" fontId="12" fillId="2" borderId="7" xfId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38" fontId="12" fillId="0" borderId="10" xfId="1" applyFont="1" applyBorder="1" applyAlignment="1">
      <alignment horizontal="righ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11" xfId="1" applyFont="1" applyBorder="1" applyAlignment="1">
      <alignment horizontal="right" vertical="center"/>
    </xf>
    <xf numFmtId="38" fontId="12" fillId="0" borderId="11" xfId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38" fontId="12" fillId="0" borderId="5" xfId="1" applyFont="1" applyBorder="1" applyAlignment="1">
      <alignment horizontal="right" vertical="center"/>
    </xf>
    <xf numFmtId="38" fontId="12" fillId="0" borderId="5" xfId="1" applyFont="1" applyFill="1" applyBorder="1" applyAlignment="1">
      <alignment horizontal="right" vertical="center"/>
    </xf>
    <xf numFmtId="38" fontId="13" fillId="0" borderId="0" xfId="2" applyFont="1" applyAlignment="1">
      <alignment vertical="center"/>
    </xf>
  </cellXfs>
  <cellStyles count="4">
    <cellStyle name="桁区切り" xfId="1" builtinId="6"/>
    <cellStyle name="桁区切り 3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23812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8305800"/>
          <a:ext cx="657225" cy="519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zoomScale="80" zoomScaleNormal="80" workbookViewId="0">
      <selection activeCell="F9" sqref="F9:F10"/>
    </sheetView>
  </sheetViews>
  <sheetFormatPr defaultRowHeight="13.5"/>
  <cols>
    <col min="1" max="1" width="8.625" style="1" customWidth="1"/>
    <col min="2" max="2" width="10.625" style="1" hidden="1" customWidth="1"/>
    <col min="3" max="3" width="8.625" style="1" hidden="1" customWidth="1"/>
    <col min="4" max="4" width="14" style="1" customWidth="1"/>
    <col min="5" max="5" width="8.625" style="1" customWidth="1"/>
    <col min="6" max="6" width="13.5" style="1" customWidth="1"/>
    <col min="7" max="7" width="8.625" style="1" customWidth="1"/>
    <col min="8" max="8" width="14.25" style="1" customWidth="1"/>
    <col min="9" max="9" width="8.625" style="1" customWidth="1"/>
    <col min="10" max="10" width="13.25" style="1" customWidth="1"/>
    <col min="11" max="11" width="8.625" style="1" customWidth="1"/>
    <col min="12" max="12" width="13.25" style="1" customWidth="1"/>
    <col min="13" max="13" width="8.625" style="1" customWidth="1"/>
    <col min="14" max="14" width="13.375" style="1" customWidth="1"/>
    <col min="15" max="16" width="8.625" style="1" customWidth="1"/>
  </cols>
  <sheetData>
    <row r="1" spans="1:17" ht="20.100000000000001" customHeight="1">
      <c r="A1" s="32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ht="20.100000000000001" customHeight="1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4" t="s">
        <v>0</v>
      </c>
      <c r="N2" s="14"/>
      <c r="O2" s="14"/>
      <c r="P2" s="14"/>
      <c r="Q2" s="4"/>
    </row>
    <row r="3" spans="1:17" ht="20.100000000000001" customHeight="1">
      <c r="A3" s="6" t="s">
        <v>1</v>
      </c>
      <c r="B3" s="15">
        <v>24</v>
      </c>
      <c r="C3" s="16"/>
      <c r="D3" s="15">
        <v>25</v>
      </c>
      <c r="E3" s="16"/>
      <c r="F3" s="17">
        <v>26</v>
      </c>
      <c r="G3" s="18"/>
      <c r="H3" s="15">
        <v>27</v>
      </c>
      <c r="I3" s="18"/>
      <c r="J3" s="15">
        <v>28</v>
      </c>
      <c r="K3" s="18"/>
      <c r="L3" s="15">
        <v>29</v>
      </c>
      <c r="M3" s="18"/>
      <c r="N3" s="15">
        <v>30</v>
      </c>
      <c r="O3" s="18"/>
      <c r="P3" s="19" t="s">
        <v>2</v>
      </c>
      <c r="Q3" s="4"/>
    </row>
    <row r="4" spans="1:17" ht="20.100000000000001" customHeight="1">
      <c r="A4" s="7" t="s">
        <v>15</v>
      </c>
      <c r="B4" s="10"/>
      <c r="C4" s="11" t="s">
        <v>3</v>
      </c>
      <c r="D4" s="10"/>
      <c r="E4" s="8" t="s">
        <v>3</v>
      </c>
      <c r="F4" s="10"/>
      <c r="G4" s="8" t="s">
        <v>3</v>
      </c>
      <c r="H4" s="12"/>
      <c r="I4" s="8" t="s">
        <v>3</v>
      </c>
      <c r="J4" s="10"/>
      <c r="K4" s="9" t="s">
        <v>3</v>
      </c>
      <c r="L4" s="13"/>
      <c r="M4" s="8" t="s">
        <v>3</v>
      </c>
      <c r="N4" s="13"/>
      <c r="O4" s="8" t="s">
        <v>3</v>
      </c>
      <c r="P4" s="20"/>
      <c r="Q4" s="4"/>
    </row>
    <row r="5" spans="1:17" ht="20.100000000000001" customHeight="1">
      <c r="A5" s="20" t="s">
        <v>4</v>
      </c>
      <c r="B5" s="21">
        <v>12721696</v>
      </c>
      <c r="C5" s="21"/>
      <c r="D5" s="21">
        <v>13765869</v>
      </c>
      <c r="E5" s="21">
        <f t="shared" ref="E5:M25" si="0">D5/B5*100</f>
        <v>108.20781285765671</v>
      </c>
      <c r="F5" s="21">
        <v>16244249</v>
      </c>
      <c r="G5" s="21">
        <f t="shared" si="0"/>
        <v>118.00380346493201</v>
      </c>
      <c r="H5" s="21">
        <v>20408506</v>
      </c>
      <c r="I5" s="21">
        <f t="shared" si="0"/>
        <v>125.63526944212686</v>
      </c>
      <c r="J5" s="21">
        <v>20394023</v>
      </c>
      <c r="K5" s="21">
        <f t="shared" si="0"/>
        <v>99.929034491794738</v>
      </c>
      <c r="L5" s="21">
        <v>23477999</v>
      </c>
      <c r="M5" s="21">
        <f t="shared" si="0"/>
        <v>115.12195999778956</v>
      </c>
      <c r="N5" s="22">
        <v>24689969</v>
      </c>
      <c r="O5" s="22">
        <f t="shared" ref="O5" si="1">N5/L5*100</f>
        <v>105.16215202155857</v>
      </c>
      <c r="P5" s="20"/>
      <c r="Q5" s="4"/>
    </row>
    <row r="6" spans="1:17" ht="20.100000000000001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0"/>
      <c r="Q6" s="4"/>
    </row>
    <row r="7" spans="1:17" ht="20.100000000000001" customHeight="1">
      <c r="A7" s="20" t="s">
        <v>5</v>
      </c>
      <c r="B7" s="21">
        <v>3899328</v>
      </c>
      <c r="C7" s="21"/>
      <c r="D7" s="21">
        <v>3895410</v>
      </c>
      <c r="E7" s="21">
        <f t="shared" si="0"/>
        <v>99.899521148259396</v>
      </c>
      <c r="F7" s="21">
        <v>4081572</v>
      </c>
      <c r="G7" s="21">
        <f t="shared" si="0"/>
        <v>104.77900914152811</v>
      </c>
      <c r="H7" s="21">
        <v>4948427</v>
      </c>
      <c r="I7" s="21">
        <f t="shared" si="0"/>
        <v>121.23826310058968</v>
      </c>
      <c r="J7" s="21">
        <v>4538840</v>
      </c>
      <c r="K7" s="21">
        <f t="shared" si="0"/>
        <v>91.722884868262184</v>
      </c>
      <c r="L7" s="21">
        <v>4832840</v>
      </c>
      <c r="M7" s="21">
        <f t="shared" si="0"/>
        <v>106.47742595024279</v>
      </c>
      <c r="N7" s="23">
        <v>4411982</v>
      </c>
      <c r="O7" s="21">
        <f t="shared" ref="O7" si="2">N7/L7*100</f>
        <v>91.291704256710332</v>
      </c>
      <c r="P7" s="20"/>
      <c r="Q7" s="4"/>
    </row>
    <row r="8" spans="1:17" ht="20.100000000000001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3"/>
      <c r="O8" s="21"/>
      <c r="P8" s="20"/>
      <c r="Q8" s="4"/>
    </row>
    <row r="9" spans="1:17" ht="20.100000000000001" customHeight="1">
      <c r="A9" s="20" t="s">
        <v>6</v>
      </c>
      <c r="B9" s="21">
        <v>4875530</v>
      </c>
      <c r="C9" s="21"/>
      <c r="D9" s="21">
        <v>5119848</v>
      </c>
      <c r="E9" s="21">
        <f t="shared" si="0"/>
        <v>105.01110648483345</v>
      </c>
      <c r="F9" s="21">
        <v>5932332</v>
      </c>
      <c r="G9" s="21">
        <f t="shared" si="0"/>
        <v>115.86929924482132</v>
      </c>
      <c r="H9" s="21">
        <v>7758953</v>
      </c>
      <c r="I9" s="21">
        <f t="shared" si="0"/>
        <v>130.79094359519999</v>
      </c>
      <c r="J9" s="21">
        <v>7432251</v>
      </c>
      <c r="K9" s="21">
        <f t="shared" si="0"/>
        <v>95.78935456884453</v>
      </c>
      <c r="L9" s="21">
        <v>7023810</v>
      </c>
      <c r="M9" s="21">
        <f t="shared" si="0"/>
        <v>94.504477849308373</v>
      </c>
      <c r="N9" s="22">
        <v>6617411</v>
      </c>
      <c r="O9" s="22">
        <f t="shared" ref="O9" si="3">N9/L9*100</f>
        <v>94.213980731255546</v>
      </c>
      <c r="P9" s="20"/>
      <c r="Q9" s="4"/>
    </row>
    <row r="10" spans="1:17" ht="20.100000000000001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22"/>
      <c r="P10" s="20"/>
      <c r="Q10" s="4"/>
    </row>
    <row r="11" spans="1:17" ht="20.100000000000001" customHeight="1">
      <c r="A11" s="20" t="s">
        <v>7</v>
      </c>
      <c r="B11" s="21">
        <v>3971309</v>
      </c>
      <c r="C11" s="21"/>
      <c r="D11" s="21">
        <v>4930873</v>
      </c>
      <c r="E11" s="21">
        <f t="shared" si="0"/>
        <v>124.16241093301983</v>
      </c>
      <c r="F11" s="21">
        <v>5213274</v>
      </c>
      <c r="G11" s="21">
        <f t="shared" si="0"/>
        <v>105.72720084252829</v>
      </c>
      <c r="H11" s="21">
        <v>5313473</v>
      </c>
      <c r="I11" s="21">
        <f t="shared" si="0"/>
        <v>101.9219975777218</v>
      </c>
      <c r="J11" s="21">
        <v>5554092</v>
      </c>
      <c r="K11" s="21">
        <f t="shared" si="0"/>
        <v>104.52846942103594</v>
      </c>
      <c r="L11" s="21">
        <v>7164616</v>
      </c>
      <c r="M11" s="21">
        <f t="shared" si="0"/>
        <v>128.99707098838118</v>
      </c>
      <c r="N11" s="23">
        <v>6116891</v>
      </c>
      <c r="O11" s="21">
        <f t="shared" ref="O11" si="4">N11/L11*100</f>
        <v>85.376397004389347</v>
      </c>
      <c r="P11" s="20"/>
      <c r="Q11" s="4"/>
    </row>
    <row r="12" spans="1:17" ht="20.100000000000001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3"/>
      <c r="O12" s="21"/>
      <c r="P12" s="20"/>
      <c r="Q12" s="4"/>
    </row>
    <row r="13" spans="1:17" ht="20.100000000000001" customHeight="1">
      <c r="A13" s="20" t="s">
        <v>8</v>
      </c>
      <c r="B13" s="21">
        <v>3617123</v>
      </c>
      <c r="C13" s="21"/>
      <c r="D13" s="21">
        <v>3540793</v>
      </c>
      <c r="E13" s="21">
        <f t="shared" si="0"/>
        <v>97.889759347415065</v>
      </c>
      <c r="F13" s="21">
        <v>3572286</v>
      </c>
      <c r="G13" s="21">
        <f t="shared" si="0"/>
        <v>100.88943352520184</v>
      </c>
      <c r="H13" s="21">
        <v>4296553</v>
      </c>
      <c r="I13" s="21">
        <f t="shared" si="0"/>
        <v>120.27460847199805</v>
      </c>
      <c r="J13" s="21">
        <v>3303003</v>
      </c>
      <c r="K13" s="21">
        <f t="shared" si="0"/>
        <v>76.875648921356259</v>
      </c>
      <c r="L13" s="21">
        <v>3757981</v>
      </c>
      <c r="M13" s="21">
        <f t="shared" si="0"/>
        <v>113.77467716499199</v>
      </c>
      <c r="N13" s="23">
        <v>3578264</v>
      </c>
      <c r="O13" s="21">
        <f t="shared" ref="O13" si="5">N13/L13*100</f>
        <v>95.217724623940356</v>
      </c>
      <c r="P13" s="20"/>
      <c r="Q13" s="4"/>
    </row>
    <row r="14" spans="1:17" ht="20.100000000000001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1"/>
      <c r="P14" s="20"/>
      <c r="Q14" s="4"/>
    </row>
    <row r="15" spans="1:17" ht="20.100000000000001" customHeight="1">
      <c r="A15" s="20" t="s">
        <v>9</v>
      </c>
      <c r="B15" s="21">
        <v>3112323</v>
      </c>
      <c r="C15" s="21"/>
      <c r="D15" s="21">
        <v>2743946</v>
      </c>
      <c r="E15" s="21">
        <f t="shared" si="0"/>
        <v>88.163921289660479</v>
      </c>
      <c r="F15" s="21">
        <v>2949719</v>
      </c>
      <c r="G15" s="21">
        <f t="shared" si="0"/>
        <v>107.49916361327811</v>
      </c>
      <c r="H15" s="21">
        <v>3373549</v>
      </c>
      <c r="I15" s="21">
        <f t="shared" si="0"/>
        <v>114.36848730336686</v>
      </c>
      <c r="J15" s="21">
        <v>3117017</v>
      </c>
      <c r="K15" s="21">
        <f t="shared" si="0"/>
        <v>92.395782601645919</v>
      </c>
      <c r="L15" s="21">
        <v>3536562</v>
      </c>
      <c r="M15" s="21">
        <f t="shared" si="0"/>
        <v>113.45982392781305</v>
      </c>
      <c r="N15" s="23">
        <v>3281810</v>
      </c>
      <c r="O15" s="21">
        <f t="shared" ref="O15" si="6">N15/L15*100</f>
        <v>92.796619994220379</v>
      </c>
      <c r="P15" s="20"/>
      <c r="Q15" s="4"/>
    </row>
    <row r="16" spans="1:17" ht="20.100000000000001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3"/>
      <c r="O16" s="21"/>
      <c r="P16" s="20"/>
      <c r="Q16" s="4"/>
    </row>
    <row r="17" spans="1:17" ht="20.100000000000001" customHeight="1">
      <c r="A17" s="20" t="s">
        <v>10</v>
      </c>
      <c r="B17" s="21">
        <v>5642549</v>
      </c>
      <c r="C17" s="21"/>
      <c r="D17" s="21">
        <v>6153080</v>
      </c>
      <c r="E17" s="21">
        <f t="shared" si="0"/>
        <v>109.04787889303221</v>
      </c>
      <c r="F17" s="21">
        <v>6546102</v>
      </c>
      <c r="G17" s="21">
        <f t="shared" si="0"/>
        <v>106.38740273164009</v>
      </c>
      <c r="H17" s="21">
        <v>7448505</v>
      </c>
      <c r="I17" s="21">
        <f t="shared" si="0"/>
        <v>113.78534889923806</v>
      </c>
      <c r="J17" s="21">
        <v>7062608</v>
      </c>
      <c r="K17" s="21">
        <f t="shared" si="0"/>
        <v>94.819134846522886</v>
      </c>
      <c r="L17" s="21">
        <v>7508927</v>
      </c>
      <c r="M17" s="21">
        <f t="shared" si="0"/>
        <v>106.31946442447322</v>
      </c>
      <c r="N17" s="22">
        <v>7383000</v>
      </c>
      <c r="O17" s="22">
        <f t="shared" ref="O17" si="7">N17/L17*100</f>
        <v>98.322969446899663</v>
      </c>
      <c r="P17" s="20"/>
      <c r="Q17" s="4"/>
    </row>
    <row r="18" spans="1:17" ht="20.100000000000001" customHeight="1" thickBo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6"/>
      <c r="P18" s="24"/>
      <c r="Q18" s="4"/>
    </row>
    <row r="19" spans="1:17" ht="20.100000000000001" customHeight="1">
      <c r="A19" s="29" t="s">
        <v>11</v>
      </c>
      <c r="B19" s="27">
        <f>SUM(B5:B18)</f>
        <v>37839858</v>
      </c>
      <c r="C19" s="27"/>
      <c r="D19" s="27">
        <f t="shared" ref="D19:L19" si="8">SUM(D5:D18)</f>
        <v>40149819</v>
      </c>
      <c r="E19" s="27">
        <f t="shared" si="0"/>
        <v>106.10457100552544</v>
      </c>
      <c r="F19" s="27">
        <f t="shared" si="8"/>
        <v>44539534</v>
      </c>
      <c r="G19" s="27">
        <f t="shared" si="0"/>
        <v>110.93333695975068</v>
      </c>
      <c r="H19" s="27">
        <f t="shared" si="8"/>
        <v>53547966</v>
      </c>
      <c r="I19" s="27">
        <f t="shared" si="0"/>
        <v>120.22569881400196</v>
      </c>
      <c r="J19" s="27">
        <f t="shared" si="8"/>
        <v>51401834</v>
      </c>
      <c r="K19" s="27">
        <f t="shared" si="0"/>
        <v>95.992131615232594</v>
      </c>
      <c r="L19" s="27">
        <f t="shared" si="8"/>
        <v>57302735</v>
      </c>
      <c r="M19" s="27">
        <f t="shared" si="0"/>
        <v>111.47994252500797</v>
      </c>
      <c r="N19" s="28">
        <f t="shared" ref="N19" si="9">SUM(N5:N18)</f>
        <v>56079327</v>
      </c>
      <c r="O19" s="28">
        <f t="shared" ref="O19" si="10">N19/L19*100</f>
        <v>97.865009410109309</v>
      </c>
      <c r="P19" s="29"/>
      <c r="Q19" s="4"/>
    </row>
    <row r="20" spans="1:17" ht="20.100000000000001" customHeight="1" thickBo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6"/>
      <c r="P20" s="24"/>
      <c r="Q20" s="4"/>
    </row>
    <row r="21" spans="1:17" ht="20.100000000000001" customHeight="1">
      <c r="A21" s="19" t="s">
        <v>12</v>
      </c>
      <c r="B21" s="30">
        <v>35429310</v>
      </c>
      <c r="C21" s="30"/>
      <c r="D21" s="30">
        <v>37696046</v>
      </c>
      <c r="E21" s="30">
        <f t="shared" si="0"/>
        <v>106.39791178546803</v>
      </c>
      <c r="F21" s="30">
        <v>41827429</v>
      </c>
      <c r="G21" s="30">
        <f t="shared" si="0"/>
        <v>110.95972505975826</v>
      </c>
      <c r="H21" s="30">
        <v>50038757</v>
      </c>
      <c r="I21" s="30">
        <f t="shared" si="0"/>
        <v>119.63144328091502</v>
      </c>
      <c r="J21" s="30">
        <v>48200161</v>
      </c>
      <c r="K21" s="30">
        <f t="shared" si="0"/>
        <v>96.325656130906694</v>
      </c>
      <c r="L21" s="30">
        <v>54323523</v>
      </c>
      <c r="M21" s="30">
        <f t="shared" si="0"/>
        <v>112.70402810480238</v>
      </c>
      <c r="N21" s="31">
        <v>52900786</v>
      </c>
      <c r="O21" s="31">
        <f t="shared" ref="O21" si="11">N21/L21*100</f>
        <v>97.380992760723558</v>
      </c>
      <c r="P21" s="19"/>
      <c r="Q21" s="4"/>
    </row>
    <row r="22" spans="1:17" ht="20.100000000000001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  <c r="P22" s="20"/>
      <c r="Q22" s="4"/>
    </row>
    <row r="23" spans="1:17" ht="20.100000000000001" customHeight="1">
      <c r="A23" s="20" t="s">
        <v>13</v>
      </c>
      <c r="B23" s="21">
        <v>1418449</v>
      </c>
      <c r="C23" s="21"/>
      <c r="D23" s="21">
        <v>1451133</v>
      </c>
      <c r="E23" s="21">
        <f t="shared" si="0"/>
        <v>102.30420691896572</v>
      </c>
      <c r="F23" s="21">
        <v>1513887</v>
      </c>
      <c r="G23" s="21">
        <f t="shared" si="0"/>
        <v>104.32448300741559</v>
      </c>
      <c r="H23" s="21">
        <v>1646904</v>
      </c>
      <c r="I23" s="21">
        <f t="shared" si="0"/>
        <v>108.78645499961357</v>
      </c>
      <c r="J23" s="21">
        <v>1509333</v>
      </c>
      <c r="K23" s="21">
        <f t="shared" si="0"/>
        <v>91.646689788840149</v>
      </c>
      <c r="L23" s="21">
        <v>1482757</v>
      </c>
      <c r="M23" s="21">
        <f t="shared" si="0"/>
        <v>98.239222225976647</v>
      </c>
      <c r="N23" s="22">
        <v>1359341</v>
      </c>
      <c r="O23" s="22">
        <f t="shared" ref="O23" si="12">N23/L23*100</f>
        <v>91.676586251152415</v>
      </c>
      <c r="P23" s="20"/>
      <c r="Q23" s="4"/>
    </row>
    <row r="24" spans="1:17" ht="20.100000000000001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2"/>
      <c r="P24" s="20"/>
      <c r="Q24" s="4"/>
    </row>
    <row r="25" spans="1:17" ht="20.100000000000001" customHeight="1">
      <c r="A25" s="20" t="s">
        <v>14</v>
      </c>
      <c r="B25" s="21">
        <v>992099</v>
      </c>
      <c r="C25" s="21"/>
      <c r="D25" s="21">
        <v>1002640</v>
      </c>
      <c r="E25" s="21">
        <f t="shared" si="0"/>
        <v>101.06249477118713</v>
      </c>
      <c r="F25" s="21">
        <v>1198218</v>
      </c>
      <c r="G25" s="21">
        <f t="shared" si="0"/>
        <v>119.50630335913188</v>
      </c>
      <c r="H25" s="21">
        <v>1862305</v>
      </c>
      <c r="I25" s="21">
        <f t="shared" si="0"/>
        <v>155.42288631951783</v>
      </c>
      <c r="J25" s="21">
        <v>1692340</v>
      </c>
      <c r="K25" s="21">
        <f t="shared" si="0"/>
        <v>90.873406880183424</v>
      </c>
      <c r="L25" s="21">
        <v>1496455</v>
      </c>
      <c r="M25" s="21">
        <f t="shared" si="0"/>
        <v>88.425198246215302</v>
      </c>
      <c r="N25" s="22">
        <f>N19-N21-N23</f>
        <v>1819200</v>
      </c>
      <c r="O25" s="22">
        <f t="shared" ref="O25" si="13">N25/L25*100</f>
        <v>121.56730406193303</v>
      </c>
      <c r="P25" s="20"/>
      <c r="Q25" s="4"/>
    </row>
    <row r="26" spans="1:17" ht="20.100000000000001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2"/>
      <c r="P26" s="20"/>
      <c r="Q26" s="4"/>
    </row>
  </sheetData>
  <mergeCells count="185">
    <mergeCell ref="M25:M26"/>
    <mergeCell ref="N23:N24"/>
    <mergeCell ref="O23:O24"/>
    <mergeCell ref="P23:P24"/>
    <mergeCell ref="A25:A26"/>
    <mergeCell ref="B25:B26"/>
    <mergeCell ref="C25:C26"/>
    <mergeCell ref="D25:D26"/>
    <mergeCell ref="E25:E26"/>
    <mergeCell ref="F25:F26"/>
    <mergeCell ref="G25:G26"/>
    <mergeCell ref="H23:H24"/>
    <mergeCell ref="I23:I24"/>
    <mergeCell ref="J23:J24"/>
    <mergeCell ref="K23:K24"/>
    <mergeCell ref="L23:L24"/>
    <mergeCell ref="M23:M24"/>
    <mergeCell ref="N25:N26"/>
    <mergeCell ref="O25:O26"/>
    <mergeCell ref="P25:P26"/>
    <mergeCell ref="H25:H26"/>
    <mergeCell ref="I25:I26"/>
    <mergeCell ref="J25:J26"/>
    <mergeCell ref="K25:K26"/>
    <mergeCell ref="L25:L26"/>
    <mergeCell ref="A23:A24"/>
    <mergeCell ref="B23:B24"/>
    <mergeCell ref="C23:C24"/>
    <mergeCell ref="D23:D24"/>
    <mergeCell ref="E23:E24"/>
    <mergeCell ref="F23:F24"/>
    <mergeCell ref="G23:G24"/>
    <mergeCell ref="H21:H22"/>
    <mergeCell ref="I21:I22"/>
    <mergeCell ref="O19:O20"/>
    <mergeCell ref="P19:P20"/>
    <mergeCell ref="A21:A22"/>
    <mergeCell ref="B21:B22"/>
    <mergeCell ref="C21:C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M19:M20"/>
    <mergeCell ref="N21:N22"/>
    <mergeCell ref="O21:O22"/>
    <mergeCell ref="P21:P22"/>
    <mergeCell ref="J21:J22"/>
    <mergeCell ref="K21:K22"/>
    <mergeCell ref="L21:L22"/>
    <mergeCell ref="M21:M22"/>
    <mergeCell ref="A19:A20"/>
    <mergeCell ref="B19:B20"/>
    <mergeCell ref="C19:C20"/>
    <mergeCell ref="D19:D20"/>
    <mergeCell ref="E19:E20"/>
    <mergeCell ref="F19:F20"/>
    <mergeCell ref="G19:G20"/>
    <mergeCell ref="H17:H18"/>
    <mergeCell ref="I17:I18"/>
    <mergeCell ref="N15:N16"/>
    <mergeCell ref="C15:C16"/>
    <mergeCell ref="D15:D16"/>
    <mergeCell ref="E15:E16"/>
    <mergeCell ref="F15:F16"/>
    <mergeCell ref="G15:G16"/>
    <mergeCell ref="N19:N20"/>
    <mergeCell ref="O15:O16"/>
    <mergeCell ref="P15:P16"/>
    <mergeCell ref="A17:A18"/>
    <mergeCell ref="B17:B18"/>
    <mergeCell ref="C17:C18"/>
    <mergeCell ref="D17:D18"/>
    <mergeCell ref="E17:E18"/>
    <mergeCell ref="F17:F18"/>
    <mergeCell ref="G17:G18"/>
    <mergeCell ref="H15:H16"/>
    <mergeCell ref="I15:I16"/>
    <mergeCell ref="J15:J16"/>
    <mergeCell ref="K15:K16"/>
    <mergeCell ref="L15:L16"/>
    <mergeCell ref="M15:M16"/>
    <mergeCell ref="N17:N18"/>
    <mergeCell ref="O17:O18"/>
    <mergeCell ref="P17:P18"/>
    <mergeCell ref="J17:J18"/>
    <mergeCell ref="K17:K18"/>
    <mergeCell ref="L17:L18"/>
    <mergeCell ref="M17:M18"/>
    <mergeCell ref="A15:A16"/>
    <mergeCell ref="B15:B16"/>
    <mergeCell ref="N11:N12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1:H12"/>
    <mergeCell ref="I11:I12"/>
    <mergeCell ref="J11:J12"/>
    <mergeCell ref="K11:K12"/>
    <mergeCell ref="L11:L12"/>
    <mergeCell ref="M11:M12"/>
    <mergeCell ref="N13:N14"/>
    <mergeCell ref="O13:O14"/>
    <mergeCell ref="P13:P14"/>
    <mergeCell ref="J13:J14"/>
    <mergeCell ref="K13:K14"/>
    <mergeCell ref="L13:L14"/>
    <mergeCell ref="M13:M14"/>
    <mergeCell ref="A11:A12"/>
    <mergeCell ref="B11:B12"/>
    <mergeCell ref="C11:C12"/>
    <mergeCell ref="D11:D12"/>
    <mergeCell ref="E11:E12"/>
    <mergeCell ref="F11:F12"/>
    <mergeCell ref="G11:G12"/>
    <mergeCell ref="H9:H10"/>
    <mergeCell ref="I9:I10"/>
    <mergeCell ref="H13:H14"/>
    <mergeCell ref="I13:I14"/>
    <mergeCell ref="N7:N8"/>
    <mergeCell ref="O7:O8"/>
    <mergeCell ref="P7:P8"/>
    <mergeCell ref="A9:A10"/>
    <mergeCell ref="B9:B10"/>
    <mergeCell ref="C9:C10"/>
    <mergeCell ref="D9:D10"/>
    <mergeCell ref="E9:E10"/>
    <mergeCell ref="F9:F10"/>
    <mergeCell ref="G9:G10"/>
    <mergeCell ref="H7:H8"/>
    <mergeCell ref="I7:I8"/>
    <mergeCell ref="J7:J8"/>
    <mergeCell ref="K7:K8"/>
    <mergeCell ref="L7:L8"/>
    <mergeCell ref="M7:M8"/>
    <mergeCell ref="N9:N10"/>
    <mergeCell ref="O9:O10"/>
    <mergeCell ref="P9:P10"/>
    <mergeCell ref="J9:J10"/>
    <mergeCell ref="K9:K10"/>
    <mergeCell ref="L9:L10"/>
    <mergeCell ref="M9:M10"/>
    <mergeCell ref="A7:A8"/>
    <mergeCell ref="B7:B8"/>
    <mergeCell ref="C7:C8"/>
    <mergeCell ref="D7:D8"/>
    <mergeCell ref="E7:E8"/>
    <mergeCell ref="F7:F8"/>
    <mergeCell ref="G7:G8"/>
    <mergeCell ref="H5:H6"/>
    <mergeCell ref="I5:I6"/>
    <mergeCell ref="L3:M3"/>
    <mergeCell ref="M2:P2"/>
    <mergeCell ref="B3:C3"/>
    <mergeCell ref="D3:E3"/>
    <mergeCell ref="F3:G3"/>
    <mergeCell ref="H3:I3"/>
    <mergeCell ref="J3:K3"/>
    <mergeCell ref="N3:O3"/>
    <mergeCell ref="P3:P4"/>
    <mergeCell ref="A5:A6"/>
    <mergeCell ref="B5:B6"/>
    <mergeCell ref="C5:C6"/>
    <mergeCell ref="D5:D6"/>
    <mergeCell ref="E5:E6"/>
    <mergeCell ref="F5:F6"/>
    <mergeCell ref="G5:G6"/>
    <mergeCell ref="N5:N6"/>
    <mergeCell ref="O5:O6"/>
    <mergeCell ref="P5:P6"/>
    <mergeCell ref="J5:J6"/>
    <mergeCell ref="K5:K6"/>
    <mergeCell ref="L5:L6"/>
    <mergeCell ref="M5:M6"/>
  </mergeCells>
  <phoneticPr fontId="3"/>
  <pageMargins left="0.7" right="0.7" top="1.08" bottom="0.75" header="0.3" footer="0.3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経営の概要</vt:lpstr>
      <vt:lpstr>経営の概要!Print_Area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2020-04-19T00:33:24Z</cp:lastPrinted>
  <dcterms:created xsi:type="dcterms:W3CDTF">2020-02-26T04:49:56Z</dcterms:created>
  <dcterms:modified xsi:type="dcterms:W3CDTF">2020-04-19T00:33:37Z</dcterms:modified>
</cp:coreProperties>
</file>