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．九州の現況\"/>
    </mc:Choice>
  </mc:AlternateContent>
  <bookViews>
    <workbookView xWindow="0" yWindow="0" windowWidth="15345" windowHeight="4110"/>
  </bookViews>
  <sheets>
    <sheet name="Sheet1" sheetId="1" r:id="rId1"/>
  </sheets>
  <definedNames>
    <definedName name="_xlnm.Print_Area" localSheetId="0">Sheet1!$A$1:$M$31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M22" i="1" s="1"/>
  <c r="D22" i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M18" i="1" s="1"/>
  <c r="D18" i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M16" i="1" s="1"/>
  <c r="D16" i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M14" i="1" s="1"/>
  <c r="D14" i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M12" i="1" s="1"/>
  <c r="D12" i="1"/>
  <c r="L11" i="1"/>
  <c r="K11" i="1"/>
  <c r="J11" i="1"/>
  <c r="I11" i="1"/>
  <c r="H11" i="1"/>
  <c r="G11" i="1"/>
  <c r="F11" i="1"/>
  <c r="E11" i="1"/>
  <c r="D11" i="1"/>
  <c r="M11" i="1" s="1"/>
  <c r="L10" i="1"/>
  <c r="K10" i="1"/>
  <c r="J10" i="1"/>
  <c r="I10" i="1"/>
  <c r="H10" i="1"/>
  <c r="G10" i="1"/>
  <c r="F10" i="1"/>
  <c r="E10" i="1"/>
  <c r="M10" i="1" s="1"/>
  <c r="D10" i="1"/>
  <c r="L9" i="1"/>
  <c r="K9" i="1"/>
  <c r="J9" i="1"/>
  <c r="I9" i="1"/>
  <c r="H9" i="1"/>
  <c r="G9" i="1"/>
  <c r="F9" i="1"/>
  <c r="E9" i="1"/>
  <c r="D9" i="1"/>
  <c r="M9" i="1" s="1"/>
  <c r="M8" i="1"/>
  <c r="L8" i="1"/>
  <c r="K8" i="1"/>
  <c r="J8" i="1"/>
  <c r="I8" i="1"/>
  <c r="H8" i="1"/>
  <c r="G8" i="1"/>
  <c r="F8" i="1"/>
  <c r="E8" i="1"/>
  <c r="D8" i="1"/>
  <c r="L7" i="1"/>
  <c r="L21" i="1" s="1"/>
  <c r="L25" i="1" s="1"/>
  <c r="K7" i="1"/>
  <c r="K21" i="1" s="1"/>
  <c r="K25" i="1" s="1"/>
  <c r="J7" i="1"/>
  <c r="J21" i="1" s="1"/>
  <c r="J25" i="1" s="1"/>
  <c r="I7" i="1"/>
  <c r="I21" i="1" s="1"/>
  <c r="I25" i="1" s="1"/>
  <c r="H7" i="1"/>
  <c r="H21" i="1" s="1"/>
  <c r="H25" i="1" s="1"/>
  <c r="G7" i="1"/>
  <c r="G21" i="1" s="1"/>
  <c r="G25" i="1" s="1"/>
  <c r="F7" i="1"/>
  <c r="F21" i="1" s="1"/>
  <c r="F25" i="1" s="1"/>
  <c r="E7" i="1"/>
  <c r="E21" i="1" s="1"/>
  <c r="E25" i="1" s="1"/>
  <c r="D7" i="1"/>
  <c r="M7" i="1" s="1"/>
  <c r="M21" i="1" s="1"/>
  <c r="M25" i="1" s="1"/>
  <c r="L6" i="1"/>
  <c r="L20" i="1" s="1"/>
  <c r="L24" i="1" s="1"/>
  <c r="K6" i="1"/>
  <c r="K20" i="1" s="1"/>
  <c r="K24" i="1" s="1"/>
  <c r="J6" i="1"/>
  <c r="J20" i="1" s="1"/>
  <c r="J24" i="1" s="1"/>
  <c r="I6" i="1"/>
  <c r="I20" i="1" s="1"/>
  <c r="I24" i="1" s="1"/>
  <c r="H6" i="1"/>
  <c r="H20" i="1" s="1"/>
  <c r="H24" i="1" s="1"/>
  <c r="G6" i="1"/>
  <c r="G20" i="1" s="1"/>
  <c r="G24" i="1" s="1"/>
  <c r="F6" i="1"/>
  <c r="F20" i="1" s="1"/>
  <c r="F24" i="1" s="1"/>
  <c r="E6" i="1"/>
  <c r="E20" i="1" s="1"/>
  <c r="E24" i="1" s="1"/>
  <c r="D6" i="1"/>
  <c r="D20" i="1" s="1"/>
  <c r="D24" i="1" s="1"/>
  <c r="D21" i="1" l="1"/>
  <c r="D25" i="1" s="1"/>
  <c r="M6" i="1"/>
  <c r="M20" i="1" s="1"/>
  <c r="M24" i="1" s="1"/>
</calcChain>
</file>

<file path=xl/sharedStrings.xml><?xml version="1.0" encoding="utf-8"?>
<sst xmlns="http://schemas.openxmlformats.org/spreadsheetml/2006/main" count="52" uniqueCount="33">
  <si>
    <t>（単位：千トン）</t>
    <rPh sb="1" eb="3">
      <t>タンイ</t>
    </rPh>
    <rPh sb="4" eb="5">
      <t>セン</t>
    </rPh>
    <phoneticPr fontId="3"/>
  </si>
  <si>
    <t>地域</t>
    <rPh sb="0" eb="2">
      <t>チイキ</t>
    </rPh>
    <phoneticPr fontId="3"/>
  </si>
  <si>
    <t>九　州</t>
    <rPh sb="0" eb="1">
      <t>キュウ</t>
    </rPh>
    <rPh sb="2" eb="3">
      <t>シュウ</t>
    </rPh>
    <phoneticPr fontId="3"/>
  </si>
  <si>
    <t>四　国</t>
    <rPh sb="0" eb="1">
      <t>ヨン</t>
    </rPh>
    <rPh sb="2" eb="3">
      <t>クニ</t>
    </rPh>
    <phoneticPr fontId="3"/>
  </si>
  <si>
    <t>中　国</t>
    <rPh sb="0" eb="1">
      <t>ナカ</t>
    </rPh>
    <rPh sb="2" eb="3">
      <t>クニ</t>
    </rPh>
    <phoneticPr fontId="3"/>
  </si>
  <si>
    <t>近　畿</t>
    <rPh sb="0" eb="1">
      <t>コン</t>
    </rPh>
    <rPh sb="2" eb="3">
      <t>ミヤコ</t>
    </rPh>
    <phoneticPr fontId="3"/>
  </si>
  <si>
    <t>中　部</t>
    <rPh sb="0" eb="1">
      <t>ナカ</t>
    </rPh>
    <rPh sb="2" eb="3">
      <t>ブ</t>
    </rPh>
    <phoneticPr fontId="3"/>
  </si>
  <si>
    <t>関　東</t>
    <rPh sb="0" eb="1">
      <t>セキ</t>
    </rPh>
    <rPh sb="2" eb="3">
      <t>ヒガシ</t>
    </rPh>
    <phoneticPr fontId="3"/>
  </si>
  <si>
    <t>東　北</t>
    <rPh sb="0" eb="1">
      <t>ヒガシ</t>
    </rPh>
    <rPh sb="2" eb="3">
      <t>キタ</t>
    </rPh>
    <phoneticPr fontId="3"/>
  </si>
  <si>
    <t>北海道</t>
    <rPh sb="0" eb="1">
      <t>キタ</t>
    </rPh>
    <rPh sb="1" eb="3">
      <t>カイドウ</t>
    </rPh>
    <phoneticPr fontId="3"/>
  </si>
  <si>
    <t>沖　縄</t>
    <rPh sb="0" eb="1">
      <t>オキ</t>
    </rPh>
    <rPh sb="2" eb="3">
      <t>ナワ</t>
    </rPh>
    <phoneticPr fontId="3"/>
  </si>
  <si>
    <t>合　計</t>
    <rPh sb="0" eb="1">
      <t>ゴウ</t>
    </rPh>
    <rPh sb="2" eb="3">
      <t>ケイ</t>
    </rPh>
    <phoneticPr fontId="3"/>
  </si>
  <si>
    <t>発着</t>
    <rPh sb="0" eb="2">
      <t>ハッチャク</t>
    </rPh>
    <phoneticPr fontId="3"/>
  </si>
  <si>
    <t>県別</t>
    <rPh sb="0" eb="1">
      <t>ケン</t>
    </rPh>
    <rPh sb="1" eb="2">
      <t>ベツ</t>
    </rPh>
    <phoneticPr fontId="3"/>
  </si>
  <si>
    <t>福　岡</t>
    <rPh sb="0" eb="1">
      <t>フク</t>
    </rPh>
    <rPh sb="2" eb="3">
      <t>オカ</t>
    </rPh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</si>
  <si>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</si>
  <si>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</si>
  <si>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>佐　賀</t>
    <rPh sb="0" eb="1">
      <t>タスク</t>
    </rPh>
    <rPh sb="2" eb="3">
      <t>ガ</t>
    </rPh>
    <phoneticPr fontId="3"/>
  </si>
  <si>
    <t>長　崎</t>
    <rPh sb="0" eb="1">
      <t>チョウ</t>
    </rPh>
    <rPh sb="2" eb="3">
      <t>ザキ</t>
    </rPh>
    <phoneticPr fontId="3"/>
  </si>
  <si>
    <t>熊　本</t>
    <rPh sb="0" eb="1">
      <t>クマ</t>
    </rPh>
    <rPh sb="2" eb="3">
      <t>ホン</t>
    </rPh>
    <phoneticPr fontId="3"/>
  </si>
  <si>
    <t>大　分</t>
    <rPh sb="0" eb="1">
      <t>ダイ</t>
    </rPh>
    <rPh sb="2" eb="3">
      <t>ブン</t>
    </rPh>
    <phoneticPr fontId="3"/>
  </si>
  <si>
    <t>宮　崎</t>
    <rPh sb="0" eb="1">
      <t>ミヤ</t>
    </rPh>
    <rPh sb="2" eb="3">
      <t>ザキ</t>
    </rPh>
    <phoneticPr fontId="3"/>
  </si>
  <si>
    <t>鹿児島</t>
    <rPh sb="0" eb="3">
      <t>カゴシマ</t>
    </rPh>
    <phoneticPr fontId="3"/>
  </si>
  <si>
    <t>九州計</t>
    <rPh sb="0" eb="2">
      <t>キュウシュウ</t>
    </rPh>
    <rPh sb="2" eb="3">
      <t>ケイ</t>
    </rPh>
    <phoneticPr fontId="3"/>
  </si>
  <si>
    <t>山　口</t>
    <rPh sb="0" eb="1">
      <t>ヤマ</t>
    </rPh>
    <rPh sb="2" eb="3">
      <t>クチ</t>
    </rPh>
    <phoneticPr fontId="3"/>
  </si>
  <si>
    <t>資料：国土交通省「貨物地域流動調査」（調査対象貨物等詳細については、「貨物地域流動調査の概要」を参照のこと）</t>
    <rPh sb="0" eb="2">
      <t>シリョウ</t>
    </rPh>
    <rPh sb="3" eb="5">
      <t>コクド</t>
    </rPh>
    <rPh sb="5" eb="8">
      <t>コウツウショウ</t>
    </rPh>
    <rPh sb="9" eb="11">
      <t>カモツ</t>
    </rPh>
    <rPh sb="11" eb="13">
      <t>チイキ</t>
    </rPh>
    <rPh sb="13" eb="15">
      <t>リュウドウ</t>
    </rPh>
    <rPh sb="15" eb="17">
      <t>チョウサ</t>
    </rPh>
    <rPh sb="19" eb="21">
      <t>チョウサ</t>
    </rPh>
    <rPh sb="21" eb="23">
      <t>タイショウ</t>
    </rPh>
    <rPh sb="23" eb="25">
      <t>カモツ</t>
    </rPh>
    <rPh sb="25" eb="26">
      <t>トウ</t>
    </rPh>
    <rPh sb="26" eb="28">
      <t>ショウサイ</t>
    </rPh>
    <rPh sb="35" eb="37">
      <t>カモツ</t>
    </rPh>
    <rPh sb="37" eb="39">
      <t>チイキ</t>
    </rPh>
    <rPh sb="39" eb="41">
      <t>リュウドウ</t>
    </rPh>
    <rPh sb="41" eb="43">
      <t>チョウサ</t>
    </rPh>
    <rPh sb="44" eb="46">
      <t>ガイヨウ</t>
    </rPh>
    <rPh sb="48" eb="50">
      <t>サンショウ</t>
    </rPh>
    <phoneticPr fontId="3"/>
  </si>
  <si>
    <t>注）</t>
    <rPh sb="0" eb="1">
      <t>チュウ</t>
    </rPh>
    <phoneticPr fontId="3"/>
  </si>
  <si>
    <t>１．航空貨物輸送量は含まない。</t>
  </si>
  <si>
    <t>２．四捨五入の関係で、合計が一致しない場合がある。</t>
    <phoneticPr fontId="4"/>
  </si>
  <si>
    <t>３．「鉄道」は日本貨物鉄道が輸送した車扱貨物及びコンテナ貨物を計上。</t>
    <rPh sb="3" eb="5">
      <t>テツドウ</t>
    </rPh>
    <rPh sb="7" eb="9">
      <t>ニホン</t>
    </rPh>
    <rPh sb="9" eb="11">
      <t>カモツ</t>
    </rPh>
    <rPh sb="11" eb="13">
      <t>テツドウ</t>
    </rPh>
    <rPh sb="14" eb="16">
      <t>ユソウ</t>
    </rPh>
    <rPh sb="18" eb="19">
      <t>シャ</t>
    </rPh>
    <rPh sb="19" eb="20">
      <t>アツカ</t>
    </rPh>
    <rPh sb="20" eb="22">
      <t>カモツ</t>
    </rPh>
    <rPh sb="22" eb="23">
      <t>オヨ</t>
    </rPh>
    <rPh sb="28" eb="30">
      <t>カモツ</t>
    </rPh>
    <rPh sb="31" eb="33">
      <t>ケイジョウ</t>
    </rPh>
    <phoneticPr fontId="3"/>
  </si>
  <si>
    <t>５．「自動車」の数値は、自家用貨物のうち、霊きゅう車及び自家用軽自動車を含まない。</t>
    <phoneticPr fontId="3"/>
  </si>
  <si>
    <t xml:space="preserve">４．「海運」は平成28年（暦年）の値であり、フェリー（自動車航送船）により輸送された自動車及びその積荷を含まない。
</t>
    <phoneticPr fontId="3"/>
  </si>
  <si>
    <t xml:space="preserve">  　(ｳ)　県別・地域別（平成２９年度）</t>
    <rPh sb="7" eb="9">
      <t>ケンベツ</t>
    </rPh>
    <rPh sb="10" eb="13">
      <t>チイキベツ</t>
    </rPh>
    <rPh sb="14" eb="16">
      <t>ヘイセイ</t>
    </rPh>
    <rPh sb="18" eb="20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</si>
</sst>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49" fontId="6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7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49" fontId="5" fillId="0" borderId="19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0" xfId="0" applyFont="1" applyAlignment="1">
      <alignment vertical="top"/>
    </xf>
    <xf numFmtId="49" fontId="10" fillId="0" borderId="0" xfId="1" applyNumberFormat="1" applyFont="1" applyFill="1" applyAlignment="1">
      <alignment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vertical="center"/>
    </xf>
    <xf numFmtId="49" fontId="12" fillId="0" borderId="0" xfId="1" applyNumberFormat="1" applyFont="1" applyFill="1" applyAlignment="1">
      <alignment vertical="center"/>
    </xf>
    <xf numFmtId="49" fontId="12" fillId="0" borderId="0" xfId="1" applyNumberFormat="1" applyFont="1" applyFill="1" applyAlignment="1">
      <alignment horizontal="right" vertical="center"/>
    </xf>
    <xf numFmtId="49" fontId="12" fillId="0" borderId="0" xfId="1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52450"/>
          <a:ext cx="5048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E31" sqref="E31"/>
    </sheetView>
  </sheetViews>
  <sheetFormatPr defaultRowHeight="12.75"/>
  <cols>
    <col min="1" max="2" width="6.625" style="6" customWidth="1"/>
    <col min="3" max="3" width="7.125" style="6" customWidth="1"/>
    <col min="4" max="13" width="11.5" style="6" customWidth="1"/>
    <col min="14" max="256" width="9" style="6"/>
    <col min="257" max="258" width="6.625" style="6" customWidth="1"/>
    <col min="259" max="259" width="5.75" style="6" customWidth="1"/>
    <col min="260" max="269" width="11.25" style="6" customWidth="1"/>
    <col min="270" max="512" width="9" style="6"/>
    <col min="513" max="514" width="6.625" style="6" customWidth="1"/>
    <col min="515" max="515" width="5.75" style="6" customWidth="1"/>
    <col min="516" max="525" width="11.25" style="6" customWidth="1"/>
    <col min="526" max="768" width="9" style="6"/>
    <col min="769" max="770" width="6.625" style="6" customWidth="1"/>
    <col min="771" max="771" width="5.75" style="6" customWidth="1"/>
    <col min="772" max="781" width="11.25" style="6" customWidth="1"/>
    <col min="782" max="1024" width="9" style="6"/>
    <col min="1025" max="1026" width="6.625" style="6" customWidth="1"/>
    <col min="1027" max="1027" width="5.75" style="6" customWidth="1"/>
    <col min="1028" max="1037" width="11.25" style="6" customWidth="1"/>
    <col min="1038" max="1280" width="9" style="6"/>
    <col min="1281" max="1282" width="6.625" style="6" customWidth="1"/>
    <col min="1283" max="1283" width="5.75" style="6" customWidth="1"/>
    <col min="1284" max="1293" width="11.25" style="6" customWidth="1"/>
    <col min="1294" max="1536" width="9" style="6"/>
    <col min="1537" max="1538" width="6.625" style="6" customWidth="1"/>
    <col min="1539" max="1539" width="5.75" style="6" customWidth="1"/>
    <col min="1540" max="1549" width="11.25" style="6" customWidth="1"/>
    <col min="1550" max="1792" width="9" style="6"/>
    <col min="1793" max="1794" width="6.625" style="6" customWidth="1"/>
    <col min="1795" max="1795" width="5.75" style="6" customWidth="1"/>
    <col min="1796" max="1805" width="11.25" style="6" customWidth="1"/>
    <col min="1806" max="2048" width="9" style="6"/>
    <col min="2049" max="2050" width="6.625" style="6" customWidth="1"/>
    <col min="2051" max="2051" width="5.75" style="6" customWidth="1"/>
    <col min="2052" max="2061" width="11.25" style="6" customWidth="1"/>
    <col min="2062" max="2304" width="9" style="6"/>
    <col min="2305" max="2306" width="6.625" style="6" customWidth="1"/>
    <col min="2307" max="2307" width="5.75" style="6" customWidth="1"/>
    <col min="2308" max="2317" width="11.25" style="6" customWidth="1"/>
    <col min="2318" max="2560" width="9" style="6"/>
    <col min="2561" max="2562" width="6.625" style="6" customWidth="1"/>
    <col min="2563" max="2563" width="5.75" style="6" customWidth="1"/>
    <col min="2564" max="2573" width="11.25" style="6" customWidth="1"/>
    <col min="2574" max="2816" width="9" style="6"/>
    <col min="2817" max="2818" width="6.625" style="6" customWidth="1"/>
    <col min="2819" max="2819" width="5.75" style="6" customWidth="1"/>
    <col min="2820" max="2829" width="11.25" style="6" customWidth="1"/>
    <col min="2830" max="3072" width="9" style="6"/>
    <col min="3073" max="3074" width="6.625" style="6" customWidth="1"/>
    <col min="3075" max="3075" width="5.75" style="6" customWidth="1"/>
    <col min="3076" max="3085" width="11.25" style="6" customWidth="1"/>
    <col min="3086" max="3328" width="9" style="6"/>
    <col min="3329" max="3330" width="6.625" style="6" customWidth="1"/>
    <col min="3331" max="3331" width="5.75" style="6" customWidth="1"/>
    <col min="3332" max="3341" width="11.25" style="6" customWidth="1"/>
    <col min="3342" max="3584" width="9" style="6"/>
    <col min="3585" max="3586" width="6.625" style="6" customWidth="1"/>
    <col min="3587" max="3587" width="5.75" style="6" customWidth="1"/>
    <col min="3588" max="3597" width="11.25" style="6" customWidth="1"/>
    <col min="3598" max="3840" width="9" style="6"/>
    <col min="3841" max="3842" width="6.625" style="6" customWidth="1"/>
    <col min="3843" max="3843" width="5.75" style="6" customWidth="1"/>
    <col min="3844" max="3853" width="11.25" style="6" customWidth="1"/>
    <col min="3854" max="4096" width="9" style="6"/>
    <col min="4097" max="4098" width="6.625" style="6" customWidth="1"/>
    <col min="4099" max="4099" width="5.75" style="6" customWidth="1"/>
    <col min="4100" max="4109" width="11.25" style="6" customWidth="1"/>
    <col min="4110" max="4352" width="9" style="6"/>
    <col min="4353" max="4354" width="6.625" style="6" customWidth="1"/>
    <col min="4355" max="4355" width="5.75" style="6" customWidth="1"/>
    <col min="4356" max="4365" width="11.25" style="6" customWidth="1"/>
    <col min="4366" max="4608" width="9" style="6"/>
    <col min="4609" max="4610" width="6.625" style="6" customWidth="1"/>
    <col min="4611" max="4611" width="5.75" style="6" customWidth="1"/>
    <col min="4612" max="4621" width="11.25" style="6" customWidth="1"/>
    <col min="4622" max="4864" width="9" style="6"/>
    <col min="4865" max="4866" width="6.625" style="6" customWidth="1"/>
    <col min="4867" max="4867" width="5.75" style="6" customWidth="1"/>
    <col min="4868" max="4877" width="11.25" style="6" customWidth="1"/>
    <col min="4878" max="5120" width="9" style="6"/>
    <col min="5121" max="5122" width="6.625" style="6" customWidth="1"/>
    <col min="5123" max="5123" width="5.75" style="6" customWidth="1"/>
    <col min="5124" max="5133" width="11.25" style="6" customWidth="1"/>
    <col min="5134" max="5376" width="9" style="6"/>
    <col min="5377" max="5378" width="6.625" style="6" customWidth="1"/>
    <col min="5379" max="5379" width="5.75" style="6" customWidth="1"/>
    <col min="5380" max="5389" width="11.25" style="6" customWidth="1"/>
    <col min="5390" max="5632" width="9" style="6"/>
    <col min="5633" max="5634" width="6.625" style="6" customWidth="1"/>
    <col min="5635" max="5635" width="5.75" style="6" customWidth="1"/>
    <col min="5636" max="5645" width="11.25" style="6" customWidth="1"/>
    <col min="5646" max="5888" width="9" style="6"/>
    <col min="5889" max="5890" width="6.625" style="6" customWidth="1"/>
    <col min="5891" max="5891" width="5.75" style="6" customWidth="1"/>
    <col min="5892" max="5901" width="11.25" style="6" customWidth="1"/>
    <col min="5902" max="6144" width="9" style="6"/>
    <col min="6145" max="6146" width="6.625" style="6" customWidth="1"/>
    <col min="6147" max="6147" width="5.75" style="6" customWidth="1"/>
    <col min="6148" max="6157" width="11.25" style="6" customWidth="1"/>
    <col min="6158" max="6400" width="9" style="6"/>
    <col min="6401" max="6402" width="6.625" style="6" customWidth="1"/>
    <col min="6403" max="6403" width="5.75" style="6" customWidth="1"/>
    <col min="6404" max="6413" width="11.25" style="6" customWidth="1"/>
    <col min="6414" max="6656" width="9" style="6"/>
    <col min="6657" max="6658" width="6.625" style="6" customWidth="1"/>
    <col min="6659" max="6659" width="5.75" style="6" customWidth="1"/>
    <col min="6660" max="6669" width="11.25" style="6" customWidth="1"/>
    <col min="6670" max="6912" width="9" style="6"/>
    <col min="6913" max="6914" width="6.625" style="6" customWidth="1"/>
    <col min="6915" max="6915" width="5.75" style="6" customWidth="1"/>
    <col min="6916" max="6925" width="11.25" style="6" customWidth="1"/>
    <col min="6926" max="7168" width="9" style="6"/>
    <col min="7169" max="7170" width="6.625" style="6" customWidth="1"/>
    <col min="7171" max="7171" width="5.75" style="6" customWidth="1"/>
    <col min="7172" max="7181" width="11.25" style="6" customWidth="1"/>
    <col min="7182" max="7424" width="9" style="6"/>
    <col min="7425" max="7426" width="6.625" style="6" customWidth="1"/>
    <col min="7427" max="7427" width="5.75" style="6" customWidth="1"/>
    <col min="7428" max="7437" width="11.25" style="6" customWidth="1"/>
    <col min="7438" max="7680" width="9" style="6"/>
    <col min="7681" max="7682" width="6.625" style="6" customWidth="1"/>
    <col min="7683" max="7683" width="5.75" style="6" customWidth="1"/>
    <col min="7684" max="7693" width="11.25" style="6" customWidth="1"/>
    <col min="7694" max="7936" width="9" style="6"/>
    <col min="7937" max="7938" width="6.625" style="6" customWidth="1"/>
    <col min="7939" max="7939" width="5.75" style="6" customWidth="1"/>
    <col min="7940" max="7949" width="11.25" style="6" customWidth="1"/>
    <col min="7950" max="8192" width="9" style="6"/>
    <col min="8193" max="8194" width="6.625" style="6" customWidth="1"/>
    <col min="8195" max="8195" width="5.75" style="6" customWidth="1"/>
    <col min="8196" max="8205" width="11.25" style="6" customWidth="1"/>
    <col min="8206" max="8448" width="9" style="6"/>
    <col min="8449" max="8450" width="6.625" style="6" customWidth="1"/>
    <col min="8451" max="8451" width="5.75" style="6" customWidth="1"/>
    <col min="8452" max="8461" width="11.25" style="6" customWidth="1"/>
    <col min="8462" max="8704" width="9" style="6"/>
    <col min="8705" max="8706" width="6.625" style="6" customWidth="1"/>
    <col min="8707" max="8707" width="5.75" style="6" customWidth="1"/>
    <col min="8708" max="8717" width="11.25" style="6" customWidth="1"/>
    <col min="8718" max="8960" width="9" style="6"/>
    <col min="8961" max="8962" width="6.625" style="6" customWidth="1"/>
    <col min="8963" max="8963" width="5.75" style="6" customWidth="1"/>
    <col min="8964" max="8973" width="11.25" style="6" customWidth="1"/>
    <col min="8974" max="9216" width="9" style="6"/>
    <col min="9217" max="9218" width="6.625" style="6" customWidth="1"/>
    <col min="9219" max="9219" width="5.75" style="6" customWidth="1"/>
    <col min="9220" max="9229" width="11.25" style="6" customWidth="1"/>
    <col min="9230" max="9472" width="9" style="6"/>
    <col min="9473" max="9474" width="6.625" style="6" customWidth="1"/>
    <col min="9475" max="9475" width="5.75" style="6" customWidth="1"/>
    <col min="9476" max="9485" width="11.25" style="6" customWidth="1"/>
    <col min="9486" max="9728" width="9" style="6"/>
    <col min="9729" max="9730" width="6.625" style="6" customWidth="1"/>
    <col min="9731" max="9731" width="5.75" style="6" customWidth="1"/>
    <col min="9732" max="9741" width="11.25" style="6" customWidth="1"/>
    <col min="9742" max="9984" width="9" style="6"/>
    <col min="9985" max="9986" width="6.625" style="6" customWidth="1"/>
    <col min="9987" max="9987" width="5.75" style="6" customWidth="1"/>
    <col min="9988" max="9997" width="11.25" style="6" customWidth="1"/>
    <col min="9998" max="10240" width="9" style="6"/>
    <col min="10241" max="10242" width="6.625" style="6" customWidth="1"/>
    <col min="10243" max="10243" width="5.75" style="6" customWidth="1"/>
    <col min="10244" max="10253" width="11.25" style="6" customWidth="1"/>
    <col min="10254" max="10496" width="9" style="6"/>
    <col min="10497" max="10498" width="6.625" style="6" customWidth="1"/>
    <col min="10499" max="10499" width="5.75" style="6" customWidth="1"/>
    <col min="10500" max="10509" width="11.25" style="6" customWidth="1"/>
    <col min="10510" max="10752" width="9" style="6"/>
    <col min="10753" max="10754" width="6.625" style="6" customWidth="1"/>
    <col min="10755" max="10755" width="5.75" style="6" customWidth="1"/>
    <col min="10756" max="10765" width="11.25" style="6" customWidth="1"/>
    <col min="10766" max="11008" width="9" style="6"/>
    <col min="11009" max="11010" width="6.625" style="6" customWidth="1"/>
    <col min="11011" max="11011" width="5.75" style="6" customWidth="1"/>
    <col min="11012" max="11021" width="11.25" style="6" customWidth="1"/>
    <col min="11022" max="11264" width="9" style="6"/>
    <col min="11265" max="11266" width="6.625" style="6" customWidth="1"/>
    <col min="11267" max="11267" width="5.75" style="6" customWidth="1"/>
    <col min="11268" max="11277" width="11.25" style="6" customWidth="1"/>
    <col min="11278" max="11520" width="9" style="6"/>
    <col min="11521" max="11522" width="6.625" style="6" customWidth="1"/>
    <col min="11523" max="11523" width="5.75" style="6" customWidth="1"/>
    <col min="11524" max="11533" width="11.25" style="6" customWidth="1"/>
    <col min="11534" max="11776" width="9" style="6"/>
    <col min="11777" max="11778" width="6.625" style="6" customWidth="1"/>
    <col min="11779" max="11779" width="5.75" style="6" customWidth="1"/>
    <col min="11780" max="11789" width="11.25" style="6" customWidth="1"/>
    <col min="11790" max="12032" width="9" style="6"/>
    <col min="12033" max="12034" width="6.625" style="6" customWidth="1"/>
    <col min="12035" max="12035" width="5.75" style="6" customWidth="1"/>
    <col min="12036" max="12045" width="11.25" style="6" customWidth="1"/>
    <col min="12046" max="12288" width="9" style="6"/>
    <col min="12289" max="12290" width="6.625" style="6" customWidth="1"/>
    <col min="12291" max="12291" width="5.75" style="6" customWidth="1"/>
    <col min="12292" max="12301" width="11.25" style="6" customWidth="1"/>
    <col min="12302" max="12544" width="9" style="6"/>
    <col min="12545" max="12546" width="6.625" style="6" customWidth="1"/>
    <col min="12547" max="12547" width="5.75" style="6" customWidth="1"/>
    <col min="12548" max="12557" width="11.25" style="6" customWidth="1"/>
    <col min="12558" max="12800" width="9" style="6"/>
    <col min="12801" max="12802" width="6.625" style="6" customWidth="1"/>
    <col min="12803" max="12803" width="5.75" style="6" customWidth="1"/>
    <col min="12804" max="12813" width="11.25" style="6" customWidth="1"/>
    <col min="12814" max="13056" width="9" style="6"/>
    <col min="13057" max="13058" width="6.625" style="6" customWidth="1"/>
    <col min="13059" max="13059" width="5.75" style="6" customWidth="1"/>
    <col min="13060" max="13069" width="11.25" style="6" customWidth="1"/>
    <col min="13070" max="13312" width="9" style="6"/>
    <col min="13313" max="13314" width="6.625" style="6" customWidth="1"/>
    <col min="13315" max="13315" width="5.75" style="6" customWidth="1"/>
    <col min="13316" max="13325" width="11.25" style="6" customWidth="1"/>
    <col min="13326" max="13568" width="9" style="6"/>
    <col min="13569" max="13570" width="6.625" style="6" customWidth="1"/>
    <col min="13571" max="13571" width="5.75" style="6" customWidth="1"/>
    <col min="13572" max="13581" width="11.25" style="6" customWidth="1"/>
    <col min="13582" max="13824" width="9" style="6"/>
    <col min="13825" max="13826" width="6.625" style="6" customWidth="1"/>
    <col min="13827" max="13827" width="5.75" style="6" customWidth="1"/>
    <col min="13828" max="13837" width="11.25" style="6" customWidth="1"/>
    <col min="13838" max="14080" width="9" style="6"/>
    <col min="14081" max="14082" width="6.625" style="6" customWidth="1"/>
    <col min="14083" max="14083" width="5.75" style="6" customWidth="1"/>
    <col min="14084" max="14093" width="11.25" style="6" customWidth="1"/>
    <col min="14094" max="14336" width="9" style="6"/>
    <col min="14337" max="14338" width="6.625" style="6" customWidth="1"/>
    <col min="14339" max="14339" width="5.75" style="6" customWidth="1"/>
    <col min="14340" max="14349" width="11.25" style="6" customWidth="1"/>
    <col min="14350" max="14592" width="9" style="6"/>
    <col min="14593" max="14594" width="6.625" style="6" customWidth="1"/>
    <col min="14595" max="14595" width="5.75" style="6" customWidth="1"/>
    <col min="14596" max="14605" width="11.25" style="6" customWidth="1"/>
    <col min="14606" max="14848" width="9" style="6"/>
    <col min="14849" max="14850" width="6.625" style="6" customWidth="1"/>
    <col min="14851" max="14851" width="5.75" style="6" customWidth="1"/>
    <col min="14852" max="14861" width="11.25" style="6" customWidth="1"/>
    <col min="14862" max="15104" width="9" style="6"/>
    <col min="15105" max="15106" width="6.625" style="6" customWidth="1"/>
    <col min="15107" max="15107" width="5.75" style="6" customWidth="1"/>
    <col min="15108" max="15117" width="11.25" style="6" customWidth="1"/>
    <col min="15118" max="15360" width="9" style="6"/>
    <col min="15361" max="15362" width="6.625" style="6" customWidth="1"/>
    <col min="15363" max="15363" width="5.75" style="6" customWidth="1"/>
    <col min="15364" max="15373" width="11.25" style="6" customWidth="1"/>
    <col min="15374" max="15616" width="9" style="6"/>
    <col min="15617" max="15618" width="6.625" style="6" customWidth="1"/>
    <col min="15619" max="15619" width="5.75" style="6" customWidth="1"/>
    <col min="15620" max="15629" width="11.25" style="6" customWidth="1"/>
    <col min="15630" max="15872" width="9" style="6"/>
    <col min="15873" max="15874" width="6.625" style="6" customWidth="1"/>
    <col min="15875" max="15875" width="5.75" style="6" customWidth="1"/>
    <col min="15876" max="15885" width="11.25" style="6" customWidth="1"/>
    <col min="15886" max="16128" width="9" style="6"/>
    <col min="16129" max="16130" width="6.625" style="6" customWidth="1"/>
    <col min="16131" max="16131" width="5.75" style="6" customWidth="1"/>
    <col min="16132" max="16141" width="11.25" style="6" customWidth="1"/>
    <col min="16142" max="16384" width="9" style="6"/>
  </cols>
  <sheetData>
    <row r="1" spans="1:13" s="2" customFormat="1" ht="37.5" customHeight="1">
      <c r="A1" s="43" t="s">
        <v>32</v>
      </c>
      <c r="B1" s="43"/>
      <c r="C1" s="43"/>
      <c r="D1" s="43"/>
      <c r="E1" s="43"/>
      <c r="F1" s="43"/>
      <c r="G1" s="43"/>
      <c r="H1" s="1"/>
      <c r="I1" s="1"/>
      <c r="J1" s="1"/>
      <c r="K1" s="1"/>
      <c r="L1" s="28" t="s">
        <v>0</v>
      </c>
      <c r="M1" s="28"/>
    </row>
    <row r="2" spans="1:13" ht="6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5"/>
      <c r="M2" s="5"/>
    </row>
    <row r="3" spans="1:13" s="8" customFormat="1" ht="20.100000000000001" customHeight="1">
      <c r="A3" s="29"/>
      <c r="B3" s="30"/>
      <c r="C3" s="7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3" t="s">
        <v>8</v>
      </c>
      <c r="K3" s="33" t="s">
        <v>9</v>
      </c>
      <c r="L3" s="34" t="s">
        <v>10</v>
      </c>
      <c r="M3" s="36" t="s">
        <v>11</v>
      </c>
    </row>
    <row r="4" spans="1:13" s="8" customFormat="1" ht="12" customHeight="1">
      <c r="A4" s="9"/>
      <c r="B4" s="10" t="s">
        <v>12</v>
      </c>
      <c r="C4" s="37"/>
      <c r="D4" s="32"/>
      <c r="E4" s="32"/>
      <c r="F4" s="32"/>
      <c r="G4" s="32"/>
      <c r="H4" s="32"/>
      <c r="I4" s="32"/>
      <c r="J4" s="32"/>
      <c r="K4" s="32"/>
      <c r="L4" s="35"/>
      <c r="M4" s="35"/>
    </row>
    <row r="5" spans="1:13" s="8" customFormat="1" ht="12" customHeight="1">
      <c r="A5" s="11" t="s">
        <v>13</v>
      </c>
      <c r="B5" s="12"/>
      <c r="C5" s="38"/>
      <c r="D5" s="32"/>
      <c r="E5" s="32"/>
      <c r="F5" s="32"/>
      <c r="G5" s="32"/>
      <c r="H5" s="32"/>
      <c r="I5" s="32"/>
      <c r="J5" s="32"/>
      <c r="K5" s="32"/>
      <c r="L5" s="35"/>
      <c r="M5" s="35"/>
    </row>
    <row r="6" spans="1:13" s="8" customFormat="1" ht="20.100000000000001" customHeight="1">
      <c r="A6" s="26" t="s">
        <v>14</v>
      </c>
      <c r="B6" s="26"/>
      <c r="C6" s="13" t="s">
        <v>15</v>
      </c>
      <c r="D6" s="14">
        <f>#REF!</f>
        <v>140845038</v>
      </c>
      <c r="E6" s="14">
        <f>#REF!</f>
        <v>2713820</v>
      </c>
      <c r="F6" s="14">
        <f>#REF!</f>
        <v>8908048</v>
      </c>
      <c r="G6" s="14">
        <f>#REF!</f>
        <v>14083222</v>
      </c>
      <c r="H6" s="14">
        <f>#REF!</f>
        <v>7072689</v>
      </c>
      <c r="I6" s="14">
        <f>#REF!</f>
        <v>10959539</v>
      </c>
      <c r="J6" s="14">
        <f>#REF!</f>
        <v>715599</v>
      </c>
      <c r="K6" s="14">
        <f>#REF!</f>
        <v>162385</v>
      </c>
      <c r="L6" s="14">
        <f>#REF!</f>
        <v>1948299</v>
      </c>
      <c r="M6" s="14">
        <f>SUM(D6:L6)</f>
        <v>187408639</v>
      </c>
    </row>
    <row r="7" spans="1:13" s="8" customFormat="1" ht="20.100000000000001" customHeight="1">
      <c r="A7" s="27"/>
      <c r="B7" s="27"/>
      <c r="C7" s="15" t="s">
        <v>16</v>
      </c>
      <c r="D7" s="16">
        <f>#REF!</f>
        <v>139245703</v>
      </c>
      <c r="E7" s="16">
        <f>#REF!</f>
        <v>4644735</v>
      </c>
      <c r="F7" s="16">
        <f>#REF!</f>
        <v>14042068</v>
      </c>
      <c r="G7" s="16">
        <f>#REF!</f>
        <v>9300704</v>
      </c>
      <c r="H7" s="16">
        <f>#REF!</f>
        <v>6717286</v>
      </c>
      <c r="I7" s="16">
        <f>#REF!</f>
        <v>11620637</v>
      </c>
      <c r="J7" s="16">
        <f>#REF!</f>
        <v>350801</v>
      </c>
      <c r="K7" s="16">
        <f>#REF!</f>
        <v>225915</v>
      </c>
      <c r="L7" s="16">
        <f>#REF!</f>
        <v>266228</v>
      </c>
      <c r="M7" s="16">
        <f>SUM(D7:L7)</f>
        <v>186414077</v>
      </c>
    </row>
    <row r="8" spans="1:13" s="8" customFormat="1" ht="20.100000000000001" customHeight="1">
      <c r="A8" s="26" t="s">
        <v>17</v>
      </c>
      <c r="B8" s="26"/>
      <c r="C8" s="13" t="s">
        <v>15</v>
      </c>
      <c r="D8" s="14">
        <f>#REF!</f>
        <v>35363801</v>
      </c>
      <c r="E8" s="14">
        <f>#REF!</f>
        <v>181053</v>
      </c>
      <c r="F8" s="14">
        <f>#REF!</f>
        <v>1418991</v>
      </c>
      <c r="G8" s="14">
        <f>#REF!</f>
        <v>556457</v>
      </c>
      <c r="H8" s="14">
        <f>#REF!</f>
        <v>244767</v>
      </c>
      <c r="I8" s="14">
        <f>#REF!</f>
        <v>331653</v>
      </c>
      <c r="J8" s="14">
        <f>#REF!</f>
        <v>18137</v>
      </c>
      <c r="K8" s="14">
        <f>#REF!</f>
        <v>19566</v>
      </c>
      <c r="L8" s="14">
        <f>#REF!</f>
        <v>67039</v>
      </c>
      <c r="M8" s="14">
        <f>SUM(D8:L8)</f>
        <v>38201464</v>
      </c>
    </row>
    <row r="9" spans="1:13" s="8" customFormat="1" ht="20.100000000000001" customHeight="1">
      <c r="A9" s="27"/>
      <c r="B9" s="27"/>
      <c r="C9" s="15" t="s">
        <v>16</v>
      </c>
      <c r="D9" s="16">
        <f>#REF!</f>
        <v>30219950</v>
      </c>
      <c r="E9" s="16">
        <f>#REF!</f>
        <v>169506</v>
      </c>
      <c r="F9" s="16">
        <f>#REF!</f>
        <v>991323</v>
      </c>
      <c r="G9" s="16">
        <f>#REF!</f>
        <v>841225</v>
      </c>
      <c r="H9" s="16">
        <f>#REF!</f>
        <v>310852</v>
      </c>
      <c r="I9" s="16">
        <f>#REF!</f>
        <v>417176</v>
      </c>
      <c r="J9" s="16">
        <f>#REF!</f>
        <v>68438</v>
      </c>
      <c r="K9" s="16">
        <f>#REF!</f>
        <v>56058</v>
      </c>
      <c r="L9" s="16">
        <f>#REF!</f>
        <v>1030</v>
      </c>
      <c r="M9" s="16">
        <f>SUM(D9:L9)</f>
        <v>33075558</v>
      </c>
    </row>
    <row r="10" spans="1:13" s="8" customFormat="1" ht="20.100000000000001" customHeight="1">
      <c r="A10" s="26" t="s">
        <v>18</v>
      </c>
      <c r="B10" s="26"/>
      <c r="C10" s="13" t="s">
        <v>15</v>
      </c>
      <c r="D10" s="14">
        <f>#REF!</f>
        <v>53310313</v>
      </c>
      <c r="E10" s="14">
        <f>#REF!</f>
        <v>172725</v>
      </c>
      <c r="F10" s="14">
        <f>#REF!</f>
        <v>108064</v>
      </c>
      <c r="G10" s="14">
        <f>#REF!</f>
        <v>649417</v>
      </c>
      <c r="H10" s="14">
        <f>#REF!</f>
        <v>145241</v>
      </c>
      <c r="I10" s="14">
        <f>#REF!</f>
        <v>203667</v>
      </c>
      <c r="J10" s="14">
        <f>#REF!</f>
        <v>177923</v>
      </c>
      <c r="K10" s="14">
        <f>#REF!</f>
        <v>46901</v>
      </c>
      <c r="L10" s="14">
        <f>#REF!</f>
        <v>97451</v>
      </c>
      <c r="M10" s="14">
        <f>SUM(D10:L10)</f>
        <v>54911702</v>
      </c>
    </row>
    <row r="11" spans="1:13" s="8" customFormat="1" ht="20.100000000000001" customHeight="1">
      <c r="A11" s="27"/>
      <c r="B11" s="27"/>
      <c r="C11" s="15" t="s">
        <v>16</v>
      </c>
      <c r="D11" s="16">
        <f>#REF!</f>
        <v>56272587</v>
      </c>
      <c r="E11" s="17">
        <f>#REF!</f>
        <v>111937</v>
      </c>
      <c r="F11" s="17">
        <f>#REF!</f>
        <v>1271004</v>
      </c>
      <c r="G11" s="17">
        <f>#REF!</f>
        <v>1204637</v>
      </c>
      <c r="H11" s="17">
        <f>#REF!</f>
        <v>715770</v>
      </c>
      <c r="I11" s="17">
        <f>#REF!</f>
        <v>237398</v>
      </c>
      <c r="J11" s="17">
        <f>#REF!</f>
        <v>5134</v>
      </c>
      <c r="K11" s="17">
        <f>#REF!</f>
        <v>16864</v>
      </c>
      <c r="L11" s="17">
        <f>#REF!</f>
        <v>360391</v>
      </c>
      <c r="M11" s="17">
        <f t="shared" ref="M11:M19" si="0">SUM(D11:L11)</f>
        <v>60195722</v>
      </c>
    </row>
    <row r="12" spans="1:13" s="8" customFormat="1" ht="20.100000000000001" customHeight="1">
      <c r="A12" s="42" t="s">
        <v>19</v>
      </c>
      <c r="B12" s="26"/>
      <c r="C12" s="13" t="s">
        <v>15</v>
      </c>
      <c r="D12" s="14">
        <f>#REF!</f>
        <v>58983203</v>
      </c>
      <c r="E12" s="14">
        <f>#REF!</f>
        <v>136522</v>
      </c>
      <c r="F12" s="14">
        <f>#REF!</f>
        <v>421046</v>
      </c>
      <c r="G12" s="14">
        <f>#REF!</f>
        <v>308132</v>
      </c>
      <c r="H12" s="14">
        <f>#REF!</f>
        <v>263233</v>
      </c>
      <c r="I12" s="14">
        <f>#REF!</f>
        <v>659877</v>
      </c>
      <c r="J12" s="14">
        <f>#REF!</f>
        <v>26620</v>
      </c>
      <c r="K12" s="14">
        <f>#REF!</f>
        <v>11792</v>
      </c>
      <c r="L12" s="14">
        <f>#REF!</f>
        <v>24341</v>
      </c>
      <c r="M12" s="18">
        <f t="shared" si="0"/>
        <v>60834766</v>
      </c>
    </row>
    <row r="13" spans="1:13" s="8" customFormat="1" ht="20.100000000000001" customHeight="1">
      <c r="A13" s="27"/>
      <c r="B13" s="27"/>
      <c r="C13" s="15" t="s">
        <v>16</v>
      </c>
      <c r="D13" s="16">
        <f>#REF!</f>
        <v>61146873</v>
      </c>
      <c r="E13" s="16">
        <f>#REF!</f>
        <v>265615</v>
      </c>
      <c r="F13" s="16">
        <f>#REF!</f>
        <v>1895900</v>
      </c>
      <c r="G13" s="16">
        <f>#REF!</f>
        <v>1110757</v>
      </c>
      <c r="H13" s="16">
        <f>#REF!</f>
        <v>194374</v>
      </c>
      <c r="I13" s="16">
        <f>#REF!</f>
        <v>547585</v>
      </c>
      <c r="J13" s="16">
        <f>#REF!</f>
        <v>26324</v>
      </c>
      <c r="K13" s="16">
        <f>#REF!</f>
        <v>33539</v>
      </c>
      <c r="L13" s="16">
        <f>#REF!</f>
        <v>10392</v>
      </c>
      <c r="M13" s="17">
        <f t="shared" si="0"/>
        <v>65231359</v>
      </c>
    </row>
    <row r="14" spans="1:13" s="8" customFormat="1" ht="20.100000000000001" customHeight="1">
      <c r="A14" s="26" t="s">
        <v>20</v>
      </c>
      <c r="B14" s="26"/>
      <c r="C14" s="13" t="s">
        <v>15</v>
      </c>
      <c r="D14" s="14">
        <f>#REF!</f>
        <v>46853000</v>
      </c>
      <c r="E14" s="14">
        <f>#REF!</f>
        <v>2349415</v>
      </c>
      <c r="F14" s="14">
        <f>#REF!</f>
        <v>62642</v>
      </c>
      <c r="G14" s="14">
        <f>#REF!</f>
        <v>4625417</v>
      </c>
      <c r="H14" s="14">
        <f>#REF!</f>
        <v>5249284</v>
      </c>
      <c r="I14" s="14">
        <f>#REF!</f>
        <v>2936646</v>
      </c>
      <c r="J14" s="14">
        <f>#REF!</f>
        <v>114003</v>
      </c>
      <c r="K14" s="14">
        <f>#REF!</f>
        <v>86499</v>
      </c>
      <c r="L14" s="14">
        <f>#REF!</f>
        <v>174482</v>
      </c>
      <c r="M14" s="14">
        <f t="shared" si="0"/>
        <v>62451388</v>
      </c>
    </row>
    <row r="15" spans="1:13" s="8" customFormat="1" ht="20.100000000000001" customHeight="1">
      <c r="A15" s="27"/>
      <c r="B15" s="27"/>
      <c r="C15" s="15" t="s">
        <v>16</v>
      </c>
      <c r="D15" s="16">
        <f>#REF!</f>
        <v>42761567</v>
      </c>
      <c r="E15" s="16">
        <f>#REF!</f>
        <v>706053</v>
      </c>
      <c r="F15" s="16">
        <f>#REF!</f>
        <v>2015940</v>
      </c>
      <c r="G15" s="16">
        <f>#REF!</f>
        <v>4225069</v>
      </c>
      <c r="H15" s="16">
        <f>#REF!</f>
        <v>1271156</v>
      </c>
      <c r="I15" s="16">
        <f>#REF!</f>
        <v>1171979</v>
      </c>
      <c r="J15" s="16">
        <f>#REF!</f>
        <v>79606</v>
      </c>
      <c r="K15" s="16">
        <f>#REF!</f>
        <v>174864</v>
      </c>
      <c r="L15" s="16">
        <f>#REF!</f>
        <v>0</v>
      </c>
      <c r="M15" s="17">
        <f t="shared" si="0"/>
        <v>52406234</v>
      </c>
    </row>
    <row r="16" spans="1:13" s="8" customFormat="1" ht="20.100000000000001" customHeight="1">
      <c r="A16" s="26" t="s">
        <v>21</v>
      </c>
      <c r="B16" s="26"/>
      <c r="C16" s="13" t="s">
        <v>15</v>
      </c>
      <c r="D16" s="14">
        <f>#REF!</f>
        <v>45817589</v>
      </c>
      <c r="E16" s="14">
        <f>#REF!</f>
        <v>317263</v>
      </c>
      <c r="F16" s="14">
        <f>#REF!</f>
        <v>110093</v>
      </c>
      <c r="G16" s="14">
        <f>#REF!</f>
        <v>1040336</v>
      </c>
      <c r="H16" s="14">
        <f>#REF!</f>
        <v>351653</v>
      </c>
      <c r="I16" s="14">
        <f>#REF!</f>
        <v>361475</v>
      </c>
      <c r="J16" s="14">
        <f>#REF!</f>
        <v>92666</v>
      </c>
      <c r="K16" s="14">
        <f>#REF!</f>
        <v>15816</v>
      </c>
      <c r="L16" s="14">
        <f>#REF!</f>
        <v>0</v>
      </c>
      <c r="M16" s="14">
        <f t="shared" si="0"/>
        <v>48106891</v>
      </c>
    </row>
    <row r="17" spans="1:13" s="8" customFormat="1" ht="20.100000000000001" customHeight="1">
      <c r="A17" s="27"/>
      <c r="B17" s="27"/>
      <c r="C17" s="15" t="s">
        <v>16</v>
      </c>
      <c r="D17" s="16">
        <f>#REF!</f>
        <v>48598587</v>
      </c>
      <c r="E17" s="16">
        <f>#REF!</f>
        <v>260164</v>
      </c>
      <c r="F17" s="16">
        <f>#REF!</f>
        <v>908765</v>
      </c>
      <c r="G17" s="16">
        <f>#REF!</f>
        <v>1060333</v>
      </c>
      <c r="H17" s="16">
        <f>#REF!</f>
        <v>270885</v>
      </c>
      <c r="I17" s="16">
        <f>#REF!</f>
        <v>680798</v>
      </c>
      <c r="J17" s="16">
        <f>#REF!</f>
        <v>6875</v>
      </c>
      <c r="K17" s="16">
        <f>#REF!</f>
        <v>10155</v>
      </c>
      <c r="L17" s="16">
        <f>#REF!</f>
        <v>2970</v>
      </c>
      <c r="M17" s="17">
        <f t="shared" si="0"/>
        <v>51799532</v>
      </c>
    </row>
    <row r="18" spans="1:13" s="8" customFormat="1" ht="20.100000000000001" customHeight="1">
      <c r="A18" s="26" t="s">
        <v>22</v>
      </c>
      <c r="B18" s="26"/>
      <c r="C18" s="13" t="s">
        <v>15</v>
      </c>
      <c r="D18" s="18">
        <f>#REF!</f>
        <v>59438974</v>
      </c>
      <c r="E18" s="18">
        <f>#REF!</f>
        <v>404459</v>
      </c>
      <c r="F18" s="18">
        <f>#REF!</f>
        <v>187080</v>
      </c>
      <c r="G18" s="18">
        <f>#REF!</f>
        <v>6830348</v>
      </c>
      <c r="H18" s="18">
        <f>#REF!</f>
        <v>548375</v>
      </c>
      <c r="I18" s="18">
        <f>#REF!</f>
        <v>9662120</v>
      </c>
      <c r="J18" s="18">
        <f>#REF!</f>
        <v>120431</v>
      </c>
      <c r="K18" s="18">
        <f>#REF!</f>
        <v>48553</v>
      </c>
      <c r="L18" s="18">
        <f>#REF!</f>
        <v>982600</v>
      </c>
      <c r="M18" s="14">
        <f t="shared" si="0"/>
        <v>78222940</v>
      </c>
    </row>
    <row r="19" spans="1:13" s="8" customFormat="1" ht="20.100000000000001" customHeight="1">
      <c r="A19" s="27"/>
      <c r="B19" s="27"/>
      <c r="C19" s="15" t="s">
        <v>16</v>
      </c>
      <c r="D19" s="19">
        <f>#REF!</f>
        <v>62366651</v>
      </c>
      <c r="E19" s="19">
        <f>#REF!</f>
        <v>523427</v>
      </c>
      <c r="F19" s="19">
        <f>#REF!</f>
        <v>1579022</v>
      </c>
      <c r="G19" s="19">
        <f>#REF!</f>
        <v>755209</v>
      </c>
      <c r="H19" s="19">
        <f>#REF!</f>
        <v>1033415</v>
      </c>
      <c r="I19" s="19">
        <f>#REF!</f>
        <v>387382</v>
      </c>
      <c r="J19" s="19">
        <f>#REF!</f>
        <v>14334</v>
      </c>
      <c r="K19" s="19">
        <f>#REF!</f>
        <v>41290</v>
      </c>
      <c r="L19" s="19">
        <f>#REF!</f>
        <v>89084</v>
      </c>
      <c r="M19" s="17">
        <f t="shared" si="0"/>
        <v>66789814</v>
      </c>
    </row>
    <row r="20" spans="1:13" s="8" customFormat="1" ht="20.100000000000001" customHeight="1">
      <c r="A20" s="31" t="s">
        <v>23</v>
      </c>
      <c r="B20" s="39"/>
      <c r="C20" s="20" t="s">
        <v>15</v>
      </c>
      <c r="D20" s="18">
        <f>D6+D8+D10+D12+D14+D16+D18</f>
        <v>440611918</v>
      </c>
      <c r="E20" s="18">
        <f t="shared" ref="E20:L21" si="1">E6+E8+E10+E12+E14+E16+E18</f>
        <v>6275257</v>
      </c>
      <c r="F20" s="18">
        <f t="shared" si="1"/>
        <v>11215964</v>
      </c>
      <c r="G20" s="18">
        <f t="shared" si="1"/>
        <v>28093329</v>
      </c>
      <c r="H20" s="18">
        <f t="shared" si="1"/>
        <v>13875242</v>
      </c>
      <c r="I20" s="18">
        <f>I6+I8+I10+I12+I14+I16+I18</f>
        <v>25114977</v>
      </c>
      <c r="J20" s="18">
        <f>J6+J8+J10+J12+J14+J16+J18</f>
        <v>1265379</v>
      </c>
      <c r="K20" s="18">
        <f t="shared" si="1"/>
        <v>391512</v>
      </c>
      <c r="L20" s="18">
        <f t="shared" si="1"/>
        <v>3294212</v>
      </c>
      <c r="M20" s="18">
        <f>M6+M8+M10+M12+M14+M16+M18</f>
        <v>530137790</v>
      </c>
    </row>
    <row r="21" spans="1:13" s="8" customFormat="1" ht="20.100000000000001" customHeight="1">
      <c r="A21" s="40"/>
      <c r="B21" s="41"/>
      <c r="C21" s="11" t="s">
        <v>16</v>
      </c>
      <c r="D21" s="19">
        <f>D7+D9+D11+D13+D15+D17+D19</f>
        <v>440611918</v>
      </c>
      <c r="E21" s="19">
        <f t="shared" si="1"/>
        <v>6681437</v>
      </c>
      <c r="F21" s="19">
        <f t="shared" si="1"/>
        <v>22704022</v>
      </c>
      <c r="G21" s="19">
        <f t="shared" si="1"/>
        <v>18497934</v>
      </c>
      <c r="H21" s="19">
        <f t="shared" si="1"/>
        <v>10513738</v>
      </c>
      <c r="I21" s="19">
        <f t="shared" si="1"/>
        <v>15062955</v>
      </c>
      <c r="J21" s="19">
        <f>J7+J9+J11+J13+J15+J17+J19</f>
        <v>551512</v>
      </c>
      <c r="K21" s="19">
        <f t="shared" si="1"/>
        <v>558685</v>
      </c>
      <c r="L21" s="19">
        <f t="shared" si="1"/>
        <v>730095</v>
      </c>
      <c r="M21" s="17">
        <f>M7+M9+M11+M13+M15+M17+M19</f>
        <v>515912296</v>
      </c>
    </row>
    <row r="22" spans="1:13" s="8" customFormat="1" ht="20.100000000000001" customHeight="1">
      <c r="A22" s="31" t="s">
        <v>24</v>
      </c>
      <c r="B22" s="39"/>
      <c r="C22" s="13" t="s">
        <v>15</v>
      </c>
      <c r="D22" s="14">
        <f>#REF!</f>
        <v>12633392</v>
      </c>
      <c r="E22" s="14">
        <f>#REF!</f>
        <v>3785545</v>
      </c>
      <c r="F22" s="14">
        <f>#REF!</f>
        <v>55357372</v>
      </c>
      <c r="G22" s="14">
        <f>#REF!</f>
        <v>10449662</v>
      </c>
      <c r="H22" s="14">
        <f>#REF!</f>
        <v>4907923</v>
      </c>
      <c r="I22" s="14">
        <f>#REF!</f>
        <v>7413422</v>
      </c>
      <c r="J22" s="14">
        <f>#REF!</f>
        <v>565610</v>
      </c>
      <c r="K22" s="14">
        <f>#REF!</f>
        <v>231008</v>
      </c>
      <c r="L22" s="14">
        <f>#REF!</f>
        <v>431038</v>
      </c>
      <c r="M22" s="14">
        <f>SUM(D22:L22)</f>
        <v>95774972</v>
      </c>
    </row>
    <row r="23" spans="1:13" s="8" customFormat="1" ht="20.100000000000001" customHeight="1">
      <c r="A23" s="40"/>
      <c r="B23" s="41"/>
      <c r="C23" s="15" t="s">
        <v>16</v>
      </c>
      <c r="D23" s="16">
        <f>#REF!</f>
        <v>7149571</v>
      </c>
      <c r="E23" s="16">
        <f>#REF!</f>
        <v>190244</v>
      </c>
      <c r="F23" s="16">
        <f>#REF!</f>
        <v>55488459</v>
      </c>
      <c r="G23" s="16">
        <f>#REF!</f>
        <v>1309099</v>
      </c>
      <c r="H23" s="16">
        <f>#REF!</f>
        <v>345616</v>
      </c>
      <c r="I23" s="16">
        <f>#REF!</f>
        <v>2967298</v>
      </c>
      <c r="J23" s="16">
        <f>#REF!</f>
        <v>265492</v>
      </c>
      <c r="K23" s="16">
        <f>#REF!</f>
        <v>275023</v>
      </c>
      <c r="L23" s="16">
        <f>#REF!</f>
        <v>0</v>
      </c>
      <c r="M23" s="16">
        <f>SUM(D23:L23)</f>
        <v>67990802</v>
      </c>
    </row>
    <row r="24" spans="1:13" s="8" customFormat="1" ht="20.100000000000001" customHeight="1">
      <c r="A24" s="31" t="s">
        <v>11</v>
      </c>
      <c r="B24" s="39"/>
      <c r="C24" s="13" t="s">
        <v>15</v>
      </c>
      <c r="D24" s="14">
        <f>D20+D22</f>
        <v>453245310</v>
      </c>
      <c r="E24" s="14">
        <f t="shared" ref="E24:L24" si="2">E20+E22</f>
        <v>10060802</v>
      </c>
      <c r="F24" s="14">
        <f t="shared" si="2"/>
        <v>66573336</v>
      </c>
      <c r="G24" s="14">
        <f t="shared" si="2"/>
        <v>38542991</v>
      </c>
      <c r="H24" s="14">
        <f t="shared" si="2"/>
        <v>18783165</v>
      </c>
      <c r="I24" s="14">
        <f t="shared" si="2"/>
        <v>32528399</v>
      </c>
      <c r="J24" s="14">
        <f>J20+J22</f>
        <v>1830989</v>
      </c>
      <c r="K24" s="14">
        <f t="shared" si="2"/>
        <v>622520</v>
      </c>
      <c r="L24" s="14">
        <f t="shared" si="2"/>
        <v>3725250</v>
      </c>
      <c r="M24" s="18">
        <f>M20+M22</f>
        <v>625912762</v>
      </c>
    </row>
    <row r="25" spans="1:13" s="8" customFormat="1" ht="20.100000000000001" customHeight="1">
      <c r="A25" s="40"/>
      <c r="B25" s="41"/>
      <c r="C25" s="15" t="s">
        <v>16</v>
      </c>
      <c r="D25" s="16">
        <f t="shared" ref="D25:L25" si="3">D21+D23</f>
        <v>447761489</v>
      </c>
      <c r="E25" s="16">
        <f t="shared" si="3"/>
        <v>6871681</v>
      </c>
      <c r="F25" s="16">
        <f t="shared" si="3"/>
        <v>78192481</v>
      </c>
      <c r="G25" s="16">
        <f t="shared" si="3"/>
        <v>19807033</v>
      </c>
      <c r="H25" s="16">
        <f t="shared" si="3"/>
        <v>10859354</v>
      </c>
      <c r="I25" s="16">
        <f t="shared" si="3"/>
        <v>18030253</v>
      </c>
      <c r="J25" s="16">
        <f>J21+J23</f>
        <v>817004</v>
      </c>
      <c r="K25" s="16">
        <f t="shared" si="3"/>
        <v>833708</v>
      </c>
      <c r="L25" s="16">
        <f t="shared" si="3"/>
        <v>730095</v>
      </c>
      <c r="M25" s="17">
        <f>M21+M23</f>
        <v>583903098</v>
      </c>
    </row>
    <row r="26" spans="1:13" s="22" customFormat="1" ht="15" customHeight="1">
      <c r="A26" s="44" t="s">
        <v>25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s="22" customFormat="1" ht="15" customHeight="1">
      <c r="A27" s="46" t="s">
        <v>26</v>
      </c>
      <c r="B27" s="45" t="s">
        <v>27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s="22" customFormat="1" ht="15" customHeight="1">
      <c r="A28" s="45"/>
      <c r="B28" s="47" t="s">
        <v>28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s="22" customFormat="1" ht="15" customHeight="1">
      <c r="A29" s="45"/>
      <c r="B29" s="48" t="s">
        <v>29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s="22" customFormat="1" ht="15" customHeight="1">
      <c r="A30" s="45"/>
      <c r="B30" s="49" t="s">
        <v>31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</row>
    <row r="31" spans="1:13" s="22" customFormat="1" ht="15" customHeight="1">
      <c r="A31" s="45"/>
      <c r="B31" s="51" t="s">
        <v>30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25" customFormat="1" ht="1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>
      <c r="A33" s="4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</sheetData>
  <mergeCells count="26">
    <mergeCell ref="A22:B23"/>
    <mergeCell ref="A24:B25"/>
    <mergeCell ref="B29:M29"/>
    <mergeCell ref="B30:L30"/>
    <mergeCell ref="A10:B11"/>
    <mergeCell ref="A12:B13"/>
    <mergeCell ref="A14:B15"/>
    <mergeCell ref="A16:B17"/>
    <mergeCell ref="A18:B19"/>
    <mergeCell ref="A20:B21"/>
    <mergeCell ref="A8:B9"/>
    <mergeCell ref="A1:G1"/>
    <mergeCell ref="L1:M1"/>
    <mergeCell ref="A3:B3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C4:C5"/>
    <mergeCell ref="A6:B7"/>
  </mergeCells>
  <phoneticPr fontId="2"/>
  <pageMargins left="0.78740157480314965" right="0" top="0.6692913385826772" bottom="0.19685039370078741" header="0.5511811023622047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2020-03-10T12:52:04Z</cp:lastPrinted>
  <dcterms:created xsi:type="dcterms:W3CDTF">2020-02-03T01:50:42Z</dcterms:created>
  <dcterms:modified xsi:type="dcterms:W3CDTF">2020-03-10T12:52:15Z</dcterms:modified>
</cp:coreProperties>
</file>