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60" tabRatio="770" activeTab="0"/>
  </bookViews>
  <sheets>
    <sheet name="(1)(ｱ)輸送人員の推移" sheetId="1" r:id="rId1"/>
  </sheets>
  <definedNames>
    <definedName name="_xlnm.Print_Area" localSheetId="0">'(1)(ｱ)輸送人員の推移'!$A$1:$Y$69</definedName>
  </definedNames>
  <calcPr fullCalcOnLoad="1"/>
</workbook>
</file>

<file path=xl/sharedStrings.xml><?xml version="1.0" encoding="utf-8"?>
<sst xmlns="http://schemas.openxmlformats.org/spreadsheetml/2006/main" count="99" uniqueCount="37">
  <si>
    <t>平成筑豊鉄道
（元.10.1開業）</t>
  </si>
  <si>
    <t>くま川鉄道
（元.10.1開業）</t>
  </si>
  <si>
    <t>九州旅客鉄道</t>
  </si>
  <si>
    <t>西日本鉄道</t>
  </si>
  <si>
    <t>長崎電気軌道</t>
  </si>
  <si>
    <t>定期外</t>
  </si>
  <si>
    <t>事業者名</t>
  </si>
  <si>
    <t>南阿蘇鉄道
(61.4.1開業)</t>
  </si>
  <si>
    <t>計</t>
  </si>
  <si>
    <t>（１）  輸送の概要</t>
  </si>
  <si>
    <t>年度</t>
  </si>
  <si>
    <t>熊本電気鉄道</t>
  </si>
  <si>
    <t xml:space="preserve">〔2〕  鉄道・軌道 </t>
  </si>
  <si>
    <t>筑豊電気鉄道</t>
  </si>
  <si>
    <t>その他</t>
  </si>
  <si>
    <r>
      <t>肥薩おれんじ鉄道</t>
    </r>
    <r>
      <rPr>
        <sz val="8"/>
        <rFont val="ＭＳ Ｐ明朝"/>
        <family val="1"/>
      </rPr>
      <t xml:space="preserve">
（16.3.13開業）</t>
    </r>
  </si>
  <si>
    <r>
      <t>北九州高速鉄道</t>
    </r>
    <r>
      <rPr>
        <sz val="8"/>
        <rFont val="ＭＳ Ｐ明朝"/>
        <family val="1"/>
      </rPr>
      <t xml:space="preserve">
（60.1.9開業）</t>
    </r>
  </si>
  <si>
    <t>島 原 鉄 道</t>
  </si>
  <si>
    <t>福　岡　市
（56.7.26開業）</t>
  </si>
  <si>
    <t>甘 木 鉄 道
(61.4.1開業)</t>
  </si>
  <si>
    <t>松 浦 鉄 道
（63.4.1開業）</t>
  </si>
  <si>
    <t>鹿 児 島 市</t>
  </si>
  <si>
    <t>区分</t>
  </si>
  <si>
    <t>軌　　　　　　　　　　　道</t>
  </si>
  <si>
    <t>鉄　　　　　　　　　　　　　　　　　　　　　　　　　　道</t>
  </si>
  <si>
    <t>定　期</t>
  </si>
  <si>
    <t>合　　　　計</t>
  </si>
  <si>
    <t>熊　　本　　市</t>
  </si>
  <si>
    <t>総　　合　　計</t>
  </si>
  <si>
    <t>資料：「鉄道事業実績報告書」  （鉄道部計画課）</t>
  </si>
  <si>
    <t>（注１）甘木鉄道の定期は20年度より連絡定期(JR九州発売分)を含む</t>
  </si>
  <si>
    <t>（注２）鉄道その他事業者：高千穂鉄道（Ｈ○．○．○廃止）、大分交通（50.10.1廃止）、鹿児島交通（59.10.1廃止）、鹿児島交通（59.3.18廃止）</t>
  </si>
  <si>
    <t>（注３）軌道その他事業者：西日本鉄道（Ｈ○．○．○廃止）、大分交通（49.4.5廃止）</t>
  </si>
  <si>
    <t>R元</t>
  </si>
  <si>
    <t>H7</t>
  </si>
  <si>
    <t>S40</t>
  </si>
  <si>
    <t xml:space="preserve">    (ｱ)  輸送人員の推移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</si>
</sst>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_ "/>
    <numFmt numFmtId="179" formatCode="#,##0_);\(#,##0\)"/>
    <numFmt numFmtId="180" formatCode="\(####\)"/>
    <numFmt numFmtId="181" formatCode="#,##0;[Red]#,##0"/>
    <numFmt numFmtId="182" formatCode="0_);\(0\)"/>
    <numFmt numFmtId="183" formatCode="#,##0_);[Red]\(#,##0\)"/>
    <numFmt numFmtId="184" formatCode="#,##0.0_ "/>
    <numFmt numFmtId="185" formatCode="#,##0;&quot;△ &quot;#,##0"/>
    <numFmt numFmtId="186" formatCode="#,##0.0;&quot;△ &quot;#,##0.0"/>
    <numFmt numFmtId="187" formatCode="0;[Red]0"/>
    <numFmt numFmtId="188" formatCode="_ &quot;¥&quot;* #,##0.0_ ;_ &quot;¥&quot;* \-#,##0.0_ ;_ &quot;¥&quot;* &quot;-&quot;?_ ;_ @_ "/>
    <numFmt numFmtId="189" formatCode="#,##0;&quot;▲ &quot;#,##0"/>
    <numFmt numFmtId="190" formatCode="#,##0.0;&quot;▲ &quot;#,##0.0"/>
    <numFmt numFmtId="191" formatCode="0.0"/>
    <numFmt numFmtId="192" formatCode="0.0;&quot;▲ &quot;0.0"/>
    <numFmt numFmtId="193" formatCode="0.0_ "/>
    <numFmt numFmtId="194" formatCode="#,##0.0_);[Red]\(#,##0.0\)"/>
    <numFmt numFmtId="195" formatCode="&quot;$&quot;#,##0_);[Red]\(&quot;$&quot;#,##0\)"/>
    <numFmt numFmtId="196" formatCode="&quot;$&quot;#,##0.00_);[Red]\(&quot;$&quot;#,##0.00\)"/>
    <numFmt numFmtId="197" formatCode="#,##0_ ;[Red]\-#,##0\ "/>
    <numFmt numFmtId="198" formatCode="0_ ;[Red]\-0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_ "/>
    <numFmt numFmtId="203" formatCode="0_);[Red]\(0\)"/>
    <numFmt numFmtId="204" formatCode="\(###,###.##.#\)"/>
    <numFmt numFmtId="205" formatCode="\(#.##.\)"/>
    <numFmt numFmtId="206" formatCode="\(.###\)"/>
    <numFmt numFmtId="207" formatCode="\(.##.#\)"/>
    <numFmt numFmtId="208" formatCode="\(#.00\)"/>
    <numFmt numFmtId="209" formatCode="\(#000\)"/>
    <numFmt numFmtId="210" formatCode="\(.000\)"/>
    <numFmt numFmtId="211" formatCode="\(.00\)"/>
    <numFmt numFmtId="212" formatCode="[$€-2]\ #,##0.00_);[Red]\([$€-2]\ #,##0.00\)"/>
    <numFmt numFmtId="213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8"/>
      <color indexed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Fill="1" applyAlignment="1">
      <alignment/>
    </xf>
    <xf numFmtId="178" fontId="7" fillId="0" borderId="10" xfId="0" applyNumberFormat="1" applyFont="1" applyFill="1" applyBorder="1" applyAlignment="1">
      <alignment/>
    </xf>
    <xf numFmtId="178" fontId="7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78" fontId="5" fillId="0" borderId="14" xfId="0" applyNumberFormat="1" applyFont="1" applyFill="1" applyBorder="1" applyAlignment="1">
      <alignment/>
    </xf>
    <xf numFmtId="178" fontId="7" fillId="0" borderId="11" xfId="0" applyNumberFormat="1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/>
    </xf>
    <xf numFmtId="178" fontId="7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178" fontId="7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78" fontId="7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78" fontId="5" fillId="0" borderId="2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/>
    </xf>
    <xf numFmtId="178" fontId="7" fillId="0" borderId="10" xfId="61" applyNumberFormat="1" applyFont="1" applyFill="1" applyBorder="1">
      <alignment/>
      <protection/>
    </xf>
    <xf numFmtId="178" fontId="7" fillId="0" borderId="11" xfId="61" applyNumberFormat="1" applyFont="1" applyFill="1" applyBorder="1">
      <alignment/>
      <protection/>
    </xf>
    <xf numFmtId="178" fontId="11" fillId="0" borderId="0" xfId="0" applyNumberFormat="1" applyFont="1" applyFill="1" applyAlignment="1">
      <alignment horizontal="center"/>
    </xf>
    <xf numFmtId="178" fontId="5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vertical="center" textRotation="255"/>
    </xf>
    <xf numFmtId="0" fontId="7" fillId="0" borderId="11" xfId="0" applyFont="1" applyFill="1" applyBorder="1" applyAlignment="1">
      <alignment vertical="center" textRotation="255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B71"/>
  <sheetViews>
    <sheetView tabSelected="1" view="pageBreakPreview" zoomScaleNormal="130" zoomScaleSheetLayoutView="10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8" sqref="U8"/>
    </sheetView>
  </sheetViews>
  <sheetFormatPr defaultColWidth="9.00390625" defaultRowHeight="9.75" customHeight="1"/>
  <cols>
    <col min="1" max="1" width="2.875" style="1" customWidth="1"/>
    <col min="2" max="2" width="9.625" style="1" customWidth="1"/>
    <col min="3" max="6" width="7.625" style="1" customWidth="1"/>
    <col min="7" max="8" width="7.625" style="1" hidden="1" customWidth="1"/>
    <col min="9" max="9" width="7.625" style="1" customWidth="1"/>
    <col min="10" max="18" width="7.625" style="1" hidden="1" customWidth="1"/>
    <col min="19" max="25" width="7.625" style="1" customWidth="1"/>
    <col min="26" max="16384" width="9.00390625" style="1" customWidth="1"/>
  </cols>
  <sheetData>
    <row r="1" spans="1:2" s="32" customFormat="1" ht="15.75" customHeight="1">
      <c r="A1" s="31" t="s">
        <v>12</v>
      </c>
      <c r="B1" s="31"/>
    </row>
    <row r="2" spans="1:4" s="32" customFormat="1" ht="15.75" customHeight="1">
      <c r="A2" s="31"/>
      <c r="B2" s="31" t="s">
        <v>9</v>
      </c>
      <c r="D2" s="33"/>
    </row>
    <row r="3" spans="1:25" s="32" customFormat="1" ht="15.75" customHeight="1">
      <c r="A3" s="31"/>
      <c r="B3" s="31" t="s">
        <v>36</v>
      </c>
      <c r="S3" s="34"/>
      <c r="T3" s="34"/>
      <c r="U3" s="34"/>
      <c r="V3" s="34"/>
      <c r="W3" s="34"/>
      <c r="X3" s="34"/>
      <c r="Y3" s="34"/>
    </row>
    <row r="4" spans="1:25" ht="13.5" customHeight="1">
      <c r="A4" s="35" t="s">
        <v>22</v>
      </c>
      <c r="B4" s="5" t="s">
        <v>6</v>
      </c>
      <c r="C4" s="5" t="s">
        <v>10</v>
      </c>
      <c r="D4" s="4" t="s">
        <v>35</v>
      </c>
      <c r="E4" s="4">
        <v>50</v>
      </c>
      <c r="F4" s="4">
        <v>60</v>
      </c>
      <c r="G4" s="4">
        <v>5</v>
      </c>
      <c r="H4" s="4">
        <v>6</v>
      </c>
      <c r="I4" s="4" t="s">
        <v>34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26</v>
      </c>
      <c r="U4" s="4">
        <v>27</v>
      </c>
      <c r="V4" s="4">
        <v>28</v>
      </c>
      <c r="W4" s="4">
        <v>29</v>
      </c>
      <c r="X4" s="4">
        <v>30</v>
      </c>
      <c r="Y4" s="4" t="s">
        <v>33</v>
      </c>
    </row>
    <row r="5" spans="1:25" ht="13.5" customHeight="1">
      <c r="A5" s="42" t="s">
        <v>24</v>
      </c>
      <c r="B5" s="44" t="s">
        <v>2</v>
      </c>
      <c r="C5" s="6" t="s">
        <v>25</v>
      </c>
      <c r="D5" s="2">
        <v>242718</v>
      </c>
      <c r="E5" s="2">
        <v>188068</v>
      </c>
      <c r="F5" s="2">
        <v>154907</v>
      </c>
      <c r="G5" s="2">
        <v>193255</v>
      </c>
      <c r="H5" s="2">
        <v>197583</v>
      </c>
      <c r="I5" s="2">
        <v>201947</v>
      </c>
      <c r="J5" s="2">
        <v>203841</v>
      </c>
      <c r="K5" s="2">
        <v>199524</v>
      </c>
      <c r="L5" s="2">
        <v>199504</v>
      </c>
      <c r="M5" s="2">
        <v>197388</v>
      </c>
      <c r="N5" s="2">
        <v>195771</v>
      </c>
      <c r="O5" s="2">
        <v>194534</v>
      </c>
      <c r="P5" s="2">
        <v>190718</v>
      </c>
      <c r="Q5" s="2">
        <v>190664</v>
      </c>
      <c r="R5" s="2">
        <v>190178</v>
      </c>
      <c r="S5" s="2">
        <v>190282</v>
      </c>
      <c r="T5" s="2">
        <v>206354</v>
      </c>
      <c r="U5" s="2">
        <v>212182</v>
      </c>
      <c r="V5" s="2">
        <v>213499</v>
      </c>
      <c r="W5" s="2">
        <v>215928</v>
      </c>
      <c r="X5" s="2">
        <v>217569</v>
      </c>
      <c r="Y5" s="2">
        <v>218866</v>
      </c>
    </row>
    <row r="6" spans="1:25" ht="13.5" customHeight="1">
      <c r="A6" s="43"/>
      <c r="B6" s="44"/>
      <c r="C6" s="6" t="s">
        <v>5</v>
      </c>
      <c r="D6" s="3">
        <v>102351</v>
      </c>
      <c r="E6" s="3">
        <v>124751</v>
      </c>
      <c r="F6" s="3">
        <v>92549</v>
      </c>
      <c r="G6" s="3">
        <v>117958</v>
      </c>
      <c r="H6" s="3">
        <v>118604</v>
      </c>
      <c r="I6" s="3">
        <v>119230</v>
      </c>
      <c r="J6" s="3">
        <v>119745</v>
      </c>
      <c r="K6" s="3">
        <v>115284</v>
      </c>
      <c r="L6" s="3">
        <v>113145</v>
      </c>
      <c r="M6" s="3">
        <v>111392</v>
      </c>
      <c r="N6" s="3">
        <v>110251</v>
      </c>
      <c r="O6" s="3">
        <v>108999</v>
      </c>
      <c r="P6" s="3">
        <v>106734</v>
      </c>
      <c r="Q6" s="3">
        <v>106649</v>
      </c>
      <c r="R6" s="3">
        <v>103821</v>
      </c>
      <c r="S6" s="3">
        <v>102513</v>
      </c>
      <c r="T6" s="3">
        <v>113327</v>
      </c>
      <c r="U6" s="3">
        <v>118439</v>
      </c>
      <c r="V6" s="3">
        <v>118006</v>
      </c>
      <c r="W6" s="3">
        <v>121248</v>
      </c>
      <c r="X6" s="3">
        <v>121102</v>
      </c>
      <c r="Y6" s="3">
        <v>118732</v>
      </c>
    </row>
    <row r="7" spans="1:26" ht="13.5" customHeight="1">
      <c r="A7" s="43"/>
      <c r="B7" s="44"/>
      <c r="C7" s="7" t="s">
        <v>8</v>
      </c>
      <c r="D7" s="8">
        <f aca="true" t="shared" si="0" ref="D7:S7">SUM(D5:D6)</f>
        <v>345069</v>
      </c>
      <c r="E7" s="8">
        <f t="shared" si="0"/>
        <v>312819</v>
      </c>
      <c r="F7" s="8">
        <f t="shared" si="0"/>
        <v>247456</v>
      </c>
      <c r="G7" s="8">
        <f t="shared" si="0"/>
        <v>311213</v>
      </c>
      <c r="H7" s="8">
        <f t="shared" si="0"/>
        <v>316187</v>
      </c>
      <c r="I7" s="8">
        <f t="shared" si="0"/>
        <v>321177</v>
      </c>
      <c r="J7" s="8">
        <f t="shared" si="0"/>
        <v>323586</v>
      </c>
      <c r="K7" s="8">
        <f t="shared" si="0"/>
        <v>314808</v>
      </c>
      <c r="L7" s="8">
        <f t="shared" si="0"/>
        <v>312649</v>
      </c>
      <c r="M7" s="8">
        <f t="shared" si="0"/>
        <v>308780</v>
      </c>
      <c r="N7" s="8">
        <f t="shared" si="0"/>
        <v>306022</v>
      </c>
      <c r="O7" s="8">
        <f t="shared" si="0"/>
        <v>303533</v>
      </c>
      <c r="P7" s="8">
        <f t="shared" si="0"/>
        <v>297452</v>
      </c>
      <c r="Q7" s="8">
        <f t="shared" si="0"/>
        <v>297313</v>
      </c>
      <c r="R7" s="8">
        <f t="shared" si="0"/>
        <v>293999</v>
      </c>
      <c r="S7" s="8">
        <f t="shared" si="0"/>
        <v>292795</v>
      </c>
      <c r="T7" s="8">
        <v>319681</v>
      </c>
      <c r="U7" s="8">
        <v>330621</v>
      </c>
      <c r="V7" s="8">
        <v>331505</v>
      </c>
      <c r="W7" s="8">
        <v>337177</v>
      </c>
      <c r="X7" s="8">
        <v>338671</v>
      </c>
      <c r="Y7" s="8">
        <v>337598</v>
      </c>
      <c r="Z7" s="39"/>
    </row>
    <row r="8" spans="1:25" ht="13.5" customHeight="1">
      <c r="A8" s="43"/>
      <c r="B8" s="44" t="s">
        <v>3</v>
      </c>
      <c r="C8" s="9" t="s">
        <v>25</v>
      </c>
      <c r="D8" s="2">
        <v>68429</v>
      </c>
      <c r="E8" s="2">
        <v>77896</v>
      </c>
      <c r="F8" s="2">
        <v>76544</v>
      </c>
      <c r="G8" s="2">
        <v>84557</v>
      </c>
      <c r="H8" s="2">
        <v>80876</v>
      </c>
      <c r="I8" s="2">
        <v>78561</v>
      </c>
      <c r="J8" s="2">
        <v>77825</v>
      </c>
      <c r="K8" s="2">
        <v>76134</v>
      </c>
      <c r="L8" s="2">
        <v>70805</v>
      </c>
      <c r="M8" s="2">
        <v>65634</v>
      </c>
      <c r="N8" s="2">
        <v>61778</v>
      </c>
      <c r="O8" s="2">
        <v>57475</v>
      </c>
      <c r="P8" s="2">
        <v>54685</v>
      </c>
      <c r="Q8" s="2">
        <v>53394</v>
      </c>
      <c r="R8" s="2">
        <v>52664</v>
      </c>
      <c r="S8" s="2">
        <v>51976</v>
      </c>
      <c r="T8" s="2">
        <v>54577</v>
      </c>
      <c r="U8" s="2">
        <v>55475</v>
      </c>
      <c r="V8" s="2">
        <v>55680</v>
      </c>
      <c r="W8" s="2">
        <v>56667</v>
      </c>
      <c r="X8" s="2">
        <v>57363</v>
      </c>
      <c r="Y8" s="2">
        <v>58307</v>
      </c>
    </row>
    <row r="9" spans="1:25" ht="13.5" customHeight="1">
      <c r="A9" s="43"/>
      <c r="B9" s="44"/>
      <c r="C9" s="6" t="s">
        <v>5</v>
      </c>
      <c r="D9" s="3">
        <v>30604</v>
      </c>
      <c r="E9" s="3">
        <v>43210</v>
      </c>
      <c r="F9" s="3">
        <v>47641</v>
      </c>
      <c r="G9" s="3">
        <v>54138</v>
      </c>
      <c r="H9" s="3">
        <v>52995</v>
      </c>
      <c r="I9" s="3">
        <v>52549</v>
      </c>
      <c r="J9" s="3">
        <v>52953</v>
      </c>
      <c r="K9" s="3">
        <v>52436</v>
      </c>
      <c r="L9" s="3">
        <v>52757</v>
      </c>
      <c r="M9" s="3">
        <v>53497</v>
      </c>
      <c r="N9" s="3">
        <v>52855</v>
      </c>
      <c r="O9" s="3">
        <v>53895</v>
      </c>
      <c r="P9" s="3">
        <v>53740</v>
      </c>
      <c r="Q9" s="3">
        <v>54033</v>
      </c>
      <c r="R9" s="3">
        <v>51412</v>
      </c>
      <c r="S9" s="3">
        <v>51123</v>
      </c>
      <c r="T9" s="3">
        <v>44681</v>
      </c>
      <c r="U9" s="3">
        <v>46476</v>
      </c>
      <c r="V9" s="3">
        <v>46229</v>
      </c>
      <c r="W9" s="3">
        <v>46759</v>
      </c>
      <c r="X9" s="3">
        <v>47950</v>
      </c>
      <c r="Y9" s="3">
        <v>47841</v>
      </c>
    </row>
    <row r="10" spans="1:25" ht="13.5" customHeight="1">
      <c r="A10" s="43"/>
      <c r="B10" s="44"/>
      <c r="C10" s="7" t="s">
        <v>8</v>
      </c>
      <c r="D10" s="8">
        <f aca="true" t="shared" si="1" ref="D10:S10">SUM(D8:D9)</f>
        <v>99033</v>
      </c>
      <c r="E10" s="8">
        <f t="shared" si="1"/>
        <v>121106</v>
      </c>
      <c r="F10" s="8">
        <f t="shared" si="1"/>
        <v>124185</v>
      </c>
      <c r="G10" s="8">
        <f t="shared" si="1"/>
        <v>138695</v>
      </c>
      <c r="H10" s="8">
        <f t="shared" si="1"/>
        <v>133871</v>
      </c>
      <c r="I10" s="8">
        <f t="shared" si="1"/>
        <v>131110</v>
      </c>
      <c r="J10" s="8">
        <f t="shared" si="1"/>
        <v>130778</v>
      </c>
      <c r="K10" s="8">
        <f t="shared" si="1"/>
        <v>128570</v>
      </c>
      <c r="L10" s="8">
        <f t="shared" si="1"/>
        <v>123562</v>
      </c>
      <c r="M10" s="8">
        <f t="shared" si="1"/>
        <v>119131</v>
      </c>
      <c r="N10" s="8">
        <f t="shared" si="1"/>
        <v>114633</v>
      </c>
      <c r="O10" s="8">
        <f t="shared" si="1"/>
        <v>111370</v>
      </c>
      <c r="P10" s="8">
        <f t="shared" si="1"/>
        <v>108425</v>
      </c>
      <c r="Q10" s="8">
        <f t="shared" si="1"/>
        <v>107427</v>
      </c>
      <c r="R10" s="8">
        <f t="shared" si="1"/>
        <v>104076</v>
      </c>
      <c r="S10" s="8">
        <f t="shared" si="1"/>
        <v>103099</v>
      </c>
      <c r="T10" s="8">
        <v>99258</v>
      </c>
      <c r="U10" s="8">
        <v>101951</v>
      </c>
      <c r="V10" s="8">
        <v>101909</v>
      </c>
      <c r="W10" s="8">
        <f>SUM(W8:W9)</f>
        <v>103426</v>
      </c>
      <c r="X10" s="8">
        <v>105313</v>
      </c>
      <c r="Y10" s="8">
        <v>106148</v>
      </c>
    </row>
    <row r="11" spans="1:25" ht="13.5" customHeight="1">
      <c r="A11" s="43"/>
      <c r="B11" s="44" t="s">
        <v>13</v>
      </c>
      <c r="C11" s="9" t="s">
        <v>25</v>
      </c>
      <c r="D11" s="2">
        <v>12680</v>
      </c>
      <c r="E11" s="2">
        <v>14007</v>
      </c>
      <c r="F11" s="2">
        <v>10257</v>
      </c>
      <c r="G11" s="2">
        <v>6884</v>
      </c>
      <c r="H11" s="2">
        <v>6407</v>
      </c>
      <c r="I11" s="2">
        <v>5984</v>
      </c>
      <c r="J11" s="2">
        <v>5629</v>
      </c>
      <c r="K11" s="2">
        <v>5437</v>
      </c>
      <c r="L11" s="2">
        <v>5171</v>
      </c>
      <c r="M11" s="2">
        <v>4879</v>
      </c>
      <c r="N11" s="2">
        <v>4359</v>
      </c>
      <c r="O11" s="2">
        <v>3928</v>
      </c>
      <c r="P11" s="2">
        <v>3614</v>
      </c>
      <c r="Q11" s="2">
        <v>3320</v>
      </c>
      <c r="R11" s="2">
        <v>3062</v>
      </c>
      <c r="S11" s="2">
        <v>2976</v>
      </c>
      <c r="T11" s="2">
        <v>2544</v>
      </c>
      <c r="U11" s="2">
        <v>2623</v>
      </c>
      <c r="V11" s="2">
        <v>2626</v>
      </c>
      <c r="W11" s="2">
        <v>2600</v>
      </c>
      <c r="X11" s="2">
        <v>2597</v>
      </c>
      <c r="Y11" s="2">
        <v>2493</v>
      </c>
    </row>
    <row r="12" spans="1:25" ht="13.5" customHeight="1">
      <c r="A12" s="43"/>
      <c r="B12" s="44"/>
      <c r="C12" s="6" t="s">
        <v>5</v>
      </c>
      <c r="D12" s="3">
        <v>5445</v>
      </c>
      <c r="E12" s="3">
        <v>6572</v>
      </c>
      <c r="F12" s="3">
        <v>5002</v>
      </c>
      <c r="G12" s="3">
        <v>4209</v>
      </c>
      <c r="H12" s="3">
        <v>3934</v>
      </c>
      <c r="I12" s="3">
        <v>3843</v>
      </c>
      <c r="J12" s="3">
        <v>3841</v>
      </c>
      <c r="K12" s="3">
        <v>3713</v>
      </c>
      <c r="L12" s="3">
        <v>3611</v>
      </c>
      <c r="M12" s="3">
        <v>3550</v>
      </c>
      <c r="N12" s="3">
        <v>3374</v>
      </c>
      <c r="O12" s="3">
        <v>3284</v>
      </c>
      <c r="P12" s="3">
        <v>3179</v>
      </c>
      <c r="Q12" s="3">
        <v>3208</v>
      </c>
      <c r="R12" s="3">
        <v>3077</v>
      </c>
      <c r="S12" s="3">
        <v>3037</v>
      </c>
      <c r="T12" s="3">
        <v>2204</v>
      </c>
      <c r="U12" s="3">
        <v>2105</v>
      </c>
      <c r="V12" s="3">
        <v>2124</v>
      </c>
      <c r="W12" s="3">
        <v>2075</v>
      </c>
      <c r="X12" s="3">
        <v>2022</v>
      </c>
      <c r="Y12" s="3">
        <v>1985</v>
      </c>
    </row>
    <row r="13" spans="1:25" ht="13.5" customHeight="1">
      <c r="A13" s="43"/>
      <c r="B13" s="44"/>
      <c r="C13" s="7" t="s">
        <v>8</v>
      </c>
      <c r="D13" s="8">
        <f aca="true" t="shared" si="2" ref="D13:S13">SUM(D11:D12)</f>
        <v>18125</v>
      </c>
      <c r="E13" s="8">
        <f t="shared" si="2"/>
        <v>20579</v>
      </c>
      <c r="F13" s="8">
        <f t="shared" si="2"/>
        <v>15259</v>
      </c>
      <c r="G13" s="8">
        <f t="shared" si="2"/>
        <v>11093</v>
      </c>
      <c r="H13" s="8">
        <f t="shared" si="2"/>
        <v>10341</v>
      </c>
      <c r="I13" s="8">
        <f t="shared" si="2"/>
        <v>9827</v>
      </c>
      <c r="J13" s="8">
        <f t="shared" si="2"/>
        <v>9470</v>
      </c>
      <c r="K13" s="8">
        <f t="shared" si="2"/>
        <v>9150</v>
      </c>
      <c r="L13" s="10">
        <f t="shared" si="2"/>
        <v>8782</v>
      </c>
      <c r="M13" s="8">
        <f t="shared" si="2"/>
        <v>8429</v>
      </c>
      <c r="N13" s="8">
        <f t="shared" si="2"/>
        <v>7733</v>
      </c>
      <c r="O13" s="8">
        <f t="shared" si="2"/>
        <v>7212</v>
      </c>
      <c r="P13" s="8">
        <f t="shared" si="2"/>
        <v>6793</v>
      </c>
      <c r="Q13" s="8">
        <f t="shared" si="2"/>
        <v>6528</v>
      </c>
      <c r="R13" s="8">
        <f t="shared" si="2"/>
        <v>6139</v>
      </c>
      <c r="S13" s="8">
        <f t="shared" si="2"/>
        <v>6013</v>
      </c>
      <c r="T13" s="8">
        <v>4748</v>
      </c>
      <c r="U13" s="8">
        <v>4728</v>
      </c>
      <c r="V13" s="8">
        <v>4750</v>
      </c>
      <c r="W13" s="8">
        <f>SUM(W11:W12)</f>
        <v>4675</v>
      </c>
      <c r="X13" s="8">
        <v>4619</v>
      </c>
      <c r="Y13" s="8">
        <v>4478</v>
      </c>
    </row>
    <row r="14" spans="1:25" ht="13.5" customHeight="1">
      <c r="A14" s="43"/>
      <c r="B14" s="44" t="s">
        <v>17</v>
      </c>
      <c r="C14" s="9" t="s">
        <v>25</v>
      </c>
      <c r="D14" s="2">
        <v>2686</v>
      </c>
      <c r="E14" s="2">
        <v>1544</v>
      </c>
      <c r="F14" s="2">
        <v>1547</v>
      </c>
      <c r="G14" s="2">
        <v>1204</v>
      </c>
      <c r="H14" s="2">
        <v>1148</v>
      </c>
      <c r="I14" s="2">
        <v>1174</v>
      </c>
      <c r="J14" s="2">
        <v>1167</v>
      </c>
      <c r="K14" s="2">
        <v>1174</v>
      </c>
      <c r="L14" s="3">
        <v>1194</v>
      </c>
      <c r="M14" s="2">
        <v>1184</v>
      </c>
      <c r="N14" s="2">
        <v>1329</v>
      </c>
      <c r="O14" s="2">
        <v>1377</v>
      </c>
      <c r="P14" s="2">
        <v>1415</v>
      </c>
      <c r="Q14" s="2">
        <v>1391</v>
      </c>
      <c r="R14" s="2">
        <v>1309</v>
      </c>
      <c r="S14" s="2">
        <v>1312</v>
      </c>
      <c r="T14" s="2">
        <v>949</v>
      </c>
      <c r="U14" s="2">
        <v>954</v>
      </c>
      <c r="V14" s="2">
        <v>888</v>
      </c>
      <c r="W14" s="2">
        <v>821</v>
      </c>
      <c r="X14" s="2">
        <v>765</v>
      </c>
      <c r="Y14" s="2">
        <v>751</v>
      </c>
    </row>
    <row r="15" spans="1:25" ht="13.5" customHeight="1">
      <c r="A15" s="43"/>
      <c r="B15" s="44"/>
      <c r="C15" s="6" t="s">
        <v>5</v>
      </c>
      <c r="D15" s="3">
        <v>1690</v>
      </c>
      <c r="E15" s="3">
        <v>1311</v>
      </c>
      <c r="F15" s="3">
        <v>1133</v>
      </c>
      <c r="G15" s="3">
        <v>1031</v>
      </c>
      <c r="H15" s="3">
        <v>1021</v>
      </c>
      <c r="I15" s="3">
        <v>1036</v>
      </c>
      <c r="J15" s="3">
        <v>1032</v>
      </c>
      <c r="K15" s="3">
        <v>1157</v>
      </c>
      <c r="L15" s="3">
        <v>1053</v>
      </c>
      <c r="M15" s="3">
        <v>967</v>
      </c>
      <c r="N15" s="3">
        <v>971</v>
      </c>
      <c r="O15" s="3">
        <v>937</v>
      </c>
      <c r="P15" s="3">
        <v>896</v>
      </c>
      <c r="Q15" s="3">
        <v>897</v>
      </c>
      <c r="R15" s="3">
        <v>823</v>
      </c>
      <c r="S15" s="3">
        <v>788</v>
      </c>
      <c r="T15" s="3">
        <v>560</v>
      </c>
      <c r="U15" s="3">
        <v>567</v>
      </c>
      <c r="V15" s="3">
        <v>537</v>
      </c>
      <c r="W15" s="3">
        <v>530</v>
      </c>
      <c r="X15" s="3">
        <v>536</v>
      </c>
      <c r="Y15" s="3">
        <v>546</v>
      </c>
    </row>
    <row r="16" spans="1:25" ht="13.5" customHeight="1">
      <c r="A16" s="43"/>
      <c r="B16" s="44"/>
      <c r="C16" s="7" t="s">
        <v>8</v>
      </c>
      <c r="D16" s="8">
        <f aca="true" t="shared" si="3" ref="D16:S16">SUM(D14:D15)</f>
        <v>4376</v>
      </c>
      <c r="E16" s="8">
        <f t="shared" si="3"/>
        <v>2855</v>
      </c>
      <c r="F16" s="8">
        <f t="shared" si="3"/>
        <v>2680</v>
      </c>
      <c r="G16" s="8">
        <f t="shared" si="3"/>
        <v>2235</v>
      </c>
      <c r="H16" s="8">
        <f t="shared" si="3"/>
        <v>2169</v>
      </c>
      <c r="I16" s="8">
        <f t="shared" si="3"/>
        <v>2210</v>
      </c>
      <c r="J16" s="8">
        <f t="shared" si="3"/>
        <v>2199</v>
      </c>
      <c r="K16" s="8">
        <f t="shared" si="3"/>
        <v>2331</v>
      </c>
      <c r="L16" s="10">
        <f t="shared" si="3"/>
        <v>2247</v>
      </c>
      <c r="M16" s="10">
        <f t="shared" si="3"/>
        <v>2151</v>
      </c>
      <c r="N16" s="10">
        <f t="shared" si="3"/>
        <v>2300</v>
      </c>
      <c r="O16" s="10">
        <f t="shared" si="3"/>
        <v>2314</v>
      </c>
      <c r="P16" s="10">
        <f t="shared" si="3"/>
        <v>2311</v>
      </c>
      <c r="Q16" s="8">
        <f t="shared" si="3"/>
        <v>2288</v>
      </c>
      <c r="R16" s="8">
        <f t="shared" si="3"/>
        <v>2132</v>
      </c>
      <c r="S16" s="8">
        <f t="shared" si="3"/>
        <v>2100</v>
      </c>
      <c r="T16" s="8">
        <v>1509</v>
      </c>
      <c r="U16" s="8">
        <v>1521</v>
      </c>
      <c r="V16" s="8">
        <v>1425</v>
      </c>
      <c r="W16" s="8">
        <f>SUM(W14:W15)</f>
        <v>1351</v>
      </c>
      <c r="X16" s="8">
        <v>1301</v>
      </c>
      <c r="Y16" s="8">
        <v>1297</v>
      </c>
    </row>
    <row r="17" spans="1:25" ht="13.5" customHeight="1">
      <c r="A17" s="43"/>
      <c r="B17" s="44" t="s">
        <v>11</v>
      </c>
      <c r="C17" s="9" t="s">
        <v>25</v>
      </c>
      <c r="D17" s="2">
        <v>1920</v>
      </c>
      <c r="E17" s="2">
        <v>1461</v>
      </c>
      <c r="F17" s="2">
        <v>712</v>
      </c>
      <c r="G17" s="2">
        <v>598</v>
      </c>
      <c r="H17" s="2">
        <v>577</v>
      </c>
      <c r="I17" s="2">
        <v>580</v>
      </c>
      <c r="J17" s="2">
        <v>615</v>
      </c>
      <c r="K17" s="2">
        <v>644</v>
      </c>
      <c r="L17" s="3">
        <v>614</v>
      </c>
      <c r="M17" s="3">
        <v>567</v>
      </c>
      <c r="N17" s="3">
        <v>516</v>
      </c>
      <c r="O17" s="3">
        <v>489</v>
      </c>
      <c r="P17" s="2">
        <v>499</v>
      </c>
      <c r="Q17" s="2">
        <v>534</v>
      </c>
      <c r="R17" s="2">
        <v>534</v>
      </c>
      <c r="S17" s="2">
        <v>506</v>
      </c>
      <c r="T17" s="2">
        <v>1002</v>
      </c>
      <c r="U17" s="2">
        <v>1133</v>
      </c>
      <c r="V17" s="2">
        <v>1210</v>
      </c>
      <c r="W17" s="2">
        <v>1037</v>
      </c>
      <c r="X17" s="2">
        <v>743</v>
      </c>
      <c r="Y17" s="2">
        <v>689</v>
      </c>
    </row>
    <row r="18" spans="1:25" ht="13.5" customHeight="1">
      <c r="A18" s="43"/>
      <c r="B18" s="44"/>
      <c r="C18" s="6" t="s">
        <v>5</v>
      </c>
      <c r="D18" s="3">
        <v>1211</v>
      </c>
      <c r="E18" s="3">
        <v>1095</v>
      </c>
      <c r="F18" s="3">
        <v>859</v>
      </c>
      <c r="G18" s="3">
        <v>1069</v>
      </c>
      <c r="H18" s="3">
        <v>1108</v>
      </c>
      <c r="I18" s="3">
        <v>1131</v>
      </c>
      <c r="J18" s="3">
        <v>1108</v>
      </c>
      <c r="K18" s="3">
        <v>1096</v>
      </c>
      <c r="L18" s="3">
        <v>1133</v>
      </c>
      <c r="M18" s="3">
        <v>1155</v>
      </c>
      <c r="N18" s="3">
        <v>1125</v>
      </c>
      <c r="O18" s="3">
        <v>1107</v>
      </c>
      <c r="P18" s="3">
        <v>1037</v>
      </c>
      <c r="Q18" s="3">
        <v>1009</v>
      </c>
      <c r="R18" s="3">
        <v>973</v>
      </c>
      <c r="S18" s="3">
        <v>941</v>
      </c>
      <c r="T18" s="3">
        <v>985</v>
      </c>
      <c r="U18" s="3">
        <v>1011</v>
      </c>
      <c r="V18" s="3">
        <v>1076</v>
      </c>
      <c r="W18" s="3">
        <v>1137</v>
      </c>
      <c r="X18" s="3">
        <v>1079</v>
      </c>
      <c r="Y18" s="3">
        <v>1081</v>
      </c>
    </row>
    <row r="19" spans="1:25" ht="13.5" customHeight="1">
      <c r="A19" s="43"/>
      <c r="B19" s="44"/>
      <c r="C19" s="7" t="s">
        <v>8</v>
      </c>
      <c r="D19" s="8">
        <f aca="true" t="shared" si="4" ref="D19:S19">SUM(D17:D18)</f>
        <v>3131</v>
      </c>
      <c r="E19" s="8">
        <f t="shared" si="4"/>
        <v>2556</v>
      </c>
      <c r="F19" s="8">
        <f t="shared" si="4"/>
        <v>1571</v>
      </c>
      <c r="G19" s="8">
        <f t="shared" si="4"/>
        <v>1667</v>
      </c>
      <c r="H19" s="8">
        <f t="shared" si="4"/>
        <v>1685</v>
      </c>
      <c r="I19" s="8">
        <f t="shared" si="4"/>
        <v>1711</v>
      </c>
      <c r="J19" s="8">
        <f t="shared" si="4"/>
        <v>1723</v>
      </c>
      <c r="K19" s="8">
        <f t="shared" si="4"/>
        <v>1740</v>
      </c>
      <c r="L19" s="10">
        <f t="shared" si="4"/>
        <v>1747</v>
      </c>
      <c r="M19" s="8">
        <f t="shared" si="4"/>
        <v>1722</v>
      </c>
      <c r="N19" s="8">
        <f t="shared" si="4"/>
        <v>1641</v>
      </c>
      <c r="O19" s="8">
        <f t="shared" si="4"/>
        <v>1596</v>
      </c>
      <c r="P19" s="8">
        <f t="shared" si="4"/>
        <v>1536</v>
      </c>
      <c r="Q19" s="8">
        <f t="shared" si="4"/>
        <v>1543</v>
      </c>
      <c r="R19" s="8">
        <f t="shared" si="4"/>
        <v>1507</v>
      </c>
      <c r="S19" s="8">
        <f t="shared" si="4"/>
        <v>1447</v>
      </c>
      <c r="T19" s="8">
        <v>1987</v>
      </c>
      <c r="U19" s="8">
        <v>2144</v>
      </c>
      <c r="V19" s="8">
        <v>2286</v>
      </c>
      <c r="W19" s="8">
        <f>SUM(W17:W18)</f>
        <v>2174</v>
      </c>
      <c r="X19" s="8">
        <v>1822</v>
      </c>
      <c r="Y19" s="8">
        <v>1770</v>
      </c>
    </row>
    <row r="20" spans="1:25" ht="13.5" customHeight="1">
      <c r="A20" s="43"/>
      <c r="B20" s="45" t="s">
        <v>18</v>
      </c>
      <c r="C20" s="9" t="s">
        <v>25</v>
      </c>
      <c r="D20" s="2"/>
      <c r="E20" s="2"/>
      <c r="F20" s="2">
        <v>30938</v>
      </c>
      <c r="G20" s="2">
        <v>52476</v>
      </c>
      <c r="H20" s="2">
        <v>52991</v>
      </c>
      <c r="I20" s="2">
        <v>52285</v>
      </c>
      <c r="J20" s="2">
        <v>52051</v>
      </c>
      <c r="K20" s="2">
        <v>52701</v>
      </c>
      <c r="L20" s="3">
        <v>51019</v>
      </c>
      <c r="M20" s="2">
        <v>49083</v>
      </c>
      <c r="N20" s="2">
        <v>47418</v>
      </c>
      <c r="O20" s="2">
        <v>46564</v>
      </c>
      <c r="P20" s="2">
        <v>45215</v>
      </c>
      <c r="Q20" s="2">
        <v>43676</v>
      </c>
      <c r="R20" s="2">
        <v>43006</v>
      </c>
      <c r="S20" s="2">
        <v>47035</v>
      </c>
      <c r="T20" s="2">
        <v>70169</v>
      </c>
      <c r="U20" s="2">
        <v>73149</v>
      </c>
      <c r="V20" s="2">
        <v>76888</v>
      </c>
      <c r="W20" s="2">
        <v>81927</v>
      </c>
      <c r="X20" s="2">
        <v>85311</v>
      </c>
      <c r="Y20" s="2">
        <v>87812</v>
      </c>
    </row>
    <row r="21" spans="1:25" ht="13.5" customHeight="1">
      <c r="A21" s="43"/>
      <c r="B21" s="44"/>
      <c r="C21" s="6" t="s">
        <v>5</v>
      </c>
      <c r="D21" s="3"/>
      <c r="E21" s="3"/>
      <c r="F21" s="3">
        <v>36971</v>
      </c>
      <c r="G21" s="3">
        <v>58734</v>
      </c>
      <c r="H21" s="3">
        <v>60035</v>
      </c>
      <c r="I21" s="3">
        <v>63361</v>
      </c>
      <c r="J21" s="3">
        <v>64925</v>
      </c>
      <c r="K21" s="3">
        <v>63353</v>
      </c>
      <c r="L21" s="3">
        <v>63282</v>
      </c>
      <c r="M21" s="3">
        <v>64306</v>
      </c>
      <c r="N21" s="3">
        <v>60776</v>
      </c>
      <c r="O21" s="3">
        <v>61761</v>
      </c>
      <c r="P21" s="3">
        <v>61005</v>
      </c>
      <c r="Q21" s="3">
        <v>60897</v>
      </c>
      <c r="R21" s="3">
        <v>61926</v>
      </c>
      <c r="S21" s="3">
        <v>67176</v>
      </c>
      <c r="T21" s="3">
        <v>78034</v>
      </c>
      <c r="U21" s="3">
        <v>82932</v>
      </c>
      <c r="V21" s="3">
        <v>83502</v>
      </c>
      <c r="W21" s="3">
        <v>83858</v>
      </c>
      <c r="X21" s="3">
        <v>86240</v>
      </c>
      <c r="Y21" s="3">
        <v>85483</v>
      </c>
    </row>
    <row r="22" spans="1:25" ht="13.5" customHeight="1">
      <c r="A22" s="43"/>
      <c r="B22" s="46"/>
      <c r="C22" s="7" t="s">
        <v>8</v>
      </c>
      <c r="D22" s="8">
        <f aca="true" t="shared" si="5" ref="D22:J22">SUM(D20:D21)</f>
        <v>0</v>
      </c>
      <c r="E22" s="8">
        <f t="shared" si="5"/>
        <v>0</v>
      </c>
      <c r="F22" s="8">
        <f t="shared" si="5"/>
        <v>67909</v>
      </c>
      <c r="G22" s="8">
        <f t="shared" si="5"/>
        <v>111210</v>
      </c>
      <c r="H22" s="8">
        <f t="shared" si="5"/>
        <v>113026</v>
      </c>
      <c r="I22" s="8">
        <f t="shared" si="5"/>
        <v>115646</v>
      </c>
      <c r="J22" s="8">
        <f t="shared" si="5"/>
        <v>116976</v>
      </c>
      <c r="K22" s="8">
        <f aca="true" t="shared" si="6" ref="K22:Q22">SUM(K20:K21)</f>
        <v>116054</v>
      </c>
      <c r="L22" s="10">
        <f t="shared" si="6"/>
        <v>114301</v>
      </c>
      <c r="M22" s="10">
        <f t="shared" si="6"/>
        <v>113389</v>
      </c>
      <c r="N22" s="10">
        <f t="shared" si="6"/>
        <v>108194</v>
      </c>
      <c r="O22" s="10">
        <f t="shared" si="6"/>
        <v>108325</v>
      </c>
      <c r="P22" s="10">
        <f t="shared" si="6"/>
        <v>106220</v>
      </c>
      <c r="Q22" s="8">
        <f t="shared" si="6"/>
        <v>104573</v>
      </c>
      <c r="R22" s="8">
        <f>SUM(R20:R21)</f>
        <v>104932</v>
      </c>
      <c r="S22" s="8">
        <f>SUM(S20:S21)</f>
        <v>114211</v>
      </c>
      <c r="T22" s="8">
        <v>148203</v>
      </c>
      <c r="U22" s="8">
        <v>156081</v>
      </c>
      <c r="V22" s="8">
        <v>160390</v>
      </c>
      <c r="W22" s="8">
        <f>SUM(W20:W21)+1</f>
        <v>165786</v>
      </c>
      <c r="X22" s="8">
        <v>171552</v>
      </c>
      <c r="Y22" s="8">
        <v>173295</v>
      </c>
    </row>
    <row r="23" spans="1:25" ht="13.5" customHeight="1">
      <c r="A23" s="43"/>
      <c r="B23" s="45" t="s">
        <v>19</v>
      </c>
      <c r="C23" s="9" t="s">
        <v>25</v>
      </c>
      <c r="D23" s="2"/>
      <c r="E23" s="2"/>
      <c r="F23" s="2"/>
      <c r="G23" s="2">
        <v>917</v>
      </c>
      <c r="H23" s="2">
        <v>932</v>
      </c>
      <c r="I23" s="2">
        <v>894</v>
      </c>
      <c r="J23" s="2">
        <v>855</v>
      </c>
      <c r="K23" s="2">
        <v>854</v>
      </c>
      <c r="L23" s="3">
        <v>807</v>
      </c>
      <c r="M23" s="3">
        <v>776</v>
      </c>
      <c r="N23" s="3">
        <v>697</v>
      </c>
      <c r="O23" s="3">
        <v>727</v>
      </c>
      <c r="P23" s="2">
        <v>729</v>
      </c>
      <c r="Q23" s="2">
        <v>688</v>
      </c>
      <c r="R23" s="2">
        <v>657</v>
      </c>
      <c r="S23" s="2">
        <v>682</v>
      </c>
      <c r="T23" s="2">
        <v>860</v>
      </c>
      <c r="U23" s="2">
        <v>862</v>
      </c>
      <c r="V23" s="2">
        <v>848</v>
      </c>
      <c r="W23" s="2">
        <v>844</v>
      </c>
      <c r="X23" s="2">
        <v>862</v>
      </c>
      <c r="Y23" s="2">
        <v>896</v>
      </c>
    </row>
    <row r="24" spans="1:25" ht="13.5" customHeight="1">
      <c r="A24" s="43"/>
      <c r="B24" s="44"/>
      <c r="C24" s="6" t="s">
        <v>5</v>
      </c>
      <c r="D24" s="3"/>
      <c r="E24" s="3"/>
      <c r="F24" s="3"/>
      <c r="G24" s="3">
        <v>522</v>
      </c>
      <c r="H24" s="3">
        <v>536</v>
      </c>
      <c r="I24" s="3">
        <v>544</v>
      </c>
      <c r="J24" s="3">
        <v>535</v>
      </c>
      <c r="K24" s="3">
        <v>533</v>
      </c>
      <c r="L24" s="3">
        <v>523</v>
      </c>
      <c r="M24" s="3">
        <v>519</v>
      </c>
      <c r="N24" s="3">
        <v>520</v>
      </c>
      <c r="O24" s="3">
        <v>555</v>
      </c>
      <c r="P24" s="3">
        <v>545</v>
      </c>
      <c r="Q24" s="3">
        <v>556</v>
      </c>
      <c r="R24" s="3">
        <v>541</v>
      </c>
      <c r="S24" s="3">
        <v>542</v>
      </c>
      <c r="T24" s="3">
        <v>504</v>
      </c>
      <c r="U24" s="3">
        <v>528</v>
      </c>
      <c r="V24" s="3">
        <v>517</v>
      </c>
      <c r="W24" s="3">
        <v>540</v>
      </c>
      <c r="X24" s="3">
        <v>553</v>
      </c>
      <c r="Y24" s="3">
        <v>541</v>
      </c>
    </row>
    <row r="25" spans="1:25" ht="13.5" customHeight="1">
      <c r="A25" s="43"/>
      <c r="B25" s="46"/>
      <c r="C25" s="7" t="s">
        <v>8</v>
      </c>
      <c r="D25" s="8">
        <f aca="true" t="shared" si="7" ref="D25:S25">SUM(D23:D24)</f>
        <v>0</v>
      </c>
      <c r="E25" s="8">
        <f t="shared" si="7"/>
        <v>0</v>
      </c>
      <c r="F25" s="8">
        <f t="shared" si="7"/>
        <v>0</v>
      </c>
      <c r="G25" s="8">
        <f t="shared" si="7"/>
        <v>1439</v>
      </c>
      <c r="H25" s="8">
        <f t="shared" si="7"/>
        <v>1468</v>
      </c>
      <c r="I25" s="8">
        <f t="shared" si="7"/>
        <v>1438</v>
      </c>
      <c r="J25" s="8">
        <f t="shared" si="7"/>
        <v>1390</v>
      </c>
      <c r="K25" s="8">
        <f t="shared" si="7"/>
        <v>1387</v>
      </c>
      <c r="L25" s="10">
        <f t="shared" si="7"/>
        <v>1330</v>
      </c>
      <c r="M25" s="8">
        <f t="shared" si="7"/>
        <v>1295</v>
      </c>
      <c r="N25" s="8">
        <f t="shared" si="7"/>
        <v>1217</v>
      </c>
      <c r="O25" s="8">
        <f t="shared" si="7"/>
        <v>1282</v>
      </c>
      <c r="P25" s="8">
        <f t="shared" si="7"/>
        <v>1274</v>
      </c>
      <c r="Q25" s="8">
        <f t="shared" si="7"/>
        <v>1244</v>
      </c>
      <c r="R25" s="8">
        <f t="shared" si="7"/>
        <v>1198</v>
      </c>
      <c r="S25" s="8">
        <f t="shared" si="7"/>
        <v>1224</v>
      </c>
      <c r="T25" s="8">
        <v>1364</v>
      </c>
      <c r="U25" s="8">
        <v>1390</v>
      </c>
      <c r="V25" s="8">
        <v>1365</v>
      </c>
      <c r="W25" s="8">
        <f>SUM(W23:W24)</f>
        <v>1384</v>
      </c>
      <c r="X25" s="8">
        <v>1415</v>
      </c>
      <c r="Y25" s="8">
        <v>1437</v>
      </c>
    </row>
    <row r="26" spans="1:25" ht="13.5" customHeight="1">
      <c r="A26" s="43"/>
      <c r="B26" s="45" t="s">
        <v>7</v>
      </c>
      <c r="C26" s="9" t="s">
        <v>25</v>
      </c>
      <c r="D26" s="2"/>
      <c r="E26" s="2"/>
      <c r="F26" s="2"/>
      <c r="G26" s="2">
        <v>219</v>
      </c>
      <c r="H26" s="2">
        <v>219</v>
      </c>
      <c r="I26" s="2">
        <v>196</v>
      </c>
      <c r="J26" s="2">
        <v>194</v>
      </c>
      <c r="K26" s="2">
        <v>187</v>
      </c>
      <c r="L26" s="3">
        <v>194</v>
      </c>
      <c r="M26" s="2">
        <v>178</v>
      </c>
      <c r="N26" s="2">
        <v>175</v>
      </c>
      <c r="O26" s="2">
        <v>172</v>
      </c>
      <c r="P26" s="2">
        <v>165</v>
      </c>
      <c r="Q26" s="2">
        <v>157</v>
      </c>
      <c r="R26" s="2">
        <v>150</v>
      </c>
      <c r="S26" s="2">
        <v>141</v>
      </c>
      <c r="T26" s="2">
        <v>80</v>
      </c>
      <c r="U26" s="2">
        <v>77</v>
      </c>
      <c r="V26" s="2">
        <v>3</v>
      </c>
      <c r="W26" s="2">
        <v>0</v>
      </c>
      <c r="X26" s="2">
        <v>0.1</v>
      </c>
      <c r="Y26" s="2">
        <v>0</v>
      </c>
    </row>
    <row r="27" spans="1:25" ht="13.5" customHeight="1">
      <c r="A27" s="43"/>
      <c r="B27" s="44"/>
      <c r="C27" s="6" t="s">
        <v>5</v>
      </c>
      <c r="D27" s="3"/>
      <c r="E27" s="3"/>
      <c r="F27" s="11"/>
      <c r="G27" s="3">
        <v>253</v>
      </c>
      <c r="H27" s="3">
        <v>270</v>
      </c>
      <c r="I27" s="3">
        <v>220</v>
      </c>
      <c r="J27" s="3">
        <v>217</v>
      </c>
      <c r="K27" s="3">
        <v>199</v>
      </c>
      <c r="L27" s="3">
        <v>180</v>
      </c>
      <c r="M27" s="3">
        <v>170</v>
      </c>
      <c r="N27" s="3">
        <v>174</v>
      </c>
      <c r="O27" s="3">
        <v>170</v>
      </c>
      <c r="P27" s="3">
        <v>165</v>
      </c>
      <c r="Q27" s="3">
        <v>151</v>
      </c>
      <c r="R27" s="3">
        <v>126</v>
      </c>
      <c r="S27" s="3">
        <v>128</v>
      </c>
      <c r="T27" s="3">
        <v>162</v>
      </c>
      <c r="U27" s="3">
        <v>180</v>
      </c>
      <c r="V27" s="3">
        <v>33</v>
      </c>
      <c r="W27" s="3">
        <v>44</v>
      </c>
      <c r="X27" s="3">
        <v>50.5</v>
      </c>
      <c r="Y27" s="3">
        <v>55</v>
      </c>
    </row>
    <row r="28" spans="1:25" ht="13.5" customHeight="1">
      <c r="A28" s="43"/>
      <c r="B28" s="46"/>
      <c r="C28" s="7" t="s">
        <v>8</v>
      </c>
      <c r="D28" s="8">
        <f aca="true" t="shared" si="8" ref="D28:S28">SUM(D26:D27)</f>
        <v>0</v>
      </c>
      <c r="E28" s="8">
        <f t="shared" si="8"/>
        <v>0</v>
      </c>
      <c r="F28" s="8">
        <f t="shared" si="8"/>
        <v>0</v>
      </c>
      <c r="G28" s="8">
        <f t="shared" si="8"/>
        <v>472</v>
      </c>
      <c r="H28" s="8">
        <f t="shared" si="8"/>
        <v>489</v>
      </c>
      <c r="I28" s="8">
        <f t="shared" si="8"/>
        <v>416</v>
      </c>
      <c r="J28" s="8">
        <f t="shared" si="8"/>
        <v>411</v>
      </c>
      <c r="K28" s="8">
        <f t="shared" si="8"/>
        <v>386</v>
      </c>
      <c r="L28" s="10">
        <f t="shared" si="8"/>
        <v>374</v>
      </c>
      <c r="M28" s="10">
        <f t="shared" si="8"/>
        <v>348</v>
      </c>
      <c r="N28" s="10">
        <f t="shared" si="8"/>
        <v>349</v>
      </c>
      <c r="O28" s="10">
        <f t="shared" si="8"/>
        <v>342</v>
      </c>
      <c r="P28" s="10">
        <f t="shared" si="8"/>
        <v>330</v>
      </c>
      <c r="Q28" s="10">
        <f t="shared" si="8"/>
        <v>308</v>
      </c>
      <c r="R28" s="8">
        <f t="shared" si="8"/>
        <v>276</v>
      </c>
      <c r="S28" s="8">
        <f t="shared" si="8"/>
        <v>269</v>
      </c>
      <c r="T28" s="8">
        <v>242</v>
      </c>
      <c r="U28" s="8">
        <v>257</v>
      </c>
      <c r="V28" s="8">
        <v>36</v>
      </c>
      <c r="W28" s="8">
        <f>SUM(W26:W27)</f>
        <v>44</v>
      </c>
      <c r="X28" s="8">
        <v>50.6</v>
      </c>
      <c r="Y28" s="8">
        <v>55</v>
      </c>
    </row>
    <row r="29" spans="1:25" ht="13.5" customHeight="1">
      <c r="A29" s="43"/>
      <c r="B29" s="45" t="s">
        <v>20</v>
      </c>
      <c r="C29" s="9" t="s">
        <v>25</v>
      </c>
      <c r="D29" s="2"/>
      <c r="E29" s="2"/>
      <c r="F29" s="2"/>
      <c r="G29" s="2">
        <v>2407</v>
      </c>
      <c r="H29" s="2">
        <v>2508</v>
      </c>
      <c r="I29" s="2">
        <v>2525</v>
      </c>
      <c r="J29" s="2">
        <v>2511</v>
      </c>
      <c r="K29" s="2">
        <v>2392</v>
      </c>
      <c r="L29" s="3">
        <v>2320</v>
      </c>
      <c r="M29" s="3">
        <v>2392</v>
      </c>
      <c r="N29" s="3">
        <v>2342</v>
      </c>
      <c r="O29" s="3">
        <v>2326</v>
      </c>
      <c r="P29" s="3">
        <v>2217</v>
      </c>
      <c r="Q29" s="2">
        <v>2211</v>
      </c>
      <c r="R29" s="2">
        <v>2165</v>
      </c>
      <c r="S29" s="2">
        <v>2044</v>
      </c>
      <c r="T29" s="2">
        <v>1791</v>
      </c>
      <c r="U29" s="2">
        <v>1815</v>
      </c>
      <c r="V29" s="2">
        <v>1752</v>
      </c>
      <c r="W29" s="2">
        <v>1754</v>
      </c>
      <c r="X29" s="2">
        <v>1744</v>
      </c>
      <c r="Y29" s="2">
        <v>1686</v>
      </c>
    </row>
    <row r="30" spans="1:25" ht="13.5" customHeight="1">
      <c r="A30" s="43"/>
      <c r="B30" s="44"/>
      <c r="C30" s="6" t="s">
        <v>5</v>
      </c>
      <c r="D30" s="3"/>
      <c r="E30" s="3"/>
      <c r="F30" s="11"/>
      <c r="G30" s="3">
        <v>1682</v>
      </c>
      <c r="H30" s="3">
        <v>1676</v>
      </c>
      <c r="I30" s="3">
        <v>1677</v>
      </c>
      <c r="J30" s="3">
        <v>1913</v>
      </c>
      <c r="K30" s="3">
        <v>1612</v>
      </c>
      <c r="L30" s="3">
        <v>1543</v>
      </c>
      <c r="M30" s="3">
        <v>1519</v>
      </c>
      <c r="N30" s="3">
        <v>1479</v>
      </c>
      <c r="O30" s="3">
        <v>1423</v>
      </c>
      <c r="P30" s="3">
        <v>1400</v>
      </c>
      <c r="Q30" s="3">
        <v>1392</v>
      </c>
      <c r="R30" s="3">
        <v>1324</v>
      </c>
      <c r="S30" s="3">
        <v>1279</v>
      </c>
      <c r="T30" s="3">
        <v>1073</v>
      </c>
      <c r="U30" s="3">
        <v>1093</v>
      </c>
      <c r="V30" s="3">
        <v>1071</v>
      </c>
      <c r="W30" s="3">
        <v>1083</v>
      </c>
      <c r="X30" s="3">
        <v>1097</v>
      </c>
      <c r="Y30" s="3">
        <v>1087</v>
      </c>
    </row>
    <row r="31" spans="1:25" ht="13.5" customHeight="1">
      <c r="A31" s="43"/>
      <c r="B31" s="46"/>
      <c r="C31" s="7" t="s">
        <v>8</v>
      </c>
      <c r="D31" s="8">
        <f>SUM(D29:D30)</f>
        <v>0</v>
      </c>
      <c r="E31" s="8">
        <f aca="true" t="shared" si="9" ref="E31:Q31">SUM(E29:E30)</f>
        <v>0</v>
      </c>
      <c r="F31" s="8">
        <f t="shared" si="9"/>
        <v>0</v>
      </c>
      <c r="G31" s="8">
        <f t="shared" si="9"/>
        <v>4089</v>
      </c>
      <c r="H31" s="8">
        <f t="shared" si="9"/>
        <v>4184</v>
      </c>
      <c r="I31" s="8">
        <f t="shared" si="9"/>
        <v>4202</v>
      </c>
      <c r="J31" s="8">
        <f t="shared" si="9"/>
        <v>4424</v>
      </c>
      <c r="K31" s="8">
        <f t="shared" si="9"/>
        <v>4004</v>
      </c>
      <c r="L31" s="10">
        <f t="shared" si="9"/>
        <v>3863</v>
      </c>
      <c r="M31" s="10">
        <f t="shared" si="9"/>
        <v>3911</v>
      </c>
      <c r="N31" s="8">
        <f t="shared" si="9"/>
        <v>3821</v>
      </c>
      <c r="O31" s="8">
        <f t="shared" si="9"/>
        <v>3749</v>
      </c>
      <c r="P31" s="10">
        <f>SUM(P29:P30)</f>
        <v>3617</v>
      </c>
      <c r="Q31" s="8">
        <f t="shared" si="9"/>
        <v>3603</v>
      </c>
      <c r="R31" s="8">
        <f>SUM(R29:R30)</f>
        <v>3489</v>
      </c>
      <c r="S31" s="8">
        <f>SUM(S29:S30)</f>
        <v>3323</v>
      </c>
      <c r="T31" s="8">
        <v>2864</v>
      </c>
      <c r="U31" s="8">
        <v>2908</v>
      </c>
      <c r="V31" s="8">
        <v>2822</v>
      </c>
      <c r="W31" s="8">
        <f>SUM(W29:W30)</f>
        <v>2837</v>
      </c>
      <c r="X31" s="8">
        <v>2841</v>
      </c>
      <c r="Y31" s="8">
        <v>2773</v>
      </c>
    </row>
    <row r="32" spans="1:25" ht="13.5" customHeight="1">
      <c r="A32" s="43"/>
      <c r="B32" s="45" t="s">
        <v>0</v>
      </c>
      <c r="C32" s="9" t="s">
        <v>25</v>
      </c>
      <c r="D32" s="2"/>
      <c r="E32" s="2"/>
      <c r="F32" s="2"/>
      <c r="G32" s="2">
        <v>2027</v>
      </c>
      <c r="H32" s="2">
        <v>2033</v>
      </c>
      <c r="I32" s="2">
        <v>2029</v>
      </c>
      <c r="J32" s="2">
        <v>1963</v>
      </c>
      <c r="K32" s="2">
        <v>1793</v>
      </c>
      <c r="L32" s="3">
        <v>1747</v>
      </c>
      <c r="M32" s="3">
        <v>1640</v>
      </c>
      <c r="N32" s="2">
        <v>1556</v>
      </c>
      <c r="O32" s="2">
        <v>1488</v>
      </c>
      <c r="P32" s="2">
        <v>1387</v>
      </c>
      <c r="Q32" s="2">
        <v>1303</v>
      </c>
      <c r="R32" s="2">
        <v>1259</v>
      </c>
      <c r="S32" s="2">
        <v>1268</v>
      </c>
      <c r="T32" s="2">
        <v>1086</v>
      </c>
      <c r="U32" s="2">
        <v>1064</v>
      </c>
      <c r="V32" s="2">
        <v>1034</v>
      </c>
      <c r="W32" s="2">
        <v>1019</v>
      </c>
      <c r="X32" s="2">
        <v>1000</v>
      </c>
      <c r="Y32" s="2">
        <v>1000</v>
      </c>
    </row>
    <row r="33" spans="1:25" ht="13.5" customHeight="1">
      <c r="A33" s="43"/>
      <c r="B33" s="44"/>
      <c r="C33" s="6" t="s">
        <v>5</v>
      </c>
      <c r="D33" s="3"/>
      <c r="E33" s="3"/>
      <c r="F33" s="11"/>
      <c r="G33" s="3">
        <v>1397</v>
      </c>
      <c r="H33" s="3">
        <v>1383</v>
      </c>
      <c r="I33" s="3">
        <v>1361</v>
      </c>
      <c r="J33" s="3">
        <v>1370</v>
      </c>
      <c r="K33" s="3">
        <v>1280</v>
      </c>
      <c r="L33" s="3">
        <v>1203</v>
      </c>
      <c r="M33" s="3">
        <v>1232</v>
      </c>
      <c r="N33" s="3">
        <v>1176</v>
      </c>
      <c r="O33" s="3">
        <v>1055</v>
      </c>
      <c r="P33" s="3">
        <v>1017</v>
      </c>
      <c r="Q33" s="3">
        <v>1048</v>
      </c>
      <c r="R33" s="3">
        <v>943</v>
      </c>
      <c r="S33" s="3">
        <v>884</v>
      </c>
      <c r="T33" s="3">
        <v>654</v>
      </c>
      <c r="U33" s="3">
        <v>658</v>
      </c>
      <c r="V33" s="3">
        <v>624</v>
      </c>
      <c r="W33" s="3">
        <v>638</v>
      </c>
      <c r="X33" s="3">
        <v>601</v>
      </c>
      <c r="Y33" s="3">
        <v>625</v>
      </c>
    </row>
    <row r="34" spans="1:25" ht="13.5" customHeight="1">
      <c r="A34" s="43"/>
      <c r="B34" s="46"/>
      <c r="C34" s="7" t="s">
        <v>8</v>
      </c>
      <c r="D34" s="8">
        <f>SUM(D32:D33)</f>
        <v>0</v>
      </c>
      <c r="E34" s="8">
        <f aca="true" t="shared" si="10" ref="E34:Q34">SUM(E32:E33)</f>
        <v>0</v>
      </c>
      <c r="F34" s="8">
        <f t="shared" si="10"/>
        <v>0</v>
      </c>
      <c r="G34" s="8">
        <f t="shared" si="10"/>
        <v>3424</v>
      </c>
      <c r="H34" s="8">
        <f t="shared" si="10"/>
        <v>3416</v>
      </c>
      <c r="I34" s="8">
        <f t="shared" si="10"/>
        <v>3390</v>
      </c>
      <c r="J34" s="8">
        <f t="shared" si="10"/>
        <v>3333</v>
      </c>
      <c r="K34" s="8">
        <f t="shared" si="10"/>
        <v>3073</v>
      </c>
      <c r="L34" s="8">
        <f t="shared" si="10"/>
        <v>2950</v>
      </c>
      <c r="M34" s="8">
        <f t="shared" si="10"/>
        <v>2872</v>
      </c>
      <c r="N34" s="8">
        <f t="shared" si="10"/>
        <v>2732</v>
      </c>
      <c r="O34" s="8">
        <f t="shared" si="10"/>
        <v>2543</v>
      </c>
      <c r="P34" s="10">
        <f t="shared" si="10"/>
        <v>2404</v>
      </c>
      <c r="Q34" s="8">
        <f t="shared" si="10"/>
        <v>2351</v>
      </c>
      <c r="R34" s="8">
        <f>SUM(R32:R33)</f>
        <v>2202</v>
      </c>
      <c r="S34" s="8">
        <f>SUM(S32:S33)</f>
        <v>2152</v>
      </c>
      <c r="T34" s="8">
        <v>1740</v>
      </c>
      <c r="U34" s="8">
        <v>1722</v>
      </c>
      <c r="V34" s="8">
        <v>1658</v>
      </c>
      <c r="W34" s="8">
        <f>SUM(W32:W33)</f>
        <v>1657</v>
      </c>
      <c r="X34" s="8">
        <v>1601</v>
      </c>
      <c r="Y34" s="8">
        <v>1625</v>
      </c>
    </row>
    <row r="35" spans="1:25" ht="13.5" customHeight="1">
      <c r="A35" s="43"/>
      <c r="B35" s="45" t="s">
        <v>1</v>
      </c>
      <c r="C35" s="9" t="s">
        <v>25</v>
      </c>
      <c r="D35" s="2"/>
      <c r="E35" s="2"/>
      <c r="F35" s="2"/>
      <c r="G35" s="2">
        <v>1061</v>
      </c>
      <c r="H35" s="2">
        <v>1010</v>
      </c>
      <c r="I35" s="12">
        <v>973</v>
      </c>
      <c r="J35" s="2">
        <v>920</v>
      </c>
      <c r="K35" s="2">
        <v>918</v>
      </c>
      <c r="L35" s="2">
        <v>847</v>
      </c>
      <c r="M35" s="2">
        <v>863</v>
      </c>
      <c r="N35" s="2">
        <v>834</v>
      </c>
      <c r="O35" s="2">
        <v>843</v>
      </c>
      <c r="P35" s="2">
        <v>804</v>
      </c>
      <c r="Q35" s="12">
        <v>812</v>
      </c>
      <c r="R35" s="12">
        <v>779</v>
      </c>
      <c r="S35" s="12">
        <v>761</v>
      </c>
      <c r="T35" s="12">
        <v>539</v>
      </c>
      <c r="U35" s="12">
        <v>536</v>
      </c>
      <c r="V35" s="12">
        <v>577</v>
      </c>
      <c r="W35" s="12">
        <v>622</v>
      </c>
      <c r="X35" s="12">
        <v>638</v>
      </c>
      <c r="Y35" s="12">
        <v>579</v>
      </c>
    </row>
    <row r="36" spans="1:25" ht="13.5" customHeight="1">
      <c r="A36" s="43"/>
      <c r="B36" s="44"/>
      <c r="C36" s="6" t="s">
        <v>5</v>
      </c>
      <c r="D36" s="3"/>
      <c r="E36" s="3"/>
      <c r="F36" s="11"/>
      <c r="G36" s="3">
        <v>274</v>
      </c>
      <c r="H36" s="3">
        <v>268</v>
      </c>
      <c r="I36" s="13">
        <v>262</v>
      </c>
      <c r="J36" s="3">
        <v>245</v>
      </c>
      <c r="K36" s="3">
        <v>235</v>
      </c>
      <c r="L36" s="3">
        <v>219</v>
      </c>
      <c r="M36" s="3">
        <v>211</v>
      </c>
      <c r="N36" s="3">
        <v>204</v>
      </c>
      <c r="O36" s="3">
        <v>189</v>
      </c>
      <c r="P36" s="3">
        <v>178</v>
      </c>
      <c r="Q36" s="13">
        <v>170</v>
      </c>
      <c r="R36" s="13">
        <v>157</v>
      </c>
      <c r="S36" s="13">
        <v>157</v>
      </c>
      <c r="T36" s="13">
        <v>159</v>
      </c>
      <c r="U36" s="13">
        <v>158</v>
      </c>
      <c r="V36" s="13">
        <v>135</v>
      </c>
      <c r="W36" s="13">
        <v>132</v>
      </c>
      <c r="X36" s="13">
        <v>128</v>
      </c>
      <c r="Y36" s="13">
        <v>131</v>
      </c>
    </row>
    <row r="37" spans="1:25" ht="13.5" customHeight="1">
      <c r="A37" s="43"/>
      <c r="B37" s="46"/>
      <c r="C37" s="14" t="s">
        <v>8</v>
      </c>
      <c r="D37" s="10">
        <f>SUM(D35:D36)</f>
        <v>0</v>
      </c>
      <c r="E37" s="10">
        <f aca="true" t="shared" si="11" ref="E37:Q37">SUM(E35:E36)</f>
        <v>0</v>
      </c>
      <c r="F37" s="10">
        <f t="shared" si="11"/>
        <v>0</v>
      </c>
      <c r="G37" s="10">
        <f t="shared" si="11"/>
        <v>1335</v>
      </c>
      <c r="H37" s="10">
        <f t="shared" si="11"/>
        <v>1278</v>
      </c>
      <c r="I37" s="10">
        <f t="shared" si="11"/>
        <v>1235</v>
      </c>
      <c r="J37" s="10">
        <f t="shared" si="11"/>
        <v>1165</v>
      </c>
      <c r="K37" s="10">
        <f t="shared" si="11"/>
        <v>1153</v>
      </c>
      <c r="L37" s="10">
        <f t="shared" si="11"/>
        <v>1066</v>
      </c>
      <c r="M37" s="10">
        <f t="shared" si="11"/>
        <v>1074</v>
      </c>
      <c r="N37" s="10">
        <f t="shared" si="11"/>
        <v>1038</v>
      </c>
      <c r="O37" s="10">
        <f t="shared" si="11"/>
        <v>1032</v>
      </c>
      <c r="P37" s="10">
        <f t="shared" si="11"/>
        <v>982</v>
      </c>
      <c r="Q37" s="10">
        <f t="shared" si="11"/>
        <v>982</v>
      </c>
      <c r="R37" s="10">
        <f>SUM(R35:R36)</f>
        <v>936</v>
      </c>
      <c r="S37" s="10">
        <f>SUM(S35:S36)</f>
        <v>918</v>
      </c>
      <c r="T37" s="10">
        <v>698</v>
      </c>
      <c r="U37" s="10">
        <v>694</v>
      </c>
      <c r="V37" s="10">
        <v>712</v>
      </c>
      <c r="W37" s="10">
        <f>SUM(W35:W36)</f>
        <v>754</v>
      </c>
      <c r="X37" s="10">
        <v>766</v>
      </c>
      <c r="Y37" s="10">
        <v>710</v>
      </c>
    </row>
    <row r="38" spans="1:28" ht="13.5" customHeight="1">
      <c r="A38" s="43"/>
      <c r="B38" s="57" t="s">
        <v>15</v>
      </c>
      <c r="C38" s="9" t="s">
        <v>25</v>
      </c>
      <c r="D38" s="15"/>
      <c r="E38" s="15"/>
      <c r="F38" s="15"/>
      <c r="G38" s="15"/>
      <c r="H38" s="15"/>
      <c r="I38" s="36"/>
      <c r="J38" s="15"/>
      <c r="K38" s="15"/>
      <c r="L38" s="15"/>
      <c r="M38" s="15"/>
      <c r="N38" s="15"/>
      <c r="O38" s="15"/>
      <c r="P38" s="15"/>
      <c r="Q38" s="16">
        <v>45</v>
      </c>
      <c r="R38" s="16">
        <v>1464</v>
      </c>
      <c r="S38" s="16">
        <v>1393</v>
      </c>
      <c r="T38" s="16">
        <v>1005</v>
      </c>
      <c r="U38" s="16">
        <v>934</v>
      </c>
      <c r="V38" s="16">
        <v>924</v>
      </c>
      <c r="W38" s="16">
        <v>914</v>
      </c>
      <c r="X38" s="16">
        <v>898</v>
      </c>
      <c r="Y38" s="16">
        <v>850</v>
      </c>
      <c r="AB38" s="17"/>
    </row>
    <row r="39" spans="1:28" ht="13.5" customHeight="1">
      <c r="A39" s="43"/>
      <c r="B39" s="62"/>
      <c r="C39" s="6" t="s">
        <v>5</v>
      </c>
      <c r="D39" s="15"/>
      <c r="E39" s="15"/>
      <c r="F39" s="15"/>
      <c r="G39" s="15"/>
      <c r="H39" s="15"/>
      <c r="I39" s="36"/>
      <c r="J39" s="15"/>
      <c r="K39" s="15"/>
      <c r="L39" s="15"/>
      <c r="M39" s="15"/>
      <c r="N39" s="15"/>
      <c r="O39" s="15"/>
      <c r="P39" s="15"/>
      <c r="Q39" s="16">
        <v>59</v>
      </c>
      <c r="R39" s="16">
        <v>417</v>
      </c>
      <c r="S39" s="16">
        <v>378</v>
      </c>
      <c r="T39" s="16">
        <v>299</v>
      </c>
      <c r="U39" s="16">
        <v>309</v>
      </c>
      <c r="V39" s="16">
        <v>260</v>
      </c>
      <c r="W39" s="16">
        <v>257</v>
      </c>
      <c r="X39" s="16">
        <v>255</v>
      </c>
      <c r="Y39" s="16">
        <v>226</v>
      </c>
      <c r="AB39" s="17"/>
    </row>
    <row r="40" spans="1:28" ht="13.5" customHeight="1">
      <c r="A40" s="43"/>
      <c r="B40" s="63"/>
      <c r="C40" s="14" t="s">
        <v>8</v>
      </c>
      <c r="D40" s="10">
        <f aca="true" t="shared" si="12" ref="D40:S40">SUM(D38:D39)</f>
        <v>0</v>
      </c>
      <c r="E40" s="10">
        <f t="shared" si="12"/>
        <v>0</v>
      </c>
      <c r="F40" s="10">
        <f t="shared" si="12"/>
        <v>0</v>
      </c>
      <c r="G40" s="10">
        <f t="shared" si="12"/>
        <v>0</v>
      </c>
      <c r="H40" s="10">
        <f t="shared" si="12"/>
        <v>0</v>
      </c>
      <c r="I40" s="10">
        <f t="shared" si="12"/>
        <v>0</v>
      </c>
      <c r="J40" s="10">
        <f t="shared" si="12"/>
        <v>0</v>
      </c>
      <c r="K40" s="10">
        <f t="shared" si="12"/>
        <v>0</v>
      </c>
      <c r="L40" s="10">
        <f t="shared" si="12"/>
        <v>0</v>
      </c>
      <c r="M40" s="10">
        <f t="shared" si="12"/>
        <v>0</v>
      </c>
      <c r="N40" s="10">
        <f t="shared" si="12"/>
        <v>0</v>
      </c>
      <c r="O40" s="10">
        <f t="shared" si="12"/>
        <v>0</v>
      </c>
      <c r="P40" s="10">
        <f t="shared" si="12"/>
        <v>0</v>
      </c>
      <c r="Q40" s="10">
        <f t="shared" si="12"/>
        <v>104</v>
      </c>
      <c r="R40" s="10">
        <f t="shared" si="12"/>
        <v>1881</v>
      </c>
      <c r="S40" s="10">
        <f t="shared" si="12"/>
        <v>1771</v>
      </c>
      <c r="T40" s="10">
        <v>1304</v>
      </c>
      <c r="U40" s="10">
        <v>1243</v>
      </c>
      <c r="V40" s="10">
        <v>1184</v>
      </c>
      <c r="W40" s="10">
        <f>SUM(W38:W39)</f>
        <v>1171</v>
      </c>
      <c r="X40" s="10">
        <v>1153</v>
      </c>
      <c r="Y40" s="10">
        <v>1076</v>
      </c>
      <c r="AB40" s="17"/>
    </row>
    <row r="41" spans="1:28" ht="13.5" customHeight="1">
      <c r="A41" s="43"/>
      <c r="B41" s="61" t="s">
        <v>14</v>
      </c>
      <c r="C41" s="9" t="s">
        <v>25</v>
      </c>
      <c r="D41" s="8">
        <v>10922</v>
      </c>
      <c r="E41" s="8">
        <v>645</v>
      </c>
      <c r="F41" s="8">
        <v>0</v>
      </c>
      <c r="G41" s="8">
        <v>225</v>
      </c>
      <c r="H41" s="8">
        <v>231</v>
      </c>
      <c r="I41" s="8">
        <v>231</v>
      </c>
      <c r="J41" s="8">
        <v>230</v>
      </c>
      <c r="K41" s="8">
        <v>225</v>
      </c>
      <c r="L41" s="8">
        <v>208</v>
      </c>
      <c r="M41" s="8">
        <v>199</v>
      </c>
      <c r="N41" s="8">
        <v>195</v>
      </c>
      <c r="O41" s="8">
        <v>172</v>
      </c>
      <c r="P41" s="8">
        <v>148</v>
      </c>
      <c r="Q41" s="8">
        <v>143</v>
      </c>
      <c r="R41" s="8">
        <v>138</v>
      </c>
      <c r="S41" s="8">
        <v>66</v>
      </c>
      <c r="T41" s="8"/>
      <c r="U41" s="8"/>
      <c r="V41" s="8"/>
      <c r="W41" s="8"/>
      <c r="X41" s="8"/>
      <c r="Y41" s="8"/>
      <c r="AB41" s="17"/>
    </row>
    <row r="42" spans="1:28" ht="13.5" customHeight="1">
      <c r="A42" s="43"/>
      <c r="B42" s="62"/>
      <c r="C42" s="6" t="s">
        <v>5</v>
      </c>
      <c r="D42" s="8">
        <v>2641</v>
      </c>
      <c r="E42" s="8">
        <v>683</v>
      </c>
      <c r="F42" s="8">
        <v>0</v>
      </c>
      <c r="G42" s="8">
        <v>319</v>
      </c>
      <c r="H42" s="8">
        <v>372</v>
      </c>
      <c r="I42" s="8">
        <v>331</v>
      </c>
      <c r="J42" s="8">
        <v>314</v>
      </c>
      <c r="K42" s="8">
        <v>293</v>
      </c>
      <c r="L42" s="8">
        <v>273</v>
      </c>
      <c r="M42" s="8">
        <v>260</v>
      </c>
      <c r="N42" s="8">
        <v>239</v>
      </c>
      <c r="O42" s="8">
        <v>239</v>
      </c>
      <c r="P42" s="8">
        <v>233</v>
      </c>
      <c r="Q42" s="8">
        <v>246</v>
      </c>
      <c r="R42" s="8">
        <v>227</v>
      </c>
      <c r="S42" s="8">
        <v>111</v>
      </c>
      <c r="T42" s="8"/>
      <c r="U42" s="8"/>
      <c r="V42" s="8"/>
      <c r="W42" s="8"/>
      <c r="X42" s="8"/>
      <c r="Y42" s="8"/>
      <c r="AB42" s="17"/>
    </row>
    <row r="43" spans="1:28" ht="13.5" customHeight="1">
      <c r="A43" s="43"/>
      <c r="B43" s="63"/>
      <c r="C43" s="14" t="s">
        <v>8</v>
      </c>
      <c r="D43" s="10">
        <f aca="true" t="shared" si="13" ref="D43:S43">SUM(D41:D42)</f>
        <v>13563</v>
      </c>
      <c r="E43" s="10">
        <f t="shared" si="13"/>
        <v>1328</v>
      </c>
      <c r="F43" s="10">
        <f t="shared" si="13"/>
        <v>0</v>
      </c>
      <c r="G43" s="10">
        <f t="shared" si="13"/>
        <v>544</v>
      </c>
      <c r="H43" s="10">
        <f t="shared" si="13"/>
        <v>603</v>
      </c>
      <c r="I43" s="10">
        <f t="shared" si="13"/>
        <v>562</v>
      </c>
      <c r="J43" s="10">
        <f t="shared" si="13"/>
        <v>544</v>
      </c>
      <c r="K43" s="10">
        <f t="shared" si="13"/>
        <v>518</v>
      </c>
      <c r="L43" s="10">
        <f t="shared" si="13"/>
        <v>481</v>
      </c>
      <c r="M43" s="10">
        <f t="shared" si="13"/>
        <v>459</v>
      </c>
      <c r="N43" s="10">
        <f t="shared" si="13"/>
        <v>434</v>
      </c>
      <c r="O43" s="10">
        <f t="shared" si="13"/>
        <v>411</v>
      </c>
      <c r="P43" s="10">
        <f t="shared" si="13"/>
        <v>381</v>
      </c>
      <c r="Q43" s="10">
        <f t="shared" si="13"/>
        <v>389</v>
      </c>
      <c r="R43" s="10">
        <f t="shared" si="13"/>
        <v>365</v>
      </c>
      <c r="S43" s="10">
        <f t="shared" si="13"/>
        <v>177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10">
        <v>0</v>
      </c>
      <c r="AB43" s="17"/>
    </row>
    <row r="44" spans="1:25" ht="13.5" customHeight="1">
      <c r="A44" s="43"/>
      <c r="B44" s="44" t="s">
        <v>26</v>
      </c>
      <c r="C44" s="18" t="s">
        <v>25</v>
      </c>
      <c r="D44" s="19">
        <f aca="true" t="shared" si="14" ref="D44:S44">SUM(D35,D32,D29,D26,D23,D20,D17,D14,D11,D8,D5,D38,D41)</f>
        <v>339355</v>
      </c>
      <c r="E44" s="19">
        <f t="shared" si="14"/>
        <v>283621</v>
      </c>
      <c r="F44" s="19">
        <f t="shared" si="14"/>
        <v>274905</v>
      </c>
      <c r="G44" s="19">
        <f t="shared" si="14"/>
        <v>345830</v>
      </c>
      <c r="H44" s="19">
        <f t="shared" si="14"/>
        <v>346515</v>
      </c>
      <c r="I44" s="19">
        <f t="shared" si="14"/>
        <v>347379</v>
      </c>
      <c r="J44" s="19">
        <f t="shared" si="14"/>
        <v>347801</v>
      </c>
      <c r="K44" s="19">
        <f t="shared" si="14"/>
        <v>341983</v>
      </c>
      <c r="L44" s="19">
        <f t="shared" si="14"/>
        <v>334430</v>
      </c>
      <c r="M44" s="19">
        <f t="shared" si="14"/>
        <v>324783</v>
      </c>
      <c r="N44" s="19">
        <f t="shared" si="14"/>
        <v>316970</v>
      </c>
      <c r="O44" s="19">
        <f t="shared" si="14"/>
        <v>310095</v>
      </c>
      <c r="P44" s="19">
        <f t="shared" si="14"/>
        <v>301596</v>
      </c>
      <c r="Q44" s="19">
        <f t="shared" si="14"/>
        <v>298338</v>
      </c>
      <c r="R44" s="19">
        <f t="shared" si="14"/>
        <v>297365</v>
      </c>
      <c r="S44" s="19">
        <f t="shared" si="14"/>
        <v>300442</v>
      </c>
      <c r="T44" s="19">
        <v>340956</v>
      </c>
      <c r="U44" s="19">
        <v>350804</v>
      </c>
      <c r="V44" s="19">
        <v>355929</v>
      </c>
      <c r="W44" s="19">
        <f>SUM(W35,W32,W29,W26,W23,W20,W17,W14,W11,W8,W5,W38,W41)</f>
        <v>364133</v>
      </c>
      <c r="X44" s="19">
        <v>369490.1</v>
      </c>
      <c r="Y44" s="19">
        <v>373929</v>
      </c>
    </row>
    <row r="45" spans="1:25" ht="13.5" customHeight="1">
      <c r="A45" s="43"/>
      <c r="B45" s="44"/>
      <c r="C45" s="20" t="s">
        <v>5</v>
      </c>
      <c r="D45" s="21">
        <f aca="true" t="shared" si="15" ref="D45:S45">SUM(D36,D33,D30,D27,D24,D21,D18,D15,D12,D9,D6,D39,D42)</f>
        <v>143942</v>
      </c>
      <c r="E45" s="21">
        <f t="shared" si="15"/>
        <v>177622</v>
      </c>
      <c r="F45" s="21">
        <f t="shared" si="15"/>
        <v>184155</v>
      </c>
      <c r="G45" s="21">
        <f t="shared" si="15"/>
        <v>241586</v>
      </c>
      <c r="H45" s="21">
        <f t="shared" si="15"/>
        <v>242202</v>
      </c>
      <c r="I45" s="21">
        <f t="shared" si="15"/>
        <v>245545</v>
      </c>
      <c r="J45" s="21">
        <f t="shared" si="15"/>
        <v>248198</v>
      </c>
      <c r="K45" s="21">
        <f t="shared" si="15"/>
        <v>241191</v>
      </c>
      <c r="L45" s="21">
        <f t="shared" si="15"/>
        <v>238922</v>
      </c>
      <c r="M45" s="21">
        <f t="shared" si="15"/>
        <v>238778</v>
      </c>
      <c r="N45" s="21">
        <f t="shared" si="15"/>
        <v>233144</v>
      </c>
      <c r="O45" s="21">
        <f t="shared" si="15"/>
        <v>233614</v>
      </c>
      <c r="P45" s="21">
        <f t="shared" si="15"/>
        <v>230129</v>
      </c>
      <c r="Q45" s="21">
        <f t="shared" si="15"/>
        <v>230315</v>
      </c>
      <c r="R45" s="21">
        <f t="shared" si="15"/>
        <v>225767</v>
      </c>
      <c r="S45" s="21">
        <f t="shared" si="15"/>
        <v>229057</v>
      </c>
      <c r="T45" s="21">
        <v>242642</v>
      </c>
      <c r="U45" s="21">
        <v>254456</v>
      </c>
      <c r="V45" s="21">
        <v>254114</v>
      </c>
      <c r="W45" s="21">
        <f>SUM(W36,W33,W30,W27,W24,W21,W18,W15,W12,W9,W6,W39,W42)</f>
        <v>258301</v>
      </c>
      <c r="X45" s="21">
        <v>261613.5</v>
      </c>
      <c r="Y45" s="21">
        <v>258333</v>
      </c>
    </row>
    <row r="46" spans="1:25" ht="13.5" customHeight="1">
      <c r="A46" s="43"/>
      <c r="B46" s="44"/>
      <c r="C46" s="22" t="s">
        <v>8</v>
      </c>
      <c r="D46" s="23">
        <f>SUM(D44:D45)</f>
        <v>483297</v>
      </c>
      <c r="E46" s="23">
        <f aca="true" t="shared" si="16" ref="E46:S46">SUM(E44:E45)</f>
        <v>461243</v>
      </c>
      <c r="F46" s="23">
        <f t="shared" si="16"/>
        <v>459060</v>
      </c>
      <c r="G46" s="23">
        <f t="shared" si="16"/>
        <v>587416</v>
      </c>
      <c r="H46" s="23">
        <f t="shared" si="16"/>
        <v>588717</v>
      </c>
      <c r="I46" s="23">
        <f t="shared" si="16"/>
        <v>592924</v>
      </c>
      <c r="J46" s="23">
        <f t="shared" si="16"/>
        <v>595999</v>
      </c>
      <c r="K46" s="23">
        <f t="shared" si="16"/>
        <v>583174</v>
      </c>
      <c r="L46" s="23">
        <f t="shared" si="16"/>
        <v>573352</v>
      </c>
      <c r="M46" s="23">
        <f t="shared" si="16"/>
        <v>563561</v>
      </c>
      <c r="N46" s="23">
        <f t="shared" si="16"/>
        <v>550114</v>
      </c>
      <c r="O46" s="23">
        <f t="shared" si="16"/>
        <v>543709</v>
      </c>
      <c r="P46" s="23">
        <f t="shared" si="16"/>
        <v>531725</v>
      </c>
      <c r="Q46" s="23">
        <f t="shared" si="16"/>
        <v>528653</v>
      </c>
      <c r="R46" s="23">
        <f t="shared" si="16"/>
        <v>523132</v>
      </c>
      <c r="S46" s="23">
        <f t="shared" si="16"/>
        <v>529499</v>
      </c>
      <c r="T46" s="8">
        <v>583598</v>
      </c>
      <c r="U46" s="8">
        <v>605260</v>
      </c>
      <c r="V46" s="8">
        <v>610042</v>
      </c>
      <c r="W46" s="8">
        <f>SUM(W44:W45)+2</f>
        <v>622436</v>
      </c>
      <c r="X46" s="8">
        <v>631105.6</v>
      </c>
      <c r="Y46" s="23">
        <v>632262</v>
      </c>
    </row>
    <row r="47" spans="1:25" ht="13.5" customHeight="1">
      <c r="A47" s="54" t="s">
        <v>23</v>
      </c>
      <c r="B47" s="57" t="s">
        <v>16</v>
      </c>
      <c r="C47" s="4" t="s">
        <v>25</v>
      </c>
      <c r="D47" s="2"/>
      <c r="E47" s="2"/>
      <c r="F47" s="2">
        <v>3097</v>
      </c>
      <c r="G47" s="2">
        <v>4134</v>
      </c>
      <c r="H47" s="2">
        <v>4316</v>
      </c>
      <c r="I47" s="2">
        <v>4365</v>
      </c>
      <c r="J47" s="2">
        <v>4238</v>
      </c>
      <c r="K47" s="2">
        <v>4294</v>
      </c>
      <c r="L47" s="2">
        <v>4906</v>
      </c>
      <c r="M47" s="3">
        <v>4820</v>
      </c>
      <c r="N47" s="3">
        <v>4786</v>
      </c>
      <c r="O47" s="3">
        <v>4679</v>
      </c>
      <c r="P47" s="3">
        <v>4700</v>
      </c>
      <c r="Q47" s="2">
        <v>4680</v>
      </c>
      <c r="R47" s="2">
        <v>4697</v>
      </c>
      <c r="S47" s="2">
        <v>4567</v>
      </c>
      <c r="T47" s="2">
        <v>5243</v>
      </c>
      <c r="U47" s="2">
        <v>5397</v>
      </c>
      <c r="V47" s="2">
        <v>5748</v>
      </c>
      <c r="W47" s="2">
        <v>5946</v>
      </c>
      <c r="X47" s="2">
        <v>6022</v>
      </c>
      <c r="Y47" s="2">
        <v>6074</v>
      </c>
    </row>
    <row r="48" spans="1:25" ht="13.5" customHeight="1">
      <c r="A48" s="55"/>
      <c r="B48" s="58"/>
      <c r="C48" s="24" t="s">
        <v>5</v>
      </c>
      <c r="D48" s="3"/>
      <c r="E48" s="3"/>
      <c r="F48" s="3">
        <v>6890</v>
      </c>
      <c r="G48" s="3">
        <v>7557</v>
      </c>
      <c r="H48" s="3">
        <v>7530</v>
      </c>
      <c r="I48" s="3">
        <v>7059</v>
      </c>
      <c r="J48" s="3">
        <v>6943</v>
      </c>
      <c r="K48" s="3">
        <v>6753</v>
      </c>
      <c r="L48" s="3">
        <v>7440</v>
      </c>
      <c r="M48" s="3">
        <v>7665</v>
      </c>
      <c r="N48" s="3">
        <v>7362</v>
      </c>
      <c r="O48" s="3">
        <v>6908</v>
      </c>
      <c r="P48" s="3">
        <v>6797</v>
      </c>
      <c r="Q48" s="3">
        <v>6848</v>
      </c>
      <c r="R48" s="3">
        <v>6653</v>
      </c>
      <c r="S48" s="3">
        <v>6469</v>
      </c>
      <c r="T48" s="3">
        <v>6130</v>
      </c>
      <c r="U48" s="3">
        <v>6266</v>
      </c>
      <c r="V48" s="3">
        <v>6295</v>
      </c>
      <c r="W48" s="3">
        <v>6438</v>
      </c>
      <c r="X48" s="3">
        <v>6462</v>
      </c>
      <c r="Y48" s="3">
        <v>6327</v>
      </c>
    </row>
    <row r="49" spans="1:25" ht="13.5" customHeight="1">
      <c r="A49" s="55"/>
      <c r="B49" s="58"/>
      <c r="C49" s="25" t="s">
        <v>8</v>
      </c>
      <c r="D49" s="8">
        <f aca="true" t="shared" si="17" ref="D49:S49">SUM(D47:D48)</f>
        <v>0</v>
      </c>
      <c r="E49" s="8">
        <f t="shared" si="17"/>
        <v>0</v>
      </c>
      <c r="F49" s="8">
        <f t="shared" si="17"/>
        <v>9987</v>
      </c>
      <c r="G49" s="8">
        <f t="shared" si="17"/>
        <v>11691</v>
      </c>
      <c r="H49" s="8">
        <f t="shared" si="17"/>
        <v>11846</v>
      </c>
      <c r="I49" s="8">
        <f t="shared" si="17"/>
        <v>11424</v>
      </c>
      <c r="J49" s="8">
        <f t="shared" si="17"/>
        <v>11181</v>
      </c>
      <c r="K49" s="8">
        <f t="shared" si="17"/>
        <v>11047</v>
      </c>
      <c r="L49" s="8">
        <f t="shared" si="17"/>
        <v>12346</v>
      </c>
      <c r="M49" s="8">
        <f t="shared" si="17"/>
        <v>12485</v>
      </c>
      <c r="N49" s="8">
        <f t="shared" si="17"/>
        <v>12148</v>
      </c>
      <c r="O49" s="8">
        <f t="shared" si="17"/>
        <v>11587</v>
      </c>
      <c r="P49" s="10">
        <f t="shared" si="17"/>
        <v>11497</v>
      </c>
      <c r="Q49" s="8">
        <f t="shared" si="17"/>
        <v>11528</v>
      </c>
      <c r="R49" s="8">
        <f t="shared" si="17"/>
        <v>11350</v>
      </c>
      <c r="S49" s="8">
        <f t="shared" si="17"/>
        <v>11036</v>
      </c>
      <c r="T49" s="8">
        <v>11373</v>
      </c>
      <c r="U49" s="8">
        <v>11663</v>
      </c>
      <c r="V49" s="8">
        <v>12043</v>
      </c>
      <c r="W49" s="8">
        <f>SUM(W47:W48)</f>
        <v>12384</v>
      </c>
      <c r="X49" s="8">
        <v>12484</v>
      </c>
      <c r="Y49" s="8">
        <v>12401</v>
      </c>
    </row>
    <row r="50" spans="1:25" ht="13.5" customHeight="1">
      <c r="A50" s="55"/>
      <c r="B50" s="44" t="s">
        <v>4</v>
      </c>
      <c r="C50" s="4" t="s">
        <v>25</v>
      </c>
      <c r="D50" s="2">
        <v>12196</v>
      </c>
      <c r="E50" s="2">
        <v>7911</v>
      </c>
      <c r="F50" s="2">
        <v>4171</v>
      </c>
      <c r="G50" s="2">
        <v>3547</v>
      </c>
      <c r="H50" s="2">
        <v>3577</v>
      </c>
      <c r="I50" s="2">
        <v>3418</v>
      </c>
      <c r="J50" s="2">
        <v>3238</v>
      </c>
      <c r="K50" s="2">
        <v>3127</v>
      </c>
      <c r="L50" s="2">
        <v>3034</v>
      </c>
      <c r="M50" s="2">
        <v>2879</v>
      </c>
      <c r="N50" s="2">
        <v>2924</v>
      </c>
      <c r="O50" s="2">
        <v>2869</v>
      </c>
      <c r="P50" s="2">
        <v>2763</v>
      </c>
      <c r="Q50" s="2">
        <v>2778</v>
      </c>
      <c r="R50" s="2">
        <v>2720</v>
      </c>
      <c r="S50" s="2">
        <v>2672</v>
      </c>
      <c r="T50" s="2">
        <v>1979</v>
      </c>
      <c r="U50" s="2">
        <v>1957</v>
      </c>
      <c r="V50" s="2">
        <v>1871</v>
      </c>
      <c r="W50" s="2">
        <v>1839</v>
      </c>
      <c r="X50" s="2">
        <v>1855</v>
      </c>
      <c r="Y50" s="2">
        <v>1915</v>
      </c>
    </row>
    <row r="51" spans="1:25" ht="13.5" customHeight="1">
      <c r="A51" s="55"/>
      <c r="B51" s="44"/>
      <c r="C51" s="24" t="s">
        <v>5</v>
      </c>
      <c r="D51" s="3">
        <v>15219</v>
      </c>
      <c r="E51" s="3">
        <v>15247</v>
      </c>
      <c r="F51" s="3">
        <v>14937</v>
      </c>
      <c r="G51" s="3">
        <v>17915</v>
      </c>
      <c r="H51" s="3">
        <v>18215</v>
      </c>
      <c r="I51" s="3">
        <v>18247</v>
      </c>
      <c r="J51" s="3">
        <v>18256</v>
      </c>
      <c r="K51" s="3">
        <v>17965</v>
      </c>
      <c r="L51" s="3">
        <v>17992</v>
      </c>
      <c r="M51" s="3">
        <v>17638</v>
      </c>
      <c r="N51" s="3">
        <v>18599</v>
      </c>
      <c r="O51" s="3">
        <v>18281</v>
      </c>
      <c r="P51" s="3">
        <v>17855</v>
      </c>
      <c r="Q51" s="3">
        <v>17853</v>
      </c>
      <c r="R51" s="3">
        <v>17250</v>
      </c>
      <c r="S51" s="3">
        <v>17323</v>
      </c>
      <c r="T51" s="3">
        <v>15468</v>
      </c>
      <c r="U51" s="3">
        <v>15689</v>
      </c>
      <c r="V51" s="3">
        <v>14781</v>
      </c>
      <c r="W51" s="3">
        <v>14900</v>
      </c>
      <c r="X51" s="3">
        <v>15121</v>
      </c>
      <c r="Y51" s="3">
        <v>14442</v>
      </c>
    </row>
    <row r="52" spans="1:25" ht="13.5" customHeight="1">
      <c r="A52" s="55"/>
      <c r="B52" s="44"/>
      <c r="C52" s="25" t="s">
        <v>8</v>
      </c>
      <c r="D52" s="8">
        <f aca="true" t="shared" si="18" ref="D52:S52">SUM(D50:D51)</f>
        <v>27415</v>
      </c>
      <c r="E52" s="8">
        <f t="shared" si="18"/>
        <v>23158</v>
      </c>
      <c r="F52" s="8">
        <f t="shared" si="18"/>
        <v>19108</v>
      </c>
      <c r="G52" s="8">
        <f t="shared" si="18"/>
        <v>21462</v>
      </c>
      <c r="H52" s="8">
        <f t="shared" si="18"/>
        <v>21792</v>
      </c>
      <c r="I52" s="8">
        <f t="shared" si="18"/>
        <v>21665</v>
      </c>
      <c r="J52" s="8">
        <f t="shared" si="18"/>
        <v>21494</v>
      </c>
      <c r="K52" s="8">
        <f t="shared" si="18"/>
        <v>21092</v>
      </c>
      <c r="L52" s="8">
        <f t="shared" si="18"/>
        <v>21026</v>
      </c>
      <c r="M52" s="8">
        <f t="shared" si="18"/>
        <v>20517</v>
      </c>
      <c r="N52" s="8">
        <f t="shared" si="18"/>
        <v>21523</v>
      </c>
      <c r="O52" s="8">
        <f t="shared" si="18"/>
        <v>21150</v>
      </c>
      <c r="P52" s="10">
        <f>SUM(P50:P51)</f>
        <v>20618</v>
      </c>
      <c r="Q52" s="8">
        <f t="shared" si="18"/>
        <v>20631</v>
      </c>
      <c r="R52" s="8">
        <f t="shared" si="18"/>
        <v>19970</v>
      </c>
      <c r="S52" s="8">
        <f t="shared" si="18"/>
        <v>19995</v>
      </c>
      <c r="T52" s="8">
        <v>17447</v>
      </c>
      <c r="U52" s="8">
        <v>17646</v>
      </c>
      <c r="V52" s="8">
        <v>16652</v>
      </c>
      <c r="W52" s="8">
        <f>SUM(W50:W51)</f>
        <v>16739</v>
      </c>
      <c r="X52" s="8">
        <v>16976</v>
      </c>
      <c r="Y52" s="8">
        <v>16357</v>
      </c>
    </row>
    <row r="53" spans="1:25" ht="13.5" customHeight="1">
      <c r="A53" s="55"/>
      <c r="B53" s="44" t="s">
        <v>27</v>
      </c>
      <c r="C53" s="4" t="s">
        <v>25</v>
      </c>
      <c r="D53" s="2">
        <v>15285</v>
      </c>
      <c r="E53" s="2">
        <v>3549</v>
      </c>
      <c r="F53" s="2">
        <v>1585</v>
      </c>
      <c r="G53" s="2">
        <v>1512</v>
      </c>
      <c r="H53" s="2">
        <v>1258</v>
      </c>
      <c r="I53" s="2">
        <v>1319</v>
      </c>
      <c r="J53" s="2">
        <v>1535</v>
      </c>
      <c r="K53" s="2">
        <v>1557</v>
      </c>
      <c r="L53" s="2">
        <v>1409</v>
      </c>
      <c r="M53" s="2">
        <v>1269</v>
      </c>
      <c r="N53" s="2">
        <v>1148</v>
      </c>
      <c r="O53" s="2">
        <v>1091</v>
      </c>
      <c r="P53" s="2">
        <v>1108</v>
      </c>
      <c r="Q53" s="2">
        <v>1249</v>
      </c>
      <c r="R53" s="2">
        <v>1320</v>
      </c>
      <c r="S53" s="2">
        <v>1343</v>
      </c>
      <c r="T53" s="2">
        <v>1973</v>
      </c>
      <c r="U53" s="2">
        <v>1893</v>
      </c>
      <c r="V53" s="2">
        <v>1947</v>
      </c>
      <c r="W53" s="2">
        <v>2089</v>
      </c>
      <c r="X53" s="2">
        <v>2117</v>
      </c>
      <c r="Y53" s="2">
        <v>2110</v>
      </c>
    </row>
    <row r="54" spans="1:25" ht="13.5" customHeight="1">
      <c r="A54" s="55"/>
      <c r="B54" s="44"/>
      <c r="C54" s="24" t="s">
        <v>5</v>
      </c>
      <c r="D54" s="3">
        <v>21020</v>
      </c>
      <c r="E54" s="3">
        <v>10337</v>
      </c>
      <c r="F54" s="3">
        <v>7582</v>
      </c>
      <c r="G54" s="3">
        <v>8985</v>
      </c>
      <c r="H54" s="3">
        <v>8825</v>
      </c>
      <c r="I54" s="3">
        <v>8844</v>
      </c>
      <c r="J54" s="3">
        <v>9153</v>
      </c>
      <c r="K54" s="3">
        <v>9290</v>
      </c>
      <c r="L54" s="3">
        <v>9485</v>
      </c>
      <c r="M54" s="3">
        <v>9694</v>
      </c>
      <c r="N54" s="3">
        <v>9361</v>
      </c>
      <c r="O54" s="3">
        <v>9380</v>
      </c>
      <c r="P54" s="3">
        <v>9158</v>
      </c>
      <c r="Q54" s="3">
        <v>8579</v>
      </c>
      <c r="R54" s="3">
        <v>8068</v>
      </c>
      <c r="S54" s="3">
        <v>7980</v>
      </c>
      <c r="T54" s="3">
        <v>8904</v>
      </c>
      <c r="U54" s="3">
        <v>9138</v>
      </c>
      <c r="V54" s="3">
        <v>8763</v>
      </c>
      <c r="W54" s="3">
        <v>9006</v>
      </c>
      <c r="X54" s="3">
        <v>8963</v>
      </c>
      <c r="Y54" s="3">
        <v>8898</v>
      </c>
    </row>
    <row r="55" spans="1:25" ht="13.5" customHeight="1">
      <c r="A55" s="55"/>
      <c r="B55" s="44"/>
      <c r="C55" s="25" t="s">
        <v>8</v>
      </c>
      <c r="D55" s="8">
        <f aca="true" t="shared" si="19" ref="D55:S55">SUM(D53:D54)</f>
        <v>36305</v>
      </c>
      <c r="E55" s="8">
        <f t="shared" si="19"/>
        <v>13886</v>
      </c>
      <c r="F55" s="8">
        <f t="shared" si="19"/>
        <v>9167</v>
      </c>
      <c r="G55" s="8">
        <f t="shared" si="19"/>
        <v>10497</v>
      </c>
      <c r="H55" s="8">
        <f t="shared" si="19"/>
        <v>10083</v>
      </c>
      <c r="I55" s="8">
        <f t="shared" si="19"/>
        <v>10163</v>
      </c>
      <c r="J55" s="8">
        <f t="shared" si="19"/>
        <v>10688</v>
      </c>
      <c r="K55" s="8">
        <f t="shared" si="19"/>
        <v>10847</v>
      </c>
      <c r="L55" s="8">
        <f t="shared" si="19"/>
        <v>10894</v>
      </c>
      <c r="M55" s="8">
        <f t="shared" si="19"/>
        <v>10963</v>
      </c>
      <c r="N55" s="8">
        <f t="shared" si="19"/>
        <v>10509</v>
      </c>
      <c r="O55" s="8">
        <f t="shared" si="19"/>
        <v>10471</v>
      </c>
      <c r="P55" s="10">
        <f>SUM(P53:P54)</f>
        <v>10266</v>
      </c>
      <c r="Q55" s="8">
        <f t="shared" si="19"/>
        <v>9828</v>
      </c>
      <c r="R55" s="8">
        <f t="shared" si="19"/>
        <v>9388</v>
      </c>
      <c r="S55" s="8">
        <f t="shared" si="19"/>
        <v>9323</v>
      </c>
      <c r="T55" s="8">
        <v>10877</v>
      </c>
      <c r="U55" s="8">
        <v>11031</v>
      </c>
      <c r="V55" s="8">
        <v>10710</v>
      </c>
      <c r="W55" s="8">
        <f>SUM(W53:W54)</f>
        <v>11095</v>
      </c>
      <c r="X55" s="8">
        <v>11080</v>
      </c>
      <c r="Y55" s="8">
        <v>11008</v>
      </c>
    </row>
    <row r="56" spans="1:25" ht="13.5" customHeight="1">
      <c r="A56" s="55"/>
      <c r="B56" s="44" t="s">
        <v>21</v>
      </c>
      <c r="C56" s="4" t="s">
        <v>25</v>
      </c>
      <c r="D56" s="2">
        <v>19408</v>
      </c>
      <c r="E56" s="2">
        <v>8125</v>
      </c>
      <c r="F56" s="2">
        <v>4148</v>
      </c>
      <c r="G56" s="2">
        <v>2913</v>
      </c>
      <c r="H56" s="2">
        <v>2823</v>
      </c>
      <c r="I56" s="2">
        <v>2800</v>
      </c>
      <c r="J56" s="2">
        <v>2653</v>
      </c>
      <c r="K56" s="2">
        <v>2527</v>
      </c>
      <c r="L56" s="2">
        <v>2536</v>
      </c>
      <c r="M56" s="2">
        <v>2513</v>
      </c>
      <c r="N56" s="2">
        <v>2532</v>
      </c>
      <c r="O56" s="2">
        <v>2434</v>
      </c>
      <c r="P56" s="2">
        <v>2345</v>
      </c>
      <c r="Q56" s="2">
        <v>2433</v>
      </c>
      <c r="R56" s="2">
        <v>2486</v>
      </c>
      <c r="S56" s="2">
        <v>2311</v>
      </c>
      <c r="T56" s="2">
        <v>2373</v>
      </c>
      <c r="U56" s="2">
        <v>2417</v>
      </c>
      <c r="V56" s="2">
        <v>2439</v>
      </c>
      <c r="W56" s="2">
        <v>2489</v>
      </c>
      <c r="X56" s="2">
        <v>2740</v>
      </c>
      <c r="Y56" s="2">
        <v>2725</v>
      </c>
    </row>
    <row r="57" spans="1:25" ht="13.5" customHeight="1">
      <c r="A57" s="55"/>
      <c r="B57" s="44"/>
      <c r="C57" s="24" t="s">
        <v>5</v>
      </c>
      <c r="D57" s="3">
        <v>22103</v>
      </c>
      <c r="E57" s="3">
        <v>14526</v>
      </c>
      <c r="F57" s="3">
        <v>8732</v>
      </c>
      <c r="G57" s="3">
        <v>8001</v>
      </c>
      <c r="H57" s="3">
        <v>7899</v>
      </c>
      <c r="I57" s="3">
        <v>8087</v>
      </c>
      <c r="J57" s="3">
        <v>8428</v>
      </c>
      <c r="K57" s="3">
        <v>8156</v>
      </c>
      <c r="L57" s="3">
        <v>7928</v>
      </c>
      <c r="M57" s="3">
        <v>7843</v>
      </c>
      <c r="N57" s="3">
        <v>7617</v>
      </c>
      <c r="O57" s="3">
        <v>7628</v>
      </c>
      <c r="P57" s="3">
        <v>7614</v>
      </c>
      <c r="Q57" s="3">
        <v>7755</v>
      </c>
      <c r="R57" s="3">
        <v>8086</v>
      </c>
      <c r="S57" s="3">
        <v>8321</v>
      </c>
      <c r="T57" s="3">
        <v>8326</v>
      </c>
      <c r="U57" s="3">
        <v>8560</v>
      </c>
      <c r="V57" s="3">
        <v>8466</v>
      </c>
      <c r="W57" s="3">
        <v>8360</v>
      </c>
      <c r="X57" s="3">
        <v>8334</v>
      </c>
      <c r="Y57" s="3">
        <v>8200</v>
      </c>
    </row>
    <row r="58" spans="1:25" ht="13.5" customHeight="1">
      <c r="A58" s="55"/>
      <c r="B58" s="44"/>
      <c r="C58" s="25" t="s">
        <v>8</v>
      </c>
      <c r="D58" s="8">
        <f aca="true" t="shared" si="20" ref="D58:S58">SUM(D56:D57)</f>
        <v>41511</v>
      </c>
      <c r="E58" s="8">
        <f t="shared" si="20"/>
        <v>22651</v>
      </c>
      <c r="F58" s="8">
        <f t="shared" si="20"/>
        <v>12880</v>
      </c>
      <c r="G58" s="8">
        <f t="shared" si="20"/>
        <v>10914</v>
      </c>
      <c r="H58" s="8">
        <f t="shared" si="20"/>
        <v>10722</v>
      </c>
      <c r="I58" s="8">
        <f t="shared" si="20"/>
        <v>10887</v>
      </c>
      <c r="J58" s="8">
        <f t="shared" si="20"/>
        <v>11081</v>
      </c>
      <c r="K58" s="8">
        <f t="shared" si="20"/>
        <v>10683</v>
      </c>
      <c r="L58" s="8">
        <f t="shared" si="20"/>
        <v>10464</v>
      </c>
      <c r="M58" s="8">
        <f t="shared" si="20"/>
        <v>10356</v>
      </c>
      <c r="N58" s="8">
        <f t="shared" si="20"/>
        <v>10149</v>
      </c>
      <c r="O58" s="8">
        <f t="shared" si="20"/>
        <v>10062</v>
      </c>
      <c r="P58" s="8">
        <f t="shared" si="20"/>
        <v>9959</v>
      </c>
      <c r="Q58" s="8">
        <f t="shared" si="20"/>
        <v>10188</v>
      </c>
      <c r="R58" s="8">
        <f t="shared" si="20"/>
        <v>10572</v>
      </c>
      <c r="S58" s="8">
        <f t="shared" si="20"/>
        <v>10632</v>
      </c>
      <c r="T58" s="8">
        <v>10699</v>
      </c>
      <c r="U58" s="8">
        <v>10977</v>
      </c>
      <c r="V58" s="8">
        <v>10905</v>
      </c>
      <c r="W58" s="8">
        <f>SUM(W56:W57)</f>
        <v>10849</v>
      </c>
      <c r="X58" s="8">
        <v>11074</v>
      </c>
      <c r="Y58" s="8">
        <v>10925</v>
      </c>
    </row>
    <row r="59" spans="1:25" ht="13.5" customHeight="1">
      <c r="A59" s="55"/>
      <c r="B59" s="46" t="s">
        <v>14</v>
      </c>
      <c r="C59" s="4" t="s">
        <v>25</v>
      </c>
      <c r="D59" s="37">
        <v>145883</v>
      </c>
      <c r="E59" s="37">
        <v>63805</v>
      </c>
      <c r="F59" s="37">
        <v>19751</v>
      </c>
      <c r="G59" s="37">
        <v>6421</v>
      </c>
      <c r="H59" s="37">
        <v>5986</v>
      </c>
      <c r="I59" s="37">
        <v>5581</v>
      </c>
      <c r="J59" s="37">
        <v>5275</v>
      </c>
      <c r="K59" s="37">
        <v>5061</v>
      </c>
      <c r="L59" s="37">
        <v>4800</v>
      </c>
      <c r="M59" s="37">
        <v>4520</v>
      </c>
      <c r="N59" s="37">
        <v>2928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ht="13.5" customHeight="1">
      <c r="A60" s="55"/>
      <c r="B60" s="59"/>
      <c r="C60" s="24" t="s">
        <v>5</v>
      </c>
      <c r="D60" s="38">
        <v>121528</v>
      </c>
      <c r="E60" s="38">
        <v>53239</v>
      </c>
      <c r="F60" s="38">
        <v>17107</v>
      </c>
      <c r="G60" s="38">
        <v>3385</v>
      </c>
      <c r="H60" s="38">
        <v>3088</v>
      </c>
      <c r="I60" s="38">
        <v>2948</v>
      </c>
      <c r="J60" s="38">
        <v>2896</v>
      </c>
      <c r="K60" s="38">
        <v>2793</v>
      </c>
      <c r="L60" s="38">
        <v>2664</v>
      </c>
      <c r="M60" s="38">
        <v>2561</v>
      </c>
      <c r="N60" s="38">
        <v>1557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3.5" customHeight="1">
      <c r="A61" s="55"/>
      <c r="B61" s="60"/>
      <c r="C61" s="25" t="s">
        <v>8</v>
      </c>
      <c r="D61" s="8">
        <f>SUM(D59:D60)</f>
        <v>267411</v>
      </c>
      <c r="E61" s="8">
        <f aca="true" t="shared" si="21" ref="E61:S61">SUM(E59:E60)</f>
        <v>117044</v>
      </c>
      <c r="F61" s="8">
        <f t="shared" si="21"/>
        <v>36858</v>
      </c>
      <c r="G61" s="8">
        <f t="shared" si="21"/>
        <v>9806</v>
      </c>
      <c r="H61" s="8">
        <f t="shared" si="21"/>
        <v>9074</v>
      </c>
      <c r="I61" s="8">
        <f t="shared" si="21"/>
        <v>8529</v>
      </c>
      <c r="J61" s="8">
        <f t="shared" si="21"/>
        <v>8171</v>
      </c>
      <c r="K61" s="8">
        <f t="shared" si="21"/>
        <v>7854</v>
      </c>
      <c r="L61" s="8">
        <f t="shared" si="21"/>
        <v>7464</v>
      </c>
      <c r="M61" s="8">
        <f t="shared" si="21"/>
        <v>7081</v>
      </c>
      <c r="N61" s="8">
        <f t="shared" si="21"/>
        <v>4485</v>
      </c>
      <c r="O61" s="8">
        <f t="shared" si="21"/>
        <v>0</v>
      </c>
      <c r="P61" s="8">
        <f t="shared" si="21"/>
        <v>0</v>
      </c>
      <c r="Q61" s="8">
        <f t="shared" si="21"/>
        <v>0</v>
      </c>
      <c r="R61" s="8">
        <f t="shared" si="21"/>
        <v>0</v>
      </c>
      <c r="S61" s="8">
        <f t="shared" si="21"/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</row>
    <row r="62" spans="1:25" ht="13.5" customHeight="1">
      <c r="A62" s="55"/>
      <c r="B62" s="44" t="s">
        <v>26</v>
      </c>
      <c r="C62" s="26" t="s">
        <v>25</v>
      </c>
      <c r="D62" s="19">
        <f>SUM(D59,D56,D53,D50,D47)</f>
        <v>192772</v>
      </c>
      <c r="E62" s="19">
        <f aca="true" t="shared" si="22" ref="E62:S62">SUM(E59,E56,E53,E50,E47)</f>
        <v>83390</v>
      </c>
      <c r="F62" s="19">
        <f t="shared" si="22"/>
        <v>32752</v>
      </c>
      <c r="G62" s="19">
        <f t="shared" si="22"/>
        <v>18527</v>
      </c>
      <c r="H62" s="19">
        <f t="shared" si="22"/>
        <v>17960</v>
      </c>
      <c r="I62" s="19">
        <f t="shared" si="22"/>
        <v>17483</v>
      </c>
      <c r="J62" s="19">
        <f t="shared" si="22"/>
        <v>16939</v>
      </c>
      <c r="K62" s="19">
        <f t="shared" si="22"/>
        <v>16566</v>
      </c>
      <c r="L62" s="19">
        <f t="shared" si="22"/>
        <v>16685</v>
      </c>
      <c r="M62" s="19">
        <f t="shared" si="22"/>
        <v>16001</v>
      </c>
      <c r="N62" s="19">
        <f t="shared" si="22"/>
        <v>14318</v>
      </c>
      <c r="O62" s="19">
        <f t="shared" si="22"/>
        <v>11073</v>
      </c>
      <c r="P62" s="19">
        <f t="shared" si="22"/>
        <v>10916</v>
      </c>
      <c r="Q62" s="19">
        <f t="shared" si="22"/>
        <v>11140</v>
      </c>
      <c r="R62" s="19">
        <f t="shared" si="22"/>
        <v>11223</v>
      </c>
      <c r="S62" s="19">
        <f t="shared" si="22"/>
        <v>10893</v>
      </c>
      <c r="T62" s="19">
        <v>11568</v>
      </c>
      <c r="U62" s="19">
        <v>11664</v>
      </c>
      <c r="V62" s="19">
        <v>12005</v>
      </c>
      <c r="W62" s="19">
        <f>SUM(W59,W56,W53,W50,W47)</f>
        <v>12363</v>
      </c>
      <c r="X62" s="19">
        <v>12734</v>
      </c>
      <c r="Y62" s="19">
        <v>12824</v>
      </c>
    </row>
    <row r="63" spans="1:25" ht="13.5" customHeight="1">
      <c r="A63" s="55"/>
      <c r="B63" s="44"/>
      <c r="C63" s="27" t="s">
        <v>5</v>
      </c>
      <c r="D63" s="21">
        <f>SUM(D60,D57,D54,D51,D48)</f>
        <v>179870</v>
      </c>
      <c r="E63" s="21">
        <f aca="true" t="shared" si="23" ref="E63:S63">SUM(E60,E57,E54,E51,E48)</f>
        <v>93349</v>
      </c>
      <c r="F63" s="21">
        <f t="shared" si="23"/>
        <v>55248</v>
      </c>
      <c r="G63" s="21">
        <f t="shared" si="23"/>
        <v>45843</v>
      </c>
      <c r="H63" s="21">
        <f t="shared" si="23"/>
        <v>45557</v>
      </c>
      <c r="I63" s="21">
        <f t="shared" si="23"/>
        <v>45185</v>
      </c>
      <c r="J63" s="21">
        <f t="shared" si="23"/>
        <v>45676</v>
      </c>
      <c r="K63" s="21">
        <f t="shared" si="23"/>
        <v>44957</v>
      </c>
      <c r="L63" s="21">
        <f t="shared" si="23"/>
        <v>45509</v>
      </c>
      <c r="M63" s="21">
        <f t="shared" si="23"/>
        <v>45401</v>
      </c>
      <c r="N63" s="21">
        <f t="shared" si="23"/>
        <v>44496</v>
      </c>
      <c r="O63" s="21">
        <f t="shared" si="23"/>
        <v>42197</v>
      </c>
      <c r="P63" s="21">
        <f t="shared" si="23"/>
        <v>41424</v>
      </c>
      <c r="Q63" s="21">
        <f t="shared" si="23"/>
        <v>41035</v>
      </c>
      <c r="R63" s="21">
        <f t="shared" si="23"/>
        <v>40057</v>
      </c>
      <c r="S63" s="21">
        <f t="shared" si="23"/>
        <v>40093</v>
      </c>
      <c r="T63" s="21">
        <v>38828</v>
      </c>
      <c r="U63" s="21">
        <v>39653</v>
      </c>
      <c r="V63" s="21">
        <v>38305</v>
      </c>
      <c r="W63" s="21">
        <f>SUM(W60,W57,W54,W51,W48)</f>
        <v>38704</v>
      </c>
      <c r="X63" s="21">
        <v>38880</v>
      </c>
      <c r="Y63" s="21">
        <v>37867</v>
      </c>
    </row>
    <row r="64" spans="1:25" ht="13.5" customHeight="1">
      <c r="A64" s="56"/>
      <c r="B64" s="44"/>
      <c r="C64" s="28" t="s">
        <v>8</v>
      </c>
      <c r="D64" s="8">
        <f aca="true" t="shared" si="24" ref="D64:S64">SUM(D62:D63)</f>
        <v>372642</v>
      </c>
      <c r="E64" s="8">
        <f t="shared" si="24"/>
        <v>176739</v>
      </c>
      <c r="F64" s="8">
        <f t="shared" si="24"/>
        <v>88000</v>
      </c>
      <c r="G64" s="8">
        <f t="shared" si="24"/>
        <v>64370</v>
      </c>
      <c r="H64" s="8">
        <f t="shared" si="24"/>
        <v>63517</v>
      </c>
      <c r="I64" s="8">
        <f t="shared" si="24"/>
        <v>62668</v>
      </c>
      <c r="J64" s="8">
        <f t="shared" si="24"/>
        <v>62615</v>
      </c>
      <c r="K64" s="8">
        <f t="shared" si="24"/>
        <v>61523</v>
      </c>
      <c r="L64" s="8">
        <f t="shared" si="24"/>
        <v>62194</v>
      </c>
      <c r="M64" s="8">
        <f t="shared" si="24"/>
        <v>61402</v>
      </c>
      <c r="N64" s="8">
        <f t="shared" si="24"/>
        <v>58814</v>
      </c>
      <c r="O64" s="8">
        <f t="shared" si="24"/>
        <v>53270</v>
      </c>
      <c r="P64" s="8">
        <f t="shared" si="24"/>
        <v>52340</v>
      </c>
      <c r="Q64" s="8">
        <f t="shared" si="24"/>
        <v>52175</v>
      </c>
      <c r="R64" s="8">
        <f t="shared" si="24"/>
        <v>51280</v>
      </c>
      <c r="S64" s="8">
        <f t="shared" si="24"/>
        <v>50986</v>
      </c>
      <c r="T64" s="8">
        <v>50396</v>
      </c>
      <c r="U64" s="8">
        <v>51317</v>
      </c>
      <c r="V64" s="8">
        <v>50310</v>
      </c>
      <c r="W64" s="8">
        <f>SUM(W62:W63)</f>
        <v>51067</v>
      </c>
      <c r="X64" s="8">
        <v>51614</v>
      </c>
      <c r="Y64" s="8">
        <v>50691</v>
      </c>
    </row>
    <row r="65" spans="1:25" ht="13.5" customHeight="1">
      <c r="A65" s="48" t="s">
        <v>28</v>
      </c>
      <c r="B65" s="49"/>
      <c r="C65" s="26" t="s">
        <v>25</v>
      </c>
      <c r="D65" s="19">
        <f aca="true" t="shared" si="25" ref="D65:S65">SUM(D62,D44)</f>
        <v>532127</v>
      </c>
      <c r="E65" s="19">
        <f t="shared" si="25"/>
        <v>367011</v>
      </c>
      <c r="F65" s="19">
        <f t="shared" si="25"/>
        <v>307657</v>
      </c>
      <c r="G65" s="19">
        <f t="shared" si="25"/>
        <v>364357</v>
      </c>
      <c r="H65" s="19">
        <f t="shared" si="25"/>
        <v>364475</v>
      </c>
      <c r="I65" s="19">
        <f t="shared" si="25"/>
        <v>364862</v>
      </c>
      <c r="J65" s="19">
        <f t="shared" si="25"/>
        <v>364740</v>
      </c>
      <c r="K65" s="19">
        <f t="shared" si="25"/>
        <v>358549</v>
      </c>
      <c r="L65" s="19">
        <f t="shared" si="25"/>
        <v>351115</v>
      </c>
      <c r="M65" s="19">
        <f t="shared" si="25"/>
        <v>340784</v>
      </c>
      <c r="N65" s="19">
        <f t="shared" si="25"/>
        <v>331288</v>
      </c>
      <c r="O65" s="19">
        <f t="shared" si="25"/>
        <v>321168</v>
      </c>
      <c r="P65" s="19">
        <f t="shared" si="25"/>
        <v>312512</v>
      </c>
      <c r="Q65" s="19">
        <f t="shared" si="25"/>
        <v>309478</v>
      </c>
      <c r="R65" s="19">
        <f t="shared" si="25"/>
        <v>308588</v>
      </c>
      <c r="S65" s="19">
        <f t="shared" si="25"/>
        <v>311335</v>
      </c>
      <c r="T65" s="19">
        <v>352524</v>
      </c>
      <c r="U65" s="19">
        <v>362468</v>
      </c>
      <c r="V65" s="19">
        <v>367934</v>
      </c>
      <c r="W65" s="19">
        <f>SUM(W62,W44)</f>
        <v>376496</v>
      </c>
      <c r="X65" s="19">
        <v>382224.1</v>
      </c>
      <c r="Y65" s="19">
        <v>386753</v>
      </c>
    </row>
    <row r="66" spans="1:25" ht="13.5" customHeight="1">
      <c r="A66" s="50"/>
      <c r="B66" s="51"/>
      <c r="C66" s="27" t="s">
        <v>5</v>
      </c>
      <c r="D66" s="21">
        <f aca="true" t="shared" si="26" ref="D66:S66">SUM(D63,D45)</f>
        <v>323812</v>
      </c>
      <c r="E66" s="21">
        <f t="shared" si="26"/>
        <v>270971</v>
      </c>
      <c r="F66" s="21">
        <f t="shared" si="26"/>
        <v>239403</v>
      </c>
      <c r="G66" s="21">
        <f t="shared" si="26"/>
        <v>287429</v>
      </c>
      <c r="H66" s="21">
        <f t="shared" si="26"/>
        <v>287759</v>
      </c>
      <c r="I66" s="21">
        <f t="shared" si="26"/>
        <v>290730</v>
      </c>
      <c r="J66" s="21">
        <f t="shared" si="26"/>
        <v>293874</v>
      </c>
      <c r="K66" s="21">
        <f t="shared" si="26"/>
        <v>286148</v>
      </c>
      <c r="L66" s="21">
        <f t="shared" si="26"/>
        <v>284431</v>
      </c>
      <c r="M66" s="21">
        <f t="shared" si="26"/>
        <v>284179</v>
      </c>
      <c r="N66" s="21">
        <f t="shared" si="26"/>
        <v>277640</v>
      </c>
      <c r="O66" s="21">
        <f t="shared" si="26"/>
        <v>275811</v>
      </c>
      <c r="P66" s="21">
        <f t="shared" si="26"/>
        <v>271553</v>
      </c>
      <c r="Q66" s="21">
        <f t="shared" si="26"/>
        <v>271350</v>
      </c>
      <c r="R66" s="21">
        <f t="shared" si="26"/>
        <v>265824</v>
      </c>
      <c r="S66" s="21">
        <f t="shared" si="26"/>
        <v>269150</v>
      </c>
      <c r="T66" s="21">
        <v>281470</v>
      </c>
      <c r="U66" s="21">
        <v>294109</v>
      </c>
      <c r="V66" s="21">
        <v>292419</v>
      </c>
      <c r="W66" s="21">
        <f>SUM(W63,W45)</f>
        <v>297005</v>
      </c>
      <c r="X66" s="21">
        <v>300493.5</v>
      </c>
      <c r="Y66" s="21">
        <v>296200</v>
      </c>
    </row>
    <row r="67" spans="1:25" ht="13.5" customHeight="1">
      <c r="A67" s="52"/>
      <c r="B67" s="53"/>
      <c r="C67" s="29" t="s">
        <v>8</v>
      </c>
      <c r="D67" s="23">
        <f aca="true" t="shared" si="27" ref="D67:S67">SUM(D64,D46)</f>
        <v>855939</v>
      </c>
      <c r="E67" s="23">
        <f t="shared" si="27"/>
        <v>637982</v>
      </c>
      <c r="F67" s="23">
        <f t="shared" si="27"/>
        <v>547060</v>
      </c>
      <c r="G67" s="23">
        <f t="shared" si="27"/>
        <v>651786</v>
      </c>
      <c r="H67" s="23">
        <f t="shared" si="27"/>
        <v>652234</v>
      </c>
      <c r="I67" s="23">
        <f t="shared" si="27"/>
        <v>655592</v>
      </c>
      <c r="J67" s="23">
        <f t="shared" si="27"/>
        <v>658614</v>
      </c>
      <c r="K67" s="23">
        <f t="shared" si="27"/>
        <v>644697</v>
      </c>
      <c r="L67" s="23">
        <f t="shared" si="27"/>
        <v>635546</v>
      </c>
      <c r="M67" s="23">
        <f t="shared" si="27"/>
        <v>624963</v>
      </c>
      <c r="N67" s="23">
        <f t="shared" si="27"/>
        <v>608928</v>
      </c>
      <c r="O67" s="23">
        <f t="shared" si="27"/>
        <v>596979</v>
      </c>
      <c r="P67" s="23">
        <f t="shared" si="27"/>
        <v>584065</v>
      </c>
      <c r="Q67" s="23">
        <f t="shared" si="27"/>
        <v>580828</v>
      </c>
      <c r="R67" s="23">
        <f t="shared" si="27"/>
        <v>574412</v>
      </c>
      <c r="S67" s="23">
        <f t="shared" si="27"/>
        <v>580485</v>
      </c>
      <c r="T67" s="10">
        <v>633994</v>
      </c>
      <c r="U67" s="10">
        <v>656577</v>
      </c>
      <c r="V67" s="10">
        <v>660352</v>
      </c>
      <c r="W67" s="23">
        <f>SUM(W64,W46)</f>
        <v>673503</v>
      </c>
      <c r="X67" s="23">
        <v>682719.6</v>
      </c>
      <c r="Y67" s="23">
        <v>682953</v>
      </c>
    </row>
    <row r="68" spans="2:18" ht="13.5" customHeight="1">
      <c r="B68" s="1" t="s">
        <v>29</v>
      </c>
      <c r="N68" s="47"/>
      <c r="O68" s="47"/>
      <c r="P68" s="47"/>
      <c r="Q68" s="47"/>
      <c r="R68" s="30"/>
    </row>
    <row r="69" ht="13.5" customHeight="1">
      <c r="B69" s="1" t="s">
        <v>30</v>
      </c>
    </row>
    <row r="70" ht="13.5" customHeight="1" hidden="1">
      <c r="B70" s="41" t="s">
        <v>31</v>
      </c>
    </row>
    <row r="71" ht="13.5" customHeight="1" hidden="1">
      <c r="B71" s="41" t="s">
        <v>32</v>
      </c>
    </row>
  </sheetData>
  <sheetProtection/>
  <mergeCells count="24">
    <mergeCell ref="B44:B46"/>
    <mergeCell ref="B59:B61"/>
    <mergeCell ref="B41:B43"/>
    <mergeCell ref="B32:B34"/>
    <mergeCell ref="B35:B37"/>
    <mergeCell ref="B38:B40"/>
    <mergeCell ref="N68:Q68"/>
    <mergeCell ref="A65:B67"/>
    <mergeCell ref="A47:A64"/>
    <mergeCell ref="B47:B49"/>
    <mergeCell ref="B50:B52"/>
    <mergeCell ref="B53:B55"/>
    <mergeCell ref="B56:B58"/>
    <mergeCell ref="B62:B64"/>
    <mergeCell ref="A5:A46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</mergeCells>
  <printOptions/>
  <pageMargins left="0.5905511811023623" right="0" top="0.3937007874015748" bottom="0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永松　靖二</dc:creator>
  <cp:keywords/>
  <dc:description/>
  <cp:lastModifiedBy>なし</cp:lastModifiedBy>
  <cp:lastPrinted>2020-10-06T08:15:04Z</cp:lastPrinted>
  <dcterms:created xsi:type="dcterms:W3CDTF">1997-01-08T22:48:59Z</dcterms:created>
  <dcterms:modified xsi:type="dcterms:W3CDTF">2021-03-03T10:17:53Z</dcterms:modified>
  <cp:category/>
  <cp:version/>
  <cp:contentType/>
  <cp:contentStatus/>
</cp:coreProperties>
</file>