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14. 旅客航路事業の現況　◯　※確認済※\HP掲載用\"/>
    </mc:Choice>
  </mc:AlternateContent>
  <xr:revisionPtr revIDLastSave="0" documentId="13_ncr:1_{9761B09E-A9FE-4E1A-9CE5-722D106C9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4〔3〕(8)旅客船輸送実績の推移" sheetId="2" r:id="rId1"/>
    <sheet name="14〔3〕(9)地域間航路別長距離フェリー輸送実績の推移" sheetId="3" r:id="rId2"/>
    <sheet name="14〔3〕(10)主要離島における船舶・航空機による旅客輸送実" sheetId="4" r:id="rId3"/>
    <sheet name="14〔3〕(11)管内旅客航路事業者の航路収支状況の推移" sheetId="5" r:id="rId4"/>
    <sheet name="14〔3〕(12)管内一般旅客航路事業者の航路収支状況の推移 " sheetId="6" r:id="rId5"/>
    <sheet name="14〔3〕(13)国庫補助航路の推移" sheetId="7" r:id="rId6"/>
  </sheets>
  <definedNames>
    <definedName name="_xlnm._FilterDatabase" localSheetId="2" hidden="1">'14〔3〕(10)主要離島における船舶・航空機による旅客輸送実'!$B$4:$R$29</definedName>
    <definedName name="_xlnm.Print_Area" localSheetId="2">'14〔3〕(10)主要離島における船舶・航空機による旅客輸送実'!$A$1:$Z$30</definedName>
    <definedName name="_xlnm.Print_Area" localSheetId="0">'14〔3〕(8)旅客船輸送実績の推移'!$A$1:$AJ$25</definedName>
    <definedName name="_xlnm.Print_Area" localSheetId="1">'14〔3〕(9)地域間航路別長距離フェリー輸送実績の推移'!$A$1:$Q$40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6" l="1"/>
  <c r="S15" i="6"/>
  <c r="R15" i="6"/>
  <c r="N15" i="6"/>
  <c r="I15" i="6"/>
  <c r="H15" i="6"/>
  <c r="S14" i="6"/>
  <c r="R14" i="6"/>
  <c r="N14" i="6"/>
  <c r="I14" i="6"/>
  <c r="H14" i="6"/>
  <c r="S13" i="6"/>
  <c r="R13" i="6"/>
  <c r="N13" i="6"/>
  <c r="I13" i="6"/>
  <c r="H13" i="6"/>
  <c r="S12" i="6"/>
  <c r="R12" i="6"/>
  <c r="N12" i="6"/>
  <c r="I12" i="6"/>
  <c r="H12" i="6"/>
  <c r="Q11" i="6"/>
  <c r="Q16" i="6" s="1"/>
  <c r="P11" i="6"/>
  <c r="S11" i="6" s="1"/>
  <c r="O11" i="6"/>
  <c r="O16" i="6" s="1"/>
  <c r="M11" i="6"/>
  <c r="M16" i="6" s="1"/>
  <c r="L11" i="6"/>
  <c r="N11" i="6" s="1"/>
  <c r="K11" i="6"/>
  <c r="K16" i="6" s="1"/>
  <c r="N16" i="6" s="1"/>
  <c r="J11" i="6"/>
  <c r="J16" i="6" s="1"/>
  <c r="G11" i="6"/>
  <c r="G16" i="6" s="1"/>
  <c r="F11" i="6"/>
  <c r="I11" i="6" s="1"/>
  <c r="E11" i="6"/>
  <c r="E16" i="6" s="1"/>
  <c r="S10" i="6"/>
  <c r="R10" i="6"/>
  <c r="N10" i="6"/>
  <c r="I10" i="6"/>
  <c r="H10" i="6"/>
  <c r="S9" i="6"/>
  <c r="R9" i="6"/>
  <c r="N9" i="6"/>
  <c r="I9" i="6"/>
  <c r="H9" i="6"/>
  <c r="S8" i="6"/>
  <c r="R8" i="6"/>
  <c r="N8" i="6"/>
  <c r="I8" i="6"/>
  <c r="H8" i="6"/>
  <c r="S7" i="6"/>
  <c r="R7" i="6"/>
  <c r="N7" i="6"/>
  <c r="I7" i="6"/>
  <c r="H7" i="6"/>
  <c r="H11" i="6" s="1"/>
  <c r="H16" i="6" s="1"/>
  <c r="S6" i="6"/>
  <c r="R6" i="6"/>
  <c r="R11" i="6" s="1"/>
  <c r="R16" i="6" s="1"/>
  <c r="P16" i="6" l="1"/>
  <c r="S16" i="6" s="1"/>
  <c r="F16" i="6"/>
  <c r="I16" i="6" s="1"/>
  <c r="Q16" i="5" l="1"/>
  <c r="M16" i="5"/>
  <c r="L16" i="5"/>
  <c r="S15" i="5"/>
  <c r="R15" i="5"/>
  <c r="N15" i="5"/>
  <c r="I15" i="5"/>
  <c r="H15" i="5"/>
  <c r="S14" i="5"/>
  <c r="R14" i="5"/>
  <c r="N14" i="5"/>
  <c r="I14" i="5"/>
  <c r="H14" i="5"/>
  <c r="S13" i="5"/>
  <c r="R13" i="5"/>
  <c r="N13" i="5"/>
  <c r="I13" i="5"/>
  <c r="H13" i="5"/>
  <c r="S12" i="5"/>
  <c r="R12" i="5"/>
  <c r="N12" i="5"/>
  <c r="I12" i="5"/>
  <c r="H12" i="5"/>
  <c r="Q11" i="5"/>
  <c r="P11" i="5"/>
  <c r="P16" i="5" s="1"/>
  <c r="S16" i="5" s="1"/>
  <c r="O11" i="5"/>
  <c r="O16" i="5" s="1"/>
  <c r="M11" i="5"/>
  <c r="L11" i="5"/>
  <c r="K11" i="5"/>
  <c r="K16" i="5" s="1"/>
  <c r="N16" i="5" s="1"/>
  <c r="J11" i="5"/>
  <c r="J16" i="5" s="1"/>
  <c r="G11" i="5"/>
  <c r="G16" i="5" s="1"/>
  <c r="F11" i="5"/>
  <c r="F16" i="5" s="1"/>
  <c r="I16" i="5" s="1"/>
  <c r="E11" i="5"/>
  <c r="E16" i="5" s="1"/>
  <c r="S10" i="5"/>
  <c r="R10" i="5"/>
  <c r="N10" i="5"/>
  <c r="I10" i="5"/>
  <c r="H10" i="5"/>
  <c r="S9" i="5"/>
  <c r="R9" i="5"/>
  <c r="N9" i="5"/>
  <c r="I9" i="5"/>
  <c r="H9" i="5"/>
  <c r="S8" i="5"/>
  <c r="R8" i="5"/>
  <c r="N8" i="5"/>
  <c r="I8" i="5"/>
  <c r="H8" i="5"/>
  <c r="H11" i="5" s="1"/>
  <c r="H16" i="5" s="1"/>
  <c r="S7" i="5"/>
  <c r="R7" i="5"/>
  <c r="N7" i="5"/>
  <c r="I7" i="5"/>
  <c r="H7" i="5"/>
  <c r="S6" i="5"/>
  <c r="R6" i="5"/>
  <c r="R11" i="5" s="1"/>
  <c r="R16" i="5" s="1"/>
  <c r="I11" i="5" l="1"/>
  <c r="S11" i="5"/>
  <c r="N11" i="5"/>
</calcChain>
</file>

<file path=xl/sharedStrings.xml><?xml version="1.0" encoding="utf-8"?>
<sst xmlns="http://schemas.openxmlformats.org/spreadsheetml/2006/main" count="421" uniqueCount="132">
  <si>
    <t>（８） 旅客船輸送実績の推移</t>
    <rPh sb="4" eb="7">
      <t>リョカクセン</t>
    </rPh>
    <rPh sb="7" eb="9">
      <t>ユソウ</t>
    </rPh>
    <rPh sb="9" eb="11">
      <t>ジッセキ</t>
    </rPh>
    <rPh sb="12" eb="14">
      <t>スイイ</t>
    </rPh>
    <phoneticPr fontId="2"/>
  </si>
  <si>
    <t>年度</t>
    <rPh sb="0" eb="2">
      <t>ネンド</t>
    </rPh>
    <phoneticPr fontId="2"/>
  </si>
  <si>
    <t>管内・全国</t>
    <rPh sb="0" eb="2">
      <t>カンナイ</t>
    </rPh>
    <rPh sb="3" eb="5">
      <t>ゼンコク</t>
    </rPh>
    <phoneticPr fontId="2"/>
  </si>
  <si>
    <t>管内</t>
    <rPh sb="0" eb="2">
      <t>カンナイ</t>
    </rPh>
    <phoneticPr fontId="2"/>
  </si>
  <si>
    <t>全国</t>
    <rPh sb="0" eb="2">
      <t>ゼンコク</t>
    </rPh>
    <phoneticPr fontId="2"/>
  </si>
  <si>
    <t>対比</t>
    <rPh sb="0" eb="2">
      <t>タイヒ</t>
    </rPh>
    <phoneticPr fontId="2"/>
  </si>
  <si>
    <t>種別</t>
    <rPh sb="0" eb="2">
      <t>シュベツ</t>
    </rPh>
    <phoneticPr fontId="2"/>
  </si>
  <si>
    <t>旅客輸送</t>
    <rPh sb="0" eb="2">
      <t>リョカク</t>
    </rPh>
    <rPh sb="2" eb="4">
      <t>ユソウ</t>
    </rPh>
    <phoneticPr fontId="2"/>
  </si>
  <si>
    <t>人員（万人）</t>
    <rPh sb="0" eb="1">
      <t>ヒト</t>
    </rPh>
    <rPh sb="1" eb="2">
      <t>イン</t>
    </rPh>
    <rPh sb="3" eb="5">
      <t>マンニン</t>
    </rPh>
    <phoneticPr fontId="2"/>
  </si>
  <si>
    <t>（指数）</t>
    <rPh sb="1" eb="3">
      <t>シスウ</t>
    </rPh>
    <phoneticPr fontId="2"/>
  </si>
  <si>
    <t>人キロ（百万人）</t>
    <rPh sb="0" eb="1">
      <t>ヒト</t>
    </rPh>
    <rPh sb="4" eb="7">
      <t>ヒャクマンニン</t>
    </rPh>
    <phoneticPr fontId="2"/>
  </si>
  <si>
    <t>利用率（％）</t>
    <rPh sb="0" eb="3">
      <t>リヨウリツ</t>
    </rPh>
    <phoneticPr fontId="2"/>
  </si>
  <si>
    <t>-</t>
    <phoneticPr fontId="2"/>
  </si>
  <si>
    <t>自　動　車　航　送</t>
    <rPh sb="0" eb="1">
      <t>ジ</t>
    </rPh>
    <rPh sb="2" eb="3">
      <t>ドウ</t>
    </rPh>
    <rPh sb="4" eb="5">
      <t>クルマ</t>
    </rPh>
    <rPh sb="6" eb="7">
      <t>コウ</t>
    </rPh>
    <rPh sb="8" eb="9">
      <t>ソウ</t>
    </rPh>
    <phoneticPr fontId="2"/>
  </si>
  <si>
    <t>バス（千台）</t>
    <rPh sb="3" eb="5">
      <t>センダイ</t>
    </rPh>
    <phoneticPr fontId="2"/>
  </si>
  <si>
    <t>乗用車（千台）</t>
    <rPh sb="0" eb="3">
      <t>ジョウヨウシャ</t>
    </rPh>
    <rPh sb="4" eb="6">
      <t>センダイ</t>
    </rPh>
    <phoneticPr fontId="2"/>
  </si>
  <si>
    <t>トラック（千台）</t>
    <rPh sb="5" eb="7">
      <t>センダイ</t>
    </rPh>
    <phoneticPr fontId="2"/>
  </si>
  <si>
    <t>その他の自動車（千台）</t>
    <rPh sb="2" eb="3">
      <t>タ</t>
    </rPh>
    <rPh sb="4" eb="7">
      <t>ジドウシャ</t>
    </rPh>
    <rPh sb="8" eb="10">
      <t>センダイ</t>
    </rPh>
    <phoneticPr fontId="2"/>
  </si>
  <si>
    <t>計（千台）</t>
    <rPh sb="0" eb="1">
      <t>ケイ</t>
    </rPh>
    <rPh sb="2" eb="3">
      <t>セン</t>
    </rPh>
    <rPh sb="3" eb="4">
      <t>ダイ</t>
    </rPh>
    <phoneticPr fontId="2"/>
  </si>
  <si>
    <t>台キロ（百万台）</t>
    <rPh sb="0" eb="1">
      <t>ダイ</t>
    </rPh>
    <rPh sb="4" eb="6">
      <t>ヒャクマン</t>
    </rPh>
    <rPh sb="6" eb="7">
      <t>ダイ</t>
    </rPh>
    <phoneticPr fontId="2"/>
  </si>
  <si>
    <t>(注)</t>
    <rPh sb="1" eb="2">
      <t>チュウ</t>
    </rPh>
    <phoneticPr fontId="2"/>
  </si>
  <si>
    <t>　１　管内には九州運輸局所管航路分のみを計上している。</t>
    <rPh sb="3" eb="5">
      <t>カンナイ</t>
    </rPh>
    <rPh sb="7" eb="9">
      <t>キュウシュウ</t>
    </rPh>
    <rPh sb="9" eb="11">
      <t>ウンユ</t>
    </rPh>
    <rPh sb="11" eb="12">
      <t>キョク</t>
    </rPh>
    <rPh sb="12" eb="14">
      <t>ショカン</t>
    </rPh>
    <rPh sb="14" eb="16">
      <t>コウロ</t>
    </rPh>
    <rPh sb="16" eb="17">
      <t>ブン</t>
    </rPh>
    <rPh sb="20" eb="22">
      <t>ケイジョウ</t>
    </rPh>
    <phoneticPr fontId="2"/>
  </si>
  <si>
    <t>-</t>
    <phoneticPr fontId="2"/>
  </si>
  <si>
    <t>H10</t>
    <phoneticPr fontId="2"/>
  </si>
  <si>
    <t>H25</t>
    <phoneticPr fontId="2"/>
  </si>
  <si>
    <t>H29</t>
    <phoneticPr fontId="2"/>
  </si>
  <si>
    <t>H30</t>
    <phoneticPr fontId="2"/>
  </si>
  <si>
    <t>R2</t>
    <phoneticPr fontId="2"/>
  </si>
  <si>
    <t>R1</t>
    <phoneticPr fontId="2"/>
  </si>
  <si>
    <t>R3</t>
    <phoneticPr fontId="2"/>
  </si>
  <si>
    <t>（９） 地域間航路別長距離フェリー輸送実績の推移</t>
    <rPh sb="4" eb="7">
      <t>チイキカン</t>
    </rPh>
    <rPh sb="7" eb="9">
      <t>コウロ</t>
    </rPh>
    <rPh sb="9" eb="10">
      <t>ベツ</t>
    </rPh>
    <rPh sb="10" eb="13">
      <t>チョウキョリ</t>
    </rPh>
    <rPh sb="17" eb="19">
      <t>ユソウ</t>
    </rPh>
    <rPh sb="19" eb="21">
      <t>ジッセキ</t>
    </rPh>
    <rPh sb="22" eb="24">
      <t>スイイ</t>
    </rPh>
    <phoneticPr fontId="2"/>
  </si>
  <si>
    <t>H20</t>
    <phoneticPr fontId="2"/>
  </si>
  <si>
    <t>発着地</t>
    <rPh sb="0" eb="2">
      <t>ハッチャク</t>
    </rPh>
    <rPh sb="2" eb="3">
      <t>チ</t>
    </rPh>
    <phoneticPr fontId="2"/>
  </si>
  <si>
    <t>区分</t>
    <rPh sb="0" eb="2">
      <t>クブン</t>
    </rPh>
    <phoneticPr fontId="2"/>
  </si>
  <si>
    <t>旅客</t>
    <rPh sb="0" eb="2">
      <t>リョカク</t>
    </rPh>
    <phoneticPr fontId="2"/>
  </si>
  <si>
    <t>バス</t>
    <phoneticPr fontId="2"/>
  </si>
  <si>
    <t>乗用車</t>
    <rPh sb="0" eb="3">
      <t>ジョウヨウシャ</t>
    </rPh>
    <phoneticPr fontId="2"/>
  </si>
  <si>
    <t>トラック</t>
    <phoneticPr fontId="2"/>
  </si>
  <si>
    <t>トラック換算</t>
    <rPh sb="4" eb="6">
      <t>カンザン</t>
    </rPh>
    <phoneticPr fontId="2"/>
  </si>
  <si>
    <t>北九州</t>
    <rPh sb="0" eb="3">
      <t>キタキュウシュウ</t>
    </rPh>
    <phoneticPr fontId="2"/>
  </si>
  <si>
    <t>阪神</t>
    <rPh sb="0" eb="2">
      <t>ハンシン</t>
    </rPh>
    <phoneticPr fontId="2"/>
  </si>
  <si>
    <t>京浜</t>
    <rPh sb="0" eb="2">
      <t>ケイヒン</t>
    </rPh>
    <phoneticPr fontId="2"/>
  </si>
  <si>
    <t>北陸</t>
    <rPh sb="0" eb="2">
      <t>ホクリク</t>
    </rPh>
    <phoneticPr fontId="2"/>
  </si>
  <si>
    <t>小計</t>
    <rPh sb="0" eb="1">
      <t>チイ</t>
    </rPh>
    <rPh sb="1" eb="2">
      <t>ケイ</t>
    </rPh>
    <phoneticPr fontId="2"/>
  </si>
  <si>
    <t>中九州</t>
    <rPh sb="0" eb="1">
      <t>ナカ</t>
    </rPh>
    <rPh sb="1" eb="3">
      <t>キュウシュウ</t>
    </rPh>
    <phoneticPr fontId="2"/>
  </si>
  <si>
    <t>小計</t>
    <rPh sb="0" eb="2">
      <t>ショウケイ</t>
    </rPh>
    <phoneticPr fontId="2"/>
  </si>
  <si>
    <t>南九州</t>
    <rPh sb="0" eb="1">
      <t>ミナミ</t>
    </rPh>
    <rPh sb="1" eb="3">
      <t>キュウシュウ</t>
    </rPh>
    <phoneticPr fontId="2"/>
  </si>
  <si>
    <t>合計</t>
    <rPh sb="0" eb="2">
      <t>ゴウケイ</t>
    </rPh>
    <phoneticPr fontId="2"/>
  </si>
  <si>
    <t>対比（％）</t>
    <rPh sb="0" eb="2">
      <t>タイヒ</t>
    </rPh>
    <phoneticPr fontId="2"/>
  </si>
  <si>
    <t>(注)　</t>
    <rPh sb="1" eb="2">
      <t>チュウ</t>
    </rPh>
    <phoneticPr fontId="2"/>
  </si>
  <si>
    <t>１　トラック換算とは、バス１台を1.5台、乗用車１台を0.5台、トラック１台を１台としたものである。</t>
    <rPh sb="6" eb="8">
      <t>カンザン</t>
    </rPh>
    <rPh sb="14" eb="15">
      <t>ダイ</t>
    </rPh>
    <rPh sb="19" eb="20">
      <t>ダイ</t>
    </rPh>
    <rPh sb="21" eb="24">
      <t>ジョウヨウシャ</t>
    </rPh>
    <rPh sb="25" eb="26">
      <t>ダイ</t>
    </rPh>
    <rPh sb="30" eb="31">
      <t>ダイ</t>
    </rPh>
    <rPh sb="37" eb="38">
      <t>ダイ</t>
    </rPh>
    <rPh sb="40" eb="41">
      <t>ダイ</t>
    </rPh>
    <phoneticPr fontId="2"/>
  </si>
  <si>
    <t>２　九州に発着する全航路分を計上したものである。</t>
    <rPh sb="2" eb="4">
      <t>キュウシュウ</t>
    </rPh>
    <rPh sb="5" eb="7">
      <t>ハッチャク</t>
    </rPh>
    <rPh sb="9" eb="10">
      <t>ゼン</t>
    </rPh>
    <rPh sb="10" eb="12">
      <t>コウロ</t>
    </rPh>
    <rPh sb="12" eb="13">
      <t>ブン</t>
    </rPh>
    <rPh sb="14" eb="16">
      <t>ケイジョウ</t>
    </rPh>
    <phoneticPr fontId="2"/>
  </si>
  <si>
    <t>３　「北九州」は、小倉、新門司港、博多港。「中九州」は、大分、別府港。「南九州」は、細島、宮崎、志布志、鹿児島港。「阪神」は、神戸、大阪、泉大津港。「京浜」は、東京、川崎港。「北陸」は、直江津港。</t>
    <rPh sb="3" eb="6">
      <t>キタキュウシュウ</t>
    </rPh>
    <rPh sb="9" eb="11">
      <t>コクラ</t>
    </rPh>
    <rPh sb="12" eb="13">
      <t>シン</t>
    </rPh>
    <rPh sb="13" eb="15">
      <t>モジ</t>
    </rPh>
    <rPh sb="15" eb="16">
      <t>コウ</t>
    </rPh>
    <rPh sb="17" eb="20">
      <t>ハカタコウ</t>
    </rPh>
    <rPh sb="22" eb="23">
      <t>ナカ</t>
    </rPh>
    <rPh sb="23" eb="25">
      <t>キュウシュウ</t>
    </rPh>
    <rPh sb="28" eb="30">
      <t>オオイタ</t>
    </rPh>
    <rPh sb="31" eb="33">
      <t>ベップ</t>
    </rPh>
    <rPh sb="33" eb="34">
      <t>コウ</t>
    </rPh>
    <rPh sb="36" eb="37">
      <t>ミナミ</t>
    </rPh>
    <rPh sb="37" eb="39">
      <t>キュウシュウ</t>
    </rPh>
    <rPh sb="42" eb="43">
      <t>ホソ</t>
    </rPh>
    <rPh sb="43" eb="44">
      <t>シマ</t>
    </rPh>
    <rPh sb="45" eb="47">
      <t>ミヤザキ</t>
    </rPh>
    <rPh sb="48" eb="51">
      <t>シブシ</t>
    </rPh>
    <rPh sb="52" eb="55">
      <t>カゴシマ</t>
    </rPh>
    <rPh sb="55" eb="56">
      <t>コウ</t>
    </rPh>
    <rPh sb="58" eb="60">
      <t>ハンシン</t>
    </rPh>
    <rPh sb="63" eb="65">
      <t>コウベ</t>
    </rPh>
    <rPh sb="66" eb="68">
      <t>オオサカ</t>
    </rPh>
    <rPh sb="69" eb="70">
      <t>イズミ</t>
    </rPh>
    <rPh sb="70" eb="73">
      <t>オオツコウ</t>
    </rPh>
    <rPh sb="75" eb="77">
      <t>ケイヒン</t>
    </rPh>
    <rPh sb="80" eb="82">
      <t>トウキョウ</t>
    </rPh>
    <rPh sb="83" eb="85">
      <t>カワサキ</t>
    </rPh>
    <rPh sb="85" eb="86">
      <t>コウ</t>
    </rPh>
    <rPh sb="88" eb="90">
      <t>ホクリク</t>
    </rPh>
    <rPh sb="93" eb="94">
      <t>チョク</t>
    </rPh>
    <rPh sb="94" eb="96">
      <t>ゴウツ</t>
    </rPh>
    <rPh sb="96" eb="97">
      <t>コウ</t>
    </rPh>
    <phoneticPr fontId="2"/>
  </si>
  <si>
    <t>４　南九州～京浜間は、17年 6月から休止した後、廃止している。</t>
    <rPh sb="2" eb="3">
      <t>ミナミ</t>
    </rPh>
    <rPh sb="3" eb="5">
      <t>キュウシュウ</t>
    </rPh>
    <rPh sb="6" eb="8">
      <t>ケイヒン</t>
    </rPh>
    <rPh sb="8" eb="9">
      <t>アイダ</t>
    </rPh>
    <rPh sb="13" eb="14">
      <t>ネン</t>
    </rPh>
    <rPh sb="16" eb="17">
      <t>ガツ</t>
    </rPh>
    <rPh sb="19" eb="21">
      <t>キュウシ</t>
    </rPh>
    <rPh sb="23" eb="24">
      <t>アト</t>
    </rPh>
    <rPh sb="25" eb="27">
      <t>ハイシ</t>
    </rPh>
    <phoneticPr fontId="2"/>
  </si>
  <si>
    <t>（10）　主要離島における船舶・航空機による旅客輸送実績及びシェアの推移</t>
    <rPh sb="5" eb="7">
      <t>シュヨウ</t>
    </rPh>
    <rPh sb="7" eb="9">
      <t>リトウ</t>
    </rPh>
    <rPh sb="13" eb="15">
      <t>センパク</t>
    </rPh>
    <rPh sb="16" eb="19">
      <t>コウクウキ</t>
    </rPh>
    <rPh sb="22" eb="24">
      <t>リョカク</t>
    </rPh>
    <rPh sb="24" eb="26">
      <t>ユソウ</t>
    </rPh>
    <rPh sb="26" eb="28">
      <t>ジッセキ</t>
    </rPh>
    <rPh sb="28" eb="29">
      <t>オヨ</t>
    </rPh>
    <rPh sb="34" eb="36">
      <t>スイイ</t>
    </rPh>
    <phoneticPr fontId="2"/>
  </si>
  <si>
    <t>（単位：千人、％）</t>
    <rPh sb="1" eb="3">
      <t>タンイ</t>
    </rPh>
    <rPh sb="4" eb="6">
      <t>センニン</t>
    </rPh>
    <phoneticPr fontId="2"/>
  </si>
  <si>
    <t>年　度</t>
    <rPh sb="0" eb="1">
      <t>トシ</t>
    </rPh>
    <rPh sb="2" eb="3">
      <t>ド</t>
    </rPh>
    <phoneticPr fontId="2"/>
  </si>
  <si>
    <t>H15</t>
    <phoneticPr fontId="2"/>
  </si>
  <si>
    <t>H28</t>
  </si>
  <si>
    <t>H29</t>
  </si>
  <si>
    <t>H30</t>
  </si>
  <si>
    <t>離　島</t>
    <rPh sb="0" eb="1">
      <t>リ</t>
    </rPh>
    <rPh sb="2" eb="3">
      <t>シマ</t>
    </rPh>
    <phoneticPr fontId="2"/>
  </si>
  <si>
    <t>シェア</t>
  </si>
  <si>
    <t>シェア</t>
    <phoneticPr fontId="2"/>
  </si>
  <si>
    <t>壱岐</t>
    <rPh sb="0" eb="2">
      <t>イキ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</si>
  <si>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</si>
  <si>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</si>
  <si>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対馬</t>
    <rPh sb="0" eb="2">
      <t>ツシマ</t>
    </rPh>
    <phoneticPr fontId="2"/>
  </si>
  <si>
    <t>上五島</t>
    <rPh sb="0" eb="1">
      <t>ウエ</t>
    </rPh>
    <rPh sb="1" eb="3">
      <t>ゴトウ</t>
    </rPh>
    <phoneticPr fontId="2"/>
  </si>
  <si>
    <t>下五島</t>
    <rPh sb="0" eb="1">
      <t>シタ</t>
    </rPh>
    <rPh sb="1" eb="3">
      <t>ゴトウ</t>
    </rPh>
    <phoneticPr fontId="2"/>
  </si>
  <si>
    <t>種子</t>
    <rPh sb="0" eb="2">
      <t>シュシ</t>
    </rPh>
    <phoneticPr fontId="2"/>
  </si>
  <si>
    <t>屋久</t>
    <rPh sb="0" eb="2">
      <t>ヤク</t>
    </rPh>
    <phoneticPr fontId="2"/>
  </si>
  <si>
    <t>奄美大島</t>
    <rPh sb="0" eb="2">
      <t>アマミ</t>
    </rPh>
    <rPh sb="2" eb="4">
      <t>オオシマ</t>
    </rPh>
    <phoneticPr fontId="2"/>
  </si>
  <si>
    <t>徳之島</t>
    <rPh sb="0" eb="1">
      <t>トク</t>
    </rPh>
    <rPh sb="1" eb="2">
      <t>ノ</t>
    </rPh>
    <rPh sb="2" eb="3">
      <t>シマ</t>
    </rPh>
    <phoneticPr fontId="2"/>
  </si>
  <si>
    <t>沖永良部</t>
    <rPh sb="0" eb="2">
      <t>オキナガ</t>
    </rPh>
    <rPh sb="2" eb="3">
      <t>リョウ</t>
    </rPh>
    <rPh sb="3" eb="4">
      <t>ブ</t>
    </rPh>
    <phoneticPr fontId="2"/>
  </si>
  <si>
    <t>与論</t>
    <rPh sb="0" eb="2">
      <t>ヨロン</t>
    </rPh>
    <phoneticPr fontId="2"/>
  </si>
  <si>
    <t>沖縄</t>
    <rPh sb="0" eb="2">
      <t>オキナワ</t>
    </rPh>
    <phoneticPr fontId="2"/>
  </si>
  <si>
    <t>資料：国土交通省「国内定期航空路線別、区間別、月別運航及び運送実績」</t>
    <rPh sb="0" eb="2">
      <t>シリョウ</t>
    </rPh>
    <rPh sb="3" eb="5">
      <t>コクド</t>
    </rPh>
    <rPh sb="5" eb="8">
      <t>コウツウショウ</t>
    </rPh>
    <rPh sb="9" eb="11">
      <t>コクナイ</t>
    </rPh>
    <rPh sb="11" eb="13">
      <t>テイキ</t>
    </rPh>
    <rPh sb="13" eb="15">
      <t>コウクウ</t>
    </rPh>
    <rPh sb="15" eb="18">
      <t>ロセンベツ</t>
    </rPh>
    <rPh sb="19" eb="22">
      <t>クカンベツ</t>
    </rPh>
    <rPh sb="23" eb="25">
      <t>ツキベツ</t>
    </rPh>
    <rPh sb="25" eb="27">
      <t>ウンコウ</t>
    </rPh>
    <rPh sb="27" eb="28">
      <t>オヨ</t>
    </rPh>
    <rPh sb="29" eb="31">
      <t>ウンソウ</t>
    </rPh>
    <rPh sb="31" eb="33">
      <t>ジッセキ</t>
    </rPh>
    <phoneticPr fontId="2"/>
  </si>
  <si>
    <t>（11） 管内旅客航路事業者の航路収支状況の推移（経営形態別・資本金階層別）</t>
    <rPh sb="5" eb="7">
      <t>カンナイ</t>
    </rPh>
    <rPh sb="7" eb="9">
      <t>リョカク</t>
    </rPh>
    <rPh sb="9" eb="11">
      <t>コウロ</t>
    </rPh>
    <rPh sb="11" eb="14">
      <t>ジギョウシャ</t>
    </rPh>
    <rPh sb="15" eb="17">
      <t>コウロ</t>
    </rPh>
    <rPh sb="17" eb="19">
      <t>シュウシ</t>
    </rPh>
    <rPh sb="19" eb="21">
      <t>ジョウキョウ</t>
    </rPh>
    <rPh sb="22" eb="24">
      <t>スイイ</t>
    </rPh>
    <rPh sb="25" eb="27">
      <t>ケイエイ</t>
    </rPh>
    <rPh sb="27" eb="29">
      <t>ケイタイ</t>
    </rPh>
    <rPh sb="29" eb="30">
      <t>ベツ</t>
    </rPh>
    <rPh sb="31" eb="34">
      <t>シホンキン</t>
    </rPh>
    <rPh sb="34" eb="37">
      <t>カイソウベツ</t>
    </rPh>
    <phoneticPr fontId="2"/>
  </si>
  <si>
    <t>（単位：百万円）</t>
    <rPh sb="1" eb="3">
      <t>タンイ</t>
    </rPh>
    <rPh sb="4" eb="7">
      <t>ヒャクマンエン</t>
    </rPh>
    <phoneticPr fontId="2"/>
  </si>
  <si>
    <t>経営形態</t>
    <rPh sb="0" eb="2">
      <t>ケイエイ</t>
    </rPh>
    <rPh sb="2" eb="4">
      <t>ケイタイ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</si>
  <si>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</si>
  <si>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</si>
  <si>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</si>
  <si>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</si>
  <si>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</si>
  <si>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</si>
  <si>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</si>
  <si>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</si>
  <si>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</si>
  <si>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</si>
  <si>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</si>
  <si>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</si>
  <si>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</si>
  <si>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</si>
  <si>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</si>
  <si>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</si>
  <si>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</si>
  <si>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</si>
  <si>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</si>
  <si>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（12）　管内一般旅客航路事業者の航路収支状況の推移（経営形態別・資本金階層別）</t>
    <rPh sb="5" eb="7">
      <t>カンナイ</t>
    </rPh>
    <rPh sb="7" eb="9">
      <t>イッパン</t>
    </rPh>
    <rPh sb="9" eb="11">
      <t>リョカク</t>
    </rPh>
    <rPh sb="11" eb="13">
      <t>コウロ</t>
    </rPh>
    <rPh sb="13" eb="16">
      <t>ジギョウシャ</t>
    </rPh>
    <rPh sb="17" eb="19">
      <t>コウロ</t>
    </rPh>
    <rPh sb="19" eb="21">
      <t>シュウシ</t>
    </rPh>
    <rPh sb="21" eb="23">
      <t>ジョウキョウ</t>
    </rPh>
    <rPh sb="24" eb="26">
      <t>スイイ</t>
    </rPh>
    <rPh sb="27" eb="29">
      <t>ケイエイ</t>
    </rPh>
    <rPh sb="29" eb="31">
      <t>ケイタイ</t>
    </rPh>
    <rPh sb="31" eb="32">
      <t>ベツ</t>
    </rPh>
    <rPh sb="33" eb="36">
      <t>シホンキン</t>
    </rPh>
    <rPh sb="36" eb="39">
      <t>カイソウベツ</t>
    </rPh>
    <phoneticPr fontId="2"/>
  </si>
  <si>
    <t>(13)　国庫補助航路の推移（運営費補助金）</t>
    <rPh sb="5" eb="11">
      <t>コッコホジョコウロ</t>
    </rPh>
    <rPh sb="12" eb="14">
      <t>スイイ</t>
    </rPh>
    <rPh sb="15" eb="18">
      <t>ウンエイヒ</t>
    </rPh>
    <rPh sb="18" eb="21">
      <t>ホジョキン</t>
    </rPh>
    <phoneticPr fontId="15"/>
  </si>
  <si>
    <t>H10</t>
    <phoneticPr fontId="15"/>
  </si>
  <si>
    <t>H20</t>
    <phoneticPr fontId="15"/>
  </si>
  <si>
    <t>H29</t>
    <phoneticPr fontId="15"/>
  </si>
  <si>
    <t>H30</t>
    <phoneticPr fontId="15"/>
  </si>
  <si>
    <t>R1</t>
    <phoneticPr fontId="15"/>
  </si>
  <si>
    <t>R2</t>
  </si>
  <si>
    <t>R３</t>
    <phoneticPr fontId="15"/>
  </si>
  <si>
    <t>管内</t>
    <rPh sb="0" eb="2">
      <t>カンナイ</t>
    </rPh>
    <phoneticPr fontId="15"/>
  </si>
  <si>
    <t>全国</t>
    <rPh sb="0" eb="2">
      <t>ゼンコク</t>
    </rPh>
    <phoneticPr fontId="15"/>
  </si>
  <si>
    <t>対比
（％）</t>
    <rPh sb="0" eb="2">
      <t>タイヒ</t>
    </rPh>
    <phoneticPr fontId="15"/>
  </si>
  <si>
    <t>事　　　業　　　者</t>
    <rPh sb="0" eb="1">
      <t>コト</t>
    </rPh>
    <rPh sb="4" eb="5">
      <t>ギョウ</t>
    </rPh>
    <rPh sb="8" eb="9">
      <t>シャ</t>
    </rPh>
    <phoneticPr fontId="15"/>
  </si>
  <si>
    <t>航　　　　　　　　路</t>
    <rPh sb="0" eb="1">
      <t>ワタル</t>
    </rPh>
    <rPh sb="9" eb="10">
      <t>ミチ</t>
    </rPh>
    <phoneticPr fontId="15"/>
  </si>
  <si>
    <t>使用船舶</t>
    <rPh sb="0" eb="2">
      <t>シヨウ</t>
    </rPh>
    <rPh sb="2" eb="4">
      <t>センパク</t>
    </rPh>
    <phoneticPr fontId="15"/>
  </si>
  <si>
    <t>隻数</t>
    <rPh sb="0" eb="2">
      <t>セキスウ</t>
    </rPh>
    <phoneticPr fontId="15"/>
  </si>
  <si>
    <t>ト  ン</t>
  </si>
  <si>
    <t>平均（トン）</t>
    <rPh sb="0" eb="2">
      <t>ヘイキン</t>
    </rPh>
    <phoneticPr fontId="15"/>
  </si>
  <si>
    <t>-</t>
  </si>
  <si>
    <t>Ｇ／Ｔ</t>
  </si>
  <si>
    <t>輸送実績</t>
    <rPh sb="0" eb="2">
      <t>ユソウ</t>
    </rPh>
    <rPh sb="2" eb="4">
      <t>ジッセキ</t>
    </rPh>
    <phoneticPr fontId="15"/>
  </si>
  <si>
    <t>旅　客（千人）</t>
    <rPh sb="0" eb="1">
      <t>タビ</t>
    </rPh>
    <rPh sb="2" eb="3">
      <t>キャク</t>
    </rPh>
    <rPh sb="4" eb="6">
      <t>センニン</t>
    </rPh>
    <phoneticPr fontId="15"/>
  </si>
  <si>
    <t>車　両（千台）</t>
    <rPh sb="0" eb="1">
      <t>クルマ</t>
    </rPh>
    <rPh sb="2" eb="3">
      <t>リョウ</t>
    </rPh>
    <rPh sb="4" eb="5">
      <t>セン</t>
    </rPh>
    <rPh sb="5" eb="6">
      <t>ダイ</t>
    </rPh>
    <phoneticPr fontId="15"/>
  </si>
  <si>
    <t>貨　物（千トン）</t>
    <rPh sb="0" eb="1">
      <t>カ</t>
    </rPh>
    <rPh sb="2" eb="3">
      <t>モノ</t>
    </rPh>
    <rPh sb="4" eb="5">
      <t>セン</t>
    </rPh>
    <phoneticPr fontId="15"/>
  </si>
  <si>
    <t>]</t>
    <phoneticPr fontId="15"/>
  </si>
  <si>
    <t>収支状況</t>
    <rPh sb="0" eb="2">
      <t>シュウシ</t>
    </rPh>
    <rPh sb="2" eb="4">
      <t>ジョウキョウ</t>
    </rPh>
    <phoneticPr fontId="15"/>
  </si>
  <si>
    <t>収　益（百万円）</t>
    <rPh sb="0" eb="1">
      <t>オサム</t>
    </rPh>
    <rPh sb="2" eb="3">
      <t>エキ</t>
    </rPh>
    <rPh sb="4" eb="5">
      <t>ヒャク</t>
    </rPh>
    <rPh sb="5" eb="7">
      <t>マンエン</t>
    </rPh>
    <phoneticPr fontId="15"/>
  </si>
  <si>
    <t>費　用（百万円）</t>
    <rPh sb="0" eb="1">
      <t>ヒ</t>
    </rPh>
    <rPh sb="2" eb="3">
      <t>ヨウ</t>
    </rPh>
    <rPh sb="4" eb="5">
      <t>ヒャク</t>
    </rPh>
    <rPh sb="5" eb="7">
      <t>マンエン</t>
    </rPh>
    <phoneticPr fontId="15"/>
  </si>
  <si>
    <t>損　益（百万円）</t>
    <rPh sb="0" eb="1">
      <t>ソン</t>
    </rPh>
    <rPh sb="2" eb="3">
      <t>エキ</t>
    </rPh>
    <rPh sb="4" eb="5">
      <t>ヒャク</t>
    </rPh>
    <rPh sb="5" eb="7">
      <t>マンエン</t>
    </rPh>
    <phoneticPr fontId="15"/>
  </si>
  <si>
    <t>収支率（　％　）</t>
    <rPh sb="0" eb="3">
      <t>シュウシリツ</t>
    </rPh>
    <phoneticPr fontId="15"/>
  </si>
  <si>
    <t>国庫補助金交付額
（百万円）</t>
    <rPh sb="0" eb="2">
      <t>コッコ</t>
    </rPh>
    <rPh sb="2" eb="5">
      <t>ホジョキン</t>
    </rPh>
    <rPh sb="5" eb="8">
      <t>コウフガク</t>
    </rPh>
    <rPh sb="10" eb="11">
      <t>ヒャク</t>
    </rPh>
    <rPh sb="11" eb="13">
      <t>マンエン</t>
    </rPh>
    <phoneticPr fontId="15"/>
  </si>
  <si>
    <t>※収支状況の収益・費用及び損益には単年度において黒字となった航路を含む。</t>
    <rPh sb="1" eb="3">
      <t>シュウシ</t>
    </rPh>
    <rPh sb="3" eb="5">
      <t>ジョウキョウ</t>
    </rPh>
    <rPh sb="6" eb="8">
      <t>シュウエキ</t>
    </rPh>
    <rPh sb="9" eb="11">
      <t>ヒヨウ</t>
    </rPh>
    <rPh sb="11" eb="12">
      <t>オヨ</t>
    </rPh>
    <rPh sb="13" eb="15">
      <t>ソンエキ</t>
    </rPh>
    <rPh sb="17" eb="20">
      <t>タンネンド</t>
    </rPh>
    <rPh sb="24" eb="26">
      <t>クロジ</t>
    </rPh>
    <rPh sb="30" eb="32">
      <t>コウロ</t>
    </rPh>
    <rPh sb="33" eb="34">
      <t>フク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</si>
</sst>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%"/>
    <numFmt numFmtId="177" formatCode="0.0_);\(0.0\)"/>
    <numFmt numFmtId="178" formatCode="\(#,##0.0\)"/>
    <numFmt numFmtId="179" formatCode="#,##0_);[Red]\(#,##0\)"/>
    <numFmt numFmtId="180" formatCode="#,##0.0_);[Red]\(#,##0.0\)"/>
    <numFmt numFmtId="181" formatCode="#,##0;&quot;△ &quot;#,##0"/>
    <numFmt numFmtId="182" formatCode="#,##0.00_ ;[Red]\-#,##0.00\ "/>
    <numFmt numFmtId="183" formatCode="0;&quot;△ &quot;0"/>
    <numFmt numFmtId="184" formatCode="#,##0.0;[Red]\-#,##0.0"/>
    <numFmt numFmtId="185" formatCode="#,##0.0_ ;[Red]\-#,##0.0\ "/>
    <numFmt numFmtId="186" formatCode="#,##0_ "/>
    <numFmt numFmtId="187" formatCode="#,##0.0_ "/>
    <numFmt numFmtId="188" formatCode="0.0_ "/>
    <numFmt numFmtId="189" formatCode="#,##0&quot; &quot;;&quot;△ &quot;#,##0&quot; 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6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明朝"/>
      <family val="1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</font>
    <font>
      <sz val="11"/>
      <name val="ＭＳ Ｐ明朝"/>
      <family val="1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67"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7" fontId="4" fillId="0" borderId="19" xfId="0" applyNumberFormat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38" fontId="4" fillId="2" borderId="18" xfId="1" applyFont="1" applyFill="1" applyBorder="1" applyAlignment="1">
      <alignment horizontal="right" vertical="center"/>
    </xf>
    <xf numFmtId="178" fontId="4" fillId="2" borderId="2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178" fontId="4" fillId="2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8" fontId="4" fillId="2" borderId="7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38" fontId="8" fillId="0" borderId="18" xfId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4" fillId="0" borderId="0" xfId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38" fontId="8" fillId="0" borderId="18" xfId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38" fontId="4" fillId="2" borderId="3" xfId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8" fillId="2" borderId="18" xfId="1" applyFont="1" applyFill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right" vertical="top"/>
    </xf>
    <xf numFmtId="0" fontId="4" fillId="0" borderId="8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 shrinkToFit="1"/>
    </xf>
    <xf numFmtId="38" fontId="4" fillId="0" borderId="3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38" fontId="4" fillId="2" borderId="18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 vertical="center" shrinkToFit="1"/>
    </xf>
    <xf numFmtId="176" fontId="4" fillId="0" borderId="27" xfId="0" applyNumberFormat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 shrinkToFit="1"/>
    </xf>
    <xf numFmtId="38" fontId="8" fillId="0" borderId="3" xfId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shrinkToFit="1"/>
    </xf>
    <xf numFmtId="176" fontId="8" fillId="0" borderId="17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179" fontId="3" fillId="0" borderId="32" xfId="1" applyNumberFormat="1" applyFont="1" applyBorder="1" applyAlignment="1">
      <alignment horizontal="right" vertical="center"/>
    </xf>
    <xf numFmtId="179" fontId="3" fillId="0" borderId="33" xfId="1" applyNumberFormat="1" applyFont="1" applyBorder="1" applyAlignment="1">
      <alignment horizontal="right" vertical="center"/>
    </xf>
    <xf numFmtId="180" fontId="3" fillId="0" borderId="34" xfId="1" applyNumberFormat="1" applyFont="1" applyBorder="1" applyAlignment="1">
      <alignment horizontal="right" vertical="center"/>
    </xf>
    <xf numFmtId="179" fontId="3" fillId="0" borderId="35" xfId="1" applyNumberFormat="1" applyFont="1" applyBorder="1" applyAlignment="1">
      <alignment horizontal="right" vertical="center"/>
    </xf>
    <xf numFmtId="179" fontId="3" fillId="0" borderId="48" xfId="1" applyNumberFormat="1" applyFont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80" fontId="3" fillId="0" borderId="49" xfId="1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179" fontId="3" fillId="0" borderId="50" xfId="1" applyNumberFormat="1" applyFont="1" applyBorder="1" applyAlignment="1">
      <alignment horizontal="right" vertical="center"/>
    </xf>
    <xf numFmtId="179" fontId="3" fillId="0" borderId="16" xfId="1" applyNumberFormat="1" applyFont="1" applyBorder="1" applyAlignment="1">
      <alignment horizontal="right" vertical="center"/>
    </xf>
    <xf numFmtId="180" fontId="3" fillId="0" borderId="51" xfId="1" applyNumberFormat="1" applyFont="1" applyBorder="1" applyAlignment="1">
      <alignment horizontal="right" vertical="center"/>
    </xf>
    <xf numFmtId="179" fontId="3" fillId="0" borderId="15" xfId="1" applyNumberFormat="1" applyFont="1" applyBorder="1" applyAlignment="1">
      <alignment horizontal="right" vertical="center"/>
    </xf>
    <xf numFmtId="179" fontId="3" fillId="0" borderId="52" xfId="1" applyNumberFormat="1" applyFont="1" applyBorder="1" applyAlignment="1">
      <alignment horizontal="right" vertical="center"/>
    </xf>
    <xf numFmtId="179" fontId="3" fillId="0" borderId="53" xfId="1" applyNumberFormat="1" applyFont="1" applyBorder="1" applyAlignment="1">
      <alignment horizontal="right" vertical="center"/>
    </xf>
    <xf numFmtId="180" fontId="3" fillId="0" borderId="54" xfId="1" applyNumberFormat="1" applyFont="1" applyBorder="1" applyAlignment="1">
      <alignment horizontal="right" vertical="center"/>
    </xf>
    <xf numFmtId="180" fontId="3" fillId="0" borderId="55" xfId="1" applyNumberFormat="1" applyFont="1" applyBorder="1" applyAlignment="1">
      <alignment horizontal="right" vertical="center"/>
    </xf>
    <xf numFmtId="180" fontId="3" fillId="0" borderId="53" xfId="1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179" fontId="6" fillId="0" borderId="50" xfId="1" applyNumberFormat="1" applyFont="1" applyBorder="1" applyAlignment="1">
      <alignment horizontal="right" vertical="center"/>
    </xf>
    <xf numFmtId="179" fontId="6" fillId="0" borderId="15" xfId="1" applyNumberFormat="1" applyFont="1" applyBorder="1" applyAlignment="1">
      <alignment horizontal="right" vertical="center"/>
    </xf>
    <xf numFmtId="180" fontId="6" fillId="0" borderId="56" xfId="1" applyNumberFormat="1" applyFont="1" applyBorder="1" applyAlignment="1">
      <alignment horizontal="right" vertical="center"/>
    </xf>
    <xf numFmtId="179" fontId="6" fillId="0" borderId="16" xfId="1" applyNumberFormat="1" applyFont="1" applyBorder="1" applyAlignment="1">
      <alignment horizontal="right" vertical="center"/>
    </xf>
    <xf numFmtId="180" fontId="6" fillId="0" borderId="51" xfId="1" applyNumberFormat="1" applyFont="1" applyBorder="1" applyAlignment="1">
      <alignment horizontal="right" vertical="center"/>
    </xf>
    <xf numFmtId="179" fontId="3" fillId="0" borderId="55" xfId="1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79" fontId="6" fillId="0" borderId="57" xfId="1" applyNumberFormat="1" applyFont="1" applyBorder="1" applyAlignment="1">
      <alignment horizontal="right" vertical="center"/>
    </xf>
    <xf numFmtId="179" fontId="6" fillId="0" borderId="59" xfId="1" applyNumberFormat="1" applyFont="1" applyBorder="1" applyAlignment="1">
      <alignment horizontal="right" vertical="center"/>
    </xf>
    <xf numFmtId="180" fontId="6" fillId="0" borderId="58" xfId="1" applyNumberFormat="1" applyFont="1" applyBorder="1" applyAlignment="1">
      <alignment horizontal="right" vertical="center"/>
    </xf>
    <xf numFmtId="179" fontId="6" fillId="0" borderId="60" xfId="1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80" fontId="6" fillId="0" borderId="48" xfId="1" applyNumberFormat="1" applyFont="1" applyBorder="1" applyAlignment="1">
      <alignment horizontal="right" vertical="center"/>
    </xf>
    <xf numFmtId="180" fontId="6" fillId="0" borderId="9" xfId="1" applyNumberFormat="1" applyFont="1" applyBorder="1" applyAlignment="1">
      <alignment horizontal="right" vertical="center"/>
    </xf>
    <xf numFmtId="180" fontId="6" fillId="0" borderId="49" xfId="1" applyNumberFormat="1" applyFont="1" applyBorder="1" applyAlignment="1">
      <alignment horizontal="right" vertical="center"/>
    </xf>
    <xf numFmtId="180" fontId="6" fillId="0" borderId="8" xfId="1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9" fontId="3" fillId="0" borderId="50" xfId="1" applyNumberFormat="1" applyFont="1" applyFill="1" applyBorder="1" applyAlignment="1">
      <alignment vertical="center"/>
    </xf>
    <xf numFmtId="179" fontId="3" fillId="0" borderId="16" xfId="1" applyNumberFormat="1" applyFont="1" applyFill="1" applyBorder="1" applyAlignment="1">
      <alignment vertical="center"/>
    </xf>
    <xf numFmtId="180" fontId="3" fillId="0" borderId="51" xfId="1" applyNumberFormat="1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80" fontId="3" fillId="0" borderId="61" xfId="1" applyNumberFormat="1" applyFont="1" applyBorder="1" applyAlignment="1">
      <alignment horizontal="right" vertical="center"/>
    </xf>
    <xf numFmtId="180" fontId="3" fillId="0" borderId="63" xfId="1" applyNumberFormat="1" applyFont="1" applyBorder="1" applyAlignment="1">
      <alignment horizontal="right" vertical="center"/>
    </xf>
    <xf numFmtId="180" fontId="3" fillId="0" borderId="62" xfId="1" applyNumberFormat="1" applyFont="1" applyBorder="1" applyAlignment="1">
      <alignment horizontal="right" vertical="center"/>
    </xf>
    <xf numFmtId="180" fontId="3" fillId="0" borderId="64" xfId="1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179" fontId="3" fillId="0" borderId="48" xfId="1" applyNumberFormat="1" applyFont="1" applyFill="1" applyBorder="1" applyAlignment="1">
      <alignment horizontal="right" vertical="center"/>
    </xf>
    <xf numFmtId="179" fontId="3" fillId="0" borderId="9" xfId="1" applyNumberFormat="1" applyFont="1" applyFill="1" applyBorder="1" applyAlignment="1">
      <alignment horizontal="right" vertical="center"/>
    </xf>
    <xf numFmtId="179" fontId="3" fillId="0" borderId="50" xfId="1" applyNumberFormat="1" applyFont="1" applyFill="1" applyBorder="1" applyAlignment="1">
      <alignment horizontal="right" vertical="center"/>
    </xf>
    <xf numFmtId="179" fontId="3" fillId="0" borderId="16" xfId="1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80" fontId="3" fillId="0" borderId="69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70" xfId="0" applyFont="1" applyBorder="1">
      <alignment vertical="center"/>
    </xf>
    <xf numFmtId="0" fontId="7" fillId="0" borderId="2" xfId="0" applyFont="1" applyBorder="1" applyAlignment="1">
      <alignment horizontal="right" vertical="top"/>
    </xf>
    <xf numFmtId="0" fontId="7" fillId="0" borderId="71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7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72" xfId="0" applyFont="1" applyBorder="1">
      <alignment vertical="center"/>
    </xf>
    <xf numFmtId="38" fontId="7" fillId="0" borderId="3" xfId="1" applyFont="1" applyFill="1" applyBorder="1">
      <alignment vertical="center"/>
    </xf>
    <xf numFmtId="0" fontId="7" fillId="0" borderId="14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0" fontId="7" fillId="0" borderId="29" xfId="0" applyFont="1" applyBorder="1" applyAlignment="1">
      <alignment horizontal="distributed" vertical="center" indent="1"/>
    </xf>
    <xf numFmtId="0" fontId="7" fillId="0" borderId="73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 indent="1"/>
    </xf>
    <xf numFmtId="0" fontId="12" fillId="0" borderId="28" xfId="0" applyFont="1" applyBorder="1" applyAlignment="1">
      <alignment horizontal="distributed" vertical="center" indent="1"/>
    </xf>
    <xf numFmtId="0" fontId="12" fillId="0" borderId="29" xfId="0" applyFont="1" applyBorder="1" applyAlignment="1">
      <alignment horizontal="distributed" vertical="center" indent="1"/>
    </xf>
    <xf numFmtId="0" fontId="12" fillId="0" borderId="73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29" xfId="0" applyFont="1" applyBorder="1">
      <alignment vertical="center"/>
    </xf>
    <xf numFmtId="38" fontId="12" fillId="0" borderId="3" xfId="1" applyFont="1" applyFill="1" applyBorder="1">
      <alignment vertical="center"/>
    </xf>
    <xf numFmtId="0" fontId="12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71" xfId="0" applyFont="1" applyBorder="1" applyAlignment="1">
      <alignment horizontal="righ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72" xfId="0" applyFont="1" applyBorder="1" applyAlignment="1">
      <alignment horizontal="righ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/>
    </xf>
    <xf numFmtId="38" fontId="7" fillId="0" borderId="15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181" fontId="7" fillId="0" borderId="3" xfId="1" applyNumberFormat="1" applyFont="1" applyBorder="1" applyAlignment="1">
      <alignment vertical="center"/>
    </xf>
    <xf numFmtId="182" fontId="7" fillId="0" borderId="3" xfId="1" applyNumberFormat="1" applyFont="1" applyBorder="1">
      <alignment vertical="center"/>
    </xf>
    <xf numFmtId="38" fontId="7" fillId="0" borderId="3" xfId="1" applyFont="1" applyFill="1" applyBorder="1" applyAlignment="1">
      <alignment horizontal="right" vertical="center"/>
    </xf>
    <xf numFmtId="183" fontId="7" fillId="0" borderId="3" xfId="1" applyNumberFormat="1" applyFont="1" applyFill="1" applyBorder="1" applyAlignment="1">
      <alignment vertical="center"/>
    </xf>
    <xf numFmtId="182" fontId="7" fillId="0" borderId="3" xfId="1" applyNumberFormat="1" applyFont="1" applyFill="1" applyBorder="1">
      <alignment vertical="center"/>
    </xf>
    <xf numFmtId="181" fontId="7" fillId="0" borderId="3" xfId="1" applyNumberFormat="1" applyFont="1" applyFill="1" applyBorder="1" applyAlignment="1">
      <alignment vertical="center"/>
    </xf>
    <xf numFmtId="0" fontId="7" fillId="0" borderId="3" xfId="0" applyFont="1" applyBorder="1">
      <alignment vertical="center"/>
    </xf>
    <xf numFmtId="38" fontId="7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184" fontId="7" fillId="0" borderId="16" xfId="1" applyNumberFormat="1" applyFont="1" applyBorder="1">
      <alignment vertical="center"/>
    </xf>
    <xf numFmtId="182" fontId="7" fillId="0" borderId="17" xfId="1" applyNumberFormat="1" applyFont="1" applyBorder="1">
      <alignment vertical="center"/>
    </xf>
    <xf numFmtId="181" fontId="3" fillId="0" borderId="3" xfId="1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38" fontId="12" fillId="0" borderId="15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184" fontId="12" fillId="0" borderId="16" xfId="1" applyNumberFormat="1" applyFont="1" applyBorder="1">
      <alignment vertical="center"/>
    </xf>
    <xf numFmtId="182" fontId="12" fillId="0" borderId="17" xfId="1" applyNumberFormat="1" applyFont="1" applyBorder="1">
      <alignment vertical="center"/>
    </xf>
    <xf numFmtId="38" fontId="12" fillId="0" borderId="3" xfId="1" applyFont="1" applyBorder="1" applyAlignment="1">
      <alignment horizontal="right" vertical="center"/>
    </xf>
    <xf numFmtId="182" fontId="12" fillId="0" borderId="3" xfId="1" applyNumberFormat="1" applyFont="1" applyBorder="1">
      <alignment vertical="center"/>
    </xf>
    <xf numFmtId="38" fontId="12" fillId="0" borderId="3" xfId="1" applyFont="1" applyFill="1" applyBorder="1" applyAlignment="1">
      <alignment horizontal="right" vertical="center"/>
    </xf>
    <xf numFmtId="181" fontId="12" fillId="0" borderId="3" xfId="1" applyNumberFormat="1" applyFont="1" applyFill="1" applyBorder="1" applyAlignment="1">
      <alignment horizontal="right" vertical="center"/>
    </xf>
    <xf numFmtId="182" fontId="12" fillId="0" borderId="3" xfId="1" applyNumberFormat="1" applyFont="1" applyFill="1" applyBorder="1">
      <alignment vertical="center"/>
    </xf>
    <xf numFmtId="181" fontId="6" fillId="0" borderId="3" xfId="1" applyNumberFormat="1" applyFont="1" applyFill="1" applyBorder="1" applyAlignment="1">
      <alignment horizontal="right" vertical="center"/>
    </xf>
    <xf numFmtId="182" fontId="7" fillId="0" borderId="3" xfId="1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81" fontId="12" fillId="0" borderId="3" xfId="1" applyNumberFormat="1" applyFont="1" applyBorder="1" applyAlignment="1">
      <alignment horizontal="right" vertical="center"/>
    </xf>
    <xf numFmtId="183" fontId="12" fillId="0" borderId="3" xfId="1" applyNumberFormat="1" applyFont="1" applyFill="1" applyBorder="1" applyAlignment="1">
      <alignment horizontal="right" vertical="center"/>
    </xf>
    <xf numFmtId="183" fontId="0" fillId="0" borderId="0" xfId="1" applyNumberFormat="1" applyFont="1">
      <alignment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183" fontId="7" fillId="0" borderId="3" xfId="1" applyNumberFormat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2" fontId="7" fillId="0" borderId="3" xfId="1" applyNumberFormat="1" applyFont="1" applyFill="1" applyBorder="1" applyAlignment="1">
      <alignment vertical="center" shrinkToFit="1"/>
    </xf>
    <xf numFmtId="181" fontId="7" fillId="0" borderId="3" xfId="1" applyNumberFormat="1" applyFont="1" applyFill="1" applyBorder="1" applyAlignment="1">
      <alignment vertical="center" shrinkToFit="1"/>
    </xf>
    <xf numFmtId="185" fontId="7" fillId="0" borderId="17" xfId="1" applyNumberFormat="1" applyFont="1" applyBorder="1">
      <alignment vertical="center"/>
    </xf>
    <xf numFmtId="185" fontId="12" fillId="0" borderId="17" xfId="1" applyNumberFormat="1" applyFont="1" applyBorder="1">
      <alignment vertical="center"/>
    </xf>
    <xf numFmtId="183" fontId="12" fillId="0" borderId="3" xfId="1" applyNumberFormat="1" applyFont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 shrinkToFit="1"/>
    </xf>
    <xf numFmtId="183" fontId="12" fillId="0" borderId="3" xfId="1" applyNumberFormat="1" applyFont="1" applyFill="1" applyBorder="1" applyAlignment="1">
      <alignment horizontal="right" vertical="center" shrinkToFit="1"/>
    </xf>
    <xf numFmtId="182" fontId="12" fillId="0" borderId="3" xfId="1" applyNumberFormat="1" applyFont="1" applyFill="1" applyBorder="1" applyAlignment="1">
      <alignment vertical="center" shrinkToFit="1"/>
    </xf>
    <xf numFmtId="181" fontId="12" fillId="0" borderId="3" xfId="1" applyNumberFormat="1" applyFont="1" applyFill="1" applyBorder="1" applyAlignment="1">
      <alignment horizontal="right" vertical="center" shrinkToFit="1"/>
    </xf>
    <xf numFmtId="38" fontId="12" fillId="0" borderId="41" xfId="1" applyFont="1" applyBorder="1" applyAlignment="1">
      <alignment horizontal="right" vertical="center"/>
    </xf>
    <xf numFmtId="38" fontId="12" fillId="0" borderId="27" xfId="1" applyFont="1" applyBorder="1" applyAlignment="1">
      <alignment horizontal="right" vertical="center"/>
    </xf>
    <xf numFmtId="184" fontId="12" fillId="0" borderId="27" xfId="1" applyNumberFormat="1" applyFont="1" applyBorder="1">
      <alignment vertical="center"/>
    </xf>
    <xf numFmtId="185" fontId="12" fillId="0" borderId="78" xfId="1" applyNumberFormat="1" applyFont="1" applyBorder="1">
      <alignment vertical="center"/>
    </xf>
    <xf numFmtId="0" fontId="14" fillId="0" borderId="0" xfId="2" applyFont="1">
      <alignment vertical="center"/>
    </xf>
    <xf numFmtId="0" fontId="16" fillId="0" borderId="0" xfId="2" applyFont="1">
      <alignment vertical="center"/>
    </xf>
    <xf numFmtId="0" fontId="13" fillId="0" borderId="0" xfId="2">
      <alignment vertical="center"/>
    </xf>
    <xf numFmtId="0" fontId="17" fillId="0" borderId="0" xfId="2" applyFont="1">
      <alignment vertical="center"/>
    </xf>
    <xf numFmtId="0" fontId="17" fillId="0" borderId="30" xfId="2" applyFont="1" applyBorder="1">
      <alignment vertical="center"/>
    </xf>
    <xf numFmtId="0" fontId="17" fillId="0" borderId="36" xfId="2" applyFont="1" applyBorder="1">
      <alignment vertical="center"/>
    </xf>
    <xf numFmtId="0" fontId="17" fillId="0" borderId="31" xfId="2" applyFont="1" applyBorder="1">
      <alignment vertical="center"/>
    </xf>
    <xf numFmtId="0" fontId="17" fillId="0" borderId="79" xfId="2" applyFont="1" applyBorder="1" applyAlignment="1">
      <alignment horizontal="center" vertical="center"/>
    </xf>
    <xf numFmtId="0" fontId="17" fillId="0" borderId="80" xfId="2" applyFont="1" applyBorder="1" applyAlignment="1">
      <alignment horizontal="center" vertical="center"/>
    </xf>
    <xf numFmtId="0" fontId="17" fillId="0" borderId="81" xfId="2" applyFont="1" applyBorder="1" applyAlignment="1">
      <alignment horizontal="center" vertical="center"/>
    </xf>
    <xf numFmtId="0" fontId="17" fillId="0" borderId="82" xfId="2" applyFont="1" applyBorder="1" applyAlignment="1">
      <alignment horizontal="center" vertical="center"/>
    </xf>
    <xf numFmtId="0" fontId="17" fillId="0" borderId="83" xfId="2" applyFont="1" applyBorder="1" applyAlignment="1">
      <alignment horizontal="center" vertical="center"/>
    </xf>
    <xf numFmtId="0" fontId="17" fillId="0" borderId="84" xfId="2" applyFont="1" applyBorder="1" applyAlignment="1">
      <alignment horizontal="center" vertical="center"/>
    </xf>
    <xf numFmtId="0" fontId="18" fillId="0" borderId="83" xfId="2" applyFont="1" applyBorder="1" applyAlignment="1">
      <alignment horizontal="center" vertical="center"/>
    </xf>
    <xf numFmtId="0" fontId="18" fillId="0" borderId="84" xfId="2" applyFont="1" applyBorder="1" applyAlignment="1">
      <alignment horizontal="center" vertical="center"/>
    </xf>
    <xf numFmtId="0" fontId="17" fillId="0" borderId="37" xfId="2" applyFont="1" applyBorder="1">
      <alignment vertical="center"/>
    </xf>
    <xf numFmtId="0" fontId="17" fillId="0" borderId="38" xfId="2" applyFont="1" applyBorder="1">
      <alignment vertical="center"/>
    </xf>
    <xf numFmtId="0" fontId="17" fillId="0" borderId="85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86" xfId="2" applyFont="1" applyBorder="1" applyAlignment="1">
      <alignment horizontal="center" vertical="center" wrapText="1"/>
    </xf>
    <xf numFmtId="0" fontId="17" fillId="0" borderId="8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 wrapText="1"/>
    </xf>
    <xf numFmtId="0" fontId="18" fillId="0" borderId="18" xfId="2" applyFont="1" applyBorder="1" applyAlignment="1">
      <alignment horizontal="center" vertical="center"/>
    </xf>
    <xf numFmtId="0" fontId="18" fillId="0" borderId="88" xfId="2" applyFont="1" applyBorder="1" applyAlignment="1">
      <alignment horizontal="center" vertical="center" wrapText="1"/>
    </xf>
    <xf numFmtId="0" fontId="17" fillId="0" borderId="89" xfId="2" applyFont="1" applyBorder="1">
      <alignment vertical="center"/>
    </xf>
    <xf numFmtId="0" fontId="17" fillId="0" borderId="90" xfId="2" applyFont="1" applyBorder="1">
      <alignment vertical="center"/>
    </xf>
    <xf numFmtId="0" fontId="17" fillId="0" borderId="91" xfId="2" applyFont="1" applyBorder="1">
      <alignment vertical="center"/>
    </xf>
    <xf numFmtId="0" fontId="17" fillId="0" borderId="9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7" fillId="0" borderId="94" xfId="2" applyFont="1" applyBorder="1" applyAlignment="1">
      <alignment horizontal="center" vertical="center" wrapText="1"/>
    </xf>
    <xf numFmtId="0" fontId="17" fillId="0" borderId="95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/>
    </xf>
    <xf numFmtId="0" fontId="17" fillId="0" borderId="97" xfId="2" applyFont="1" applyBorder="1" applyAlignment="1">
      <alignment horizontal="center" vertical="center" wrapText="1"/>
    </xf>
    <xf numFmtId="0" fontId="18" fillId="0" borderId="95" xfId="2" applyFont="1" applyBorder="1" applyAlignment="1">
      <alignment horizontal="center" vertical="center"/>
    </xf>
    <xf numFmtId="0" fontId="18" fillId="0" borderId="96" xfId="2" applyFont="1" applyBorder="1" applyAlignment="1">
      <alignment horizontal="center" vertical="center"/>
    </xf>
    <xf numFmtId="0" fontId="18" fillId="0" borderId="97" xfId="2" applyFont="1" applyBorder="1" applyAlignment="1">
      <alignment horizontal="center" vertical="center" wrapText="1"/>
    </xf>
    <xf numFmtId="0" fontId="19" fillId="0" borderId="82" xfId="2" applyFont="1" applyBorder="1" applyAlignment="1">
      <alignment horizontal="center" vertical="center"/>
    </xf>
    <xf numFmtId="0" fontId="19" fillId="0" borderId="83" xfId="2" applyFont="1" applyBorder="1" applyAlignment="1">
      <alignment horizontal="center" vertical="center"/>
    </xf>
    <xf numFmtId="0" fontId="19" fillId="0" borderId="84" xfId="2" applyFont="1" applyBorder="1" applyAlignment="1">
      <alignment horizontal="center" vertical="center"/>
    </xf>
    <xf numFmtId="186" fontId="19" fillId="0" borderId="79" xfId="2" applyNumberFormat="1" applyFont="1" applyBorder="1">
      <alignment vertical="center"/>
    </xf>
    <xf numFmtId="186" fontId="19" fillId="0" borderId="80" xfId="2" applyNumberFormat="1" applyFont="1" applyBorder="1">
      <alignment vertical="center"/>
    </xf>
    <xf numFmtId="187" fontId="19" fillId="0" borderId="81" xfId="2" applyNumberFormat="1" applyFont="1" applyBorder="1">
      <alignment vertical="center"/>
    </xf>
    <xf numFmtId="186" fontId="20" fillId="0" borderId="79" xfId="2" applyNumberFormat="1" applyFont="1" applyBorder="1">
      <alignment vertical="center"/>
    </xf>
    <xf numFmtId="186" fontId="20" fillId="0" borderId="80" xfId="2" applyNumberFormat="1" applyFont="1" applyBorder="1">
      <alignment vertical="center"/>
    </xf>
    <xf numFmtId="187" fontId="20" fillId="0" borderId="81" xfId="2" applyNumberFormat="1" applyFont="1" applyBorder="1">
      <alignment vertical="center"/>
    </xf>
    <xf numFmtId="0" fontId="19" fillId="0" borderId="89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0" fontId="19" fillId="0" borderId="91" xfId="2" applyFont="1" applyBorder="1" applyAlignment="1">
      <alignment horizontal="center" vertical="center"/>
    </xf>
    <xf numFmtId="186" fontId="19" fillId="0" borderId="92" xfId="2" applyNumberFormat="1" applyFont="1" applyBorder="1">
      <alignment vertical="center"/>
    </xf>
    <xf numFmtId="186" fontId="19" fillId="0" borderId="93" xfId="2" applyNumberFormat="1" applyFont="1" applyBorder="1">
      <alignment vertical="center"/>
    </xf>
    <xf numFmtId="187" fontId="19" fillId="0" borderId="94" xfId="2" applyNumberFormat="1" applyFont="1" applyBorder="1">
      <alignment vertical="center"/>
    </xf>
    <xf numFmtId="186" fontId="20" fillId="0" borderId="92" xfId="2" applyNumberFormat="1" applyFont="1" applyBorder="1">
      <alignment vertical="center"/>
    </xf>
    <xf numFmtId="186" fontId="20" fillId="0" borderId="93" xfId="2" applyNumberFormat="1" applyFont="1" applyBorder="1">
      <alignment vertical="center"/>
    </xf>
    <xf numFmtId="187" fontId="20" fillId="0" borderId="94" xfId="2" applyNumberFormat="1" applyFont="1" applyBorder="1">
      <alignment vertical="center"/>
    </xf>
    <xf numFmtId="0" fontId="19" fillId="0" borderId="98" xfId="2" applyFont="1" applyBorder="1" applyAlignment="1">
      <alignment horizontal="center" vertical="center" wrapText="1"/>
    </xf>
    <xf numFmtId="0" fontId="19" fillId="0" borderId="82" xfId="2" applyFont="1" applyBorder="1" applyAlignment="1">
      <alignment horizontal="center" vertical="center" wrapText="1"/>
    </xf>
    <xf numFmtId="0" fontId="13" fillId="0" borderId="84" xfId="2" applyBorder="1" applyAlignment="1">
      <alignment horizontal="center" vertical="center"/>
    </xf>
    <xf numFmtId="0" fontId="19" fillId="0" borderId="99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86" xfId="2" applyFont="1" applyBorder="1" applyAlignment="1">
      <alignment horizontal="center" vertical="center"/>
    </xf>
    <xf numFmtId="187" fontId="19" fillId="0" borderId="85" xfId="2" applyNumberFormat="1" applyFont="1" applyBorder="1">
      <alignment vertical="center"/>
    </xf>
    <xf numFmtId="187" fontId="19" fillId="0" borderId="3" xfId="2" applyNumberFormat="1" applyFont="1" applyBorder="1">
      <alignment vertical="center"/>
    </xf>
    <xf numFmtId="188" fontId="19" fillId="0" borderId="86" xfId="2" applyNumberFormat="1" applyFont="1" applyBorder="1" applyAlignment="1">
      <alignment horizontal="right" vertical="center"/>
    </xf>
    <xf numFmtId="187" fontId="19" fillId="0" borderId="29" xfId="2" applyNumberFormat="1" applyFont="1" applyBorder="1">
      <alignment vertical="center"/>
    </xf>
    <xf numFmtId="187" fontId="20" fillId="0" borderId="85" xfId="2" applyNumberFormat="1" applyFont="1" applyBorder="1">
      <alignment vertical="center"/>
    </xf>
    <xf numFmtId="187" fontId="20" fillId="0" borderId="29" xfId="2" applyNumberFormat="1" applyFont="1" applyBorder="1">
      <alignment vertical="center"/>
    </xf>
    <xf numFmtId="188" fontId="20" fillId="0" borderId="86" xfId="2" applyNumberFormat="1" applyFont="1" applyBorder="1" applyAlignment="1">
      <alignment horizontal="right" vertical="center"/>
    </xf>
    <xf numFmtId="0" fontId="19" fillId="0" borderId="100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center" vertical="center" wrapText="1"/>
    </xf>
    <xf numFmtId="0" fontId="19" fillId="0" borderId="94" xfId="2" applyFont="1" applyBorder="1" applyAlignment="1">
      <alignment horizontal="center" vertical="center"/>
    </xf>
    <xf numFmtId="187" fontId="19" fillId="0" borderId="92" xfId="2" applyNumberFormat="1" applyFont="1" applyBorder="1">
      <alignment vertical="center"/>
    </xf>
    <xf numFmtId="187" fontId="19" fillId="0" borderId="93" xfId="2" applyNumberFormat="1" applyFont="1" applyBorder="1">
      <alignment vertical="center"/>
    </xf>
    <xf numFmtId="187" fontId="5" fillId="0" borderId="92" xfId="2" applyNumberFormat="1" applyFont="1" applyBorder="1">
      <alignment vertical="center"/>
    </xf>
    <xf numFmtId="187" fontId="5" fillId="0" borderId="93" xfId="2" applyNumberFormat="1" applyFont="1" applyBorder="1">
      <alignment vertical="center"/>
    </xf>
    <xf numFmtId="187" fontId="21" fillId="0" borderId="92" xfId="2" applyNumberFormat="1" applyFont="1" applyBorder="1">
      <alignment vertical="center"/>
    </xf>
    <xf numFmtId="187" fontId="21" fillId="0" borderId="93" xfId="2" applyNumberFormat="1" applyFont="1" applyBorder="1">
      <alignment vertical="center"/>
    </xf>
    <xf numFmtId="0" fontId="19" fillId="0" borderId="102" xfId="2" applyFont="1" applyBorder="1" applyAlignment="1">
      <alignment horizontal="center" vertical="center" wrapText="1"/>
    </xf>
    <xf numFmtId="0" fontId="19" fillId="0" borderId="72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186" fontId="5" fillId="0" borderId="79" xfId="2" applyNumberFormat="1" applyFont="1" applyBorder="1">
      <alignment vertical="center"/>
    </xf>
    <xf numFmtId="186" fontId="21" fillId="0" borderId="79" xfId="2" applyNumberFormat="1" applyFont="1" applyBorder="1">
      <alignment vertical="center"/>
    </xf>
    <xf numFmtId="0" fontId="19" fillId="0" borderId="29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186" fontId="19" fillId="0" borderId="85" xfId="2" applyNumberFormat="1" applyFont="1" applyBorder="1">
      <alignment vertical="center"/>
    </xf>
    <xf numFmtId="186" fontId="19" fillId="0" borderId="3" xfId="2" applyNumberFormat="1" applyFont="1" applyBorder="1">
      <alignment vertical="center"/>
    </xf>
    <xf numFmtId="187" fontId="19" fillId="0" borderId="86" xfId="2" applyNumberFormat="1" applyFont="1" applyBorder="1">
      <alignment vertical="center"/>
    </xf>
    <xf numFmtId="186" fontId="5" fillId="0" borderId="85" xfId="2" applyNumberFormat="1" applyFont="1" applyBorder="1">
      <alignment vertical="center"/>
    </xf>
    <xf numFmtId="186" fontId="5" fillId="0" borderId="3" xfId="2" applyNumberFormat="1" applyFont="1" applyBorder="1">
      <alignment vertical="center"/>
    </xf>
    <xf numFmtId="187" fontId="5" fillId="0" borderId="86" xfId="2" applyNumberFormat="1" applyFont="1" applyBorder="1">
      <alignment vertical="center"/>
    </xf>
    <xf numFmtId="186" fontId="21" fillId="0" borderId="85" xfId="2" applyNumberFormat="1" applyFont="1" applyBorder="1">
      <alignment vertical="center"/>
    </xf>
    <xf numFmtId="186" fontId="21" fillId="0" borderId="3" xfId="2" applyNumberFormat="1" applyFont="1" applyBorder="1">
      <alignment vertical="center"/>
    </xf>
    <xf numFmtId="187" fontId="21" fillId="0" borderId="86" xfId="2" applyNumberFormat="1" applyFont="1" applyBorder="1">
      <alignment vertical="center"/>
    </xf>
    <xf numFmtId="0" fontId="19" fillId="0" borderId="103" xfId="2" applyFont="1" applyBorder="1" applyAlignment="1">
      <alignment horizontal="center" vertical="center" wrapText="1"/>
    </xf>
    <xf numFmtId="0" fontId="19" fillId="0" borderId="71" xfId="2" applyFont="1" applyBorder="1" applyAlignment="1">
      <alignment horizontal="center" vertical="center"/>
    </xf>
    <xf numFmtId="0" fontId="19" fillId="0" borderId="70" xfId="2" applyFont="1" applyBorder="1" applyAlignment="1">
      <alignment horizontal="center" vertical="center"/>
    </xf>
    <xf numFmtId="186" fontId="5" fillId="0" borderId="92" xfId="2" applyNumberFormat="1" applyFont="1" applyBorder="1">
      <alignment vertical="center"/>
    </xf>
    <xf numFmtId="186" fontId="21" fillId="0" borderId="92" xfId="2" applyNumberFormat="1" applyFont="1" applyBorder="1">
      <alignment vertical="center"/>
    </xf>
    <xf numFmtId="0" fontId="19" fillId="0" borderId="104" xfId="2" applyFont="1" applyBorder="1" applyAlignment="1">
      <alignment horizontal="center" vertical="center"/>
    </xf>
    <xf numFmtId="0" fontId="19" fillId="0" borderId="81" xfId="2" applyFont="1" applyBorder="1" applyAlignment="1">
      <alignment horizontal="center" vertical="center"/>
    </xf>
    <xf numFmtId="186" fontId="19" fillId="0" borderId="105" xfId="2" applyNumberFormat="1" applyFont="1" applyBorder="1">
      <alignment vertical="center"/>
    </xf>
    <xf numFmtId="186" fontId="19" fillId="0" borderId="6" xfId="2" applyNumberFormat="1" applyFont="1" applyBorder="1">
      <alignment vertical="center"/>
    </xf>
    <xf numFmtId="187" fontId="19" fillId="0" borderId="106" xfId="2" applyNumberFormat="1" applyFont="1" applyBorder="1">
      <alignment vertical="center"/>
    </xf>
    <xf numFmtId="186" fontId="5" fillId="0" borderId="105" xfId="2" applyNumberFormat="1" applyFont="1" applyBorder="1">
      <alignment vertical="center"/>
    </xf>
    <xf numFmtId="186" fontId="5" fillId="0" borderId="6" xfId="2" applyNumberFormat="1" applyFont="1" applyBorder="1">
      <alignment vertical="center"/>
    </xf>
    <xf numFmtId="187" fontId="5" fillId="0" borderId="106" xfId="2" applyNumberFormat="1" applyFont="1" applyBorder="1">
      <alignment vertical="center"/>
    </xf>
    <xf numFmtId="186" fontId="21" fillId="0" borderId="105" xfId="2" applyNumberFormat="1" applyFont="1" applyBorder="1">
      <alignment vertical="center"/>
    </xf>
    <xf numFmtId="186" fontId="21" fillId="0" borderId="6" xfId="2" applyNumberFormat="1" applyFont="1" applyBorder="1">
      <alignment vertical="center"/>
    </xf>
    <xf numFmtId="187" fontId="21" fillId="0" borderId="106" xfId="2" applyNumberFormat="1" applyFont="1" applyBorder="1">
      <alignment vertical="center"/>
    </xf>
    <xf numFmtId="0" fontId="19" fillId="0" borderId="86" xfId="2" applyFont="1" applyBorder="1" applyAlignment="1">
      <alignment horizontal="center" vertical="center"/>
    </xf>
    <xf numFmtId="189" fontId="19" fillId="0" borderId="85" xfId="2" applyNumberFormat="1" applyFont="1" applyBorder="1">
      <alignment vertical="center"/>
    </xf>
    <xf numFmtId="189" fontId="19" fillId="0" borderId="3" xfId="2" applyNumberFormat="1" applyFont="1" applyBorder="1">
      <alignment vertical="center"/>
    </xf>
    <xf numFmtId="189" fontId="5" fillId="0" borderId="85" xfId="2" applyNumberFormat="1" applyFont="1" applyBorder="1">
      <alignment vertical="center"/>
    </xf>
    <xf numFmtId="189" fontId="5" fillId="0" borderId="3" xfId="2" applyNumberFormat="1" applyFont="1" applyBorder="1">
      <alignment vertical="center"/>
    </xf>
    <xf numFmtId="189" fontId="21" fillId="0" borderId="85" xfId="2" applyNumberFormat="1" applyFont="1" applyBorder="1">
      <alignment vertical="center"/>
    </xf>
    <xf numFmtId="189" fontId="21" fillId="0" borderId="3" xfId="2" applyNumberFormat="1" applyFont="1" applyBorder="1">
      <alignment vertical="center"/>
    </xf>
    <xf numFmtId="181" fontId="17" fillId="0" borderId="0" xfId="2" applyNumberFormat="1" applyFont="1">
      <alignment vertical="center"/>
    </xf>
    <xf numFmtId="0" fontId="19" fillId="0" borderId="88" xfId="2" applyFont="1" applyBorder="1" applyAlignment="1">
      <alignment horizontal="center" vertical="center"/>
    </xf>
    <xf numFmtId="188" fontId="19" fillId="0" borderId="87" xfId="2" applyNumberFormat="1" applyFont="1" applyBorder="1">
      <alignment vertical="center"/>
    </xf>
    <xf numFmtId="188" fontId="19" fillId="0" borderId="18" xfId="2" applyNumberFormat="1" applyFont="1" applyBorder="1">
      <alignment vertical="center"/>
    </xf>
    <xf numFmtId="188" fontId="19" fillId="0" borderId="88" xfId="2" applyNumberFormat="1" applyFont="1" applyBorder="1" applyAlignment="1">
      <alignment horizontal="right" vertical="center"/>
    </xf>
    <xf numFmtId="188" fontId="5" fillId="0" borderId="87" xfId="2" applyNumberFormat="1" applyFont="1" applyBorder="1">
      <alignment vertical="center"/>
    </xf>
    <xf numFmtId="188" fontId="5" fillId="0" borderId="18" xfId="2" applyNumberFormat="1" applyFont="1" applyBorder="1">
      <alignment vertical="center"/>
    </xf>
    <xf numFmtId="188" fontId="5" fillId="0" borderId="88" xfId="2" applyNumberFormat="1" applyFont="1" applyBorder="1" applyAlignment="1">
      <alignment horizontal="right" vertical="center"/>
    </xf>
    <xf numFmtId="188" fontId="21" fillId="0" borderId="87" xfId="2" applyNumberFormat="1" applyFont="1" applyBorder="1">
      <alignment vertical="center"/>
    </xf>
    <xf numFmtId="188" fontId="21" fillId="0" borderId="18" xfId="2" applyNumberFormat="1" applyFont="1" applyBorder="1">
      <alignment vertical="center"/>
    </xf>
    <xf numFmtId="188" fontId="21" fillId="0" borderId="88" xfId="2" applyNumberFormat="1" applyFont="1" applyBorder="1" applyAlignment="1">
      <alignment horizontal="right" vertical="center"/>
    </xf>
    <xf numFmtId="188" fontId="17" fillId="0" borderId="0" xfId="2" applyNumberFormat="1" applyFont="1">
      <alignment vertical="center"/>
    </xf>
    <xf numFmtId="0" fontId="19" fillId="0" borderId="107" xfId="2" applyFont="1" applyBorder="1" applyAlignment="1">
      <alignment horizontal="center" vertical="center" wrapText="1"/>
    </xf>
    <xf numFmtId="0" fontId="19" fillId="0" borderId="108" xfId="2" applyFont="1" applyBorder="1" applyAlignment="1">
      <alignment horizontal="center" vertical="center"/>
    </xf>
    <xf numFmtId="186" fontId="19" fillId="0" borderId="109" xfId="2" applyNumberFormat="1" applyFont="1" applyBorder="1">
      <alignment vertical="center"/>
    </xf>
    <xf numFmtId="186" fontId="19" fillId="0" borderId="110" xfId="2" applyNumberFormat="1" applyFont="1" applyBorder="1">
      <alignment vertical="center"/>
    </xf>
    <xf numFmtId="187" fontId="19" fillId="0" borderId="108" xfId="2" applyNumberFormat="1" applyFont="1" applyBorder="1">
      <alignment vertical="center"/>
    </xf>
    <xf numFmtId="186" fontId="5" fillId="0" borderId="109" xfId="2" applyNumberFormat="1" applyFont="1" applyBorder="1">
      <alignment vertical="center"/>
    </xf>
    <xf numFmtId="186" fontId="5" fillId="0" borderId="110" xfId="2" applyNumberFormat="1" applyFont="1" applyBorder="1">
      <alignment vertical="center"/>
    </xf>
    <xf numFmtId="187" fontId="5" fillId="0" borderId="108" xfId="2" applyNumberFormat="1" applyFont="1" applyBorder="1">
      <alignment vertical="center"/>
    </xf>
    <xf numFmtId="186" fontId="21" fillId="0" borderId="109" xfId="2" applyNumberFormat="1" applyFont="1" applyBorder="1">
      <alignment vertical="center"/>
    </xf>
    <xf numFmtId="186" fontId="21" fillId="0" borderId="110" xfId="2" applyNumberFormat="1" applyFont="1" applyBorder="1">
      <alignment vertical="center"/>
    </xf>
    <xf numFmtId="187" fontId="21" fillId="0" borderId="108" xfId="2" applyNumberFormat="1" applyFont="1" applyBorder="1">
      <alignment vertical="center"/>
    </xf>
    <xf numFmtId="186" fontId="17" fillId="0" borderId="0" xfId="2" applyNumberFormat="1" applyFont="1">
      <alignment vertical="center"/>
    </xf>
  </cellXfs>
  <cellStyles count="3">
    <cellStyle name="桁区切り" xfId="1" builtinId="6"/>
    <cellStyle name="標準" xfId="0" builtinId="0"/>
    <cellStyle name="標準 2" xfId="2" xr:uid="{DBF5BCA2-8FA4-43D3-B119-7B683E77F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11525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533400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476FA8-BEA9-4308-8655-1B88D359048A}"/>
            </a:ext>
          </a:extLst>
        </xdr:cNvPr>
        <xdr:cNvSpPr>
          <a:spLocks noChangeShapeType="1"/>
        </xdr:cNvSpPr>
      </xdr:nvSpPr>
      <xdr:spPr bwMode="auto">
        <a:xfrm>
          <a:off x="0" y="266700"/>
          <a:ext cx="904875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C3C683A-EC03-46F9-8FB5-727844388FDB}"/>
            </a:ext>
          </a:extLst>
        </xdr:cNvPr>
        <xdr:cNvSpPr>
          <a:spLocks noChangeShapeType="1"/>
        </xdr:cNvSpPr>
      </xdr:nvSpPr>
      <xdr:spPr bwMode="auto">
        <a:xfrm>
          <a:off x="9525" y="266700"/>
          <a:ext cx="466725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66437B1-0BED-46E8-8A82-8AFAF18CDE4F}"/>
            </a:ext>
          </a:extLst>
        </xdr:cNvPr>
        <xdr:cNvSpPr>
          <a:spLocks noChangeShapeType="1"/>
        </xdr:cNvSpPr>
      </xdr:nvSpPr>
      <xdr:spPr bwMode="auto">
        <a:xfrm>
          <a:off x="9525" y="3829050"/>
          <a:ext cx="895350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2938CCE-8590-407D-A5C2-AFE50C05DFC5}"/>
            </a:ext>
          </a:extLst>
        </xdr:cNvPr>
        <xdr:cNvSpPr>
          <a:spLocks noChangeShapeType="1"/>
        </xdr:cNvSpPr>
      </xdr:nvSpPr>
      <xdr:spPr bwMode="auto">
        <a:xfrm>
          <a:off x="9525" y="3829050"/>
          <a:ext cx="466725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0616D1A-647B-405E-9718-442B110F0C6C}"/>
            </a:ext>
          </a:extLst>
        </xdr:cNvPr>
        <xdr:cNvSpPr>
          <a:spLocks noChangeShapeType="1"/>
        </xdr:cNvSpPr>
      </xdr:nvSpPr>
      <xdr:spPr bwMode="auto">
        <a:xfrm>
          <a:off x="9525" y="409575"/>
          <a:ext cx="13811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14C4837-6831-46F1-810B-EF541945EF8E}"/>
            </a:ext>
          </a:extLst>
        </xdr:cNvPr>
        <xdr:cNvSpPr>
          <a:spLocks noChangeShapeType="1"/>
        </xdr:cNvSpPr>
      </xdr:nvSpPr>
      <xdr:spPr bwMode="auto">
        <a:xfrm flipH="1" flipV="1">
          <a:off x="0" y="409575"/>
          <a:ext cx="7905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51E1646-4C19-4EFA-826B-C5FA63E70863}"/>
            </a:ext>
          </a:extLst>
        </xdr:cNvPr>
        <xdr:cNvSpPr>
          <a:spLocks noChangeShapeType="1"/>
        </xdr:cNvSpPr>
      </xdr:nvSpPr>
      <xdr:spPr bwMode="auto">
        <a:xfrm>
          <a:off x="9525" y="542925"/>
          <a:ext cx="2219325" cy="2857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B19730E-4D11-4B87-9DED-22C3E4818702}"/>
            </a:ext>
          </a:extLst>
        </xdr:cNvPr>
        <xdr:cNvSpPr>
          <a:spLocks noChangeShapeType="1"/>
        </xdr:cNvSpPr>
      </xdr:nvSpPr>
      <xdr:spPr bwMode="auto">
        <a:xfrm>
          <a:off x="9525" y="552450"/>
          <a:ext cx="2219325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9FC4A907-BCBE-4E2C-81D3-22F5D2D09FC2}"/>
            </a:ext>
          </a:extLst>
        </xdr:cNvPr>
        <xdr:cNvSpPr>
          <a:spLocks noChangeShapeType="1"/>
        </xdr:cNvSpPr>
      </xdr:nvSpPr>
      <xdr:spPr bwMode="auto">
        <a:xfrm>
          <a:off x="9525" y="476250"/>
          <a:ext cx="1876425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CE070BB9-6FDA-4499-85FA-F1E21DCC8103}"/>
            </a:ext>
          </a:extLst>
        </xdr:cNvPr>
        <xdr:cNvSpPr>
          <a:spLocks noChangeShapeType="1"/>
        </xdr:cNvSpPr>
      </xdr:nvSpPr>
      <xdr:spPr bwMode="auto">
        <a:xfrm>
          <a:off x="9525" y="485775"/>
          <a:ext cx="1876425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290830</xdr:colOff>
      <xdr:row>4</xdr:row>
      <xdr:rowOff>13970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3D862BE5-BAC6-4459-A440-495DD97CADDA}"/>
            </a:ext>
          </a:extLst>
        </xdr:cNvPr>
        <xdr:cNvCxnSpPr/>
      </xdr:nvCxnSpPr>
      <xdr:spPr>
        <a:xfrm>
          <a:off x="0" y="428625"/>
          <a:ext cx="586105" cy="50927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8890</xdr:rowOff>
    </xdr:from>
    <xdr:to>
      <xdr:col>2</xdr:col>
      <xdr:colOff>0</xdr:colOff>
      <xdr:row>3</xdr:row>
      <xdr:rowOff>0</xdr:rowOff>
    </xdr:to>
    <xdr:cxnSp macro="">
      <xdr:nvCxnSpPr>
        <xdr:cNvPr id="3" name="直線コネクタ 5">
          <a:extLst>
            <a:ext uri="{FF2B5EF4-FFF2-40B4-BE49-F238E27FC236}">
              <a16:creationId xmlns:a16="http://schemas.microsoft.com/office/drawing/2014/main" id="{713B3A19-24DE-4DA6-98D8-96D5540AFB08}"/>
            </a:ext>
          </a:extLst>
        </xdr:cNvPr>
        <xdr:cNvCxnSpPr/>
      </xdr:nvCxnSpPr>
      <xdr:spPr>
        <a:xfrm>
          <a:off x="0" y="418465"/>
          <a:ext cx="590550" cy="24828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3</xdr:row>
      <xdr:rowOff>0</xdr:rowOff>
    </xdr:to>
    <xdr:cxnSp macro="">
      <xdr:nvCxnSpPr>
        <xdr:cNvPr id="4" name="直線コネクタ 7">
          <a:extLst>
            <a:ext uri="{FF2B5EF4-FFF2-40B4-BE49-F238E27FC236}">
              <a16:creationId xmlns:a16="http://schemas.microsoft.com/office/drawing/2014/main" id="{4A0C7065-3AB7-4863-98B2-E91222E17F94}"/>
            </a:ext>
          </a:extLst>
        </xdr:cNvPr>
        <xdr:cNvCxnSpPr/>
      </xdr:nvCxnSpPr>
      <xdr:spPr>
        <a:xfrm>
          <a:off x="590550" y="666750"/>
          <a:ext cx="1390650" cy="0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281305</xdr:colOff>
      <xdr:row>4</xdr:row>
      <xdr:rowOff>13970</xdr:rowOff>
    </xdr:from>
    <xdr:to>
      <xdr:col>3</xdr:col>
      <xdr:colOff>0</xdr:colOff>
      <xdr:row>4</xdr:row>
      <xdr:rowOff>248285</xdr:rowOff>
    </xdr:to>
    <xdr:cxnSp macro="">
      <xdr:nvCxnSpPr>
        <xdr:cNvPr id="5" name="直線コネクタ 14">
          <a:extLst>
            <a:ext uri="{FF2B5EF4-FFF2-40B4-BE49-F238E27FC236}">
              <a16:creationId xmlns:a16="http://schemas.microsoft.com/office/drawing/2014/main" id="{A3E2ABD4-35F8-49D7-8C69-21B036935224}"/>
            </a:ext>
          </a:extLst>
        </xdr:cNvPr>
        <xdr:cNvCxnSpPr/>
      </xdr:nvCxnSpPr>
      <xdr:spPr>
        <a:xfrm>
          <a:off x="576580" y="937895"/>
          <a:ext cx="1395095" cy="234315"/>
        </a:xfrm>
        <a:prstGeom prst="straightConnector1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548005</xdr:colOff>
      <xdr:row>2</xdr:row>
      <xdr:rowOff>0</xdr:rowOff>
    </xdr:from>
    <xdr:to>
      <xdr:col>2</xdr:col>
      <xdr:colOff>1337945</xdr:colOff>
      <xdr:row>3</xdr:row>
      <xdr:rowOff>8890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8F6A472-F0E4-4A51-A714-9CED04D2AAB7}"/>
            </a:ext>
          </a:extLst>
        </xdr:cNvPr>
        <xdr:cNvSpPr txBox="1"/>
      </xdr:nvSpPr>
      <xdr:spPr>
        <a:xfrm>
          <a:off x="1138555" y="409575"/>
          <a:ext cx="789940" cy="26606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2</xdr:col>
      <xdr:colOff>399415</xdr:colOff>
      <xdr:row>3</xdr:row>
      <xdr:rowOff>62230</xdr:rowOff>
    </xdr:from>
    <xdr:to>
      <xdr:col>3</xdr:col>
      <xdr:colOff>33655</xdr:colOff>
      <xdr:row>4</xdr:row>
      <xdr:rowOff>118745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A743143-AC6C-4984-9A7F-824491056AB8}"/>
            </a:ext>
          </a:extLst>
        </xdr:cNvPr>
        <xdr:cNvSpPr txBox="1"/>
      </xdr:nvSpPr>
      <xdr:spPr>
        <a:xfrm>
          <a:off x="989965" y="728980"/>
          <a:ext cx="1015365" cy="3136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>
              <a:latin typeface="ＭＳ 明朝"/>
              <a:ea typeface="ＭＳ 明朝"/>
            </a:rPr>
            <a:t>管内・全国</a:t>
          </a:r>
        </a:p>
      </xdr:txBody>
    </xdr:sp>
    <xdr:clientData/>
  </xdr:twoCellAnchor>
  <xdr:twoCellAnchor>
    <xdr:from>
      <xdr:col>0</xdr:col>
      <xdr:colOff>80645</xdr:colOff>
      <xdr:row>4</xdr:row>
      <xdr:rowOff>13970</xdr:rowOff>
    </xdr:from>
    <xdr:to>
      <xdr:col>2</xdr:col>
      <xdr:colOff>280670</xdr:colOff>
      <xdr:row>5</xdr:row>
      <xdr:rowOff>14605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12C829-52AD-4AC4-91EE-97ACDC5F6FF9}"/>
            </a:ext>
          </a:extLst>
        </xdr:cNvPr>
        <xdr:cNvSpPr txBox="1"/>
      </xdr:nvSpPr>
      <xdr:spPr>
        <a:xfrm>
          <a:off x="80645" y="937895"/>
          <a:ext cx="790575" cy="2578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showGridLines="0" tabSelected="1" zoomScale="130" zoomScaleNormal="130" zoomScaleSheetLayoutView="100" workbookViewId="0">
      <selection activeCell="H28" sqref="H28"/>
    </sheetView>
  </sheetViews>
  <sheetFormatPr defaultRowHeight="10.5" x14ac:dyDescent="0.15"/>
  <cols>
    <col min="1" max="1" width="2.875" style="19" customWidth="1"/>
    <col min="2" max="2" width="5.125" style="19" customWidth="1"/>
    <col min="3" max="3" width="7.25" style="19" customWidth="1"/>
    <col min="4" max="9" width="6.625" style="19" customWidth="1"/>
    <col min="10" max="24" width="6.625" style="19" hidden="1" customWidth="1"/>
    <col min="25" max="36" width="6.625" style="19" customWidth="1"/>
    <col min="37" max="256" width="9" style="19"/>
    <col min="257" max="257" width="2.875" style="19" customWidth="1"/>
    <col min="258" max="258" width="5.125" style="19" customWidth="1"/>
    <col min="259" max="259" width="7.25" style="19" customWidth="1"/>
    <col min="260" max="265" width="6.625" style="19" customWidth="1"/>
    <col min="266" max="271" width="0" style="19" hidden="1" customWidth="1"/>
    <col min="272" max="283" width="6.625" style="19" customWidth="1"/>
    <col min="284" max="512" width="9" style="19"/>
    <col min="513" max="513" width="2.875" style="19" customWidth="1"/>
    <col min="514" max="514" width="5.125" style="19" customWidth="1"/>
    <col min="515" max="515" width="7.25" style="19" customWidth="1"/>
    <col min="516" max="521" width="6.625" style="19" customWidth="1"/>
    <col min="522" max="527" width="0" style="19" hidden="1" customWidth="1"/>
    <col min="528" max="539" width="6.625" style="19" customWidth="1"/>
    <col min="540" max="768" width="9" style="19"/>
    <col min="769" max="769" width="2.875" style="19" customWidth="1"/>
    <col min="770" max="770" width="5.125" style="19" customWidth="1"/>
    <col min="771" max="771" width="7.25" style="19" customWidth="1"/>
    <col min="772" max="777" width="6.625" style="19" customWidth="1"/>
    <col min="778" max="783" width="0" style="19" hidden="1" customWidth="1"/>
    <col min="784" max="795" width="6.625" style="19" customWidth="1"/>
    <col min="796" max="1024" width="9" style="19"/>
    <col min="1025" max="1025" width="2.875" style="19" customWidth="1"/>
    <col min="1026" max="1026" width="5.125" style="19" customWidth="1"/>
    <col min="1027" max="1027" width="7.25" style="19" customWidth="1"/>
    <col min="1028" max="1033" width="6.625" style="19" customWidth="1"/>
    <col min="1034" max="1039" width="0" style="19" hidden="1" customWidth="1"/>
    <col min="1040" max="1051" width="6.625" style="19" customWidth="1"/>
    <col min="1052" max="1280" width="9" style="19"/>
    <col min="1281" max="1281" width="2.875" style="19" customWidth="1"/>
    <col min="1282" max="1282" width="5.125" style="19" customWidth="1"/>
    <col min="1283" max="1283" width="7.25" style="19" customWidth="1"/>
    <col min="1284" max="1289" width="6.625" style="19" customWidth="1"/>
    <col min="1290" max="1295" width="0" style="19" hidden="1" customWidth="1"/>
    <col min="1296" max="1307" width="6.625" style="19" customWidth="1"/>
    <col min="1308" max="1536" width="9" style="19"/>
    <col min="1537" max="1537" width="2.875" style="19" customWidth="1"/>
    <col min="1538" max="1538" width="5.125" style="19" customWidth="1"/>
    <col min="1539" max="1539" width="7.25" style="19" customWidth="1"/>
    <col min="1540" max="1545" width="6.625" style="19" customWidth="1"/>
    <col min="1546" max="1551" width="0" style="19" hidden="1" customWidth="1"/>
    <col min="1552" max="1563" width="6.625" style="19" customWidth="1"/>
    <col min="1564" max="1792" width="9" style="19"/>
    <col min="1793" max="1793" width="2.875" style="19" customWidth="1"/>
    <col min="1794" max="1794" width="5.125" style="19" customWidth="1"/>
    <col min="1795" max="1795" width="7.25" style="19" customWidth="1"/>
    <col min="1796" max="1801" width="6.625" style="19" customWidth="1"/>
    <col min="1802" max="1807" width="0" style="19" hidden="1" customWidth="1"/>
    <col min="1808" max="1819" width="6.625" style="19" customWidth="1"/>
    <col min="1820" max="2048" width="9" style="19"/>
    <col min="2049" max="2049" width="2.875" style="19" customWidth="1"/>
    <col min="2050" max="2050" width="5.125" style="19" customWidth="1"/>
    <col min="2051" max="2051" width="7.25" style="19" customWidth="1"/>
    <col min="2052" max="2057" width="6.625" style="19" customWidth="1"/>
    <col min="2058" max="2063" width="0" style="19" hidden="1" customWidth="1"/>
    <col min="2064" max="2075" width="6.625" style="19" customWidth="1"/>
    <col min="2076" max="2304" width="9" style="19"/>
    <col min="2305" max="2305" width="2.875" style="19" customWidth="1"/>
    <col min="2306" max="2306" width="5.125" style="19" customWidth="1"/>
    <col min="2307" max="2307" width="7.25" style="19" customWidth="1"/>
    <col min="2308" max="2313" width="6.625" style="19" customWidth="1"/>
    <col min="2314" max="2319" width="0" style="19" hidden="1" customWidth="1"/>
    <col min="2320" max="2331" width="6.625" style="19" customWidth="1"/>
    <col min="2332" max="2560" width="9" style="19"/>
    <col min="2561" max="2561" width="2.875" style="19" customWidth="1"/>
    <col min="2562" max="2562" width="5.125" style="19" customWidth="1"/>
    <col min="2563" max="2563" width="7.25" style="19" customWidth="1"/>
    <col min="2564" max="2569" width="6.625" style="19" customWidth="1"/>
    <col min="2570" max="2575" width="0" style="19" hidden="1" customWidth="1"/>
    <col min="2576" max="2587" width="6.625" style="19" customWidth="1"/>
    <col min="2588" max="2816" width="9" style="19"/>
    <col min="2817" max="2817" width="2.875" style="19" customWidth="1"/>
    <col min="2818" max="2818" width="5.125" style="19" customWidth="1"/>
    <col min="2819" max="2819" width="7.25" style="19" customWidth="1"/>
    <col min="2820" max="2825" width="6.625" style="19" customWidth="1"/>
    <col min="2826" max="2831" width="0" style="19" hidden="1" customWidth="1"/>
    <col min="2832" max="2843" width="6.625" style="19" customWidth="1"/>
    <col min="2844" max="3072" width="9" style="19"/>
    <col min="3073" max="3073" width="2.875" style="19" customWidth="1"/>
    <col min="3074" max="3074" width="5.125" style="19" customWidth="1"/>
    <col min="3075" max="3075" width="7.25" style="19" customWidth="1"/>
    <col min="3076" max="3081" width="6.625" style="19" customWidth="1"/>
    <col min="3082" max="3087" width="0" style="19" hidden="1" customWidth="1"/>
    <col min="3088" max="3099" width="6.625" style="19" customWidth="1"/>
    <col min="3100" max="3328" width="9" style="19"/>
    <col min="3329" max="3329" width="2.875" style="19" customWidth="1"/>
    <col min="3330" max="3330" width="5.125" style="19" customWidth="1"/>
    <col min="3331" max="3331" width="7.25" style="19" customWidth="1"/>
    <col min="3332" max="3337" width="6.625" style="19" customWidth="1"/>
    <col min="3338" max="3343" width="0" style="19" hidden="1" customWidth="1"/>
    <col min="3344" max="3355" width="6.625" style="19" customWidth="1"/>
    <col min="3356" max="3584" width="9" style="19"/>
    <col min="3585" max="3585" width="2.875" style="19" customWidth="1"/>
    <col min="3586" max="3586" width="5.125" style="19" customWidth="1"/>
    <col min="3587" max="3587" width="7.25" style="19" customWidth="1"/>
    <col min="3588" max="3593" width="6.625" style="19" customWidth="1"/>
    <col min="3594" max="3599" width="0" style="19" hidden="1" customWidth="1"/>
    <col min="3600" max="3611" width="6.625" style="19" customWidth="1"/>
    <col min="3612" max="3840" width="9" style="19"/>
    <col min="3841" max="3841" width="2.875" style="19" customWidth="1"/>
    <col min="3842" max="3842" width="5.125" style="19" customWidth="1"/>
    <col min="3843" max="3843" width="7.25" style="19" customWidth="1"/>
    <col min="3844" max="3849" width="6.625" style="19" customWidth="1"/>
    <col min="3850" max="3855" width="0" style="19" hidden="1" customWidth="1"/>
    <col min="3856" max="3867" width="6.625" style="19" customWidth="1"/>
    <col min="3868" max="4096" width="9" style="19"/>
    <col min="4097" max="4097" width="2.875" style="19" customWidth="1"/>
    <col min="4098" max="4098" width="5.125" style="19" customWidth="1"/>
    <col min="4099" max="4099" width="7.25" style="19" customWidth="1"/>
    <col min="4100" max="4105" width="6.625" style="19" customWidth="1"/>
    <col min="4106" max="4111" width="0" style="19" hidden="1" customWidth="1"/>
    <col min="4112" max="4123" width="6.625" style="19" customWidth="1"/>
    <col min="4124" max="4352" width="9" style="19"/>
    <col min="4353" max="4353" width="2.875" style="19" customWidth="1"/>
    <col min="4354" max="4354" width="5.125" style="19" customWidth="1"/>
    <col min="4355" max="4355" width="7.25" style="19" customWidth="1"/>
    <col min="4356" max="4361" width="6.625" style="19" customWidth="1"/>
    <col min="4362" max="4367" width="0" style="19" hidden="1" customWidth="1"/>
    <col min="4368" max="4379" width="6.625" style="19" customWidth="1"/>
    <col min="4380" max="4608" width="9" style="19"/>
    <col min="4609" max="4609" width="2.875" style="19" customWidth="1"/>
    <col min="4610" max="4610" width="5.125" style="19" customWidth="1"/>
    <col min="4611" max="4611" width="7.25" style="19" customWidth="1"/>
    <col min="4612" max="4617" width="6.625" style="19" customWidth="1"/>
    <col min="4618" max="4623" width="0" style="19" hidden="1" customWidth="1"/>
    <col min="4624" max="4635" width="6.625" style="19" customWidth="1"/>
    <col min="4636" max="4864" width="9" style="19"/>
    <col min="4865" max="4865" width="2.875" style="19" customWidth="1"/>
    <col min="4866" max="4866" width="5.125" style="19" customWidth="1"/>
    <col min="4867" max="4867" width="7.25" style="19" customWidth="1"/>
    <col min="4868" max="4873" width="6.625" style="19" customWidth="1"/>
    <col min="4874" max="4879" width="0" style="19" hidden="1" customWidth="1"/>
    <col min="4880" max="4891" width="6.625" style="19" customWidth="1"/>
    <col min="4892" max="5120" width="9" style="19"/>
    <col min="5121" max="5121" width="2.875" style="19" customWidth="1"/>
    <col min="5122" max="5122" width="5.125" style="19" customWidth="1"/>
    <col min="5123" max="5123" width="7.25" style="19" customWidth="1"/>
    <col min="5124" max="5129" width="6.625" style="19" customWidth="1"/>
    <col min="5130" max="5135" width="0" style="19" hidden="1" customWidth="1"/>
    <col min="5136" max="5147" width="6.625" style="19" customWidth="1"/>
    <col min="5148" max="5376" width="9" style="19"/>
    <col min="5377" max="5377" width="2.875" style="19" customWidth="1"/>
    <col min="5378" max="5378" width="5.125" style="19" customWidth="1"/>
    <col min="5379" max="5379" width="7.25" style="19" customWidth="1"/>
    <col min="5380" max="5385" width="6.625" style="19" customWidth="1"/>
    <col min="5386" max="5391" width="0" style="19" hidden="1" customWidth="1"/>
    <col min="5392" max="5403" width="6.625" style="19" customWidth="1"/>
    <col min="5404" max="5632" width="9" style="19"/>
    <col min="5633" max="5633" width="2.875" style="19" customWidth="1"/>
    <col min="5634" max="5634" width="5.125" style="19" customWidth="1"/>
    <col min="5635" max="5635" width="7.25" style="19" customWidth="1"/>
    <col min="5636" max="5641" width="6.625" style="19" customWidth="1"/>
    <col min="5642" max="5647" width="0" style="19" hidden="1" customWidth="1"/>
    <col min="5648" max="5659" width="6.625" style="19" customWidth="1"/>
    <col min="5660" max="5888" width="9" style="19"/>
    <col min="5889" max="5889" width="2.875" style="19" customWidth="1"/>
    <col min="5890" max="5890" width="5.125" style="19" customWidth="1"/>
    <col min="5891" max="5891" width="7.25" style="19" customWidth="1"/>
    <col min="5892" max="5897" width="6.625" style="19" customWidth="1"/>
    <col min="5898" max="5903" width="0" style="19" hidden="1" customWidth="1"/>
    <col min="5904" max="5915" width="6.625" style="19" customWidth="1"/>
    <col min="5916" max="6144" width="9" style="19"/>
    <col min="6145" max="6145" width="2.875" style="19" customWidth="1"/>
    <col min="6146" max="6146" width="5.125" style="19" customWidth="1"/>
    <col min="6147" max="6147" width="7.25" style="19" customWidth="1"/>
    <col min="6148" max="6153" width="6.625" style="19" customWidth="1"/>
    <col min="6154" max="6159" width="0" style="19" hidden="1" customWidth="1"/>
    <col min="6160" max="6171" width="6.625" style="19" customWidth="1"/>
    <col min="6172" max="6400" width="9" style="19"/>
    <col min="6401" max="6401" width="2.875" style="19" customWidth="1"/>
    <col min="6402" max="6402" width="5.125" style="19" customWidth="1"/>
    <col min="6403" max="6403" width="7.25" style="19" customWidth="1"/>
    <col min="6404" max="6409" width="6.625" style="19" customWidth="1"/>
    <col min="6410" max="6415" width="0" style="19" hidden="1" customWidth="1"/>
    <col min="6416" max="6427" width="6.625" style="19" customWidth="1"/>
    <col min="6428" max="6656" width="9" style="19"/>
    <col min="6657" max="6657" width="2.875" style="19" customWidth="1"/>
    <col min="6658" max="6658" width="5.125" style="19" customWidth="1"/>
    <col min="6659" max="6659" width="7.25" style="19" customWidth="1"/>
    <col min="6660" max="6665" width="6.625" style="19" customWidth="1"/>
    <col min="6666" max="6671" width="0" style="19" hidden="1" customWidth="1"/>
    <col min="6672" max="6683" width="6.625" style="19" customWidth="1"/>
    <col min="6684" max="6912" width="9" style="19"/>
    <col min="6913" max="6913" width="2.875" style="19" customWidth="1"/>
    <col min="6914" max="6914" width="5.125" style="19" customWidth="1"/>
    <col min="6915" max="6915" width="7.25" style="19" customWidth="1"/>
    <col min="6916" max="6921" width="6.625" style="19" customWidth="1"/>
    <col min="6922" max="6927" width="0" style="19" hidden="1" customWidth="1"/>
    <col min="6928" max="6939" width="6.625" style="19" customWidth="1"/>
    <col min="6940" max="7168" width="9" style="19"/>
    <col min="7169" max="7169" width="2.875" style="19" customWidth="1"/>
    <col min="7170" max="7170" width="5.125" style="19" customWidth="1"/>
    <col min="7171" max="7171" width="7.25" style="19" customWidth="1"/>
    <col min="7172" max="7177" width="6.625" style="19" customWidth="1"/>
    <col min="7178" max="7183" width="0" style="19" hidden="1" customWidth="1"/>
    <col min="7184" max="7195" width="6.625" style="19" customWidth="1"/>
    <col min="7196" max="7424" width="9" style="19"/>
    <col min="7425" max="7425" width="2.875" style="19" customWidth="1"/>
    <col min="7426" max="7426" width="5.125" style="19" customWidth="1"/>
    <col min="7427" max="7427" width="7.25" style="19" customWidth="1"/>
    <col min="7428" max="7433" width="6.625" style="19" customWidth="1"/>
    <col min="7434" max="7439" width="0" style="19" hidden="1" customWidth="1"/>
    <col min="7440" max="7451" width="6.625" style="19" customWidth="1"/>
    <col min="7452" max="7680" width="9" style="19"/>
    <col min="7681" max="7681" width="2.875" style="19" customWidth="1"/>
    <col min="7682" max="7682" width="5.125" style="19" customWidth="1"/>
    <col min="7683" max="7683" width="7.25" style="19" customWidth="1"/>
    <col min="7684" max="7689" width="6.625" style="19" customWidth="1"/>
    <col min="7690" max="7695" width="0" style="19" hidden="1" customWidth="1"/>
    <col min="7696" max="7707" width="6.625" style="19" customWidth="1"/>
    <col min="7708" max="7936" width="9" style="19"/>
    <col min="7937" max="7937" width="2.875" style="19" customWidth="1"/>
    <col min="7938" max="7938" width="5.125" style="19" customWidth="1"/>
    <col min="7939" max="7939" width="7.25" style="19" customWidth="1"/>
    <col min="7940" max="7945" width="6.625" style="19" customWidth="1"/>
    <col min="7946" max="7951" width="0" style="19" hidden="1" customWidth="1"/>
    <col min="7952" max="7963" width="6.625" style="19" customWidth="1"/>
    <col min="7964" max="8192" width="9" style="19"/>
    <col min="8193" max="8193" width="2.875" style="19" customWidth="1"/>
    <col min="8194" max="8194" width="5.125" style="19" customWidth="1"/>
    <col min="8195" max="8195" width="7.25" style="19" customWidth="1"/>
    <col min="8196" max="8201" width="6.625" style="19" customWidth="1"/>
    <col min="8202" max="8207" width="0" style="19" hidden="1" customWidth="1"/>
    <col min="8208" max="8219" width="6.625" style="19" customWidth="1"/>
    <col min="8220" max="8448" width="9" style="19"/>
    <col min="8449" max="8449" width="2.875" style="19" customWidth="1"/>
    <col min="8450" max="8450" width="5.125" style="19" customWidth="1"/>
    <col min="8451" max="8451" width="7.25" style="19" customWidth="1"/>
    <col min="8452" max="8457" width="6.625" style="19" customWidth="1"/>
    <col min="8458" max="8463" width="0" style="19" hidden="1" customWidth="1"/>
    <col min="8464" max="8475" width="6.625" style="19" customWidth="1"/>
    <col min="8476" max="8704" width="9" style="19"/>
    <col min="8705" max="8705" width="2.875" style="19" customWidth="1"/>
    <col min="8706" max="8706" width="5.125" style="19" customWidth="1"/>
    <col min="8707" max="8707" width="7.25" style="19" customWidth="1"/>
    <col min="8708" max="8713" width="6.625" style="19" customWidth="1"/>
    <col min="8714" max="8719" width="0" style="19" hidden="1" customWidth="1"/>
    <col min="8720" max="8731" width="6.625" style="19" customWidth="1"/>
    <col min="8732" max="8960" width="9" style="19"/>
    <col min="8961" max="8961" width="2.875" style="19" customWidth="1"/>
    <col min="8962" max="8962" width="5.125" style="19" customWidth="1"/>
    <col min="8963" max="8963" width="7.25" style="19" customWidth="1"/>
    <col min="8964" max="8969" width="6.625" style="19" customWidth="1"/>
    <col min="8970" max="8975" width="0" style="19" hidden="1" customWidth="1"/>
    <col min="8976" max="8987" width="6.625" style="19" customWidth="1"/>
    <col min="8988" max="9216" width="9" style="19"/>
    <col min="9217" max="9217" width="2.875" style="19" customWidth="1"/>
    <col min="9218" max="9218" width="5.125" style="19" customWidth="1"/>
    <col min="9219" max="9219" width="7.25" style="19" customWidth="1"/>
    <col min="9220" max="9225" width="6.625" style="19" customWidth="1"/>
    <col min="9226" max="9231" width="0" style="19" hidden="1" customWidth="1"/>
    <col min="9232" max="9243" width="6.625" style="19" customWidth="1"/>
    <col min="9244" max="9472" width="9" style="19"/>
    <col min="9473" max="9473" width="2.875" style="19" customWidth="1"/>
    <col min="9474" max="9474" width="5.125" style="19" customWidth="1"/>
    <col min="9475" max="9475" width="7.25" style="19" customWidth="1"/>
    <col min="9476" max="9481" width="6.625" style="19" customWidth="1"/>
    <col min="9482" max="9487" width="0" style="19" hidden="1" customWidth="1"/>
    <col min="9488" max="9499" width="6.625" style="19" customWidth="1"/>
    <col min="9500" max="9728" width="9" style="19"/>
    <col min="9729" max="9729" width="2.875" style="19" customWidth="1"/>
    <col min="9730" max="9730" width="5.125" style="19" customWidth="1"/>
    <col min="9731" max="9731" width="7.25" style="19" customWidth="1"/>
    <col min="9732" max="9737" width="6.625" style="19" customWidth="1"/>
    <col min="9738" max="9743" width="0" style="19" hidden="1" customWidth="1"/>
    <col min="9744" max="9755" width="6.625" style="19" customWidth="1"/>
    <col min="9756" max="9984" width="9" style="19"/>
    <col min="9985" max="9985" width="2.875" style="19" customWidth="1"/>
    <col min="9986" max="9986" width="5.125" style="19" customWidth="1"/>
    <col min="9987" max="9987" width="7.25" style="19" customWidth="1"/>
    <col min="9988" max="9993" width="6.625" style="19" customWidth="1"/>
    <col min="9994" max="9999" width="0" style="19" hidden="1" customWidth="1"/>
    <col min="10000" max="10011" width="6.625" style="19" customWidth="1"/>
    <col min="10012" max="10240" width="9" style="19"/>
    <col min="10241" max="10241" width="2.875" style="19" customWidth="1"/>
    <col min="10242" max="10242" width="5.125" style="19" customWidth="1"/>
    <col min="10243" max="10243" width="7.25" style="19" customWidth="1"/>
    <col min="10244" max="10249" width="6.625" style="19" customWidth="1"/>
    <col min="10250" max="10255" width="0" style="19" hidden="1" customWidth="1"/>
    <col min="10256" max="10267" width="6.625" style="19" customWidth="1"/>
    <col min="10268" max="10496" width="9" style="19"/>
    <col min="10497" max="10497" width="2.875" style="19" customWidth="1"/>
    <col min="10498" max="10498" width="5.125" style="19" customWidth="1"/>
    <col min="10499" max="10499" width="7.25" style="19" customWidth="1"/>
    <col min="10500" max="10505" width="6.625" style="19" customWidth="1"/>
    <col min="10506" max="10511" width="0" style="19" hidden="1" customWidth="1"/>
    <col min="10512" max="10523" width="6.625" style="19" customWidth="1"/>
    <col min="10524" max="10752" width="9" style="19"/>
    <col min="10753" max="10753" width="2.875" style="19" customWidth="1"/>
    <col min="10754" max="10754" width="5.125" style="19" customWidth="1"/>
    <col min="10755" max="10755" width="7.25" style="19" customWidth="1"/>
    <col min="10756" max="10761" width="6.625" style="19" customWidth="1"/>
    <col min="10762" max="10767" width="0" style="19" hidden="1" customWidth="1"/>
    <col min="10768" max="10779" width="6.625" style="19" customWidth="1"/>
    <col min="10780" max="11008" width="9" style="19"/>
    <col min="11009" max="11009" width="2.875" style="19" customWidth="1"/>
    <col min="11010" max="11010" width="5.125" style="19" customWidth="1"/>
    <col min="11011" max="11011" width="7.25" style="19" customWidth="1"/>
    <col min="11012" max="11017" width="6.625" style="19" customWidth="1"/>
    <col min="11018" max="11023" width="0" style="19" hidden="1" customWidth="1"/>
    <col min="11024" max="11035" width="6.625" style="19" customWidth="1"/>
    <col min="11036" max="11264" width="9" style="19"/>
    <col min="11265" max="11265" width="2.875" style="19" customWidth="1"/>
    <col min="11266" max="11266" width="5.125" style="19" customWidth="1"/>
    <col min="11267" max="11267" width="7.25" style="19" customWidth="1"/>
    <col min="11268" max="11273" width="6.625" style="19" customWidth="1"/>
    <col min="11274" max="11279" width="0" style="19" hidden="1" customWidth="1"/>
    <col min="11280" max="11291" width="6.625" style="19" customWidth="1"/>
    <col min="11292" max="11520" width="9" style="19"/>
    <col min="11521" max="11521" width="2.875" style="19" customWidth="1"/>
    <col min="11522" max="11522" width="5.125" style="19" customWidth="1"/>
    <col min="11523" max="11523" width="7.25" style="19" customWidth="1"/>
    <col min="11524" max="11529" width="6.625" style="19" customWidth="1"/>
    <col min="11530" max="11535" width="0" style="19" hidden="1" customWidth="1"/>
    <col min="11536" max="11547" width="6.625" style="19" customWidth="1"/>
    <col min="11548" max="11776" width="9" style="19"/>
    <col min="11777" max="11777" width="2.875" style="19" customWidth="1"/>
    <col min="11778" max="11778" width="5.125" style="19" customWidth="1"/>
    <col min="11779" max="11779" width="7.25" style="19" customWidth="1"/>
    <col min="11780" max="11785" width="6.625" style="19" customWidth="1"/>
    <col min="11786" max="11791" width="0" style="19" hidden="1" customWidth="1"/>
    <col min="11792" max="11803" width="6.625" style="19" customWidth="1"/>
    <col min="11804" max="12032" width="9" style="19"/>
    <col min="12033" max="12033" width="2.875" style="19" customWidth="1"/>
    <col min="12034" max="12034" width="5.125" style="19" customWidth="1"/>
    <col min="12035" max="12035" width="7.25" style="19" customWidth="1"/>
    <col min="12036" max="12041" width="6.625" style="19" customWidth="1"/>
    <col min="12042" max="12047" width="0" style="19" hidden="1" customWidth="1"/>
    <col min="12048" max="12059" width="6.625" style="19" customWidth="1"/>
    <col min="12060" max="12288" width="9" style="19"/>
    <col min="12289" max="12289" width="2.875" style="19" customWidth="1"/>
    <col min="12290" max="12290" width="5.125" style="19" customWidth="1"/>
    <col min="12291" max="12291" width="7.25" style="19" customWidth="1"/>
    <col min="12292" max="12297" width="6.625" style="19" customWidth="1"/>
    <col min="12298" max="12303" width="0" style="19" hidden="1" customWidth="1"/>
    <col min="12304" max="12315" width="6.625" style="19" customWidth="1"/>
    <col min="12316" max="12544" width="9" style="19"/>
    <col min="12545" max="12545" width="2.875" style="19" customWidth="1"/>
    <col min="12546" max="12546" width="5.125" style="19" customWidth="1"/>
    <col min="12547" max="12547" width="7.25" style="19" customWidth="1"/>
    <col min="12548" max="12553" width="6.625" style="19" customWidth="1"/>
    <col min="12554" max="12559" width="0" style="19" hidden="1" customWidth="1"/>
    <col min="12560" max="12571" width="6.625" style="19" customWidth="1"/>
    <col min="12572" max="12800" width="9" style="19"/>
    <col min="12801" max="12801" width="2.875" style="19" customWidth="1"/>
    <col min="12802" max="12802" width="5.125" style="19" customWidth="1"/>
    <col min="12803" max="12803" width="7.25" style="19" customWidth="1"/>
    <col min="12804" max="12809" width="6.625" style="19" customWidth="1"/>
    <col min="12810" max="12815" width="0" style="19" hidden="1" customWidth="1"/>
    <col min="12816" max="12827" width="6.625" style="19" customWidth="1"/>
    <col min="12828" max="13056" width="9" style="19"/>
    <col min="13057" max="13057" width="2.875" style="19" customWidth="1"/>
    <col min="13058" max="13058" width="5.125" style="19" customWidth="1"/>
    <col min="13059" max="13059" width="7.25" style="19" customWidth="1"/>
    <col min="13060" max="13065" width="6.625" style="19" customWidth="1"/>
    <col min="13066" max="13071" width="0" style="19" hidden="1" customWidth="1"/>
    <col min="13072" max="13083" width="6.625" style="19" customWidth="1"/>
    <col min="13084" max="13312" width="9" style="19"/>
    <col min="13313" max="13313" width="2.875" style="19" customWidth="1"/>
    <col min="13314" max="13314" width="5.125" style="19" customWidth="1"/>
    <col min="13315" max="13315" width="7.25" style="19" customWidth="1"/>
    <col min="13316" max="13321" width="6.625" style="19" customWidth="1"/>
    <col min="13322" max="13327" width="0" style="19" hidden="1" customWidth="1"/>
    <col min="13328" max="13339" width="6.625" style="19" customWidth="1"/>
    <col min="13340" max="13568" width="9" style="19"/>
    <col min="13569" max="13569" width="2.875" style="19" customWidth="1"/>
    <col min="13570" max="13570" width="5.125" style="19" customWidth="1"/>
    <col min="13571" max="13571" width="7.25" style="19" customWidth="1"/>
    <col min="13572" max="13577" width="6.625" style="19" customWidth="1"/>
    <col min="13578" max="13583" width="0" style="19" hidden="1" customWidth="1"/>
    <col min="13584" max="13595" width="6.625" style="19" customWidth="1"/>
    <col min="13596" max="13824" width="9" style="19"/>
    <col min="13825" max="13825" width="2.875" style="19" customWidth="1"/>
    <col min="13826" max="13826" width="5.125" style="19" customWidth="1"/>
    <col min="13827" max="13827" width="7.25" style="19" customWidth="1"/>
    <col min="13828" max="13833" width="6.625" style="19" customWidth="1"/>
    <col min="13834" max="13839" width="0" style="19" hidden="1" customWidth="1"/>
    <col min="13840" max="13851" width="6.625" style="19" customWidth="1"/>
    <col min="13852" max="14080" width="9" style="19"/>
    <col min="14081" max="14081" width="2.875" style="19" customWidth="1"/>
    <col min="14082" max="14082" width="5.125" style="19" customWidth="1"/>
    <col min="14083" max="14083" width="7.25" style="19" customWidth="1"/>
    <col min="14084" max="14089" width="6.625" style="19" customWidth="1"/>
    <col min="14090" max="14095" width="0" style="19" hidden="1" customWidth="1"/>
    <col min="14096" max="14107" width="6.625" style="19" customWidth="1"/>
    <col min="14108" max="14336" width="9" style="19"/>
    <col min="14337" max="14337" width="2.875" style="19" customWidth="1"/>
    <col min="14338" max="14338" width="5.125" style="19" customWidth="1"/>
    <col min="14339" max="14339" width="7.25" style="19" customWidth="1"/>
    <col min="14340" max="14345" width="6.625" style="19" customWidth="1"/>
    <col min="14346" max="14351" width="0" style="19" hidden="1" customWidth="1"/>
    <col min="14352" max="14363" width="6.625" style="19" customWidth="1"/>
    <col min="14364" max="14592" width="9" style="19"/>
    <col min="14593" max="14593" width="2.875" style="19" customWidth="1"/>
    <col min="14594" max="14594" width="5.125" style="19" customWidth="1"/>
    <col min="14595" max="14595" width="7.25" style="19" customWidth="1"/>
    <col min="14596" max="14601" width="6.625" style="19" customWidth="1"/>
    <col min="14602" max="14607" width="0" style="19" hidden="1" customWidth="1"/>
    <col min="14608" max="14619" width="6.625" style="19" customWidth="1"/>
    <col min="14620" max="14848" width="9" style="19"/>
    <col min="14849" max="14849" width="2.875" style="19" customWidth="1"/>
    <col min="14850" max="14850" width="5.125" style="19" customWidth="1"/>
    <col min="14851" max="14851" width="7.25" style="19" customWidth="1"/>
    <col min="14852" max="14857" width="6.625" style="19" customWidth="1"/>
    <col min="14858" max="14863" width="0" style="19" hidden="1" customWidth="1"/>
    <col min="14864" max="14875" width="6.625" style="19" customWidth="1"/>
    <col min="14876" max="15104" width="9" style="19"/>
    <col min="15105" max="15105" width="2.875" style="19" customWidth="1"/>
    <col min="15106" max="15106" width="5.125" style="19" customWidth="1"/>
    <col min="15107" max="15107" width="7.25" style="19" customWidth="1"/>
    <col min="15108" max="15113" width="6.625" style="19" customWidth="1"/>
    <col min="15114" max="15119" width="0" style="19" hidden="1" customWidth="1"/>
    <col min="15120" max="15131" width="6.625" style="19" customWidth="1"/>
    <col min="15132" max="15360" width="9" style="19"/>
    <col min="15361" max="15361" width="2.875" style="19" customWidth="1"/>
    <col min="15362" max="15362" width="5.125" style="19" customWidth="1"/>
    <col min="15363" max="15363" width="7.25" style="19" customWidth="1"/>
    <col min="15364" max="15369" width="6.625" style="19" customWidth="1"/>
    <col min="15370" max="15375" width="0" style="19" hidden="1" customWidth="1"/>
    <col min="15376" max="15387" width="6.625" style="19" customWidth="1"/>
    <col min="15388" max="15616" width="9" style="19"/>
    <col min="15617" max="15617" width="2.875" style="19" customWidth="1"/>
    <col min="15618" max="15618" width="5.125" style="19" customWidth="1"/>
    <col min="15619" max="15619" width="7.25" style="19" customWidth="1"/>
    <col min="15620" max="15625" width="6.625" style="19" customWidth="1"/>
    <col min="15626" max="15631" width="0" style="19" hidden="1" customWidth="1"/>
    <col min="15632" max="15643" width="6.625" style="19" customWidth="1"/>
    <col min="15644" max="15872" width="9" style="19"/>
    <col min="15873" max="15873" width="2.875" style="19" customWidth="1"/>
    <col min="15874" max="15874" width="5.125" style="19" customWidth="1"/>
    <col min="15875" max="15875" width="7.25" style="19" customWidth="1"/>
    <col min="15876" max="15881" width="6.625" style="19" customWidth="1"/>
    <col min="15882" max="15887" width="0" style="19" hidden="1" customWidth="1"/>
    <col min="15888" max="15899" width="6.625" style="19" customWidth="1"/>
    <col min="15900" max="16128" width="9" style="19"/>
    <col min="16129" max="16129" width="2.875" style="19" customWidth="1"/>
    <col min="16130" max="16130" width="5.125" style="19" customWidth="1"/>
    <col min="16131" max="16131" width="7.25" style="19" customWidth="1"/>
    <col min="16132" max="16137" width="6.625" style="19" customWidth="1"/>
    <col min="16138" max="16143" width="0" style="19" hidden="1" customWidth="1"/>
    <col min="16144" max="16155" width="6.625" style="19" customWidth="1"/>
    <col min="16156" max="16384" width="9" style="19"/>
  </cols>
  <sheetData>
    <row r="1" spans="1:36" ht="39.6" customHeight="1" x14ac:dyDescent="0.15">
      <c r="A1" s="46" t="s">
        <v>0</v>
      </c>
    </row>
    <row r="2" spans="1:36" ht="3" customHeight="1" x14ac:dyDescent="0.15"/>
    <row r="3" spans="1:36" ht="17.100000000000001" customHeight="1" x14ac:dyDescent="0.15">
      <c r="A3" s="96"/>
      <c r="B3" s="83" t="s">
        <v>1</v>
      </c>
      <c r="C3" s="83"/>
      <c r="D3" s="59" t="s">
        <v>23</v>
      </c>
      <c r="E3" s="59"/>
      <c r="F3" s="59"/>
      <c r="G3" s="59" t="s">
        <v>24</v>
      </c>
      <c r="H3" s="59"/>
      <c r="I3" s="59"/>
      <c r="J3" s="59">
        <v>16</v>
      </c>
      <c r="K3" s="59"/>
      <c r="L3" s="59"/>
      <c r="M3" s="59">
        <v>17</v>
      </c>
      <c r="N3" s="59"/>
      <c r="O3" s="59"/>
      <c r="P3" s="59">
        <v>26</v>
      </c>
      <c r="Q3" s="59"/>
      <c r="R3" s="59"/>
      <c r="S3" s="98">
        <v>27</v>
      </c>
      <c r="T3" s="99"/>
      <c r="U3" s="100"/>
      <c r="V3" s="77" t="s">
        <v>25</v>
      </c>
      <c r="W3" s="78"/>
      <c r="X3" s="79"/>
      <c r="Y3" s="77" t="s">
        <v>26</v>
      </c>
      <c r="Z3" s="78"/>
      <c r="AA3" s="79"/>
      <c r="AB3" s="74" t="s">
        <v>28</v>
      </c>
      <c r="AC3" s="74"/>
      <c r="AD3" s="74"/>
      <c r="AE3" s="59" t="s">
        <v>27</v>
      </c>
      <c r="AF3" s="59"/>
      <c r="AG3" s="59"/>
      <c r="AH3" s="59" t="s">
        <v>29</v>
      </c>
      <c r="AI3" s="59"/>
      <c r="AJ3" s="59"/>
    </row>
    <row r="4" spans="1:36" ht="17.100000000000001" customHeight="1" x14ac:dyDescent="0.15">
      <c r="A4" s="97"/>
      <c r="B4" s="80" t="s">
        <v>2</v>
      </c>
      <c r="C4" s="80"/>
      <c r="D4" s="60" t="s">
        <v>3</v>
      </c>
      <c r="E4" s="64" t="s">
        <v>4</v>
      </c>
      <c r="F4" s="81" t="s">
        <v>5</v>
      </c>
      <c r="G4" s="60" t="s">
        <v>3</v>
      </c>
      <c r="H4" s="64" t="s">
        <v>4</v>
      </c>
      <c r="I4" s="64" t="s">
        <v>5</v>
      </c>
      <c r="J4" s="84" t="s">
        <v>3</v>
      </c>
      <c r="K4" s="86" t="s">
        <v>4</v>
      </c>
      <c r="L4" s="86" t="s">
        <v>5</v>
      </c>
      <c r="M4" s="86" t="s">
        <v>3</v>
      </c>
      <c r="N4" s="86" t="s">
        <v>4</v>
      </c>
      <c r="O4" s="94" t="s">
        <v>5</v>
      </c>
      <c r="P4" s="60" t="s">
        <v>3</v>
      </c>
      <c r="Q4" s="64" t="s">
        <v>4</v>
      </c>
      <c r="R4" s="81" t="s">
        <v>5</v>
      </c>
      <c r="S4" s="88" t="s">
        <v>3</v>
      </c>
      <c r="T4" s="88" t="s">
        <v>4</v>
      </c>
      <c r="U4" s="88" t="s">
        <v>5</v>
      </c>
      <c r="V4" s="75" t="s">
        <v>3</v>
      </c>
      <c r="W4" s="75" t="s">
        <v>4</v>
      </c>
      <c r="X4" s="75" t="s">
        <v>5</v>
      </c>
      <c r="Y4" s="75" t="s">
        <v>3</v>
      </c>
      <c r="Z4" s="75" t="s">
        <v>4</v>
      </c>
      <c r="AA4" s="75" t="s">
        <v>5</v>
      </c>
      <c r="AB4" s="75" t="s">
        <v>3</v>
      </c>
      <c r="AC4" s="75" t="s">
        <v>4</v>
      </c>
      <c r="AD4" s="75" t="s">
        <v>5</v>
      </c>
      <c r="AE4" s="60" t="s">
        <v>3</v>
      </c>
      <c r="AF4" s="62" t="s">
        <v>4</v>
      </c>
      <c r="AG4" s="64" t="s">
        <v>5</v>
      </c>
      <c r="AH4" s="60" t="s">
        <v>3</v>
      </c>
      <c r="AI4" s="62" t="s">
        <v>4</v>
      </c>
      <c r="AJ4" s="64" t="s">
        <v>5</v>
      </c>
    </row>
    <row r="5" spans="1:36" ht="17.100000000000001" customHeight="1" x14ac:dyDescent="0.15">
      <c r="A5" s="1"/>
      <c r="B5" s="2" t="s">
        <v>6</v>
      </c>
      <c r="C5" s="3"/>
      <c r="D5" s="61"/>
      <c r="E5" s="65"/>
      <c r="F5" s="82"/>
      <c r="G5" s="61"/>
      <c r="H5" s="65"/>
      <c r="I5" s="65"/>
      <c r="J5" s="85"/>
      <c r="K5" s="87"/>
      <c r="L5" s="87"/>
      <c r="M5" s="87"/>
      <c r="N5" s="87"/>
      <c r="O5" s="95"/>
      <c r="P5" s="61"/>
      <c r="Q5" s="65"/>
      <c r="R5" s="82"/>
      <c r="S5" s="64"/>
      <c r="T5" s="64"/>
      <c r="U5" s="64"/>
      <c r="V5" s="76"/>
      <c r="W5" s="76"/>
      <c r="X5" s="76"/>
      <c r="Y5" s="76"/>
      <c r="Z5" s="76"/>
      <c r="AA5" s="76"/>
      <c r="AB5" s="76"/>
      <c r="AC5" s="76"/>
      <c r="AD5" s="76"/>
      <c r="AE5" s="61"/>
      <c r="AF5" s="63"/>
      <c r="AG5" s="65"/>
      <c r="AH5" s="61"/>
      <c r="AI5" s="63"/>
      <c r="AJ5" s="65"/>
    </row>
    <row r="6" spans="1:36" s="34" customFormat="1" ht="18" customHeight="1" x14ac:dyDescent="0.15">
      <c r="A6" s="65" t="s">
        <v>7</v>
      </c>
      <c r="B6" s="89" t="s">
        <v>8</v>
      </c>
      <c r="C6" s="89"/>
      <c r="D6" s="4">
        <v>3395</v>
      </c>
      <c r="E6" s="90">
        <v>12969</v>
      </c>
      <c r="F6" s="55">
        <v>0.26177808620556714</v>
      </c>
      <c r="G6" s="4">
        <v>2335</v>
      </c>
      <c r="H6" s="90">
        <v>8802</v>
      </c>
      <c r="I6" s="55">
        <v>0.26528061804135422</v>
      </c>
      <c r="J6" s="4">
        <v>2671</v>
      </c>
      <c r="K6" s="91">
        <v>10097</v>
      </c>
      <c r="L6" s="106">
        <v>0.26453402000594234</v>
      </c>
      <c r="M6" s="4">
        <v>2756</v>
      </c>
      <c r="N6" s="91">
        <v>10317</v>
      </c>
      <c r="O6" s="106">
        <v>0.26713191819327325</v>
      </c>
      <c r="P6" s="4">
        <v>2300</v>
      </c>
      <c r="Q6" s="107">
        <v>8599</v>
      </c>
      <c r="R6" s="55">
        <v>0.26747296197232234</v>
      </c>
      <c r="S6" s="4">
        <v>2291</v>
      </c>
      <c r="T6" s="108">
        <v>8794</v>
      </c>
      <c r="U6" s="101">
        <v>0.26051853536502162</v>
      </c>
      <c r="V6" s="24">
        <v>2205</v>
      </c>
      <c r="W6" s="103">
        <v>8636</v>
      </c>
      <c r="X6" s="68">
        <v>0.25532654006484484</v>
      </c>
      <c r="Y6" s="24">
        <v>2151</v>
      </c>
      <c r="Z6" s="103">
        <v>8506</v>
      </c>
      <c r="AA6" s="68">
        <v>0.252880319774277</v>
      </c>
      <c r="AB6" s="24">
        <v>2026</v>
      </c>
      <c r="AC6" s="66">
        <v>7694</v>
      </c>
      <c r="AD6" s="68">
        <v>0.26332206914478817</v>
      </c>
      <c r="AE6" s="24">
        <v>1221</v>
      </c>
      <c r="AF6" s="53">
        <v>4529</v>
      </c>
      <c r="AG6" s="55">
        <v>0.26959593729300069</v>
      </c>
      <c r="AH6" s="47">
        <v>1329</v>
      </c>
      <c r="AI6" s="53">
        <v>4896</v>
      </c>
      <c r="AJ6" s="55">
        <v>0.27144607843137253</v>
      </c>
    </row>
    <row r="7" spans="1:36" s="34" customFormat="1" ht="18" customHeight="1" x14ac:dyDescent="0.15">
      <c r="A7" s="65"/>
      <c r="B7" s="105" t="s">
        <v>9</v>
      </c>
      <c r="C7" s="105"/>
      <c r="D7" s="5">
        <v>-100</v>
      </c>
      <c r="E7" s="90"/>
      <c r="F7" s="55"/>
      <c r="G7" s="6">
        <v>68.777614138438878</v>
      </c>
      <c r="H7" s="90"/>
      <c r="I7" s="55"/>
      <c r="J7" s="7">
        <v>78.674521354933731</v>
      </c>
      <c r="K7" s="91"/>
      <c r="L7" s="106"/>
      <c r="M7" s="7">
        <v>81.178203240058906</v>
      </c>
      <c r="N7" s="91"/>
      <c r="O7" s="106"/>
      <c r="P7" s="6">
        <v>67.746686303387335</v>
      </c>
      <c r="Q7" s="107"/>
      <c r="R7" s="55"/>
      <c r="S7" s="6">
        <v>67.481590574374081</v>
      </c>
      <c r="T7" s="109"/>
      <c r="U7" s="102"/>
      <c r="V7" s="25">
        <v>64.948453608247419</v>
      </c>
      <c r="W7" s="104"/>
      <c r="X7" s="69"/>
      <c r="Y7" s="25">
        <v>63.357879234167889</v>
      </c>
      <c r="Z7" s="104"/>
      <c r="AA7" s="69"/>
      <c r="AB7" s="25">
        <v>59.675994108983801</v>
      </c>
      <c r="AC7" s="66"/>
      <c r="AD7" s="69"/>
      <c r="AE7" s="25">
        <v>35.964653902798233</v>
      </c>
      <c r="AF7" s="53"/>
      <c r="AG7" s="55"/>
      <c r="AH7" s="48">
        <v>39.145802650957293</v>
      </c>
      <c r="AI7" s="53"/>
      <c r="AJ7" s="55"/>
    </row>
    <row r="8" spans="1:36" s="34" customFormat="1" ht="18" customHeight="1" x14ac:dyDescent="0.15">
      <c r="A8" s="65"/>
      <c r="B8" s="114" t="s">
        <v>10</v>
      </c>
      <c r="C8" s="114"/>
      <c r="D8" s="8">
        <v>1241</v>
      </c>
      <c r="E8" s="90">
        <v>4621</v>
      </c>
      <c r="F8" s="113">
        <v>0.26855658948279593</v>
      </c>
      <c r="G8" s="8">
        <v>974</v>
      </c>
      <c r="H8" s="90">
        <v>3265</v>
      </c>
      <c r="I8" s="55">
        <v>0.29831546707503831</v>
      </c>
      <c r="J8" s="4">
        <v>1086</v>
      </c>
      <c r="K8" s="111">
        <v>3869</v>
      </c>
      <c r="L8" s="106">
        <v>0.28069268544843629</v>
      </c>
      <c r="M8" s="4">
        <v>1266</v>
      </c>
      <c r="N8" s="111">
        <v>4025</v>
      </c>
      <c r="O8" s="112">
        <v>0.31453416149068325</v>
      </c>
      <c r="P8" s="8">
        <v>892</v>
      </c>
      <c r="Q8" s="107">
        <v>2923</v>
      </c>
      <c r="R8" s="113">
        <v>0.30516592541908999</v>
      </c>
      <c r="S8" s="8">
        <v>948</v>
      </c>
      <c r="T8" s="108">
        <v>3139</v>
      </c>
      <c r="U8" s="101">
        <v>0.30200700860146545</v>
      </c>
      <c r="V8" s="26">
        <v>971</v>
      </c>
      <c r="W8" s="103">
        <v>3159</v>
      </c>
      <c r="X8" s="68">
        <v>0.30737575182019627</v>
      </c>
      <c r="Y8" s="26">
        <v>938</v>
      </c>
      <c r="Z8" s="103">
        <v>3155</v>
      </c>
      <c r="AA8" s="68">
        <v>0.29730586370839934</v>
      </c>
      <c r="AB8" s="26">
        <v>903</v>
      </c>
      <c r="AC8" s="66">
        <v>2993</v>
      </c>
      <c r="AD8" s="68">
        <v>0.30170397594386905</v>
      </c>
      <c r="AE8" s="26">
        <v>439</v>
      </c>
      <c r="AF8" s="53">
        <v>1523</v>
      </c>
      <c r="AG8" s="55">
        <v>0.28824688115561392</v>
      </c>
      <c r="AH8" s="49">
        <v>560</v>
      </c>
      <c r="AI8" s="53">
        <v>1844</v>
      </c>
      <c r="AJ8" s="55">
        <v>0.3036876355748373</v>
      </c>
    </row>
    <row r="9" spans="1:36" s="34" customFormat="1" ht="18" customHeight="1" x14ac:dyDescent="0.15">
      <c r="A9" s="65"/>
      <c r="B9" s="110" t="s">
        <v>9</v>
      </c>
      <c r="C9" s="110"/>
      <c r="D9" s="9">
        <v>-100</v>
      </c>
      <c r="E9" s="90"/>
      <c r="F9" s="55"/>
      <c r="G9" s="10">
        <v>78.485092667203872</v>
      </c>
      <c r="H9" s="90"/>
      <c r="I9" s="55"/>
      <c r="J9" s="7">
        <v>87.510072522159547</v>
      </c>
      <c r="K9" s="91"/>
      <c r="L9" s="106"/>
      <c r="M9" s="7">
        <v>102.01450443190976</v>
      </c>
      <c r="N9" s="91"/>
      <c r="O9" s="106"/>
      <c r="P9" s="10">
        <v>71.877518130539883</v>
      </c>
      <c r="Q9" s="107"/>
      <c r="R9" s="55"/>
      <c r="S9" s="10">
        <v>76.390008058017727</v>
      </c>
      <c r="T9" s="109"/>
      <c r="U9" s="102"/>
      <c r="V9" s="27"/>
      <c r="W9" s="104"/>
      <c r="X9" s="69"/>
      <c r="Y9" s="27">
        <v>75.584206285253828</v>
      </c>
      <c r="Z9" s="104"/>
      <c r="AA9" s="69"/>
      <c r="AB9" s="27">
        <v>72.763900080580186</v>
      </c>
      <c r="AC9" s="67"/>
      <c r="AD9" s="69"/>
      <c r="AE9" s="25">
        <v>35.374697824335215</v>
      </c>
      <c r="AF9" s="54"/>
      <c r="AG9" s="55"/>
      <c r="AH9" s="48">
        <v>45.124899274778407</v>
      </c>
      <c r="AI9" s="54"/>
      <c r="AJ9" s="55"/>
    </row>
    <row r="10" spans="1:36" ht="18" hidden="1" customHeight="1" x14ac:dyDescent="0.15">
      <c r="A10" s="65"/>
      <c r="B10" s="92" t="s">
        <v>11</v>
      </c>
      <c r="C10" s="93"/>
      <c r="D10" s="11">
        <v>20.3</v>
      </c>
      <c r="E10" s="12" t="s">
        <v>12</v>
      </c>
      <c r="F10" s="12" t="s">
        <v>22</v>
      </c>
      <c r="G10" s="33"/>
      <c r="H10" s="13"/>
      <c r="I10" s="13"/>
      <c r="J10" s="14"/>
      <c r="K10" s="15"/>
      <c r="L10" s="15"/>
      <c r="M10" s="14"/>
      <c r="N10" s="15"/>
      <c r="O10" s="15"/>
      <c r="P10" s="16"/>
      <c r="Q10" s="12"/>
      <c r="R10" s="13"/>
      <c r="S10" s="17"/>
      <c r="T10" s="18"/>
      <c r="U10" s="13"/>
      <c r="V10" s="28"/>
      <c r="W10" s="29"/>
      <c r="X10" s="30"/>
      <c r="Y10" s="28"/>
      <c r="Z10" s="29"/>
      <c r="AA10" s="30"/>
      <c r="AB10" s="31"/>
      <c r="AC10" s="31"/>
      <c r="AD10" s="31"/>
      <c r="AE10" s="31"/>
      <c r="AH10" s="50"/>
      <c r="AI10" s="50"/>
    </row>
    <row r="11" spans="1:36" s="34" customFormat="1" ht="18" customHeight="1" x14ac:dyDescent="0.15">
      <c r="A11" s="115" t="s">
        <v>13</v>
      </c>
      <c r="B11" s="89" t="s">
        <v>14</v>
      </c>
      <c r="C11" s="89"/>
      <c r="D11" s="8">
        <v>76</v>
      </c>
      <c r="E11" s="90">
        <v>209</v>
      </c>
      <c r="F11" s="113">
        <v>0.36363636363636365</v>
      </c>
      <c r="G11" s="8">
        <v>55</v>
      </c>
      <c r="H11" s="90">
        <v>107</v>
      </c>
      <c r="I11" s="55">
        <v>0.51401869158878499</v>
      </c>
      <c r="J11" s="4">
        <v>61</v>
      </c>
      <c r="K11" s="111">
        <v>128</v>
      </c>
      <c r="L11" s="106">
        <v>0.4765625</v>
      </c>
      <c r="M11" s="4">
        <v>59</v>
      </c>
      <c r="N11" s="111">
        <v>142</v>
      </c>
      <c r="O11" s="112">
        <v>0.41549295774647887</v>
      </c>
      <c r="P11" s="8">
        <v>51</v>
      </c>
      <c r="Q11" s="107">
        <v>97</v>
      </c>
      <c r="R11" s="113">
        <v>0.52577319587628868</v>
      </c>
      <c r="S11" s="8">
        <v>47</v>
      </c>
      <c r="T11" s="108">
        <v>90</v>
      </c>
      <c r="U11" s="101">
        <v>0.52222222222222225</v>
      </c>
      <c r="V11" s="26">
        <v>42</v>
      </c>
      <c r="W11" s="103">
        <v>81</v>
      </c>
      <c r="X11" s="68">
        <v>0.51851851851851849</v>
      </c>
      <c r="Y11" s="26">
        <v>41</v>
      </c>
      <c r="Z11" s="103">
        <v>81</v>
      </c>
      <c r="AA11" s="68">
        <v>0.50617283950617287</v>
      </c>
      <c r="AB11" s="26">
        <v>35</v>
      </c>
      <c r="AC11" s="66">
        <v>64</v>
      </c>
      <c r="AD11" s="68">
        <v>0.546875</v>
      </c>
      <c r="AE11" s="26">
        <v>12</v>
      </c>
      <c r="AF11" s="53">
        <v>20</v>
      </c>
      <c r="AG11" s="55">
        <v>0.6</v>
      </c>
      <c r="AH11" s="49">
        <v>12</v>
      </c>
      <c r="AI11" s="53">
        <v>117</v>
      </c>
      <c r="AJ11" s="55">
        <v>0.10256410256410256</v>
      </c>
    </row>
    <row r="12" spans="1:36" s="34" customFormat="1" ht="18" customHeight="1" x14ac:dyDescent="0.15">
      <c r="A12" s="115"/>
      <c r="B12" s="105" t="s">
        <v>9</v>
      </c>
      <c r="C12" s="105"/>
      <c r="D12" s="20">
        <v>-100</v>
      </c>
      <c r="E12" s="90"/>
      <c r="F12" s="55"/>
      <c r="G12" s="6">
        <v>72.368421052631575</v>
      </c>
      <c r="H12" s="90"/>
      <c r="I12" s="55"/>
      <c r="J12" s="7">
        <v>80.26315789473685</v>
      </c>
      <c r="K12" s="91"/>
      <c r="L12" s="106"/>
      <c r="M12" s="7">
        <v>77.631578947368425</v>
      </c>
      <c r="N12" s="91"/>
      <c r="O12" s="106"/>
      <c r="P12" s="6">
        <v>67.10526315789474</v>
      </c>
      <c r="Q12" s="107"/>
      <c r="R12" s="55"/>
      <c r="S12" s="6">
        <v>61.842105263157897</v>
      </c>
      <c r="T12" s="109"/>
      <c r="U12" s="102"/>
      <c r="V12" s="25"/>
      <c r="W12" s="104"/>
      <c r="X12" s="69"/>
      <c r="Y12" s="25">
        <v>53.94736842105263</v>
      </c>
      <c r="Z12" s="104"/>
      <c r="AA12" s="69"/>
      <c r="AB12" s="25">
        <v>46.05263157894737</v>
      </c>
      <c r="AC12" s="67"/>
      <c r="AD12" s="69"/>
      <c r="AE12" s="25">
        <v>15.789473684210526</v>
      </c>
      <c r="AF12" s="54"/>
      <c r="AG12" s="55"/>
      <c r="AH12" s="48">
        <v>15.789473684210526</v>
      </c>
      <c r="AI12" s="54"/>
      <c r="AJ12" s="55"/>
    </row>
    <row r="13" spans="1:36" s="34" customFormat="1" ht="18" customHeight="1" x14ac:dyDescent="0.15">
      <c r="A13" s="115"/>
      <c r="B13" s="117" t="s">
        <v>15</v>
      </c>
      <c r="C13" s="117"/>
      <c r="D13" s="8">
        <v>4276</v>
      </c>
      <c r="E13" s="90">
        <v>11643</v>
      </c>
      <c r="F13" s="113">
        <v>0.36725929743193336</v>
      </c>
      <c r="G13" s="8">
        <v>3010</v>
      </c>
      <c r="H13" s="90">
        <v>7330</v>
      </c>
      <c r="I13" s="55">
        <v>0.41064120054570258</v>
      </c>
      <c r="J13" s="4">
        <v>3852</v>
      </c>
      <c r="K13" s="111">
        <v>9732</v>
      </c>
      <c r="L13" s="106">
        <v>0.39580764488286069</v>
      </c>
      <c r="M13" s="4">
        <v>3861</v>
      </c>
      <c r="N13" s="111">
        <v>10618</v>
      </c>
      <c r="O13" s="112">
        <v>0.36362780184592203</v>
      </c>
      <c r="P13" s="8">
        <v>2848</v>
      </c>
      <c r="Q13" s="107">
        <v>7030</v>
      </c>
      <c r="R13" s="113">
        <v>0.40512091038406828</v>
      </c>
      <c r="S13" s="8">
        <v>2779</v>
      </c>
      <c r="T13" s="108">
        <v>6893</v>
      </c>
      <c r="U13" s="101">
        <v>0.40316262875380821</v>
      </c>
      <c r="V13" s="26">
        <v>2817</v>
      </c>
      <c r="W13" s="103">
        <v>6870</v>
      </c>
      <c r="X13" s="68">
        <v>0.41004366812227072</v>
      </c>
      <c r="Y13" s="26">
        <v>2780</v>
      </c>
      <c r="Z13" s="103">
        <v>6928</v>
      </c>
      <c r="AA13" s="68">
        <v>0.40127020785219397</v>
      </c>
      <c r="AB13" s="26">
        <v>2696</v>
      </c>
      <c r="AC13" s="66">
        <v>6437</v>
      </c>
      <c r="AD13" s="68">
        <v>0.41882864688519494</v>
      </c>
      <c r="AE13" s="26">
        <v>1961</v>
      </c>
      <c r="AF13" s="53">
        <v>5339</v>
      </c>
      <c r="AG13" s="55">
        <v>0.36729724667540736</v>
      </c>
      <c r="AH13" s="49">
        <v>2113</v>
      </c>
      <c r="AI13" s="53">
        <v>5497</v>
      </c>
      <c r="AJ13" s="55">
        <v>0.38439148626523556</v>
      </c>
    </row>
    <row r="14" spans="1:36" s="34" customFormat="1" ht="18" customHeight="1" x14ac:dyDescent="0.15">
      <c r="A14" s="115"/>
      <c r="B14" s="110" t="s">
        <v>9</v>
      </c>
      <c r="C14" s="110"/>
      <c r="D14" s="9">
        <v>-100</v>
      </c>
      <c r="E14" s="90"/>
      <c r="F14" s="55"/>
      <c r="G14" s="6">
        <v>70.392890551917674</v>
      </c>
      <c r="H14" s="90"/>
      <c r="I14" s="55"/>
      <c r="J14" s="7">
        <v>90.084190832553787</v>
      </c>
      <c r="K14" s="91"/>
      <c r="L14" s="106"/>
      <c r="M14" s="7">
        <v>90.29466791393827</v>
      </c>
      <c r="N14" s="91"/>
      <c r="O14" s="106"/>
      <c r="P14" s="6">
        <v>66.604303086997191</v>
      </c>
      <c r="Q14" s="107"/>
      <c r="R14" s="55"/>
      <c r="S14" s="6">
        <v>64.990645463049574</v>
      </c>
      <c r="T14" s="109"/>
      <c r="U14" s="102"/>
      <c r="V14" s="25"/>
      <c r="W14" s="104"/>
      <c r="X14" s="69"/>
      <c r="Y14" s="25">
        <v>65.014031805425631</v>
      </c>
      <c r="Z14" s="104"/>
      <c r="AA14" s="69"/>
      <c r="AB14" s="25">
        <v>63.049579045837234</v>
      </c>
      <c r="AC14" s="67"/>
      <c r="AD14" s="69"/>
      <c r="AE14" s="25">
        <v>45.860617399438731</v>
      </c>
      <c r="AF14" s="54"/>
      <c r="AG14" s="55"/>
      <c r="AH14" s="48">
        <v>49.415341440598695</v>
      </c>
      <c r="AI14" s="54"/>
      <c r="AJ14" s="55"/>
    </row>
    <row r="15" spans="1:36" s="34" customFormat="1" ht="18" customHeight="1" x14ac:dyDescent="0.15">
      <c r="A15" s="115"/>
      <c r="B15" s="117" t="s">
        <v>16</v>
      </c>
      <c r="C15" s="117"/>
      <c r="D15" s="8">
        <v>1727</v>
      </c>
      <c r="E15" s="90">
        <v>6410</v>
      </c>
      <c r="F15" s="113">
        <v>0.26942277691107647</v>
      </c>
      <c r="G15" s="8">
        <v>1540</v>
      </c>
      <c r="H15" s="90">
        <v>4023</v>
      </c>
      <c r="I15" s="55">
        <v>0.38279890628883917</v>
      </c>
      <c r="J15" s="4">
        <v>1613</v>
      </c>
      <c r="K15" s="111">
        <v>5781</v>
      </c>
      <c r="L15" s="106">
        <v>0.27901747102577407</v>
      </c>
      <c r="M15" s="4">
        <v>1687</v>
      </c>
      <c r="N15" s="111">
        <v>5367</v>
      </c>
      <c r="O15" s="112">
        <v>0.31432830258990124</v>
      </c>
      <c r="P15" s="8">
        <v>1476</v>
      </c>
      <c r="Q15" s="107">
        <v>3839</v>
      </c>
      <c r="R15" s="113">
        <v>0.38447512373013804</v>
      </c>
      <c r="S15" s="8">
        <v>1394</v>
      </c>
      <c r="T15" s="108">
        <v>3728</v>
      </c>
      <c r="U15" s="101">
        <v>0.37392703862660942</v>
      </c>
      <c r="V15" s="26">
        <v>1455</v>
      </c>
      <c r="W15" s="103">
        <v>3842</v>
      </c>
      <c r="X15" s="68">
        <v>0.37870900572618427</v>
      </c>
      <c r="Y15" s="26">
        <v>1519</v>
      </c>
      <c r="Z15" s="103">
        <v>3925</v>
      </c>
      <c r="AA15" s="68">
        <v>0.3870063694267516</v>
      </c>
      <c r="AB15" s="26">
        <v>1404</v>
      </c>
      <c r="AC15" s="66">
        <v>3578</v>
      </c>
      <c r="AD15" s="68">
        <v>0.39239798770262718</v>
      </c>
      <c r="AE15" s="26">
        <v>1258</v>
      </c>
      <c r="AF15" s="53">
        <v>3552</v>
      </c>
      <c r="AG15" s="55">
        <v>0.35416666666666669</v>
      </c>
      <c r="AH15" s="49">
        <v>1306</v>
      </c>
      <c r="AI15" s="53">
        <v>3581</v>
      </c>
      <c r="AJ15" s="55">
        <v>0.36470259703993296</v>
      </c>
    </row>
    <row r="16" spans="1:36" s="34" customFormat="1" ht="18" customHeight="1" x14ac:dyDescent="0.15">
      <c r="A16" s="115"/>
      <c r="B16" s="110" t="s">
        <v>9</v>
      </c>
      <c r="C16" s="110"/>
      <c r="D16" s="9">
        <v>-100</v>
      </c>
      <c r="E16" s="90"/>
      <c r="F16" s="55"/>
      <c r="G16" s="6">
        <v>89.171974522292999</v>
      </c>
      <c r="H16" s="90"/>
      <c r="I16" s="55"/>
      <c r="J16" s="7">
        <v>93.398957730167922</v>
      </c>
      <c r="K16" s="91"/>
      <c r="L16" s="106"/>
      <c r="M16" s="7">
        <v>97.68384481760279</v>
      </c>
      <c r="N16" s="91"/>
      <c r="O16" s="106"/>
      <c r="P16" s="6">
        <v>85.466126230457434</v>
      </c>
      <c r="Q16" s="107"/>
      <c r="R16" s="55"/>
      <c r="S16" s="6">
        <v>80.718008106543138</v>
      </c>
      <c r="T16" s="109"/>
      <c r="U16" s="102"/>
      <c r="V16" s="25"/>
      <c r="W16" s="104"/>
      <c r="X16" s="69"/>
      <c r="Y16" s="25">
        <v>87.955993051534449</v>
      </c>
      <c r="Z16" s="104"/>
      <c r="AA16" s="69"/>
      <c r="AB16" s="25">
        <v>81.297046902142441</v>
      </c>
      <c r="AC16" s="67"/>
      <c r="AD16" s="69"/>
      <c r="AE16" s="25">
        <v>72.84308048639258</v>
      </c>
      <c r="AF16" s="54"/>
      <c r="AG16" s="55"/>
      <c r="AH16" s="48">
        <v>75.622466705269247</v>
      </c>
      <c r="AI16" s="54"/>
      <c r="AJ16" s="55"/>
    </row>
    <row r="17" spans="1:36" s="34" customFormat="1" ht="18" customHeight="1" x14ac:dyDescent="0.15">
      <c r="A17" s="115"/>
      <c r="B17" s="116" t="s">
        <v>17</v>
      </c>
      <c r="C17" s="116"/>
      <c r="D17" s="21">
        <v>55</v>
      </c>
      <c r="E17" s="90">
        <v>911</v>
      </c>
      <c r="F17" s="113">
        <v>6.0373216245883647E-2</v>
      </c>
      <c r="G17" s="8">
        <v>38</v>
      </c>
      <c r="H17" s="90">
        <v>361</v>
      </c>
      <c r="I17" s="55">
        <v>0.10526315789473684</v>
      </c>
      <c r="J17" s="4">
        <v>1613</v>
      </c>
      <c r="K17" s="111">
        <v>5781</v>
      </c>
      <c r="L17" s="106">
        <v>0.27901747102577407</v>
      </c>
      <c r="M17" s="4">
        <v>1687</v>
      </c>
      <c r="N17" s="111">
        <v>5367</v>
      </c>
      <c r="O17" s="112">
        <v>0.31432830258990124</v>
      </c>
      <c r="P17" s="8">
        <v>32</v>
      </c>
      <c r="Q17" s="107">
        <v>351</v>
      </c>
      <c r="R17" s="113">
        <v>9.1168091168091173E-2</v>
      </c>
      <c r="S17" s="8">
        <v>34</v>
      </c>
      <c r="T17" s="108">
        <v>344</v>
      </c>
      <c r="U17" s="101">
        <v>9.8837209302325577E-2</v>
      </c>
      <c r="V17" s="26">
        <v>34</v>
      </c>
      <c r="W17" s="103">
        <v>355</v>
      </c>
      <c r="X17" s="68">
        <v>9.5774647887323941E-2</v>
      </c>
      <c r="Y17" s="26">
        <v>53</v>
      </c>
      <c r="Z17" s="103">
        <v>369</v>
      </c>
      <c r="AA17" s="68">
        <v>0.14363143631436315</v>
      </c>
      <c r="AB17" s="26">
        <v>45</v>
      </c>
      <c r="AC17" s="66">
        <v>643</v>
      </c>
      <c r="AD17" s="68">
        <v>6.9984447900466568E-2</v>
      </c>
      <c r="AE17" s="26">
        <v>36</v>
      </c>
      <c r="AF17" s="53">
        <v>281</v>
      </c>
      <c r="AG17" s="55">
        <v>0.12811387900355872</v>
      </c>
      <c r="AH17" s="49">
        <v>40</v>
      </c>
      <c r="AI17" s="53">
        <v>305</v>
      </c>
      <c r="AJ17" s="55">
        <v>0.13114754098360656</v>
      </c>
    </row>
    <row r="18" spans="1:36" s="34" customFormat="1" ht="18" customHeight="1" x14ac:dyDescent="0.15">
      <c r="A18" s="115"/>
      <c r="B18" s="105" t="s">
        <v>9</v>
      </c>
      <c r="C18" s="105"/>
      <c r="D18" s="20">
        <v>-100</v>
      </c>
      <c r="E18" s="90"/>
      <c r="F18" s="55"/>
      <c r="G18" s="6">
        <v>69.090909090909093</v>
      </c>
      <c r="H18" s="90"/>
      <c r="I18" s="55"/>
      <c r="J18" s="7">
        <v>2932.727272727273</v>
      </c>
      <c r="K18" s="91"/>
      <c r="L18" s="106"/>
      <c r="M18" s="7">
        <v>3067.272727272727</v>
      </c>
      <c r="N18" s="91"/>
      <c r="O18" s="106"/>
      <c r="P18" s="6">
        <v>58.18181818181818</v>
      </c>
      <c r="Q18" s="107"/>
      <c r="R18" s="55"/>
      <c r="S18" s="6">
        <v>61.818181818181813</v>
      </c>
      <c r="T18" s="109"/>
      <c r="U18" s="102"/>
      <c r="V18" s="25"/>
      <c r="W18" s="104"/>
      <c r="X18" s="69"/>
      <c r="Y18" s="25">
        <v>96.36363636363636</v>
      </c>
      <c r="Z18" s="104"/>
      <c r="AA18" s="69"/>
      <c r="AB18" s="25">
        <v>81.818181818181827</v>
      </c>
      <c r="AC18" s="67"/>
      <c r="AD18" s="69"/>
      <c r="AE18" s="25">
        <v>65.454545454545453</v>
      </c>
      <c r="AF18" s="54"/>
      <c r="AG18" s="55"/>
      <c r="AH18" s="48">
        <v>72.727272727272734</v>
      </c>
      <c r="AI18" s="54"/>
      <c r="AJ18" s="55"/>
    </row>
    <row r="19" spans="1:36" s="34" customFormat="1" ht="18" customHeight="1" x14ac:dyDescent="0.15">
      <c r="A19" s="115"/>
      <c r="B19" s="120" t="s">
        <v>18</v>
      </c>
      <c r="C19" s="120"/>
      <c r="D19" s="38">
        <v>6134</v>
      </c>
      <c r="E19" s="121">
        <v>19173</v>
      </c>
      <c r="F19" s="122">
        <v>0.31992906691701872</v>
      </c>
      <c r="G19" s="38">
        <v>4643</v>
      </c>
      <c r="H19" s="121">
        <v>11821</v>
      </c>
      <c r="I19" s="58">
        <v>0.39277556890280008</v>
      </c>
      <c r="J19" s="39">
        <v>5526</v>
      </c>
      <c r="K19" s="123">
        <v>15641</v>
      </c>
      <c r="L19" s="125">
        <v>0.35330221852822707</v>
      </c>
      <c r="M19" s="40">
        <v>5607</v>
      </c>
      <c r="N19" s="123">
        <v>16127</v>
      </c>
      <c r="O19" s="128">
        <v>0.34767780740373289</v>
      </c>
      <c r="P19" s="38">
        <v>4407</v>
      </c>
      <c r="Q19" s="129">
        <v>11317</v>
      </c>
      <c r="R19" s="122">
        <v>0.38941415569497217</v>
      </c>
      <c r="S19" s="38">
        <v>4254</v>
      </c>
      <c r="T19" s="130">
        <v>11055</v>
      </c>
      <c r="U19" s="132">
        <v>0.38480325644504748</v>
      </c>
      <c r="V19" s="41">
        <v>4348</v>
      </c>
      <c r="W19" s="70">
        <v>11148</v>
      </c>
      <c r="X19" s="72">
        <v>0.39002511661284534</v>
      </c>
      <c r="Y19" s="41">
        <v>4393</v>
      </c>
      <c r="Z19" s="70">
        <v>11303</v>
      </c>
      <c r="AA19" s="72">
        <v>0.3886578784393524</v>
      </c>
      <c r="AB19" s="41">
        <v>4180</v>
      </c>
      <c r="AC19" s="70">
        <v>10722</v>
      </c>
      <c r="AD19" s="72">
        <v>0.38985263943294163</v>
      </c>
      <c r="AE19" s="41">
        <v>3267</v>
      </c>
      <c r="AF19" s="56">
        <v>9191</v>
      </c>
      <c r="AG19" s="58">
        <v>0.35545642476335548</v>
      </c>
      <c r="AH19" s="51">
        <v>3471</v>
      </c>
      <c r="AI19" s="56">
        <v>9500</v>
      </c>
      <c r="AJ19" s="58">
        <v>0.36536842105263156</v>
      </c>
    </row>
    <row r="20" spans="1:36" s="34" customFormat="1" ht="18" customHeight="1" x14ac:dyDescent="0.15">
      <c r="A20" s="115"/>
      <c r="B20" s="126" t="s">
        <v>9</v>
      </c>
      <c r="C20" s="126"/>
      <c r="D20" s="42">
        <v>-100</v>
      </c>
      <c r="E20" s="121"/>
      <c r="F20" s="58"/>
      <c r="G20" s="43">
        <v>75.692859471796552</v>
      </c>
      <c r="H20" s="121"/>
      <c r="I20" s="58"/>
      <c r="J20" s="44">
        <v>90.088033909357677</v>
      </c>
      <c r="K20" s="124"/>
      <c r="L20" s="125"/>
      <c r="M20" s="44">
        <v>91.408542549722853</v>
      </c>
      <c r="N20" s="124"/>
      <c r="O20" s="125"/>
      <c r="P20" s="43">
        <v>71.845451581349849</v>
      </c>
      <c r="Q20" s="129"/>
      <c r="R20" s="58"/>
      <c r="S20" s="43">
        <v>69.3511574828823</v>
      </c>
      <c r="T20" s="131"/>
      <c r="U20" s="133"/>
      <c r="V20" s="45">
        <v>70.88359960873818</v>
      </c>
      <c r="W20" s="71"/>
      <c r="X20" s="73"/>
      <c r="Y20" s="45">
        <v>71.61721552005217</v>
      </c>
      <c r="Z20" s="71"/>
      <c r="AA20" s="73"/>
      <c r="AB20" s="45">
        <v>68.144766873165963</v>
      </c>
      <c r="AC20" s="71"/>
      <c r="AD20" s="73"/>
      <c r="AE20" s="45">
        <v>53.260515161395503</v>
      </c>
      <c r="AF20" s="57"/>
      <c r="AG20" s="58"/>
      <c r="AH20" s="48">
        <v>56.586240626018913</v>
      </c>
      <c r="AI20" s="57"/>
      <c r="AJ20" s="58"/>
    </row>
    <row r="21" spans="1:36" ht="18" customHeight="1" x14ac:dyDescent="0.15">
      <c r="A21" s="115"/>
      <c r="B21" s="127" t="s">
        <v>19</v>
      </c>
      <c r="C21" s="127"/>
      <c r="D21" s="21">
        <v>510</v>
      </c>
      <c r="E21" s="90">
        <v>2119</v>
      </c>
      <c r="F21" s="113">
        <v>0.24067956583294006</v>
      </c>
      <c r="G21" s="8">
        <v>360</v>
      </c>
      <c r="H21" s="90">
        <v>1327</v>
      </c>
      <c r="I21" s="55">
        <v>0.27128862094951017</v>
      </c>
      <c r="J21" s="4">
        <v>490</v>
      </c>
      <c r="K21" s="111">
        <v>1856</v>
      </c>
      <c r="L21" s="106">
        <v>0.26400862068965519</v>
      </c>
      <c r="M21" s="4">
        <v>584</v>
      </c>
      <c r="N21" s="111">
        <v>1928</v>
      </c>
      <c r="O21" s="112">
        <v>0.30290456431535268</v>
      </c>
      <c r="P21" s="8">
        <v>337</v>
      </c>
      <c r="Q21" s="107">
        <v>1505</v>
      </c>
      <c r="R21" s="113">
        <v>0.2239202657807309</v>
      </c>
      <c r="S21" s="8">
        <v>343</v>
      </c>
      <c r="T21" s="108">
        <v>1511</v>
      </c>
      <c r="U21" s="101">
        <v>0.22700198544010589</v>
      </c>
      <c r="V21" s="26">
        <v>487</v>
      </c>
      <c r="W21" s="103">
        <v>1611</v>
      </c>
      <c r="X21" s="68">
        <v>0.30229671011793918</v>
      </c>
      <c r="Y21" s="26">
        <v>498</v>
      </c>
      <c r="Z21" s="103">
        <v>1634</v>
      </c>
      <c r="AA21" s="68">
        <v>0.3047735618115055</v>
      </c>
      <c r="AB21" s="26">
        <v>481</v>
      </c>
      <c r="AC21" s="66">
        <v>1600</v>
      </c>
      <c r="AD21" s="68">
        <v>0.30062499999999998</v>
      </c>
      <c r="AE21" s="26">
        <v>371</v>
      </c>
      <c r="AF21" s="53">
        <v>1315</v>
      </c>
      <c r="AG21" s="55">
        <v>0.28212927756653994</v>
      </c>
      <c r="AH21" s="49">
        <v>462</v>
      </c>
      <c r="AI21" s="53">
        <v>1456</v>
      </c>
      <c r="AJ21" s="55">
        <v>0.31730769230769229</v>
      </c>
    </row>
    <row r="22" spans="1:36" ht="18" customHeight="1" x14ac:dyDescent="0.15">
      <c r="A22" s="115"/>
      <c r="B22" s="110" t="s">
        <v>9</v>
      </c>
      <c r="C22" s="110"/>
      <c r="D22" s="9">
        <v>-100</v>
      </c>
      <c r="E22" s="90"/>
      <c r="F22" s="55"/>
      <c r="G22" s="22">
        <v>70.588235294117652</v>
      </c>
      <c r="H22" s="90"/>
      <c r="I22" s="55"/>
      <c r="J22" s="23">
        <v>96.078431372549019</v>
      </c>
      <c r="K22" s="119"/>
      <c r="L22" s="118"/>
      <c r="M22" s="23">
        <v>114.50980392156862</v>
      </c>
      <c r="N22" s="119"/>
      <c r="O22" s="118"/>
      <c r="P22" s="22">
        <v>66.078431372549019</v>
      </c>
      <c r="Q22" s="107"/>
      <c r="R22" s="55"/>
      <c r="S22" s="22">
        <v>67.254901960784323</v>
      </c>
      <c r="T22" s="109"/>
      <c r="U22" s="102"/>
      <c r="V22" s="32">
        <v>95.490196078431381</v>
      </c>
      <c r="W22" s="104"/>
      <c r="X22" s="69"/>
      <c r="Y22" s="32">
        <v>97.647058823529406</v>
      </c>
      <c r="Z22" s="104"/>
      <c r="AA22" s="69"/>
      <c r="AB22" s="32">
        <v>94.313725490196077</v>
      </c>
      <c r="AC22" s="67"/>
      <c r="AD22" s="69"/>
      <c r="AE22" s="35">
        <v>72.745098039215677</v>
      </c>
      <c r="AF22" s="54"/>
      <c r="AG22" s="55"/>
      <c r="AH22" s="52">
        <v>90.588235294117652</v>
      </c>
      <c r="AI22" s="54"/>
      <c r="AJ22" s="55"/>
    </row>
    <row r="23" spans="1:36" ht="3" customHeight="1" x14ac:dyDescent="0.15">
      <c r="K23" s="34"/>
      <c r="L23" s="34"/>
    </row>
    <row r="24" spans="1:36" x14ac:dyDescent="0.15">
      <c r="A24" s="36" t="s">
        <v>20</v>
      </c>
      <c r="B24" s="36" t="s">
        <v>21</v>
      </c>
      <c r="C24" s="36"/>
      <c r="D24" s="36"/>
      <c r="E24" s="36"/>
      <c r="F24" s="36"/>
      <c r="G24" s="36"/>
    </row>
    <row r="26" spans="1:36" x14ac:dyDescent="0.15">
      <c r="Z26" s="37"/>
    </row>
    <row r="27" spans="1:36" x14ac:dyDescent="0.15">
      <c r="Z27" s="37"/>
    </row>
    <row r="28" spans="1:36" x14ac:dyDescent="0.15">
      <c r="Z28" s="37"/>
    </row>
    <row r="29" spans="1:36" x14ac:dyDescent="0.15">
      <c r="Z29" s="37"/>
    </row>
    <row r="30" spans="1:36" x14ac:dyDescent="0.15">
      <c r="Z30" s="37"/>
    </row>
  </sheetData>
  <mergeCells count="242">
    <mergeCell ref="AI13:AI14"/>
    <mergeCell ref="AJ13:AJ14"/>
    <mergeCell ref="AI15:AI16"/>
    <mergeCell ref="AJ15:AJ16"/>
    <mergeCell ref="AI17:AI18"/>
    <mergeCell ref="AJ17:AJ18"/>
    <mergeCell ref="AI19:AI20"/>
    <mergeCell ref="AJ19:AJ20"/>
    <mergeCell ref="AI21:AI22"/>
    <mergeCell ref="AJ21:AJ22"/>
    <mergeCell ref="AH3:AJ3"/>
    <mergeCell ref="AH4:AH5"/>
    <mergeCell ref="AI4:AI5"/>
    <mergeCell ref="AJ4:AJ5"/>
    <mergeCell ref="AI6:AI7"/>
    <mergeCell ref="AJ6:AJ7"/>
    <mergeCell ref="AI8:AI9"/>
    <mergeCell ref="AJ8:AJ9"/>
    <mergeCell ref="AI11:AI12"/>
    <mergeCell ref="AJ11:AJ12"/>
    <mergeCell ref="AA19:AA20"/>
    <mergeCell ref="B20:C20"/>
    <mergeCell ref="B21:C21"/>
    <mergeCell ref="E21:E22"/>
    <mergeCell ref="F21:F22"/>
    <mergeCell ref="H21:H22"/>
    <mergeCell ref="I21:I22"/>
    <mergeCell ref="K21:K22"/>
    <mergeCell ref="O19:O20"/>
    <mergeCell ref="Q19:Q20"/>
    <mergeCell ref="R19:R20"/>
    <mergeCell ref="T19:T20"/>
    <mergeCell ref="U19:U20"/>
    <mergeCell ref="W19:W20"/>
    <mergeCell ref="U21:U22"/>
    <mergeCell ref="W21:W22"/>
    <mergeCell ref="X21:X22"/>
    <mergeCell ref="Z21:Z22"/>
    <mergeCell ref="X17:X18"/>
    <mergeCell ref="Z17:Z18"/>
    <mergeCell ref="I17:I18"/>
    <mergeCell ref="K17:K18"/>
    <mergeCell ref="O21:O22"/>
    <mergeCell ref="Q21:Q22"/>
    <mergeCell ref="R21:R22"/>
    <mergeCell ref="T21:T22"/>
    <mergeCell ref="X19:X20"/>
    <mergeCell ref="Z19:Z20"/>
    <mergeCell ref="X15:X16"/>
    <mergeCell ref="Z15:Z16"/>
    <mergeCell ref="AA15:AA16"/>
    <mergeCell ref="B16:C16"/>
    <mergeCell ref="AA21:AA22"/>
    <mergeCell ref="B22:C22"/>
    <mergeCell ref="L21:L22"/>
    <mergeCell ref="N21:N22"/>
    <mergeCell ref="R15:R16"/>
    <mergeCell ref="T15:T16"/>
    <mergeCell ref="AA17:AA18"/>
    <mergeCell ref="B18:C18"/>
    <mergeCell ref="B19:C19"/>
    <mergeCell ref="E19:E20"/>
    <mergeCell ref="F19:F20"/>
    <mergeCell ref="H19:H20"/>
    <mergeCell ref="I19:I20"/>
    <mergeCell ref="K19:K20"/>
    <mergeCell ref="L19:L20"/>
    <mergeCell ref="N19:N20"/>
    <mergeCell ref="R17:R18"/>
    <mergeCell ref="T17:T18"/>
    <mergeCell ref="U17:U18"/>
    <mergeCell ref="W17:W18"/>
    <mergeCell ref="K15:K16"/>
    <mergeCell ref="O13:O14"/>
    <mergeCell ref="Q13:Q14"/>
    <mergeCell ref="R13:R14"/>
    <mergeCell ref="T13:T14"/>
    <mergeCell ref="U13:U14"/>
    <mergeCell ref="W13:W14"/>
    <mergeCell ref="U15:U16"/>
    <mergeCell ref="W15:W16"/>
    <mergeCell ref="AA11:AA12"/>
    <mergeCell ref="B12:C12"/>
    <mergeCell ref="B13:C13"/>
    <mergeCell ref="E13:E14"/>
    <mergeCell ref="F13:F14"/>
    <mergeCell ref="H13:H14"/>
    <mergeCell ref="I13:I14"/>
    <mergeCell ref="K13:K14"/>
    <mergeCell ref="L13:L14"/>
    <mergeCell ref="N13:N14"/>
    <mergeCell ref="R11:R12"/>
    <mergeCell ref="T11:T12"/>
    <mergeCell ref="U11:U12"/>
    <mergeCell ref="W11:W12"/>
    <mergeCell ref="X11:X12"/>
    <mergeCell ref="Z11:Z12"/>
    <mergeCell ref="I11:I12"/>
    <mergeCell ref="K11:K12"/>
    <mergeCell ref="L11:L12"/>
    <mergeCell ref="N11:N12"/>
    <mergeCell ref="AA13:AA14"/>
    <mergeCell ref="B14:C14"/>
    <mergeCell ref="O11:O12"/>
    <mergeCell ref="Q11:Q12"/>
    <mergeCell ref="X13:X14"/>
    <mergeCell ref="Z13:Z14"/>
    <mergeCell ref="A11:A22"/>
    <mergeCell ref="B11:C11"/>
    <mergeCell ref="E11:E12"/>
    <mergeCell ref="F11:F12"/>
    <mergeCell ref="H11:H12"/>
    <mergeCell ref="B17:C17"/>
    <mergeCell ref="E17:E18"/>
    <mergeCell ref="F17:F18"/>
    <mergeCell ref="H17:H18"/>
    <mergeCell ref="L15:L16"/>
    <mergeCell ref="N15:N16"/>
    <mergeCell ref="O15:O16"/>
    <mergeCell ref="Q15:Q16"/>
    <mergeCell ref="L17:L18"/>
    <mergeCell ref="N17:N18"/>
    <mergeCell ref="O17:O18"/>
    <mergeCell ref="Q17:Q18"/>
    <mergeCell ref="B15:C15"/>
    <mergeCell ref="E15:E16"/>
    <mergeCell ref="F15:F16"/>
    <mergeCell ref="H15:H16"/>
    <mergeCell ref="I15:I16"/>
    <mergeCell ref="W8:W9"/>
    <mergeCell ref="X8:X9"/>
    <mergeCell ref="Z8:Z9"/>
    <mergeCell ref="AA8:AA9"/>
    <mergeCell ref="B9:C9"/>
    <mergeCell ref="L8:L9"/>
    <mergeCell ref="N8:N9"/>
    <mergeCell ref="O8:O9"/>
    <mergeCell ref="Q8:Q9"/>
    <mergeCell ref="R8:R9"/>
    <mergeCell ref="T8:T9"/>
    <mergeCell ref="B8:C8"/>
    <mergeCell ref="E8:E9"/>
    <mergeCell ref="F8:F9"/>
    <mergeCell ref="H8:H9"/>
    <mergeCell ref="I8:I9"/>
    <mergeCell ref="K8:K9"/>
    <mergeCell ref="W6:W7"/>
    <mergeCell ref="X6:X7"/>
    <mergeCell ref="Z6:Z7"/>
    <mergeCell ref="AA6:AA7"/>
    <mergeCell ref="B7:C7"/>
    <mergeCell ref="L6:L7"/>
    <mergeCell ref="N6:N7"/>
    <mergeCell ref="O6:O7"/>
    <mergeCell ref="Q6:Q7"/>
    <mergeCell ref="R6:R7"/>
    <mergeCell ref="T6:T7"/>
    <mergeCell ref="A6:A10"/>
    <mergeCell ref="B6:C6"/>
    <mergeCell ref="E6:E7"/>
    <mergeCell ref="F6:F7"/>
    <mergeCell ref="H6:H7"/>
    <mergeCell ref="I6:I7"/>
    <mergeCell ref="K6:K7"/>
    <mergeCell ref="S4:S5"/>
    <mergeCell ref="T4:T5"/>
    <mergeCell ref="B10:C10"/>
    <mergeCell ref="M4:M5"/>
    <mergeCell ref="N4:N5"/>
    <mergeCell ref="O4:O5"/>
    <mergeCell ref="P4:P5"/>
    <mergeCell ref="Q4:Q5"/>
    <mergeCell ref="R4:R5"/>
    <mergeCell ref="A3:A4"/>
    <mergeCell ref="P3:R3"/>
    <mergeCell ref="S3:U3"/>
    <mergeCell ref="U6:U7"/>
    <mergeCell ref="U8:U9"/>
    <mergeCell ref="Y3:AA3"/>
    <mergeCell ref="B4:C4"/>
    <mergeCell ref="D4:D5"/>
    <mergeCell ref="E4:E5"/>
    <mergeCell ref="F4:F5"/>
    <mergeCell ref="G4:G5"/>
    <mergeCell ref="H4:H5"/>
    <mergeCell ref="B3:C3"/>
    <mergeCell ref="D3:F3"/>
    <mergeCell ref="G3:I3"/>
    <mergeCell ref="J3:L3"/>
    <mergeCell ref="M3:O3"/>
    <mergeCell ref="I4:I5"/>
    <mergeCell ref="J4:J5"/>
    <mergeCell ref="K4:K5"/>
    <mergeCell ref="L4:L5"/>
    <mergeCell ref="Y4:Y5"/>
    <mergeCell ref="Z4:Z5"/>
    <mergeCell ref="AA4:AA5"/>
    <mergeCell ref="U4:U5"/>
    <mergeCell ref="V4:V5"/>
    <mergeCell ref="W4:W5"/>
    <mergeCell ref="X4:X5"/>
    <mergeCell ref="V3:X3"/>
    <mergeCell ref="AB3:AD3"/>
    <mergeCell ref="AB4:AB5"/>
    <mergeCell ref="AC4:AC5"/>
    <mergeCell ref="AD4:AD5"/>
    <mergeCell ref="AC6:AC7"/>
    <mergeCell ref="AD6:AD7"/>
    <mergeCell ref="AC8:AC9"/>
    <mergeCell ref="AD8:AD9"/>
    <mergeCell ref="AC11:AC12"/>
    <mergeCell ref="AD11:AD12"/>
    <mergeCell ref="AC13:AC14"/>
    <mergeCell ref="AD13:AD14"/>
    <mergeCell ref="AC15:AC16"/>
    <mergeCell ref="AD15:AD16"/>
    <mergeCell ref="AC17:AC18"/>
    <mergeCell ref="AD17:AD18"/>
    <mergeCell ref="AC19:AC20"/>
    <mergeCell ref="AD19:AD20"/>
    <mergeCell ref="AC21:AC22"/>
    <mergeCell ref="AD21:AD22"/>
    <mergeCell ref="AE3:AG3"/>
    <mergeCell ref="AE4:AE5"/>
    <mergeCell ref="AF4:AF5"/>
    <mergeCell ref="AG4:AG5"/>
    <mergeCell ref="AF6:AF7"/>
    <mergeCell ref="AG6:AG7"/>
    <mergeCell ref="AF8:AF9"/>
    <mergeCell ref="AG8:AG9"/>
    <mergeCell ref="AF11:AF12"/>
    <mergeCell ref="AG11:AG12"/>
    <mergeCell ref="AF13:AF14"/>
    <mergeCell ref="AG13:AG14"/>
    <mergeCell ref="AF15:AF16"/>
    <mergeCell ref="AG15:AG16"/>
    <mergeCell ref="AF17:AF18"/>
    <mergeCell ref="AG17:AG18"/>
    <mergeCell ref="AF19:AF20"/>
    <mergeCell ref="AG19:AG20"/>
    <mergeCell ref="AF21:AF22"/>
    <mergeCell ref="AG21:AG22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BB18-5CB7-48FE-B9D5-EBAACBE62030}">
  <dimension ref="A1:Q40"/>
  <sheetViews>
    <sheetView showGridLines="0" zoomScale="130" zoomScaleNormal="130" workbookViewId="0">
      <pane xSplit="2" topLeftCell="C1" activePane="topRight" state="frozenSplit"/>
      <selection activeCell="V13" sqref="V13"/>
      <selection pane="topRight" activeCell="E15" sqref="E15"/>
    </sheetView>
  </sheetViews>
  <sheetFormatPr defaultRowHeight="10.5" x14ac:dyDescent="0.15"/>
  <cols>
    <col min="1" max="1" width="6.25" style="145" customWidth="1"/>
    <col min="2" max="2" width="5.625" style="145" customWidth="1"/>
    <col min="3" max="14" width="9" style="145"/>
    <col min="15" max="15" width="9.75" style="145" customWidth="1"/>
    <col min="16" max="256" width="9" style="145"/>
    <col min="257" max="257" width="6.25" style="145" customWidth="1"/>
    <col min="258" max="258" width="5.625" style="145" customWidth="1"/>
    <col min="259" max="270" width="9" style="145"/>
    <col min="271" max="271" width="9.75" style="145" customWidth="1"/>
    <col min="272" max="512" width="9" style="145"/>
    <col min="513" max="513" width="6.25" style="145" customWidth="1"/>
    <col min="514" max="514" width="5.625" style="145" customWidth="1"/>
    <col min="515" max="526" width="9" style="145"/>
    <col min="527" max="527" width="9.75" style="145" customWidth="1"/>
    <col min="528" max="768" width="9" style="145"/>
    <col min="769" max="769" width="6.25" style="145" customWidth="1"/>
    <col min="770" max="770" width="5.625" style="145" customWidth="1"/>
    <col min="771" max="782" width="9" style="145"/>
    <col min="783" max="783" width="9.75" style="145" customWidth="1"/>
    <col min="784" max="1024" width="9" style="145"/>
    <col min="1025" max="1025" width="6.25" style="145" customWidth="1"/>
    <col min="1026" max="1026" width="5.625" style="145" customWidth="1"/>
    <col min="1027" max="1038" width="9" style="145"/>
    <col min="1039" max="1039" width="9.75" style="145" customWidth="1"/>
    <col min="1040" max="1280" width="9" style="145"/>
    <col min="1281" max="1281" width="6.25" style="145" customWidth="1"/>
    <col min="1282" max="1282" width="5.625" style="145" customWidth="1"/>
    <col min="1283" max="1294" width="9" style="145"/>
    <col min="1295" max="1295" width="9.75" style="145" customWidth="1"/>
    <col min="1296" max="1536" width="9" style="145"/>
    <col min="1537" max="1537" width="6.25" style="145" customWidth="1"/>
    <col min="1538" max="1538" width="5.625" style="145" customWidth="1"/>
    <col min="1539" max="1550" width="9" style="145"/>
    <col min="1551" max="1551" width="9.75" style="145" customWidth="1"/>
    <col min="1552" max="1792" width="9" style="145"/>
    <col min="1793" max="1793" width="6.25" style="145" customWidth="1"/>
    <col min="1794" max="1794" width="5.625" style="145" customWidth="1"/>
    <col min="1795" max="1806" width="9" style="145"/>
    <col min="1807" max="1807" width="9.75" style="145" customWidth="1"/>
    <col min="1808" max="2048" width="9" style="145"/>
    <col min="2049" max="2049" width="6.25" style="145" customWidth="1"/>
    <col min="2050" max="2050" width="5.625" style="145" customWidth="1"/>
    <col min="2051" max="2062" width="9" style="145"/>
    <col min="2063" max="2063" width="9.75" style="145" customWidth="1"/>
    <col min="2064" max="2304" width="9" style="145"/>
    <col min="2305" max="2305" width="6.25" style="145" customWidth="1"/>
    <col min="2306" max="2306" width="5.625" style="145" customWidth="1"/>
    <col min="2307" max="2318" width="9" style="145"/>
    <col min="2319" max="2319" width="9.75" style="145" customWidth="1"/>
    <col min="2320" max="2560" width="9" style="145"/>
    <col min="2561" max="2561" width="6.25" style="145" customWidth="1"/>
    <col min="2562" max="2562" width="5.625" style="145" customWidth="1"/>
    <col min="2563" max="2574" width="9" style="145"/>
    <col min="2575" max="2575" width="9.75" style="145" customWidth="1"/>
    <col min="2576" max="2816" width="9" style="145"/>
    <col min="2817" max="2817" width="6.25" style="145" customWidth="1"/>
    <col min="2818" max="2818" width="5.625" style="145" customWidth="1"/>
    <col min="2819" max="2830" width="9" style="145"/>
    <col min="2831" max="2831" width="9.75" style="145" customWidth="1"/>
    <col min="2832" max="3072" width="9" style="145"/>
    <col min="3073" max="3073" width="6.25" style="145" customWidth="1"/>
    <col min="3074" max="3074" width="5.625" style="145" customWidth="1"/>
    <col min="3075" max="3086" width="9" style="145"/>
    <col min="3087" max="3087" width="9.75" style="145" customWidth="1"/>
    <col min="3088" max="3328" width="9" style="145"/>
    <col min="3329" max="3329" width="6.25" style="145" customWidth="1"/>
    <col min="3330" max="3330" width="5.625" style="145" customWidth="1"/>
    <col min="3331" max="3342" width="9" style="145"/>
    <col min="3343" max="3343" width="9.75" style="145" customWidth="1"/>
    <col min="3344" max="3584" width="9" style="145"/>
    <col min="3585" max="3585" width="6.25" style="145" customWidth="1"/>
    <col min="3586" max="3586" width="5.625" style="145" customWidth="1"/>
    <col min="3587" max="3598" width="9" style="145"/>
    <col min="3599" max="3599" width="9.75" style="145" customWidth="1"/>
    <col min="3600" max="3840" width="9" style="145"/>
    <col min="3841" max="3841" width="6.25" style="145" customWidth="1"/>
    <col min="3842" max="3842" width="5.625" style="145" customWidth="1"/>
    <col min="3843" max="3854" width="9" style="145"/>
    <col min="3855" max="3855" width="9.75" style="145" customWidth="1"/>
    <col min="3856" max="4096" width="9" style="145"/>
    <col min="4097" max="4097" width="6.25" style="145" customWidth="1"/>
    <col min="4098" max="4098" width="5.625" style="145" customWidth="1"/>
    <col min="4099" max="4110" width="9" style="145"/>
    <col min="4111" max="4111" width="9.75" style="145" customWidth="1"/>
    <col min="4112" max="4352" width="9" style="145"/>
    <col min="4353" max="4353" width="6.25" style="145" customWidth="1"/>
    <col min="4354" max="4354" width="5.625" style="145" customWidth="1"/>
    <col min="4355" max="4366" width="9" style="145"/>
    <col min="4367" max="4367" width="9.75" style="145" customWidth="1"/>
    <col min="4368" max="4608" width="9" style="145"/>
    <col min="4609" max="4609" width="6.25" style="145" customWidth="1"/>
    <col min="4610" max="4610" width="5.625" style="145" customWidth="1"/>
    <col min="4611" max="4622" width="9" style="145"/>
    <col min="4623" max="4623" width="9.75" style="145" customWidth="1"/>
    <col min="4624" max="4864" width="9" style="145"/>
    <col min="4865" max="4865" width="6.25" style="145" customWidth="1"/>
    <col min="4866" max="4866" width="5.625" style="145" customWidth="1"/>
    <col min="4867" max="4878" width="9" style="145"/>
    <col min="4879" max="4879" width="9.75" style="145" customWidth="1"/>
    <col min="4880" max="5120" width="9" style="145"/>
    <col min="5121" max="5121" width="6.25" style="145" customWidth="1"/>
    <col min="5122" max="5122" width="5.625" style="145" customWidth="1"/>
    <col min="5123" max="5134" width="9" style="145"/>
    <col min="5135" max="5135" width="9.75" style="145" customWidth="1"/>
    <col min="5136" max="5376" width="9" style="145"/>
    <col min="5377" max="5377" width="6.25" style="145" customWidth="1"/>
    <col min="5378" max="5378" width="5.625" style="145" customWidth="1"/>
    <col min="5379" max="5390" width="9" style="145"/>
    <col min="5391" max="5391" width="9.75" style="145" customWidth="1"/>
    <col min="5392" max="5632" width="9" style="145"/>
    <col min="5633" max="5633" width="6.25" style="145" customWidth="1"/>
    <col min="5634" max="5634" width="5.625" style="145" customWidth="1"/>
    <col min="5635" max="5646" width="9" style="145"/>
    <col min="5647" max="5647" width="9.75" style="145" customWidth="1"/>
    <col min="5648" max="5888" width="9" style="145"/>
    <col min="5889" max="5889" width="6.25" style="145" customWidth="1"/>
    <col min="5890" max="5890" width="5.625" style="145" customWidth="1"/>
    <col min="5891" max="5902" width="9" style="145"/>
    <col min="5903" max="5903" width="9.75" style="145" customWidth="1"/>
    <col min="5904" max="6144" width="9" style="145"/>
    <col min="6145" max="6145" width="6.25" style="145" customWidth="1"/>
    <col min="6146" max="6146" width="5.625" style="145" customWidth="1"/>
    <col min="6147" max="6158" width="9" style="145"/>
    <col min="6159" max="6159" width="9.75" style="145" customWidth="1"/>
    <col min="6160" max="6400" width="9" style="145"/>
    <col min="6401" max="6401" width="6.25" style="145" customWidth="1"/>
    <col min="6402" max="6402" width="5.625" style="145" customWidth="1"/>
    <col min="6403" max="6414" width="9" style="145"/>
    <col min="6415" max="6415" width="9.75" style="145" customWidth="1"/>
    <col min="6416" max="6656" width="9" style="145"/>
    <col min="6657" max="6657" width="6.25" style="145" customWidth="1"/>
    <col min="6658" max="6658" width="5.625" style="145" customWidth="1"/>
    <col min="6659" max="6670" width="9" style="145"/>
    <col min="6671" max="6671" width="9.75" style="145" customWidth="1"/>
    <col min="6672" max="6912" width="9" style="145"/>
    <col min="6913" max="6913" width="6.25" style="145" customWidth="1"/>
    <col min="6914" max="6914" width="5.625" style="145" customWidth="1"/>
    <col min="6915" max="6926" width="9" style="145"/>
    <col min="6927" max="6927" width="9.75" style="145" customWidth="1"/>
    <col min="6928" max="7168" width="9" style="145"/>
    <col min="7169" max="7169" width="6.25" style="145" customWidth="1"/>
    <col min="7170" max="7170" width="5.625" style="145" customWidth="1"/>
    <col min="7171" max="7182" width="9" style="145"/>
    <col min="7183" max="7183" width="9.75" style="145" customWidth="1"/>
    <col min="7184" max="7424" width="9" style="145"/>
    <col min="7425" max="7425" width="6.25" style="145" customWidth="1"/>
    <col min="7426" max="7426" width="5.625" style="145" customWidth="1"/>
    <col min="7427" max="7438" width="9" style="145"/>
    <col min="7439" max="7439" width="9.75" style="145" customWidth="1"/>
    <col min="7440" max="7680" width="9" style="145"/>
    <col min="7681" max="7681" width="6.25" style="145" customWidth="1"/>
    <col min="7682" max="7682" width="5.625" style="145" customWidth="1"/>
    <col min="7683" max="7694" width="9" style="145"/>
    <col min="7695" max="7695" width="9.75" style="145" customWidth="1"/>
    <col min="7696" max="7936" width="9" style="145"/>
    <col min="7937" max="7937" width="6.25" style="145" customWidth="1"/>
    <col min="7938" max="7938" width="5.625" style="145" customWidth="1"/>
    <col min="7939" max="7950" width="9" style="145"/>
    <col min="7951" max="7951" width="9.75" style="145" customWidth="1"/>
    <col min="7952" max="8192" width="9" style="145"/>
    <col min="8193" max="8193" width="6.25" style="145" customWidth="1"/>
    <col min="8194" max="8194" width="5.625" style="145" customWidth="1"/>
    <col min="8195" max="8206" width="9" style="145"/>
    <col min="8207" max="8207" width="9.75" style="145" customWidth="1"/>
    <col min="8208" max="8448" width="9" style="145"/>
    <col min="8449" max="8449" width="6.25" style="145" customWidth="1"/>
    <col min="8450" max="8450" width="5.625" style="145" customWidth="1"/>
    <col min="8451" max="8462" width="9" style="145"/>
    <col min="8463" max="8463" width="9.75" style="145" customWidth="1"/>
    <col min="8464" max="8704" width="9" style="145"/>
    <col min="8705" max="8705" width="6.25" style="145" customWidth="1"/>
    <col min="8706" max="8706" width="5.625" style="145" customWidth="1"/>
    <col min="8707" max="8718" width="9" style="145"/>
    <col min="8719" max="8719" width="9.75" style="145" customWidth="1"/>
    <col min="8720" max="8960" width="9" style="145"/>
    <col min="8961" max="8961" width="6.25" style="145" customWidth="1"/>
    <col min="8962" max="8962" width="5.625" style="145" customWidth="1"/>
    <col min="8963" max="8974" width="9" style="145"/>
    <col min="8975" max="8975" width="9.75" style="145" customWidth="1"/>
    <col min="8976" max="9216" width="9" style="145"/>
    <col min="9217" max="9217" width="6.25" style="145" customWidth="1"/>
    <col min="9218" max="9218" width="5.625" style="145" customWidth="1"/>
    <col min="9219" max="9230" width="9" style="145"/>
    <col min="9231" max="9231" width="9.75" style="145" customWidth="1"/>
    <col min="9232" max="9472" width="9" style="145"/>
    <col min="9473" max="9473" width="6.25" style="145" customWidth="1"/>
    <col min="9474" max="9474" width="5.625" style="145" customWidth="1"/>
    <col min="9475" max="9486" width="9" style="145"/>
    <col min="9487" max="9487" width="9.75" style="145" customWidth="1"/>
    <col min="9488" max="9728" width="9" style="145"/>
    <col min="9729" max="9729" width="6.25" style="145" customWidth="1"/>
    <col min="9730" max="9730" width="5.625" style="145" customWidth="1"/>
    <col min="9731" max="9742" width="9" style="145"/>
    <col min="9743" max="9743" width="9.75" style="145" customWidth="1"/>
    <col min="9744" max="9984" width="9" style="145"/>
    <col min="9985" max="9985" width="6.25" style="145" customWidth="1"/>
    <col min="9986" max="9986" width="5.625" style="145" customWidth="1"/>
    <col min="9987" max="9998" width="9" style="145"/>
    <col min="9999" max="9999" width="9.75" style="145" customWidth="1"/>
    <col min="10000" max="10240" width="9" style="145"/>
    <col min="10241" max="10241" width="6.25" style="145" customWidth="1"/>
    <col min="10242" max="10242" width="5.625" style="145" customWidth="1"/>
    <col min="10243" max="10254" width="9" style="145"/>
    <col min="10255" max="10255" width="9.75" style="145" customWidth="1"/>
    <col min="10256" max="10496" width="9" style="145"/>
    <col min="10497" max="10497" width="6.25" style="145" customWidth="1"/>
    <col min="10498" max="10498" width="5.625" style="145" customWidth="1"/>
    <col min="10499" max="10510" width="9" style="145"/>
    <col min="10511" max="10511" width="9.75" style="145" customWidth="1"/>
    <col min="10512" max="10752" width="9" style="145"/>
    <col min="10753" max="10753" width="6.25" style="145" customWidth="1"/>
    <col min="10754" max="10754" width="5.625" style="145" customWidth="1"/>
    <col min="10755" max="10766" width="9" style="145"/>
    <col min="10767" max="10767" width="9.75" style="145" customWidth="1"/>
    <col min="10768" max="11008" width="9" style="145"/>
    <col min="11009" max="11009" width="6.25" style="145" customWidth="1"/>
    <col min="11010" max="11010" width="5.625" style="145" customWidth="1"/>
    <col min="11011" max="11022" width="9" style="145"/>
    <col min="11023" max="11023" width="9.75" style="145" customWidth="1"/>
    <col min="11024" max="11264" width="9" style="145"/>
    <col min="11265" max="11265" width="6.25" style="145" customWidth="1"/>
    <col min="11266" max="11266" width="5.625" style="145" customWidth="1"/>
    <col min="11267" max="11278" width="9" style="145"/>
    <col min="11279" max="11279" width="9.75" style="145" customWidth="1"/>
    <col min="11280" max="11520" width="9" style="145"/>
    <col min="11521" max="11521" width="6.25" style="145" customWidth="1"/>
    <col min="11522" max="11522" width="5.625" style="145" customWidth="1"/>
    <col min="11523" max="11534" width="9" style="145"/>
    <col min="11535" max="11535" width="9.75" style="145" customWidth="1"/>
    <col min="11536" max="11776" width="9" style="145"/>
    <col min="11777" max="11777" width="6.25" style="145" customWidth="1"/>
    <col min="11778" max="11778" width="5.625" style="145" customWidth="1"/>
    <col min="11779" max="11790" width="9" style="145"/>
    <col min="11791" max="11791" width="9.75" style="145" customWidth="1"/>
    <col min="11792" max="12032" width="9" style="145"/>
    <col min="12033" max="12033" width="6.25" style="145" customWidth="1"/>
    <col min="12034" max="12034" width="5.625" style="145" customWidth="1"/>
    <col min="12035" max="12046" width="9" style="145"/>
    <col min="12047" max="12047" width="9.75" style="145" customWidth="1"/>
    <col min="12048" max="12288" width="9" style="145"/>
    <col min="12289" max="12289" width="6.25" style="145" customWidth="1"/>
    <col min="12290" max="12290" width="5.625" style="145" customWidth="1"/>
    <col min="12291" max="12302" width="9" style="145"/>
    <col min="12303" max="12303" width="9.75" style="145" customWidth="1"/>
    <col min="12304" max="12544" width="9" style="145"/>
    <col min="12545" max="12545" width="6.25" style="145" customWidth="1"/>
    <col min="12546" max="12546" width="5.625" style="145" customWidth="1"/>
    <col min="12547" max="12558" width="9" style="145"/>
    <col min="12559" max="12559" width="9.75" style="145" customWidth="1"/>
    <col min="12560" max="12800" width="9" style="145"/>
    <col min="12801" max="12801" width="6.25" style="145" customWidth="1"/>
    <col min="12802" max="12802" width="5.625" style="145" customWidth="1"/>
    <col min="12803" max="12814" width="9" style="145"/>
    <col min="12815" max="12815" width="9.75" style="145" customWidth="1"/>
    <col min="12816" max="13056" width="9" style="145"/>
    <col min="13057" max="13057" width="6.25" style="145" customWidth="1"/>
    <col min="13058" max="13058" width="5.625" style="145" customWidth="1"/>
    <col min="13059" max="13070" width="9" style="145"/>
    <col min="13071" max="13071" width="9.75" style="145" customWidth="1"/>
    <col min="13072" max="13312" width="9" style="145"/>
    <col min="13313" max="13313" width="6.25" style="145" customWidth="1"/>
    <col min="13314" max="13314" width="5.625" style="145" customWidth="1"/>
    <col min="13315" max="13326" width="9" style="145"/>
    <col min="13327" max="13327" width="9.75" style="145" customWidth="1"/>
    <col min="13328" max="13568" width="9" style="145"/>
    <col min="13569" max="13569" width="6.25" style="145" customWidth="1"/>
    <col min="13570" max="13570" width="5.625" style="145" customWidth="1"/>
    <col min="13571" max="13582" width="9" style="145"/>
    <col min="13583" max="13583" width="9.75" style="145" customWidth="1"/>
    <col min="13584" max="13824" width="9" style="145"/>
    <col min="13825" max="13825" width="6.25" style="145" customWidth="1"/>
    <col min="13826" max="13826" width="5.625" style="145" customWidth="1"/>
    <col min="13827" max="13838" width="9" style="145"/>
    <col min="13839" max="13839" width="9.75" style="145" customWidth="1"/>
    <col min="13840" max="14080" width="9" style="145"/>
    <col min="14081" max="14081" width="6.25" style="145" customWidth="1"/>
    <col min="14082" max="14082" width="5.625" style="145" customWidth="1"/>
    <col min="14083" max="14094" width="9" style="145"/>
    <col min="14095" max="14095" width="9.75" style="145" customWidth="1"/>
    <col min="14096" max="14336" width="9" style="145"/>
    <col min="14337" max="14337" width="6.25" style="145" customWidth="1"/>
    <col min="14338" max="14338" width="5.625" style="145" customWidth="1"/>
    <col min="14339" max="14350" width="9" style="145"/>
    <col min="14351" max="14351" width="9.75" style="145" customWidth="1"/>
    <col min="14352" max="14592" width="9" style="145"/>
    <col min="14593" max="14593" width="6.25" style="145" customWidth="1"/>
    <col min="14594" max="14594" width="5.625" style="145" customWidth="1"/>
    <col min="14595" max="14606" width="9" style="145"/>
    <col min="14607" max="14607" width="9.75" style="145" customWidth="1"/>
    <col min="14608" max="14848" width="9" style="145"/>
    <col min="14849" max="14849" width="6.25" style="145" customWidth="1"/>
    <col min="14850" max="14850" width="5.625" style="145" customWidth="1"/>
    <col min="14851" max="14862" width="9" style="145"/>
    <col min="14863" max="14863" width="9.75" style="145" customWidth="1"/>
    <col min="14864" max="15104" width="9" style="145"/>
    <col min="15105" max="15105" width="6.25" style="145" customWidth="1"/>
    <col min="15106" max="15106" width="5.625" style="145" customWidth="1"/>
    <col min="15107" max="15118" width="9" style="145"/>
    <col min="15119" max="15119" width="9.75" style="145" customWidth="1"/>
    <col min="15120" max="15360" width="9" style="145"/>
    <col min="15361" max="15361" width="6.25" style="145" customWidth="1"/>
    <col min="15362" max="15362" width="5.625" style="145" customWidth="1"/>
    <col min="15363" max="15374" width="9" style="145"/>
    <col min="15375" max="15375" width="9.75" style="145" customWidth="1"/>
    <col min="15376" max="15616" width="9" style="145"/>
    <col min="15617" max="15617" width="6.25" style="145" customWidth="1"/>
    <col min="15618" max="15618" width="5.625" style="145" customWidth="1"/>
    <col min="15619" max="15630" width="9" style="145"/>
    <col min="15631" max="15631" width="9.75" style="145" customWidth="1"/>
    <col min="15632" max="15872" width="9" style="145"/>
    <col min="15873" max="15873" width="6.25" style="145" customWidth="1"/>
    <col min="15874" max="15874" width="5.625" style="145" customWidth="1"/>
    <col min="15875" max="15886" width="9" style="145"/>
    <col min="15887" max="15887" width="9.75" style="145" customWidth="1"/>
    <col min="15888" max="16128" width="9" style="145"/>
    <col min="16129" max="16129" width="6.25" style="145" customWidth="1"/>
    <col min="16130" max="16130" width="5.625" style="145" customWidth="1"/>
    <col min="16131" max="16142" width="9" style="145"/>
    <col min="16143" max="16143" width="9.75" style="145" customWidth="1"/>
    <col min="16144" max="16384" width="9" style="145"/>
  </cols>
  <sheetData>
    <row r="1" spans="1:17" s="135" customFormat="1" ht="21" customHeight="1" thickBot="1" x14ac:dyDescent="0.2">
      <c r="A1" s="134" t="s">
        <v>30</v>
      </c>
    </row>
    <row r="2" spans="1:17" x14ac:dyDescent="0.15">
      <c r="A2" s="136"/>
      <c r="B2" s="137" t="s">
        <v>1</v>
      </c>
      <c r="C2" s="138" t="s">
        <v>23</v>
      </c>
      <c r="D2" s="139"/>
      <c r="E2" s="139"/>
      <c r="F2" s="139"/>
      <c r="G2" s="140"/>
      <c r="H2" s="141" t="s">
        <v>31</v>
      </c>
      <c r="I2" s="139"/>
      <c r="J2" s="139"/>
      <c r="K2" s="139"/>
      <c r="L2" s="140"/>
      <c r="M2" s="142" t="s">
        <v>26</v>
      </c>
      <c r="N2" s="143"/>
      <c r="O2" s="143"/>
      <c r="P2" s="143"/>
      <c r="Q2" s="144"/>
    </row>
    <row r="3" spans="1:17" x14ac:dyDescent="0.15">
      <c r="A3" s="146"/>
      <c r="B3" s="147"/>
      <c r="C3" s="148"/>
      <c r="D3" s="149"/>
      <c r="E3" s="149"/>
      <c r="F3" s="149"/>
      <c r="G3" s="150"/>
      <c r="H3" s="151"/>
      <c r="I3" s="149"/>
      <c r="J3" s="149"/>
      <c r="K3" s="149"/>
      <c r="L3" s="150"/>
      <c r="M3" s="152"/>
      <c r="N3" s="153"/>
      <c r="O3" s="153"/>
      <c r="P3" s="153"/>
      <c r="Q3" s="154"/>
    </row>
    <row r="4" spans="1:17" ht="18" customHeight="1" thickBot="1" x14ac:dyDescent="0.2">
      <c r="A4" s="155" t="s">
        <v>32</v>
      </c>
      <c r="B4" s="156" t="s">
        <v>33</v>
      </c>
      <c r="C4" s="155" t="s">
        <v>34</v>
      </c>
      <c r="D4" s="157" t="s">
        <v>35</v>
      </c>
      <c r="E4" s="157" t="s">
        <v>36</v>
      </c>
      <c r="F4" s="157" t="s">
        <v>37</v>
      </c>
      <c r="G4" s="156" t="s">
        <v>38</v>
      </c>
      <c r="H4" s="158" t="s">
        <v>34</v>
      </c>
      <c r="I4" s="157" t="s">
        <v>35</v>
      </c>
      <c r="J4" s="157" t="s">
        <v>36</v>
      </c>
      <c r="K4" s="157" t="s">
        <v>37</v>
      </c>
      <c r="L4" s="156" t="s">
        <v>38</v>
      </c>
      <c r="M4" s="155" t="s">
        <v>34</v>
      </c>
      <c r="N4" s="157" t="s">
        <v>35</v>
      </c>
      <c r="O4" s="157" t="s">
        <v>36</v>
      </c>
      <c r="P4" s="157" t="s">
        <v>37</v>
      </c>
      <c r="Q4" s="156" t="s">
        <v>38</v>
      </c>
    </row>
    <row r="5" spans="1:17" ht="17.45" customHeight="1" x14ac:dyDescent="0.15">
      <c r="A5" s="159" t="s">
        <v>39</v>
      </c>
      <c r="B5" s="160" t="s">
        <v>40</v>
      </c>
      <c r="C5" s="161">
        <v>849387</v>
      </c>
      <c r="D5" s="162">
        <v>3276</v>
      </c>
      <c r="E5" s="162">
        <v>203631</v>
      </c>
      <c r="F5" s="162">
        <v>301218</v>
      </c>
      <c r="G5" s="163">
        <v>407947.5</v>
      </c>
      <c r="H5" s="164">
        <v>804546</v>
      </c>
      <c r="I5" s="162">
        <v>2532</v>
      </c>
      <c r="J5" s="162">
        <v>197020</v>
      </c>
      <c r="K5" s="162">
        <v>352032</v>
      </c>
      <c r="L5" s="163">
        <v>454340</v>
      </c>
      <c r="M5" s="165">
        <v>841177</v>
      </c>
      <c r="N5" s="166">
        <v>2642</v>
      </c>
      <c r="O5" s="166">
        <v>252794</v>
      </c>
      <c r="P5" s="166">
        <v>375560</v>
      </c>
      <c r="Q5" s="167">
        <v>505920</v>
      </c>
    </row>
    <row r="6" spans="1:17" ht="17.45" customHeight="1" x14ac:dyDescent="0.15">
      <c r="A6" s="168"/>
      <c r="B6" s="169" t="s">
        <v>41</v>
      </c>
      <c r="C6" s="170">
        <v>50558.5</v>
      </c>
      <c r="D6" s="171">
        <v>180</v>
      </c>
      <c r="E6" s="171">
        <v>46104</v>
      </c>
      <c r="F6" s="171">
        <v>66395</v>
      </c>
      <c r="G6" s="172">
        <v>89717</v>
      </c>
      <c r="H6" s="173">
        <v>35381</v>
      </c>
      <c r="I6" s="171">
        <v>410</v>
      </c>
      <c r="J6" s="171">
        <v>40037</v>
      </c>
      <c r="K6" s="171">
        <v>65922</v>
      </c>
      <c r="L6" s="172">
        <v>86555.5</v>
      </c>
      <c r="M6" s="170">
        <v>39602</v>
      </c>
      <c r="N6" s="171">
        <v>135</v>
      </c>
      <c r="O6" s="171">
        <v>65166</v>
      </c>
      <c r="P6" s="171">
        <v>100139</v>
      </c>
      <c r="Q6" s="172">
        <v>132925</v>
      </c>
    </row>
    <row r="7" spans="1:17" ht="17.45" customHeight="1" x14ac:dyDescent="0.15">
      <c r="A7" s="168"/>
      <c r="B7" s="169" t="s">
        <v>42</v>
      </c>
      <c r="C7" s="170">
        <v>30347</v>
      </c>
      <c r="D7" s="171">
        <v>77</v>
      </c>
      <c r="E7" s="171">
        <v>11181</v>
      </c>
      <c r="F7" s="171">
        <v>31021</v>
      </c>
      <c r="G7" s="172">
        <v>36727</v>
      </c>
      <c r="H7" s="174"/>
      <c r="I7" s="175"/>
      <c r="J7" s="175"/>
      <c r="K7" s="175"/>
      <c r="L7" s="176"/>
      <c r="M7" s="177"/>
      <c r="N7" s="178"/>
      <c r="O7" s="178"/>
      <c r="P7" s="178"/>
      <c r="Q7" s="176"/>
    </row>
    <row r="8" spans="1:17" ht="17.45" customHeight="1" x14ac:dyDescent="0.15">
      <c r="A8" s="168"/>
      <c r="B8" s="179" t="s">
        <v>43</v>
      </c>
      <c r="C8" s="180">
        <v>930292.5</v>
      </c>
      <c r="D8" s="181">
        <v>3533</v>
      </c>
      <c r="E8" s="181">
        <v>260916</v>
      </c>
      <c r="F8" s="181">
        <v>398634</v>
      </c>
      <c r="G8" s="182">
        <v>534391.5</v>
      </c>
      <c r="H8" s="181">
        <v>839927</v>
      </c>
      <c r="I8" s="181">
        <v>2942</v>
      </c>
      <c r="J8" s="181">
        <v>237057</v>
      </c>
      <c r="K8" s="181">
        <v>417954</v>
      </c>
      <c r="L8" s="182">
        <v>540895.5</v>
      </c>
      <c r="M8" s="180">
        <v>880779</v>
      </c>
      <c r="N8" s="183">
        <v>2777</v>
      </c>
      <c r="O8" s="183">
        <v>317960</v>
      </c>
      <c r="P8" s="183">
        <v>475699</v>
      </c>
      <c r="Q8" s="184">
        <v>638845</v>
      </c>
    </row>
    <row r="9" spans="1:17" ht="17.45" customHeight="1" x14ac:dyDescent="0.15">
      <c r="A9" s="168" t="s">
        <v>44</v>
      </c>
      <c r="B9" s="179" t="s">
        <v>40</v>
      </c>
      <c r="C9" s="170">
        <v>1208607</v>
      </c>
      <c r="D9" s="171">
        <v>3572</v>
      </c>
      <c r="E9" s="171">
        <v>183013</v>
      </c>
      <c r="F9" s="171">
        <v>226550</v>
      </c>
      <c r="G9" s="172">
        <v>323414.5</v>
      </c>
      <c r="H9" s="173">
        <v>685532</v>
      </c>
      <c r="I9" s="171">
        <v>988</v>
      </c>
      <c r="J9" s="171">
        <v>112013</v>
      </c>
      <c r="K9" s="171">
        <v>172447</v>
      </c>
      <c r="L9" s="172">
        <v>229935</v>
      </c>
      <c r="M9" s="170">
        <v>401624</v>
      </c>
      <c r="N9" s="171">
        <v>680</v>
      </c>
      <c r="O9" s="171">
        <v>57327</v>
      </c>
      <c r="P9" s="171">
        <v>126303</v>
      </c>
      <c r="Q9" s="172">
        <v>155987</v>
      </c>
    </row>
    <row r="10" spans="1:17" ht="17.45" customHeight="1" x14ac:dyDescent="0.15">
      <c r="A10" s="168"/>
      <c r="B10" s="179" t="s">
        <v>41</v>
      </c>
      <c r="C10" s="185"/>
      <c r="D10" s="175"/>
      <c r="E10" s="175"/>
      <c r="F10" s="175"/>
      <c r="G10" s="176"/>
      <c r="H10" s="174"/>
      <c r="I10" s="175"/>
      <c r="J10" s="175"/>
      <c r="K10" s="175"/>
      <c r="L10" s="176"/>
      <c r="M10" s="177"/>
      <c r="N10" s="178"/>
      <c r="O10" s="178"/>
      <c r="P10" s="178"/>
      <c r="Q10" s="176"/>
    </row>
    <row r="11" spans="1:17" ht="17.45" customHeight="1" x14ac:dyDescent="0.15">
      <c r="A11" s="168"/>
      <c r="B11" s="179" t="s">
        <v>45</v>
      </c>
      <c r="C11" s="180">
        <v>1208607</v>
      </c>
      <c r="D11" s="181">
        <v>3572</v>
      </c>
      <c r="E11" s="181">
        <v>183013</v>
      </c>
      <c r="F11" s="181">
        <v>226550</v>
      </c>
      <c r="G11" s="182">
        <v>323414.5</v>
      </c>
      <c r="H11" s="181">
        <v>685532</v>
      </c>
      <c r="I11" s="181">
        <v>988</v>
      </c>
      <c r="J11" s="181">
        <v>112013</v>
      </c>
      <c r="K11" s="181">
        <v>172447</v>
      </c>
      <c r="L11" s="182">
        <v>229935</v>
      </c>
      <c r="M11" s="180">
        <v>401624</v>
      </c>
      <c r="N11" s="183">
        <v>680</v>
      </c>
      <c r="O11" s="183">
        <v>57327</v>
      </c>
      <c r="P11" s="183">
        <v>126303</v>
      </c>
      <c r="Q11" s="184">
        <v>155987</v>
      </c>
    </row>
    <row r="12" spans="1:17" ht="17.45" customHeight="1" x14ac:dyDescent="0.15">
      <c r="A12" s="168" t="s">
        <v>46</v>
      </c>
      <c r="B12" s="179" t="s">
        <v>40</v>
      </c>
      <c r="C12" s="170">
        <v>321833</v>
      </c>
      <c r="D12" s="171">
        <v>346</v>
      </c>
      <c r="E12" s="171">
        <v>90352</v>
      </c>
      <c r="F12" s="171">
        <v>110034</v>
      </c>
      <c r="G12" s="172">
        <v>155729</v>
      </c>
      <c r="H12" s="173">
        <v>315822</v>
      </c>
      <c r="I12" s="171">
        <v>491</v>
      </c>
      <c r="J12" s="171">
        <v>93495</v>
      </c>
      <c r="K12" s="171">
        <v>136547</v>
      </c>
      <c r="L12" s="172">
        <v>184031</v>
      </c>
      <c r="M12" s="170">
        <v>354193</v>
      </c>
      <c r="N12" s="171">
        <v>625</v>
      </c>
      <c r="O12" s="171">
        <v>97805</v>
      </c>
      <c r="P12" s="171">
        <v>142933</v>
      </c>
      <c r="Q12" s="172">
        <v>192773</v>
      </c>
    </row>
    <row r="13" spans="1:17" ht="17.45" customHeight="1" x14ac:dyDescent="0.15">
      <c r="A13" s="168"/>
      <c r="B13" s="179" t="s">
        <v>41</v>
      </c>
      <c r="C13" s="170">
        <v>73919</v>
      </c>
      <c r="D13" s="171">
        <v>137</v>
      </c>
      <c r="E13" s="171">
        <v>23220</v>
      </c>
      <c r="F13" s="171">
        <v>46020</v>
      </c>
      <c r="G13" s="172">
        <v>57835.5</v>
      </c>
      <c r="H13" s="174"/>
      <c r="I13" s="175"/>
      <c r="J13" s="175"/>
      <c r="K13" s="175"/>
      <c r="L13" s="176"/>
      <c r="M13" s="177"/>
      <c r="N13" s="178"/>
      <c r="O13" s="178"/>
      <c r="P13" s="178"/>
      <c r="Q13" s="176"/>
    </row>
    <row r="14" spans="1:17" ht="17.45" customHeight="1" x14ac:dyDescent="0.15">
      <c r="A14" s="168"/>
      <c r="B14" s="179" t="s">
        <v>45</v>
      </c>
      <c r="C14" s="180">
        <v>395752</v>
      </c>
      <c r="D14" s="181">
        <v>483</v>
      </c>
      <c r="E14" s="181">
        <v>113572</v>
      </c>
      <c r="F14" s="181">
        <v>156054</v>
      </c>
      <c r="G14" s="182">
        <v>213564.5</v>
      </c>
      <c r="H14" s="181">
        <v>315822</v>
      </c>
      <c r="I14" s="181">
        <v>491</v>
      </c>
      <c r="J14" s="181">
        <v>93495</v>
      </c>
      <c r="K14" s="181">
        <v>136547</v>
      </c>
      <c r="L14" s="182">
        <v>184031</v>
      </c>
      <c r="M14" s="180">
        <v>354193</v>
      </c>
      <c r="N14" s="183">
        <v>625</v>
      </c>
      <c r="O14" s="183">
        <v>97805</v>
      </c>
      <c r="P14" s="183">
        <v>142933</v>
      </c>
      <c r="Q14" s="184">
        <v>192773</v>
      </c>
    </row>
    <row r="15" spans="1:17" ht="17.45" customHeight="1" x14ac:dyDescent="0.15">
      <c r="A15" s="186" t="s">
        <v>47</v>
      </c>
      <c r="B15" s="187"/>
      <c r="C15" s="188">
        <v>2534651.5</v>
      </c>
      <c r="D15" s="189">
        <v>7588</v>
      </c>
      <c r="E15" s="189">
        <v>557501</v>
      </c>
      <c r="F15" s="189">
        <v>781238</v>
      </c>
      <c r="G15" s="190">
        <v>1071370.5</v>
      </c>
      <c r="H15" s="191">
        <v>1841281</v>
      </c>
      <c r="I15" s="189">
        <v>4421</v>
      </c>
      <c r="J15" s="189">
        <v>442565</v>
      </c>
      <c r="K15" s="189">
        <v>726948</v>
      </c>
      <c r="L15" s="190">
        <v>954861.5</v>
      </c>
      <c r="M15" s="188">
        <v>1636596</v>
      </c>
      <c r="N15" s="189">
        <v>4082</v>
      </c>
      <c r="O15" s="189">
        <v>473092</v>
      </c>
      <c r="P15" s="189">
        <v>744935</v>
      </c>
      <c r="Q15" s="190">
        <v>987605</v>
      </c>
    </row>
    <row r="16" spans="1:17" ht="17.45" customHeight="1" x14ac:dyDescent="0.15">
      <c r="A16" s="192" t="s">
        <v>9</v>
      </c>
      <c r="B16" s="193"/>
      <c r="C16" s="194">
        <v>100</v>
      </c>
      <c r="D16" s="195">
        <v>100</v>
      </c>
      <c r="E16" s="195">
        <v>100</v>
      </c>
      <c r="F16" s="195">
        <v>100</v>
      </c>
      <c r="G16" s="196">
        <v>100</v>
      </c>
      <c r="H16" s="197">
        <v>72.64</v>
      </c>
      <c r="I16" s="195">
        <v>58.26</v>
      </c>
      <c r="J16" s="195">
        <v>79.38</v>
      </c>
      <c r="K16" s="195">
        <v>93.05</v>
      </c>
      <c r="L16" s="196">
        <v>89.13</v>
      </c>
      <c r="M16" s="194">
        <v>64.569999999999993</v>
      </c>
      <c r="N16" s="195">
        <v>53.8</v>
      </c>
      <c r="O16" s="195">
        <v>84.86</v>
      </c>
      <c r="P16" s="195">
        <v>95.35</v>
      </c>
      <c r="Q16" s="196">
        <v>92.18</v>
      </c>
    </row>
    <row r="17" spans="1:17" ht="17.45" customHeight="1" x14ac:dyDescent="0.15">
      <c r="A17" s="198" t="s">
        <v>4</v>
      </c>
      <c r="B17" s="199"/>
      <c r="C17" s="170">
        <v>3455310</v>
      </c>
      <c r="D17" s="171">
        <v>9939</v>
      </c>
      <c r="E17" s="171">
        <v>888507</v>
      </c>
      <c r="F17" s="171">
        <v>1431376</v>
      </c>
      <c r="G17" s="172">
        <v>1890538</v>
      </c>
      <c r="H17" s="173">
        <v>2575435</v>
      </c>
      <c r="I17" s="171">
        <v>7660</v>
      </c>
      <c r="J17" s="171">
        <v>707470</v>
      </c>
      <c r="K17" s="171">
        <v>1207206</v>
      </c>
      <c r="L17" s="172">
        <v>1572431</v>
      </c>
      <c r="M17" s="200">
        <v>2407381</v>
      </c>
      <c r="N17" s="201">
        <v>5651</v>
      </c>
      <c r="O17" s="201">
        <v>775415</v>
      </c>
      <c r="P17" s="201">
        <v>1262537</v>
      </c>
      <c r="Q17" s="202">
        <v>1658721</v>
      </c>
    </row>
    <row r="18" spans="1:17" ht="17.45" customHeight="1" thickBot="1" x14ac:dyDescent="0.2">
      <c r="A18" s="203" t="s">
        <v>48</v>
      </c>
      <c r="B18" s="204"/>
      <c r="C18" s="205">
        <v>73.36</v>
      </c>
      <c r="D18" s="206">
        <v>76.349999999999994</v>
      </c>
      <c r="E18" s="206">
        <v>62.75</v>
      </c>
      <c r="F18" s="206">
        <v>54.58</v>
      </c>
      <c r="G18" s="207">
        <v>56.67</v>
      </c>
      <c r="H18" s="208">
        <v>71.489999999999995</v>
      </c>
      <c r="I18" s="206">
        <v>57.72</v>
      </c>
      <c r="J18" s="206">
        <v>62.56</v>
      </c>
      <c r="K18" s="206">
        <v>60.22</v>
      </c>
      <c r="L18" s="207">
        <v>60.73</v>
      </c>
      <c r="M18" s="205">
        <v>67.98</v>
      </c>
      <c r="N18" s="206">
        <v>72.239999999999995</v>
      </c>
      <c r="O18" s="206">
        <v>61.01</v>
      </c>
      <c r="P18" s="206">
        <v>59</v>
      </c>
      <c r="Q18" s="207">
        <v>59.54</v>
      </c>
    </row>
    <row r="19" spans="1:17" x14ac:dyDescent="0.15">
      <c r="A19" s="136"/>
      <c r="B19" s="137" t="s">
        <v>1</v>
      </c>
      <c r="C19" s="142" t="s">
        <v>28</v>
      </c>
      <c r="D19" s="143"/>
      <c r="E19" s="143"/>
      <c r="F19" s="143"/>
      <c r="G19" s="144"/>
      <c r="H19" s="142" t="s">
        <v>27</v>
      </c>
      <c r="I19" s="143"/>
      <c r="J19" s="143"/>
      <c r="K19" s="143"/>
      <c r="L19" s="144"/>
      <c r="M19" s="142" t="s">
        <v>29</v>
      </c>
      <c r="N19" s="143"/>
      <c r="O19" s="143"/>
      <c r="P19" s="143"/>
      <c r="Q19" s="144"/>
    </row>
    <row r="20" spans="1:17" x14ac:dyDescent="0.15">
      <c r="A20" s="146"/>
      <c r="B20" s="147"/>
      <c r="C20" s="152"/>
      <c r="D20" s="153"/>
      <c r="E20" s="153"/>
      <c r="F20" s="153"/>
      <c r="G20" s="154"/>
      <c r="H20" s="152"/>
      <c r="I20" s="153"/>
      <c r="J20" s="153"/>
      <c r="K20" s="153"/>
      <c r="L20" s="154"/>
      <c r="M20" s="152"/>
      <c r="N20" s="153"/>
      <c r="O20" s="153"/>
      <c r="P20" s="153"/>
      <c r="Q20" s="154"/>
    </row>
    <row r="21" spans="1:17" ht="18" customHeight="1" thickBot="1" x14ac:dyDescent="0.2">
      <c r="A21" s="155" t="s">
        <v>32</v>
      </c>
      <c r="B21" s="156" t="s">
        <v>33</v>
      </c>
      <c r="C21" s="155" t="s">
        <v>34</v>
      </c>
      <c r="D21" s="157" t="s">
        <v>35</v>
      </c>
      <c r="E21" s="157" t="s">
        <v>36</v>
      </c>
      <c r="F21" s="157" t="s">
        <v>37</v>
      </c>
      <c r="G21" s="156" t="s">
        <v>38</v>
      </c>
      <c r="H21" s="155" t="s">
        <v>34</v>
      </c>
      <c r="I21" s="157" t="s">
        <v>35</v>
      </c>
      <c r="J21" s="157" t="s">
        <v>36</v>
      </c>
      <c r="K21" s="157" t="s">
        <v>37</v>
      </c>
      <c r="L21" s="156" t="s">
        <v>38</v>
      </c>
      <c r="M21" s="155" t="s">
        <v>34</v>
      </c>
      <c r="N21" s="157" t="s">
        <v>35</v>
      </c>
      <c r="O21" s="157" t="s">
        <v>36</v>
      </c>
      <c r="P21" s="157" t="s">
        <v>37</v>
      </c>
      <c r="Q21" s="156" t="s">
        <v>38</v>
      </c>
    </row>
    <row r="22" spans="1:17" ht="17.100000000000001" customHeight="1" x14ac:dyDescent="0.15">
      <c r="A22" s="209" t="s">
        <v>39</v>
      </c>
      <c r="B22" s="210" t="s">
        <v>40</v>
      </c>
      <c r="C22" s="165">
        <v>810808</v>
      </c>
      <c r="D22" s="166">
        <v>2425</v>
      </c>
      <c r="E22" s="166">
        <v>249628</v>
      </c>
      <c r="F22" s="166">
        <v>369327</v>
      </c>
      <c r="G22" s="167">
        <v>497778.5</v>
      </c>
      <c r="H22" s="165">
        <v>393185</v>
      </c>
      <c r="I22" s="166">
        <v>750</v>
      </c>
      <c r="J22" s="166">
        <v>179869</v>
      </c>
      <c r="K22" s="166">
        <v>345817</v>
      </c>
      <c r="L22" s="167">
        <v>436876.5</v>
      </c>
      <c r="M22" s="211">
        <v>506638</v>
      </c>
      <c r="N22" s="212">
        <v>1330</v>
      </c>
      <c r="O22" s="212">
        <v>207977</v>
      </c>
      <c r="P22" s="212">
        <v>370806</v>
      </c>
      <c r="Q22" s="167">
        <v>476789.5</v>
      </c>
    </row>
    <row r="23" spans="1:17" ht="17.100000000000001" customHeight="1" x14ac:dyDescent="0.15">
      <c r="A23" s="168"/>
      <c r="B23" s="169" t="s">
        <v>41</v>
      </c>
      <c r="C23" s="170">
        <v>43031</v>
      </c>
      <c r="D23" s="171">
        <v>125</v>
      </c>
      <c r="E23" s="171">
        <v>62738</v>
      </c>
      <c r="F23" s="171">
        <v>96988</v>
      </c>
      <c r="G23" s="172">
        <v>128544.5</v>
      </c>
      <c r="H23" s="170">
        <v>20506</v>
      </c>
      <c r="I23" s="171">
        <v>88</v>
      </c>
      <c r="J23" s="171">
        <v>49384</v>
      </c>
      <c r="K23" s="171">
        <v>85454</v>
      </c>
      <c r="L23" s="167">
        <v>110278</v>
      </c>
      <c r="M23" s="213">
        <v>65906</v>
      </c>
      <c r="N23" s="214">
        <v>236</v>
      </c>
      <c r="O23" s="214">
        <v>65892</v>
      </c>
      <c r="P23" s="214">
        <v>112544</v>
      </c>
      <c r="Q23" s="167">
        <v>145844</v>
      </c>
    </row>
    <row r="24" spans="1:17" ht="17.100000000000001" customHeight="1" x14ac:dyDescent="0.15">
      <c r="A24" s="168"/>
      <c r="B24" s="169" t="s">
        <v>42</v>
      </c>
      <c r="C24" s="177"/>
      <c r="D24" s="178"/>
      <c r="E24" s="178"/>
      <c r="F24" s="178"/>
      <c r="G24" s="176"/>
      <c r="H24" s="177"/>
      <c r="I24" s="178"/>
      <c r="J24" s="178"/>
      <c r="K24" s="178"/>
      <c r="L24" s="176"/>
      <c r="M24" s="177"/>
      <c r="N24" s="178"/>
      <c r="O24" s="178"/>
      <c r="P24" s="178"/>
      <c r="Q24" s="176"/>
    </row>
    <row r="25" spans="1:17" ht="17.100000000000001" customHeight="1" x14ac:dyDescent="0.15">
      <c r="A25" s="168"/>
      <c r="B25" s="179" t="s">
        <v>43</v>
      </c>
      <c r="C25" s="180">
        <v>853839</v>
      </c>
      <c r="D25" s="183">
        <v>2550</v>
      </c>
      <c r="E25" s="183">
        <v>312366</v>
      </c>
      <c r="F25" s="183">
        <v>466315</v>
      </c>
      <c r="G25" s="184">
        <v>626323</v>
      </c>
      <c r="H25" s="180">
        <v>413691</v>
      </c>
      <c r="I25" s="183">
        <v>838</v>
      </c>
      <c r="J25" s="183">
        <v>229253</v>
      </c>
      <c r="K25" s="183">
        <v>431271</v>
      </c>
      <c r="L25" s="184">
        <v>547154.5</v>
      </c>
      <c r="M25" s="180">
        <v>572544</v>
      </c>
      <c r="N25" s="183">
        <v>1566</v>
      </c>
      <c r="O25" s="183">
        <v>273869</v>
      </c>
      <c r="P25" s="183">
        <v>483350</v>
      </c>
      <c r="Q25" s="184">
        <v>622633.5</v>
      </c>
    </row>
    <row r="26" spans="1:17" ht="17.100000000000001" customHeight="1" x14ac:dyDescent="0.15">
      <c r="A26" s="168" t="s">
        <v>44</v>
      </c>
      <c r="B26" s="169" t="s">
        <v>40</v>
      </c>
      <c r="C26" s="170">
        <v>382036</v>
      </c>
      <c r="D26" s="171">
        <v>440</v>
      </c>
      <c r="E26" s="171">
        <v>55740</v>
      </c>
      <c r="F26" s="171">
        <v>129824</v>
      </c>
      <c r="G26" s="172">
        <v>158354</v>
      </c>
      <c r="H26" s="170">
        <v>156094</v>
      </c>
      <c r="I26" s="171">
        <v>231</v>
      </c>
      <c r="J26" s="171">
        <v>30741</v>
      </c>
      <c r="K26" s="171">
        <v>119215</v>
      </c>
      <c r="L26" s="172">
        <v>134932</v>
      </c>
      <c r="M26" s="213">
        <v>187559</v>
      </c>
      <c r="N26" s="214">
        <v>321</v>
      </c>
      <c r="O26" s="214">
        <v>36906</v>
      </c>
      <c r="P26" s="214">
        <v>118360</v>
      </c>
      <c r="Q26" s="172">
        <v>137294.5</v>
      </c>
    </row>
    <row r="27" spans="1:17" ht="17.100000000000001" customHeight="1" x14ac:dyDescent="0.15">
      <c r="A27" s="168"/>
      <c r="B27" s="169" t="s">
        <v>41</v>
      </c>
      <c r="C27" s="177"/>
      <c r="D27" s="178"/>
      <c r="E27" s="178"/>
      <c r="F27" s="178"/>
      <c r="G27" s="176"/>
      <c r="H27" s="177"/>
      <c r="I27" s="178"/>
      <c r="J27" s="178"/>
      <c r="K27" s="178"/>
      <c r="L27" s="176"/>
      <c r="M27" s="177"/>
      <c r="N27" s="178"/>
      <c r="O27" s="178"/>
      <c r="P27" s="178"/>
      <c r="Q27" s="176"/>
    </row>
    <row r="28" spans="1:17" ht="17.100000000000001" customHeight="1" x14ac:dyDescent="0.15">
      <c r="A28" s="168"/>
      <c r="B28" s="179" t="s">
        <v>45</v>
      </c>
      <c r="C28" s="180">
        <v>382036</v>
      </c>
      <c r="D28" s="183">
        <v>440</v>
      </c>
      <c r="E28" s="183">
        <v>55740</v>
      </c>
      <c r="F28" s="183">
        <v>129824</v>
      </c>
      <c r="G28" s="184">
        <v>158354</v>
      </c>
      <c r="H28" s="180">
        <v>156094</v>
      </c>
      <c r="I28" s="183">
        <v>231</v>
      </c>
      <c r="J28" s="183">
        <v>30741</v>
      </c>
      <c r="K28" s="183">
        <v>119215</v>
      </c>
      <c r="L28" s="184">
        <v>134932</v>
      </c>
      <c r="M28" s="180">
        <v>187559</v>
      </c>
      <c r="N28" s="183">
        <v>321</v>
      </c>
      <c r="O28" s="183">
        <v>36906</v>
      </c>
      <c r="P28" s="183">
        <v>118360</v>
      </c>
      <c r="Q28" s="184">
        <v>137294.5</v>
      </c>
    </row>
    <row r="29" spans="1:17" ht="17.100000000000001" customHeight="1" x14ac:dyDescent="0.15">
      <c r="A29" s="168" t="s">
        <v>46</v>
      </c>
      <c r="B29" s="169" t="s">
        <v>40</v>
      </c>
      <c r="C29" s="170">
        <v>335029</v>
      </c>
      <c r="D29" s="171">
        <v>614</v>
      </c>
      <c r="E29" s="171">
        <v>92223</v>
      </c>
      <c r="F29" s="171">
        <v>137110</v>
      </c>
      <c r="G29" s="172">
        <v>184142.5</v>
      </c>
      <c r="H29" s="170">
        <v>152859</v>
      </c>
      <c r="I29" s="171">
        <v>237</v>
      </c>
      <c r="J29" s="171">
        <v>61506</v>
      </c>
      <c r="K29" s="171">
        <v>129806</v>
      </c>
      <c r="L29" s="172">
        <v>160914.5</v>
      </c>
      <c r="M29" s="213">
        <v>172892</v>
      </c>
      <c r="N29" s="214">
        <v>373</v>
      </c>
      <c r="O29" s="214">
        <v>66537</v>
      </c>
      <c r="P29" s="214">
        <v>131210</v>
      </c>
      <c r="Q29" s="172">
        <v>165038</v>
      </c>
    </row>
    <row r="30" spans="1:17" ht="17.100000000000001" customHeight="1" x14ac:dyDescent="0.15">
      <c r="A30" s="168"/>
      <c r="B30" s="169" t="s">
        <v>41</v>
      </c>
      <c r="C30" s="177"/>
      <c r="D30" s="178"/>
      <c r="E30" s="178"/>
      <c r="F30" s="178"/>
      <c r="G30" s="176"/>
      <c r="H30" s="177"/>
      <c r="I30" s="178"/>
      <c r="J30" s="178"/>
      <c r="K30" s="178"/>
      <c r="L30" s="176"/>
      <c r="M30" s="177"/>
      <c r="N30" s="178"/>
      <c r="O30" s="178"/>
      <c r="P30" s="178"/>
      <c r="Q30" s="176"/>
    </row>
    <row r="31" spans="1:17" ht="17.100000000000001" customHeight="1" x14ac:dyDescent="0.15">
      <c r="A31" s="168"/>
      <c r="B31" s="179" t="s">
        <v>45</v>
      </c>
      <c r="C31" s="180">
        <v>335029</v>
      </c>
      <c r="D31" s="183">
        <v>614</v>
      </c>
      <c r="E31" s="183">
        <v>92223</v>
      </c>
      <c r="F31" s="183">
        <v>137110</v>
      </c>
      <c r="G31" s="184">
        <v>184142.5</v>
      </c>
      <c r="H31" s="180">
        <v>152859</v>
      </c>
      <c r="I31" s="183">
        <v>237</v>
      </c>
      <c r="J31" s="183">
        <v>61506</v>
      </c>
      <c r="K31" s="183">
        <v>129806</v>
      </c>
      <c r="L31" s="184">
        <v>160914.5</v>
      </c>
      <c r="M31" s="180">
        <v>172892</v>
      </c>
      <c r="N31" s="183">
        <v>373</v>
      </c>
      <c r="O31" s="183">
        <v>66537</v>
      </c>
      <c r="P31" s="183">
        <v>131210</v>
      </c>
      <c r="Q31" s="184">
        <v>165038</v>
      </c>
    </row>
    <row r="32" spans="1:17" ht="17.100000000000001" customHeight="1" x14ac:dyDescent="0.15">
      <c r="A32" s="215" t="s">
        <v>47</v>
      </c>
      <c r="B32" s="216"/>
      <c r="C32" s="188">
        <v>1570904</v>
      </c>
      <c r="D32" s="189">
        <v>3604</v>
      </c>
      <c r="E32" s="189">
        <v>460329</v>
      </c>
      <c r="F32" s="189">
        <v>733249</v>
      </c>
      <c r="G32" s="190">
        <v>968819.5</v>
      </c>
      <c r="H32" s="188">
        <v>722644</v>
      </c>
      <c r="I32" s="189">
        <v>1306</v>
      </c>
      <c r="J32" s="189">
        <v>321500</v>
      </c>
      <c r="K32" s="189">
        <v>680292</v>
      </c>
      <c r="L32" s="190">
        <v>843001</v>
      </c>
      <c r="M32" s="188">
        <v>932995</v>
      </c>
      <c r="N32" s="189">
        <v>2260</v>
      </c>
      <c r="O32" s="189">
        <v>377312</v>
      </c>
      <c r="P32" s="189">
        <v>732920</v>
      </c>
      <c r="Q32" s="190">
        <v>924966</v>
      </c>
    </row>
    <row r="33" spans="1:17" ht="17.100000000000001" customHeight="1" x14ac:dyDescent="0.15">
      <c r="A33" s="217" t="s">
        <v>9</v>
      </c>
      <c r="B33" s="218"/>
      <c r="C33" s="194">
        <v>62</v>
      </c>
      <c r="D33" s="195">
        <v>47.5</v>
      </c>
      <c r="E33" s="195">
        <v>82.6</v>
      </c>
      <c r="F33" s="195">
        <v>93.9</v>
      </c>
      <c r="G33" s="196">
        <v>90.4</v>
      </c>
      <c r="H33" s="194">
        <v>28.510586169341227</v>
      </c>
      <c r="I33" s="195">
        <v>17.211386399578281</v>
      </c>
      <c r="J33" s="195">
        <v>57.668057994514811</v>
      </c>
      <c r="K33" s="195">
        <v>87.078713529039803</v>
      </c>
      <c r="L33" s="196">
        <v>78.684358025538316</v>
      </c>
      <c r="M33" s="194">
        <v>36.809596901191348</v>
      </c>
      <c r="N33" s="195">
        <v>29.783869267264102</v>
      </c>
      <c r="O33" s="195">
        <v>67.679161113612352</v>
      </c>
      <c r="P33" s="195">
        <v>93.815201001487381</v>
      </c>
      <c r="Q33" s="196">
        <v>86.334839348292675</v>
      </c>
    </row>
    <row r="34" spans="1:17" ht="17.100000000000001" customHeight="1" x14ac:dyDescent="0.15">
      <c r="A34" s="198" t="s">
        <v>4</v>
      </c>
      <c r="B34" s="199"/>
      <c r="C34" s="200">
        <v>2388233</v>
      </c>
      <c r="D34" s="201">
        <v>4786</v>
      </c>
      <c r="E34" s="201">
        <v>773118</v>
      </c>
      <c r="F34" s="201">
        <v>1257766</v>
      </c>
      <c r="G34" s="202">
        <v>1585516</v>
      </c>
      <c r="H34" s="200">
        <v>1119188</v>
      </c>
      <c r="I34" s="201">
        <v>1637</v>
      </c>
      <c r="J34" s="201">
        <v>516797</v>
      </c>
      <c r="K34" s="201">
        <v>1183177</v>
      </c>
      <c r="L34" s="202">
        <v>1444031</v>
      </c>
      <c r="M34" s="200">
        <v>1390755</v>
      </c>
      <c r="N34" s="201">
        <v>2743</v>
      </c>
      <c r="O34" s="201">
        <v>584018</v>
      </c>
      <c r="P34" s="201">
        <v>1267890</v>
      </c>
      <c r="Q34" s="202">
        <v>1444031</v>
      </c>
    </row>
    <row r="35" spans="1:17" ht="17.100000000000001" customHeight="1" thickBot="1" x14ac:dyDescent="0.2">
      <c r="A35" s="203" t="s">
        <v>48</v>
      </c>
      <c r="B35" s="204"/>
      <c r="C35" s="205">
        <v>65.776831657547646</v>
      </c>
      <c r="D35" s="206">
        <v>75.302966987045551</v>
      </c>
      <c r="E35" s="206">
        <v>59.541881058260195</v>
      </c>
      <c r="F35" s="206">
        <v>58.297727876250427</v>
      </c>
      <c r="G35" s="207">
        <v>61.104366023427069</v>
      </c>
      <c r="H35" s="205">
        <v>64.568597947797869</v>
      </c>
      <c r="I35" s="208">
        <v>79.780085522296886</v>
      </c>
      <c r="J35" s="208">
        <v>62.210113448800975</v>
      </c>
      <c r="K35" s="208">
        <v>57.497060879310538</v>
      </c>
      <c r="L35" s="219">
        <v>58.378317362992902</v>
      </c>
      <c r="M35" s="205">
        <v>67.085503916937199</v>
      </c>
      <c r="N35" s="208">
        <v>82.39154210718192</v>
      </c>
      <c r="O35" s="208">
        <v>64.606227890236255</v>
      </c>
      <c r="P35" s="208">
        <v>57.806276569733974</v>
      </c>
      <c r="Q35" s="219">
        <v>64.054442044526752</v>
      </c>
    </row>
    <row r="36" spans="1:17" ht="3" customHeight="1" x14ac:dyDescent="0.15"/>
    <row r="37" spans="1:17" s="135" customFormat="1" ht="9.9499999999999993" customHeight="1" x14ac:dyDescent="0.15">
      <c r="A37" s="220" t="s">
        <v>49</v>
      </c>
      <c r="B37" s="221" t="s">
        <v>50</v>
      </c>
    </row>
    <row r="38" spans="1:17" s="135" customFormat="1" ht="9.9499999999999993" customHeight="1" x14ac:dyDescent="0.15">
      <c r="A38" s="221"/>
      <c r="B38" s="221" t="s">
        <v>51</v>
      </c>
    </row>
    <row r="39" spans="1:17" s="135" customFormat="1" ht="9.9499999999999993" customHeight="1" x14ac:dyDescent="0.15">
      <c r="A39" s="221"/>
      <c r="B39" s="221" t="s">
        <v>52</v>
      </c>
    </row>
    <row r="40" spans="1:17" s="135" customFormat="1" ht="9.9499999999999993" customHeight="1" x14ac:dyDescent="0.15">
      <c r="A40" s="221"/>
      <c r="B40" s="221" t="s">
        <v>53</v>
      </c>
    </row>
  </sheetData>
  <mergeCells count="20">
    <mergeCell ref="A34:B34"/>
    <mergeCell ref="A35:B35"/>
    <mergeCell ref="M19:Q20"/>
    <mergeCell ref="A22:A25"/>
    <mergeCell ref="A26:A28"/>
    <mergeCell ref="A29:A31"/>
    <mergeCell ref="A32:B32"/>
    <mergeCell ref="A33:B33"/>
    <mergeCell ref="A15:B15"/>
    <mergeCell ref="A16:B16"/>
    <mergeCell ref="A17:B17"/>
    <mergeCell ref="A18:B18"/>
    <mergeCell ref="C19:G20"/>
    <mergeCell ref="H19:L20"/>
    <mergeCell ref="C2:G3"/>
    <mergeCell ref="H2:L3"/>
    <mergeCell ref="M2:Q3"/>
    <mergeCell ref="A5:A8"/>
    <mergeCell ref="A9:A11"/>
    <mergeCell ref="A12:A14"/>
  </mergeCells>
  <phoneticPr fontId="2"/>
  <pageMargins left="0.78740157480314965" right="0.78740157480314965" top="0.59055118110236227" bottom="0.59055118110236227" header="0" footer="0"/>
  <pageSetup paperSize="9" scale="8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1AEB-CD6B-44E4-8BBB-FB1F9E1C9351}">
  <dimension ref="A1:Z30"/>
  <sheetViews>
    <sheetView showGridLines="0" zoomScale="115" zoomScaleNormal="115" zoomScaleSheetLayoutView="100" workbookViewId="0">
      <selection activeCell="L9" sqref="L9"/>
    </sheetView>
  </sheetViews>
  <sheetFormatPr defaultColWidth="9" defaultRowHeight="11.25" x14ac:dyDescent="0.15"/>
  <cols>
    <col min="1" max="1" width="0.625" style="223" customWidth="1"/>
    <col min="2" max="2" width="9" style="223"/>
    <col min="3" max="3" width="0.75" style="223" customWidth="1"/>
    <col min="4" max="4" width="0.25" style="223" customWidth="1"/>
    <col min="5" max="5" width="7.375" style="223" customWidth="1"/>
    <col min="6" max="6" width="0.25" style="223" customWidth="1"/>
    <col min="7" max="26" width="6.5" style="223" customWidth="1"/>
    <col min="27" max="16384" width="9" style="223"/>
  </cols>
  <sheetData>
    <row r="1" spans="1:26" ht="18" customHeight="1" x14ac:dyDescent="0.15">
      <c r="A1" s="222" t="s">
        <v>54</v>
      </c>
      <c r="B1" s="46"/>
    </row>
    <row r="2" spans="1:26" x14ac:dyDescent="0.15">
      <c r="A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X2" s="225"/>
      <c r="Y2" s="224"/>
      <c r="Z2" s="225" t="s">
        <v>55</v>
      </c>
    </row>
    <row r="3" spans="1:26" ht="3" customHeight="1" x14ac:dyDescent="0.15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4"/>
      <c r="R3" s="224"/>
      <c r="S3" s="224"/>
      <c r="T3" s="224"/>
      <c r="Y3" s="225"/>
      <c r="Z3" s="225"/>
    </row>
    <row r="4" spans="1:26" ht="18.75" customHeight="1" x14ac:dyDescent="0.15">
      <c r="A4" s="226"/>
      <c r="B4" s="227" t="s">
        <v>56</v>
      </c>
      <c r="C4" s="227"/>
      <c r="D4" s="227"/>
      <c r="E4" s="227"/>
      <c r="F4" s="228"/>
      <c r="G4" s="229" t="s">
        <v>23</v>
      </c>
      <c r="H4" s="229"/>
      <c r="I4" s="229" t="s">
        <v>57</v>
      </c>
      <c r="J4" s="229"/>
      <c r="K4" s="229" t="s">
        <v>31</v>
      </c>
      <c r="L4" s="229"/>
      <c r="M4" s="229" t="s">
        <v>24</v>
      </c>
      <c r="N4" s="229"/>
      <c r="O4" s="230" t="s">
        <v>58</v>
      </c>
      <c r="P4" s="231"/>
      <c r="Q4" s="230" t="s">
        <v>59</v>
      </c>
      <c r="R4" s="231"/>
      <c r="S4" s="230" t="s">
        <v>60</v>
      </c>
      <c r="T4" s="231"/>
      <c r="U4" s="230" t="s">
        <v>28</v>
      </c>
      <c r="V4" s="231"/>
      <c r="W4" s="229" t="s">
        <v>27</v>
      </c>
      <c r="X4" s="229"/>
      <c r="Y4" s="230" t="s">
        <v>29</v>
      </c>
      <c r="Z4" s="231"/>
    </row>
    <row r="5" spans="1:26" ht="18.75" customHeight="1" x14ac:dyDescent="0.15">
      <c r="A5" s="232"/>
      <c r="B5" s="233" t="s">
        <v>61</v>
      </c>
      <c r="C5" s="234"/>
      <c r="D5" s="235" t="s">
        <v>6</v>
      </c>
      <c r="E5" s="235"/>
      <c r="F5" s="236"/>
      <c r="G5" s="237" t="s">
        <v>34</v>
      </c>
      <c r="H5" s="237" t="s">
        <v>62</v>
      </c>
      <c r="I5" s="237" t="s">
        <v>34</v>
      </c>
      <c r="J5" s="237" t="s">
        <v>62</v>
      </c>
      <c r="K5" s="237" t="s">
        <v>34</v>
      </c>
      <c r="L5" s="237" t="s">
        <v>62</v>
      </c>
      <c r="M5" s="237" t="s">
        <v>34</v>
      </c>
      <c r="N5" s="237" t="s">
        <v>62</v>
      </c>
      <c r="O5" s="237" t="s">
        <v>34</v>
      </c>
      <c r="P5" s="237" t="s">
        <v>63</v>
      </c>
      <c r="Q5" s="237" t="s">
        <v>34</v>
      </c>
      <c r="R5" s="237" t="s">
        <v>63</v>
      </c>
      <c r="S5" s="237" t="s">
        <v>34</v>
      </c>
      <c r="T5" s="237" t="s">
        <v>63</v>
      </c>
      <c r="U5" s="237" t="s">
        <v>34</v>
      </c>
      <c r="V5" s="237" t="s">
        <v>63</v>
      </c>
      <c r="W5" s="237" t="s">
        <v>34</v>
      </c>
      <c r="X5" s="237" t="s">
        <v>63</v>
      </c>
      <c r="Y5" s="237" t="s">
        <v>34</v>
      </c>
      <c r="Z5" s="237" t="s">
        <v>63</v>
      </c>
    </row>
    <row r="6" spans="1:26" ht="18.75" customHeight="1" x14ac:dyDescent="0.15">
      <c r="A6" s="238" t="s">
        <v>64</v>
      </c>
      <c r="B6" s="235"/>
      <c r="C6" s="236"/>
      <c r="D6" s="239"/>
      <c r="E6" s="240" t="s">
        <v>65</v>
      </c>
      <c r="F6" s="241"/>
      <c r="G6" s="242">
        <v>898</v>
      </c>
      <c r="H6" s="242">
        <v>95.2</v>
      </c>
      <c r="I6" s="242">
        <v>865</v>
      </c>
      <c r="J6" s="242">
        <v>96.8</v>
      </c>
      <c r="K6" s="242">
        <v>731</v>
      </c>
      <c r="L6" s="242">
        <v>95.8</v>
      </c>
      <c r="M6" s="242">
        <v>697</v>
      </c>
      <c r="N6" s="242">
        <v>95.6</v>
      </c>
      <c r="O6" s="242">
        <v>683</v>
      </c>
      <c r="P6" s="242">
        <v>95.8</v>
      </c>
      <c r="Q6" s="242">
        <v>712</v>
      </c>
      <c r="R6" s="242">
        <v>95.7</v>
      </c>
      <c r="S6" s="242">
        <v>721</v>
      </c>
      <c r="T6" s="242">
        <v>95.6</v>
      </c>
      <c r="U6" s="242">
        <v>694</v>
      </c>
      <c r="V6" s="242">
        <v>95.592286501377416</v>
      </c>
      <c r="W6" s="242">
        <v>360</v>
      </c>
      <c r="X6" s="242">
        <v>94.488188976377955</v>
      </c>
      <c r="Y6" s="242">
        <v>396</v>
      </c>
      <c r="Z6" s="242">
        <v>94.061757719714961</v>
      </c>
    </row>
    <row r="7" spans="1:26" ht="18.75" customHeight="1" x14ac:dyDescent="0.15">
      <c r="A7" s="243"/>
      <c r="B7" s="244"/>
      <c r="C7" s="245"/>
      <c r="D7" s="246"/>
      <c r="E7" s="247" t="s">
        <v>66</v>
      </c>
      <c r="F7" s="248"/>
      <c r="G7" s="242">
        <v>45</v>
      </c>
      <c r="H7" s="242">
        <v>4.8</v>
      </c>
      <c r="I7" s="242">
        <v>29</v>
      </c>
      <c r="J7" s="242">
        <v>3.2</v>
      </c>
      <c r="K7" s="242">
        <v>32</v>
      </c>
      <c r="L7" s="242">
        <v>4.2</v>
      </c>
      <c r="M7" s="242">
        <v>32</v>
      </c>
      <c r="N7" s="242">
        <v>4.4000000000000004</v>
      </c>
      <c r="O7" s="242">
        <v>30</v>
      </c>
      <c r="P7" s="242">
        <v>4.2</v>
      </c>
      <c r="Q7" s="242">
        <v>32</v>
      </c>
      <c r="R7" s="242">
        <v>4.3</v>
      </c>
      <c r="S7" s="242">
        <v>33</v>
      </c>
      <c r="T7" s="242">
        <v>4.4000000000000004</v>
      </c>
      <c r="U7" s="242">
        <v>32</v>
      </c>
      <c r="V7" s="242">
        <v>4.4077134986225897</v>
      </c>
      <c r="W7" s="242">
        <v>21</v>
      </c>
      <c r="X7" s="242">
        <v>5.5118110236220472</v>
      </c>
      <c r="Y7" s="242">
        <v>25</v>
      </c>
      <c r="Z7" s="242">
        <v>5.938242280285035</v>
      </c>
    </row>
    <row r="8" spans="1:26" ht="18.75" customHeight="1" x14ac:dyDescent="0.15">
      <c r="A8" s="243" t="s">
        <v>67</v>
      </c>
      <c r="B8" s="244"/>
      <c r="C8" s="245"/>
      <c r="D8" s="246"/>
      <c r="E8" s="247" t="s">
        <v>65</v>
      </c>
      <c r="F8" s="248"/>
      <c r="G8" s="242">
        <v>131</v>
      </c>
      <c r="H8" s="242">
        <v>25.7</v>
      </c>
      <c r="I8" s="242">
        <v>209</v>
      </c>
      <c r="J8" s="242">
        <v>37.700000000000003</v>
      </c>
      <c r="K8" s="242">
        <v>173</v>
      </c>
      <c r="L8" s="242">
        <v>38.4</v>
      </c>
      <c r="M8" s="242">
        <v>190</v>
      </c>
      <c r="N8" s="242">
        <v>42.5</v>
      </c>
      <c r="O8" s="242">
        <v>211</v>
      </c>
      <c r="P8" s="242">
        <v>48</v>
      </c>
      <c r="Q8" s="242">
        <v>209</v>
      </c>
      <c r="R8" s="242">
        <v>46.3</v>
      </c>
      <c r="S8" s="242">
        <v>217</v>
      </c>
      <c r="T8" s="242">
        <v>47.2</v>
      </c>
      <c r="U8" s="242">
        <v>223</v>
      </c>
      <c r="V8" s="242">
        <v>47.046413502109708</v>
      </c>
      <c r="W8" s="242">
        <v>107</v>
      </c>
      <c r="X8" s="242">
        <v>41.312741312741316</v>
      </c>
      <c r="Y8" s="242">
        <v>116</v>
      </c>
      <c r="Z8" s="242">
        <v>41.134751773049643</v>
      </c>
    </row>
    <row r="9" spans="1:26" ht="18.75" customHeight="1" x14ac:dyDescent="0.15">
      <c r="A9" s="243"/>
      <c r="B9" s="244"/>
      <c r="C9" s="245"/>
      <c r="D9" s="246"/>
      <c r="E9" s="247" t="s">
        <v>66</v>
      </c>
      <c r="F9" s="248"/>
      <c r="G9" s="242">
        <v>379</v>
      </c>
      <c r="H9" s="242">
        <v>74.3</v>
      </c>
      <c r="I9" s="242">
        <v>346</v>
      </c>
      <c r="J9" s="242">
        <v>62.3</v>
      </c>
      <c r="K9" s="242">
        <v>277</v>
      </c>
      <c r="L9" s="242">
        <v>61.6</v>
      </c>
      <c r="M9" s="242">
        <v>257</v>
      </c>
      <c r="N9" s="242">
        <v>57.5</v>
      </c>
      <c r="O9" s="242">
        <v>229</v>
      </c>
      <c r="P9" s="242">
        <v>52</v>
      </c>
      <c r="Q9" s="242">
        <v>242</v>
      </c>
      <c r="R9" s="242">
        <v>53.7</v>
      </c>
      <c r="S9" s="242">
        <v>243</v>
      </c>
      <c r="T9" s="242">
        <v>52.8</v>
      </c>
      <c r="U9" s="242">
        <v>251</v>
      </c>
      <c r="V9" s="242">
        <v>52.953586497890292</v>
      </c>
      <c r="W9" s="242">
        <v>152</v>
      </c>
      <c r="X9" s="242">
        <v>58.687258687258691</v>
      </c>
      <c r="Y9" s="242">
        <v>166</v>
      </c>
      <c r="Z9" s="242">
        <v>58.865248226950349</v>
      </c>
    </row>
    <row r="10" spans="1:26" ht="18.75" customHeight="1" x14ac:dyDescent="0.15">
      <c r="A10" s="243" t="s">
        <v>68</v>
      </c>
      <c r="B10" s="244"/>
      <c r="C10" s="245"/>
      <c r="D10" s="246"/>
      <c r="E10" s="247" t="s">
        <v>65</v>
      </c>
      <c r="F10" s="248"/>
      <c r="G10" s="242">
        <v>325</v>
      </c>
      <c r="H10" s="242">
        <v>92.1</v>
      </c>
      <c r="I10" s="242">
        <v>449</v>
      </c>
      <c r="J10" s="242">
        <v>97.4</v>
      </c>
      <c r="K10" s="242">
        <v>414</v>
      </c>
      <c r="L10" s="242">
        <v>100</v>
      </c>
      <c r="M10" s="242">
        <v>390</v>
      </c>
      <c r="N10" s="242">
        <v>100</v>
      </c>
      <c r="O10" s="242">
        <v>435</v>
      </c>
      <c r="P10" s="242">
        <v>100</v>
      </c>
      <c r="Q10" s="242">
        <v>456</v>
      </c>
      <c r="R10" s="242">
        <v>100</v>
      </c>
      <c r="S10" s="242">
        <v>457</v>
      </c>
      <c r="T10" s="242">
        <v>100</v>
      </c>
      <c r="U10" s="242">
        <v>439</v>
      </c>
      <c r="V10" s="242">
        <v>100</v>
      </c>
      <c r="W10" s="242">
        <v>236</v>
      </c>
      <c r="X10" s="242">
        <v>100</v>
      </c>
      <c r="Y10" s="242">
        <v>269</v>
      </c>
      <c r="Z10" s="242">
        <v>100</v>
      </c>
    </row>
    <row r="11" spans="1:26" ht="18.75" customHeight="1" x14ac:dyDescent="0.15">
      <c r="A11" s="243"/>
      <c r="B11" s="244"/>
      <c r="C11" s="245"/>
      <c r="D11" s="246"/>
      <c r="E11" s="247" t="s">
        <v>66</v>
      </c>
      <c r="F11" s="248"/>
      <c r="G11" s="242">
        <v>28</v>
      </c>
      <c r="H11" s="242">
        <v>7.9</v>
      </c>
      <c r="I11" s="242">
        <v>12</v>
      </c>
      <c r="J11" s="242">
        <v>2.6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</row>
    <row r="12" spans="1:26" ht="18.75" customHeight="1" x14ac:dyDescent="0.15">
      <c r="A12" s="243" t="s">
        <v>69</v>
      </c>
      <c r="B12" s="244"/>
      <c r="C12" s="245"/>
      <c r="D12" s="246"/>
      <c r="E12" s="247" t="s">
        <v>65</v>
      </c>
      <c r="F12" s="248"/>
      <c r="G12" s="242">
        <v>705</v>
      </c>
      <c r="H12" s="242">
        <v>79.599999999999994</v>
      </c>
      <c r="I12" s="242">
        <v>762</v>
      </c>
      <c r="J12" s="242">
        <v>82.1</v>
      </c>
      <c r="K12" s="242">
        <v>631</v>
      </c>
      <c r="L12" s="242">
        <v>81.5</v>
      </c>
      <c r="M12" s="242">
        <v>622</v>
      </c>
      <c r="N12" s="242">
        <v>82.5</v>
      </c>
      <c r="O12" s="242">
        <v>618</v>
      </c>
      <c r="P12" s="242">
        <v>83.3</v>
      </c>
      <c r="Q12" s="242">
        <v>626</v>
      </c>
      <c r="R12" s="242">
        <v>82</v>
      </c>
      <c r="S12" s="242">
        <v>657</v>
      </c>
      <c r="T12" s="242">
        <v>81.7</v>
      </c>
      <c r="U12" s="242">
        <v>643</v>
      </c>
      <c r="V12" s="242">
        <v>80.576441102756888</v>
      </c>
      <c r="W12" s="242">
        <v>333</v>
      </c>
      <c r="X12" s="242">
        <v>83.042394014962596</v>
      </c>
      <c r="Y12" s="242">
        <v>376</v>
      </c>
      <c r="Z12" s="242">
        <v>80.170575692963752</v>
      </c>
    </row>
    <row r="13" spans="1:26" ht="18.75" customHeight="1" x14ac:dyDescent="0.15">
      <c r="A13" s="243"/>
      <c r="B13" s="244"/>
      <c r="C13" s="245"/>
      <c r="D13" s="246"/>
      <c r="E13" s="247" t="s">
        <v>66</v>
      </c>
      <c r="F13" s="248"/>
      <c r="G13" s="242">
        <v>181</v>
      </c>
      <c r="H13" s="242">
        <v>20.399999999999999</v>
      </c>
      <c r="I13" s="242">
        <v>166</v>
      </c>
      <c r="J13" s="242">
        <v>17.899999999999999</v>
      </c>
      <c r="K13" s="242">
        <v>143</v>
      </c>
      <c r="L13" s="242">
        <v>18.5</v>
      </c>
      <c r="M13" s="242">
        <v>132</v>
      </c>
      <c r="N13" s="242">
        <v>17.5</v>
      </c>
      <c r="O13" s="242">
        <v>124</v>
      </c>
      <c r="P13" s="242">
        <v>16.7</v>
      </c>
      <c r="Q13" s="242">
        <v>137</v>
      </c>
      <c r="R13" s="242">
        <v>18</v>
      </c>
      <c r="S13" s="242">
        <v>147</v>
      </c>
      <c r="T13" s="242">
        <v>18.3</v>
      </c>
      <c r="U13" s="242">
        <v>155</v>
      </c>
      <c r="V13" s="242">
        <v>19.423558897243108</v>
      </c>
      <c r="W13" s="242">
        <v>68</v>
      </c>
      <c r="X13" s="242">
        <v>16.957605985037407</v>
      </c>
      <c r="Y13" s="242">
        <v>93</v>
      </c>
      <c r="Z13" s="242">
        <v>19.829424307036248</v>
      </c>
    </row>
    <row r="14" spans="1:26" ht="18.75" customHeight="1" x14ac:dyDescent="0.15">
      <c r="A14" s="243" t="s">
        <v>70</v>
      </c>
      <c r="B14" s="244"/>
      <c r="C14" s="245"/>
      <c r="D14" s="246"/>
      <c r="E14" s="247" t="s">
        <v>65</v>
      </c>
      <c r="F14" s="248"/>
      <c r="G14" s="242">
        <v>404</v>
      </c>
      <c r="H14" s="242">
        <v>75.099999999999994</v>
      </c>
      <c r="I14" s="242">
        <v>405</v>
      </c>
      <c r="J14" s="242">
        <v>76.7</v>
      </c>
      <c r="K14" s="242">
        <v>435</v>
      </c>
      <c r="L14" s="242">
        <v>87</v>
      </c>
      <c r="M14" s="242">
        <v>369</v>
      </c>
      <c r="N14" s="242">
        <v>84.6</v>
      </c>
      <c r="O14" s="242">
        <v>395</v>
      </c>
      <c r="P14" s="242">
        <v>85.7</v>
      </c>
      <c r="Q14" s="242">
        <v>398</v>
      </c>
      <c r="R14" s="242">
        <v>84.9</v>
      </c>
      <c r="S14" s="242">
        <v>402</v>
      </c>
      <c r="T14" s="242">
        <v>84.3</v>
      </c>
      <c r="U14" s="242">
        <v>392</v>
      </c>
      <c r="V14" s="242">
        <v>84.482758620689651</v>
      </c>
      <c r="W14" s="242">
        <v>209</v>
      </c>
      <c r="X14" s="242">
        <v>84.959349593495944</v>
      </c>
      <c r="Y14" s="242">
        <v>228</v>
      </c>
      <c r="Z14" s="242">
        <v>81.428571428571431</v>
      </c>
    </row>
    <row r="15" spans="1:26" ht="18.75" customHeight="1" x14ac:dyDescent="0.15">
      <c r="A15" s="243"/>
      <c r="B15" s="244"/>
      <c r="C15" s="245"/>
      <c r="D15" s="246"/>
      <c r="E15" s="247" t="s">
        <v>66</v>
      </c>
      <c r="F15" s="248"/>
      <c r="G15" s="242">
        <v>134</v>
      </c>
      <c r="H15" s="242">
        <v>24.9</v>
      </c>
      <c r="I15" s="242">
        <v>123</v>
      </c>
      <c r="J15" s="242">
        <v>23.3</v>
      </c>
      <c r="K15" s="242">
        <v>65</v>
      </c>
      <c r="L15" s="242">
        <v>13</v>
      </c>
      <c r="M15" s="242">
        <v>67</v>
      </c>
      <c r="N15" s="242">
        <v>15.4</v>
      </c>
      <c r="O15" s="242">
        <v>66</v>
      </c>
      <c r="P15" s="242">
        <v>14.3</v>
      </c>
      <c r="Q15" s="242">
        <v>71</v>
      </c>
      <c r="R15" s="242">
        <v>15.1</v>
      </c>
      <c r="S15" s="242">
        <v>75</v>
      </c>
      <c r="T15" s="242">
        <v>15.7</v>
      </c>
      <c r="U15" s="242">
        <v>72</v>
      </c>
      <c r="V15" s="242">
        <v>15.517241379310345</v>
      </c>
      <c r="W15" s="242">
        <v>37</v>
      </c>
      <c r="X15" s="242">
        <v>15.040650406504067</v>
      </c>
      <c r="Y15" s="242">
        <v>52</v>
      </c>
      <c r="Z15" s="242">
        <v>18.571428571428573</v>
      </c>
    </row>
    <row r="16" spans="1:26" ht="18.75" customHeight="1" x14ac:dyDescent="0.15">
      <c r="A16" s="243" t="s">
        <v>71</v>
      </c>
      <c r="B16" s="244"/>
      <c r="C16" s="245"/>
      <c r="D16" s="246"/>
      <c r="E16" s="247" t="s">
        <v>65</v>
      </c>
      <c r="F16" s="248"/>
      <c r="G16" s="242">
        <v>260</v>
      </c>
      <c r="H16" s="242">
        <v>64.8</v>
      </c>
      <c r="I16" s="242">
        <v>224</v>
      </c>
      <c r="J16" s="242">
        <v>56.4</v>
      </c>
      <c r="K16" s="242">
        <v>316</v>
      </c>
      <c r="L16" s="242">
        <v>67.5</v>
      </c>
      <c r="M16" s="242">
        <v>229</v>
      </c>
      <c r="N16" s="242">
        <v>67.599999999999994</v>
      </c>
      <c r="O16" s="242">
        <v>209</v>
      </c>
      <c r="P16" s="242">
        <v>67.400000000000006</v>
      </c>
      <c r="Q16" s="242">
        <v>216</v>
      </c>
      <c r="R16" s="242">
        <v>65.900000000000006</v>
      </c>
      <c r="S16" s="242">
        <v>203</v>
      </c>
      <c r="T16" s="242">
        <v>63.4</v>
      </c>
      <c r="U16" s="242">
        <v>184</v>
      </c>
      <c r="V16" s="242">
        <v>65.017667844522961</v>
      </c>
      <c r="W16" s="242">
        <v>76</v>
      </c>
      <c r="X16" s="242">
        <v>53.521126760563376</v>
      </c>
      <c r="Y16" s="242">
        <v>81</v>
      </c>
      <c r="Z16" s="242">
        <v>47.647058823529406</v>
      </c>
    </row>
    <row r="17" spans="1:26" ht="18.75" customHeight="1" x14ac:dyDescent="0.15">
      <c r="A17" s="243"/>
      <c r="B17" s="244"/>
      <c r="C17" s="245"/>
      <c r="D17" s="246"/>
      <c r="E17" s="247" t="s">
        <v>66</v>
      </c>
      <c r="F17" s="248"/>
      <c r="G17" s="242">
        <v>141</v>
      </c>
      <c r="H17" s="242">
        <v>35.200000000000003</v>
      </c>
      <c r="I17" s="242">
        <v>173</v>
      </c>
      <c r="J17" s="242">
        <v>43.6</v>
      </c>
      <c r="K17" s="242">
        <v>152</v>
      </c>
      <c r="L17" s="242">
        <v>32.5</v>
      </c>
      <c r="M17" s="242">
        <v>110</v>
      </c>
      <c r="N17" s="242">
        <v>32.4</v>
      </c>
      <c r="O17" s="242">
        <v>101</v>
      </c>
      <c r="P17" s="242">
        <v>32.6</v>
      </c>
      <c r="Q17" s="242">
        <v>112</v>
      </c>
      <c r="R17" s="242">
        <v>34.1</v>
      </c>
      <c r="S17" s="242">
        <v>117</v>
      </c>
      <c r="T17" s="242">
        <v>36.6</v>
      </c>
      <c r="U17" s="242">
        <v>99</v>
      </c>
      <c r="V17" s="242">
        <v>34.982332155477032</v>
      </c>
      <c r="W17" s="242">
        <v>66</v>
      </c>
      <c r="X17" s="242">
        <v>46.478873239436616</v>
      </c>
      <c r="Y17" s="242">
        <v>89</v>
      </c>
      <c r="Z17" s="242">
        <v>52.352941176470594</v>
      </c>
    </row>
    <row r="18" spans="1:26" ht="18.75" customHeight="1" x14ac:dyDescent="0.15">
      <c r="A18" s="249" t="s">
        <v>72</v>
      </c>
      <c r="B18" s="250"/>
      <c r="C18" s="251"/>
      <c r="D18" s="252"/>
      <c r="E18" s="247" t="s">
        <v>65</v>
      </c>
      <c r="F18" s="248"/>
      <c r="G18" s="242">
        <v>95</v>
      </c>
      <c r="H18" s="242">
        <v>21.5</v>
      </c>
      <c r="I18" s="242">
        <v>116</v>
      </c>
      <c r="J18" s="242">
        <v>24.9</v>
      </c>
      <c r="K18" s="242">
        <v>99</v>
      </c>
      <c r="L18" s="242">
        <v>24.6</v>
      </c>
      <c r="M18" s="242">
        <v>96</v>
      </c>
      <c r="N18" s="242">
        <v>29.2</v>
      </c>
      <c r="O18" s="242">
        <v>99</v>
      </c>
      <c r="P18" s="242">
        <v>30.7</v>
      </c>
      <c r="Q18" s="242">
        <v>104</v>
      </c>
      <c r="R18" s="242">
        <v>30.7</v>
      </c>
      <c r="S18" s="242">
        <v>90</v>
      </c>
      <c r="T18" s="242">
        <v>22.1</v>
      </c>
      <c r="U18" s="242">
        <v>77</v>
      </c>
      <c r="V18" s="242">
        <v>17.824074074074073</v>
      </c>
      <c r="W18" s="242">
        <v>41</v>
      </c>
      <c r="X18" s="242">
        <v>17.154811715481173</v>
      </c>
      <c r="Y18" s="242">
        <v>47</v>
      </c>
      <c r="Z18" s="242">
        <v>16.095890410958905</v>
      </c>
    </row>
    <row r="19" spans="1:26" ht="18.75" customHeight="1" x14ac:dyDescent="0.15">
      <c r="A19" s="249"/>
      <c r="B19" s="250"/>
      <c r="C19" s="251"/>
      <c r="D19" s="246"/>
      <c r="E19" s="247" t="s">
        <v>66</v>
      </c>
      <c r="F19" s="248"/>
      <c r="G19" s="242">
        <v>346</v>
      </c>
      <c r="H19" s="242">
        <v>78.5</v>
      </c>
      <c r="I19" s="242">
        <v>350</v>
      </c>
      <c r="J19" s="242">
        <v>75.099999999999994</v>
      </c>
      <c r="K19" s="242">
        <v>304</v>
      </c>
      <c r="L19" s="242">
        <v>75.400000000000006</v>
      </c>
      <c r="M19" s="242">
        <v>233</v>
      </c>
      <c r="N19" s="242">
        <v>70.8</v>
      </c>
      <c r="O19" s="242">
        <v>223</v>
      </c>
      <c r="P19" s="242">
        <v>69.3</v>
      </c>
      <c r="Q19" s="242">
        <v>235</v>
      </c>
      <c r="R19" s="242">
        <v>69.3</v>
      </c>
      <c r="S19" s="242">
        <v>318</v>
      </c>
      <c r="T19" s="242">
        <v>77.900000000000006</v>
      </c>
      <c r="U19" s="242">
        <v>355</v>
      </c>
      <c r="V19" s="242">
        <v>82.175925925925924</v>
      </c>
      <c r="W19" s="242">
        <v>198</v>
      </c>
      <c r="X19" s="242">
        <v>82.845188284518827</v>
      </c>
      <c r="Y19" s="242">
        <v>245</v>
      </c>
      <c r="Z19" s="242">
        <v>83.904109589041099</v>
      </c>
    </row>
    <row r="20" spans="1:26" ht="18.75" customHeight="1" x14ac:dyDescent="0.15">
      <c r="A20" s="243" t="s">
        <v>73</v>
      </c>
      <c r="B20" s="244"/>
      <c r="C20" s="245"/>
      <c r="D20" s="246"/>
      <c r="E20" s="247" t="s">
        <v>65</v>
      </c>
      <c r="F20" s="248"/>
      <c r="G20" s="242">
        <v>32</v>
      </c>
      <c r="H20" s="242">
        <v>19.2</v>
      </c>
      <c r="I20" s="242">
        <v>31</v>
      </c>
      <c r="J20" s="242">
        <v>18.3</v>
      </c>
      <c r="K20" s="242">
        <v>33</v>
      </c>
      <c r="L20" s="242">
        <v>21.7</v>
      </c>
      <c r="M20" s="242">
        <v>26</v>
      </c>
      <c r="N20" s="242">
        <v>17.8</v>
      </c>
      <c r="O20" s="242">
        <v>22</v>
      </c>
      <c r="P20" s="242">
        <v>14.7</v>
      </c>
      <c r="Q20" s="242">
        <v>22</v>
      </c>
      <c r="R20" s="242">
        <v>14.7</v>
      </c>
      <c r="S20" s="242">
        <v>21</v>
      </c>
      <c r="T20" s="242">
        <v>13.8</v>
      </c>
      <c r="U20" s="242">
        <v>20</v>
      </c>
      <c r="V20" s="242">
        <v>13.422818791946309</v>
      </c>
      <c r="W20" s="242">
        <v>9</v>
      </c>
      <c r="X20" s="242">
        <v>11.39240506329114</v>
      </c>
      <c r="Y20" s="242">
        <v>11</v>
      </c>
      <c r="Z20" s="242">
        <v>10.185185185185185</v>
      </c>
    </row>
    <row r="21" spans="1:26" ht="18.75" customHeight="1" x14ac:dyDescent="0.15">
      <c r="A21" s="243"/>
      <c r="B21" s="244"/>
      <c r="C21" s="245"/>
      <c r="D21" s="246"/>
      <c r="E21" s="247" t="s">
        <v>66</v>
      </c>
      <c r="F21" s="248"/>
      <c r="G21" s="242">
        <v>135</v>
      </c>
      <c r="H21" s="242">
        <v>80.8</v>
      </c>
      <c r="I21" s="242">
        <v>138</v>
      </c>
      <c r="J21" s="242">
        <v>81.7</v>
      </c>
      <c r="K21" s="242">
        <v>119</v>
      </c>
      <c r="L21" s="242">
        <v>78.3</v>
      </c>
      <c r="M21" s="242">
        <v>120</v>
      </c>
      <c r="N21" s="242">
        <v>82.2</v>
      </c>
      <c r="O21" s="242">
        <v>128</v>
      </c>
      <c r="P21" s="242">
        <v>85.3</v>
      </c>
      <c r="Q21" s="242">
        <v>128</v>
      </c>
      <c r="R21" s="242">
        <v>85.3</v>
      </c>
      <c r="S21" s="242">
        <v>131</v>
      </c>
      <c r="T21" s="242">
        <v>86.2</v>
      </c>
      <c r="U21" s="242">
        <v>129</v>
      </c>
      <c r="V21" s="242">
        <v>86.577181208053688</v>
      </c>
      <c r="W21" s="242">
        <v>70</v>
      </c>
      <c r="X21" s="242">
        <v>88.60759493670885</v>
      </c>
      <c r="Y21" s="242">
        <v>97</v>
      </c>
      <c r="Z21" s="242">
        <v>89.81481481481481</v>
      </c>
    </row>
    <row r="22" spans="1:26" ht="18.75" customHeight="1" x14ac:dyDescent="0.15">
      <c r="A22" s="249" t="s">
        <v>74</v>
      </c>
      <c r="B22" s="250"/>
      <c r="C22" s="251"/>
      <c r="D22" s="252"/>
      <c r="E22" s="247" t="s">
        <v>65</v>
      </c>
      <c r="F22" s="248"/>
      <c r="G22" s="242">
        <v>19</v>
      </c>
      <c r="H22" s="242">
        <v>20.2</v>
      </c>
      <c r="I22" s="242">
        <v>15</v>
      </c>
      <c r="J22" s="242">
        <v>18.5</v>
      </c>
      <c r="K22" s="242">
        <v>12</v>
      </c>
      <c r="L22" s="242">
        <v>16</v>
      </c>
      <c r="M22" s="242">
        <v>11</v>
      </c>
      <c r="N22" s="242">
        <v>14.1</v>
      </c>
      <c r="O22" s="242">
        <v>9</v>
      </c>
      <c r="P22" s="242">
        <v>10.8</v>
      </c>
      <c r="Q22" s="242">
        <v>10</v>
      </c>
      <c r="R22" s="242">
        <v>11.6</v>
      </c>
      <c r="S22" s="242">
        <v>9</v>
      </c>
      <c r="T22" s="242">
        <v>11.1</v>
      </c>
      <c r="U22" s="242">
        <v>8</v>
      </c>
      <c r="V22" s="242">
        <v>10.666666666666668</v>
      </c>
      <c r="W22" s="242">
        <v>4</v>
      </c>
      <c r="X22" s="242">
        <v>9.3023255813953494</v>
      </c>
      <c r="Y22" s="242">
        <v>5</v>
      </c>
      <c r="Z22" s="242">
        <v>9.2592592592592595</v>
      </c>
    </row>
    <row r="23" spans="1:26" ht="18.75" customHeight="1" x14ac:dyDescent="0.15">
      <c r="A23" s="249"/>
      <c r="B23" s="250"/>
      <c r="C23" s="251"/>
      <c r="D23" s="246"/>
      <c r="E23" s="247" t="s">
        <v>66</v>
      </c>
      <c r="F23" s="248"/>
      <c r="G23" s="242">
        <v>75</v>
      </c>
      <c r="H23" s="242">
        <v>79.8</v>
      </c>
      <c r="I23" s="242">
        <v>66</v>
      </c>
      <c r="J23" s="242">
        <v>81.5</v>
      </c>
      <c r="K23" s="242">
        <v>63</v>
      </c>
      <c r="L23" s="242">
        <v>84</v>
      </c>
      <c r="M23" s="242">
        <v>67</v>
      </c>
      <c r="N23" s="242">
        <v>85.9</v>
      </c>
      <c r="O23" s="242">
        <v>74</v>
      </c>
      <c r="P23" s="242">
        <v>89.2</v>
      </c>
      <c r="Q23" s="242">
        <v>76</v>
      </c>
      <c r="R23" s="242">
        <v>88.4</v>
      </c>
      <c r="S23" s="242">
        <v>72</v>
      </c>
      <c r="T23" s="242">
        <v>88.9</v>
      </c>
      <c r="U23" s="242">
        <v>67</v>
      </c>
      <c r="V23" s="242">
        <v>89.333333333333329</v>
      </c>
      <c r="W23" s="242">
        <v>39</v>
      </c>
      <c r="X23" s="242">
        <v>90.697674418604649</v>
      </c>
      <c r="Y23" s="242">
        <v>49</v>
      </c>
      <c r="Z23" s="242">
        <v>90.740740740740748</v>
      </c>
    </row>
    <row r="24" spans="1:26" ht="18.75" customHeight="1" x14ac:dyDescent="0.15">
      <c r="A24" s="243" t="s">
        <v>75</v>
      </c>
      <c r="B24" s="244"/>
      <c r="C24" s="245"/>
      <c r="D24" s="246"/>
      <c r="E24" s="247" t="s">
        <v>65</v>
      </c>
      <c r="F24" s="248"/>
      <c r="G24" s="242">
        <v>10</v>
      </c>
      <c r="H24" s="242">
        <v>22.7</v>
      </c>
      <c r="I24" s="242">
        <v>8</v>
      </c>
      <c r="J24" s="242">
        <v>22.9</v>
      </c>
      <c r="K24" s="242">
        <v>5</v>
      </c>
      <c r="L24" s="242">
        <v>16.100000000000001</v>
      </c>
      <c r="M24" s="242">
        <v>5</v>
      </c>
      <c r="N24" s="242">
        <v>16.100000000000001</v>
      </c>
      <c r="O24" s="242">
        <v>4</v>
      </c>
      <c r="P24" s="242">
        <v>11.1</v>
      </c>
      <c r="Q24" s="242">
        <v>5</v>
      </c>
      <c r="R24" s="242">
        <v>13.2</v>
      </c>
      <c r="S24" s="242">
        <v>4</v>
      </c>
      <c r="T24" s="242">
        <v>11.1</v>
      </c>
      <c r="U24" s="242">
        <v>3</v>
      </c>
      <c r="V24" s="242">
        <v>9.375</v>
      </c>
      <c r="W24" s="242">
        <v>1</v>
      </c>
      <c r="X24" s="242">
        <v>6.666666666666667</v>
      </c>
      <c r="Y24" s="242">
        <v>2</v>
      </c>
      <c r="Z24" s="242">
        <v>7.6923076923076925</v>
      </c>
    </row>
    <row r="25" spans="1:26" ht="18.75" customHeight="1" x14ac:dyDescent="0.15">
      <c r="A25" s="243"/>
      <c r="B25" s="244"/>
      <c r="C25" s="245"/>
      <c r="D25" s="246"/>
      <c r="E25" s="247" t="s">
        <v>66</v>
      </c>
      <c r="F25" s="248"/>
      <c r="G25" s="242">
        <v>34</v>
      </c>
      <c r="H25" s="242">
        <v>77.3</v>
      </c>
      <c r="I25" s="242">
        <v>27</v>
      </c>
      <c r="J25" s="242">
        <v>77.099999999999994</v>
      </c>
      <c r="K25" s="242">
        <v>26</v>
      </c>
      <c r="L25" s="242">
        <v>83.9</v>
      </c>
      <c r="M25" s="242">
        <v>26</v>
      </c>
      <c r="N25" s="242">
        <v>83.9</v>
      </c>
      <c r="O25" s="242">
        <v>32</v>
      </c>
      <c r="P25" s="242">
        <v>88.9</v>
      </c>
      <c r="Q25" s="242">
        <v>33</v>
      </c>
      <c r="R25" s="242">
        <v>86.8</v>
      </c>
      <c r="S25" s="242">
        <v>32</v>
      </c>
      <c r="T25" s="242">
        <v>88.9</v>
      </c>
      <c r="U25" s="242">
        <v>29</v>
      </c>
      <c r="V25" s="242">
        <v>90.625</v>
      </c>
      <c r="W25" s="242">
        <v>14</v>
      </c>
      <c r="X25" s="242">
        <v>93.333333333333329</v>
      </c>
      <c r="Y25" s="242">
        <v>24</v>
      </c>
      <c r="Z25" s="242">
        <v>92.307692307692307</v>
      </c>
    </row>
    <row r="26" spans="1:26" ht="18.75" customHeight="1" x14ac:dyDescent="0.15">
      <c r="A26" s="243" t="s">
        <v>76</v>
      </c>
      <c r="B26" s="244"/>
      <c r="C26" s="245"/>
      <c r="D26" s="246"/>
      <c r="E26" s="247" t="s">
        <v>65</v>
      </c>
      <c r="F26" s="248"/>
      <c r="G26" s="242">
        <v>11</v>
      </c>
      <c r="H26" s="242">
        <v>4.9000000000000004</v>
      </c>
      <c r="I26" s="242">
        <v>14</v>
      </c>
      <c r="J26" s="242">
        <v>6.8</v>
      </c>
      <c r="K26" s="242">
        <v>14</v>
      </c>
      <c r="L26" s="242">
        <v>7.3</v>
      </c>
      <c r="M26" s="242">
        <v>14</v>
      </c>
      <c r="N26" s="242">
        <v>7.3</v>
      </c>
      <c r="O26" s="242">
        <v>15</v>
      </c>
      <c r="P26" s="242">
        <v>8</v>
      </c>
      <c r="Q26" s="242">
        <v>17</v>
      </c>
      <c r="R26" s="242">
        <v>8.9</v>
      </c>
      <c r="S26" s="242">
        <v>15</v>
      </c>
      <c r="T26" s="242">
        <v>7.8</v>
      </c>
      <c r="U26" s="242">
        <v>17.5</v>
      </c>
      <c r="V26" s="242">
        <v>9.2838196286472154</v>
      </c>
      <c r="W26" s="242">
        <v>12</v>
      </c>
      <c r="X26" s="242">
        <v>17.910447761194028</v>
      </c>
      <c r="Y26" s="242">
        <v>11</v>
      </c>
      <c r="Z26" s="242">
        <v>13.414634146341465</v>
      </c>
    </row>
    <row r="27" spans="1:26" ht="18.75" customHeight="1" x14ac:dyDescent="0.15">
      <c r="A27" s="243"/>
      <c r="B27" s="244"/>
      <c r="C27" s="245"/>
      <c r="D27" s="246"/>
      <c r="E27" s="247" t="s">
        <v>66</v>
      </c>
      <c r="F27" s="248"/>
      <c r="G27" s="242">
        <v>214</v>
      </c>
      <c r="H27" s="242">
        <v>95.1</v>
      </c>
      <c r="I27" s="242">
        <v>191</v>
      </c>
      <c r="J27" s="242">
        <v>93.2</v>
      </c>
      <c r="K27" s="242">
        <v>178</v>
      </c>
      <c r="L27" s="242">
        <v>92.7</v>
      </c>
      <c r="M27" s="242">
        <v>178</v>
      </c>
      <c r="N27" s="242">
        <v>92.7</v>
      </c>
      <c r="O27" s="242">
        <v>172</v>
      </c>
      <c r="P27" s="242">
        <v>92</v>
      </c>
      <c r="Q27" s="242">
        <v>175</v>
      </c>
      <c r="R27" s="242">
        <v>91.1</v>
      </c>
      <c r="S27" s="242">
        <v>177</v>
      </c>
      <c r="T27" s="242">
        <v>92.2</v>
      </c>
      <c r="U27" s="242">
        <v>171</v>
      </c>
      <c r="V27" s="242">
        <v>90.716180371352777</v>
      </c>
      <c r="W27" s="242">
        <v>55</v>
      </c>
      <c r="X27" s="242">
        <v>82.089552238805979</v>
      </c>
      <c r="Y27" s="242">
        <v>71</v>
      </c>
      <c r="Z27" s="242">
        <v>86.58536585365853</v>
      </c>
    </row>
    <row r="28" spans="1:26" ht="18.75" customHeight="1" x14ac:dyDescent="0.15">
      <c r="A28" s="253" t="s">
        <v>47</v>
      </c>
      <c r="B28" s="254"/>
      <c r="C28" s="255"/>
      <c r="D28" s="256"/>
      <c r="E28" s="257" t="s">
        <v>65</v>
      </c>
      <c r="F28" s="258"/>
      <c r="G28" s="259">
        <v>2890</v>
      </c>
      <c r="H28" s="259">
        <v>62.8</v>
      </c>
      <c r="I28" s="259">
        <v>3098</v>
      </c>
      <c r="J28" s="259">
        <v>65.599999999999994</v>
      </c>
      <c r="K28" s="259">
        <v>2863</v>
      </c>
      <c r="L28" s="259">
        <v>67.8</v>
      </c>
      <c r="M28" s="259">
        <v>2649</v>
      </c>
      <c r="N28" s="259">
        <v>68.400000000000006</v>
      </c>
      <c r="O28" s="259">
        <v>2700</v>
      </c>
      <c r="P28" s="259">
        <v>69.599999999999994</v>
      </c>
      <c r="Q28" s="259">
        <v>2775</v>
      </c>
      <c r="R28" s="259">
        <v>69.099999999999994</v>
      </c>
      <c r="S28" s="259">
        <v>2796</v>
      </c>
      <c r="T28" s="259">
        <v>67.5</v>
      </c>
      <c r="U28" s="259">
        <v>2871.5</v>
      </c>
      <c r="V28" s="259">
        <v>67.868116284566298</v>
      </c>
      <c r="W28" s="259">
        <v>1388</v>
      </c>
      <c r="X28" s="259">
        <v>65.844402277039848</v>
      </c>
      <c r="Y28" s="259">
        <v>1542</v>
      </c>
      <c r="Z28" s="259">
        <v>62.861801875254784</v>
      </c>
    </row>
    <row r="29" spans="1:26" ht="18.75" customHeight="1" x14ac:dyDescent="0.15">
      <c r="A29" s="253"/>
      <c r="B29" s="254"/>
      <c r="C29" s="255"/>
      <c r="D29" s="260"/>
      <c r="E29" s="257" t="s">
        <v>66</v>
      </c>
      <c r="F29" s="258"/>
      <c r="G29" s="259">
        <v>1712</v>
      </c>
      <c r="H29" s="259">
        <v>37.200000000000003</v>
      </c>
      <c r="I29" s="259">
        <v>1621</v>
      </c>
      <c r="J29" s="259">
        <v>34.4</v>
      </c>
      <c r="K29" s="259">
        <v>1359</v>
      </c>
      <c r="L29" s="259">
        <v>32.200000000000003</v>
      </c>
      <c r="M29" s="259">
        <v>1222</v>
      </c>
      <c r="N29" s="259">
        <v>31.6</v>
      </c>
      <c r="O29" s="259">
        <v>1179</v>
      </c>
      <c r="P29" s="259">
        <v>30.4</v>
      </c>
      <c r="Q29" s="259">
        <v>1241</v>
      </c>
      <c r="R29" s="259">
        <v>30.9</v>
      </c>
      <c r="S29" s="259">
        <v>1345</v>
      </c>
      <c r="T29" s="259">
        <v>32.5</v>
      </c>
      <c r="U29" s="259">
        <v>1359.5</v>
      </c>
      <c r="V29" s="259">
        <v>32.131883715433702</v>
      </c>
      <c r="W29" s="259">
        <v>720</v>
      </c>
      <c r="X29" s="259">
        <v>34.155597722960152</v>
      </c>
      <c r="Y29" s="259">
        <v>911</v>
      </c>
      <c r="Z29" s="259">
        <v>37.138198124745209</v>
      </c>
    </row>
    <row r="30" spans="1:26" ht="19.5" customHeight="1" x14ac:dyDescent="0.15">
      <c r="A30" s="224"/>
      <c r="B30" s="224" t="s">
        <v>77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Y30" s="224"/>
      <c r="Z30" s="224"/>
    </row>
  </sheetData>
  <mergeCells count="24">
    <mergeCell ref="A18:C19"/>
    <mergeCell ref="A20:C21"/>
    <mergeCell ref="A22:C23"/>
    <mergeCell ref="A24:C25"/>
    <mergeCell ref="A26:C27"/>
    <mergeCell ref="A28:C29"/>
    <mergeCell ref="A6:C7"/>
    <mergeCell ref="A8:C9"/>
    <mergeCell ref="A10:C11"/>
    <mergeCell ref="A12:C13"/>
    <mergeCell ref="A14:C15"/>
    <mergeCell ref="A16:C17"/>
    <mergeCell ref="Q4:R4"/>
    <mergeCell ref="S4:T4"/>
    <mergeCell ref="U4:V4"/>
    <mergeCell ref="W4:X4"/>
    <mergeCell ref="Y4:Z4"/>
    <mergeCell ref="D5:F5"/>
    <mergeCell ref="B4:F4"/>
    <mergeCell ref="G4:H4"/>
    <mergeCell ref="I4:J4"/>
    <mergeCell ref="K4:L4"/>
    <mergeCell ref="M4:N4"/>
    <mergeCell ref="O4:P4"/>
  </mergeCells>
  <phoneticPr fontId="2"/>
  <printOptions horizontalCentered="1"/>
  <pageMargins left="0.59055118110236227" right="0.59055118110236227" top="0.59055118110236227" bottom="0.98425196850393704" header="0.51181102362204722" footer="0.51181102362204722"/>
  <pageSetup paperSize="9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2AC58-A861-4DC6-BA71-E4B1E035B261}">
  <dimension ref="A1:AM19"/>
  <sheetViews>
    <sheetView showGridLines="0" zoomScale="145" zoomScaleNormal="145" zoomScaleSheetLayoutView="100" workbookViewId="0">
      <pane xSplit="4" topLeftCell="E1" activePane="topRight" state="frozenSplit"/>
      <selection pane="topRight" activeCell="U13" sqref="U13"/>
    </sheetView>
  </sheetViews>
  <sheetFormatPr defaultColWidth="9" defaultRowHeight="11.25" x14ac:dyDescent="0.15"/>
  <cols>
    <col min="1" max="1" width="2.875" style="223" customWidth="1"/>
    <col min="2" max="3" width="3.375" style="223" customWidth="1"/>
    <col min="4" max="4" width="19.625" style="223" customWidth="1"/>
    <col min="5" max="10" width="9.375" style="223" hidden="1" customWidth="1"/>
    <col min="11" max="11" width="11" style="223" hidden="1" customWidth="1"/>
    <col min="12" max="12" width="15.875" style="223" hidden="1" customWidth="1"/>
    <col min="13" max="13" width="14.25" style="223" hidden="1" customWidth="1"/>
    <col min="14" max="14" width="31.75" style="223" hidden="1" customWidth="1"/>
    <col min="15" max="19" width="6.125" style="223" hidden="1" customWidth="1"/>
    <col min="20" max="37" width="6.5" style="223" customWidth="1"/>
    <col min="38" max="38" width="7.875" style="223" customWidth="1"/>
    <col min="39" max="39" width="6.5" style="223" customWidth="1"/>
    <col min="40" max="16384" width="9" style="223"/>
  </cols>
  <sheetData>
    <row r="1" spans="1:39" ht="22.5" customHeight="1" x14ac:dyDescent="0.15">
      <c r="A1" s="46" t="s">
        <v>78</v>
      </c>
    </row>
    <row r="2" spans="1:39" ht="13.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61"/>
      <c r="N2" s="261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61"/>
      <c r="AC2" s="261"/>
      <c r="AD2" s="224"/>
      <c r="AE2" s="224"/>
      <c r="AF2" s="224"/>
      <c r="AG2" s="261"/>
      <c r="AH2" s="261"/>
      <c r="AL2" s="261" t="s">
        <v>79</v>
      </c>
      <c r="AM2" s="261"/>
    </row>
    <row r="3" spans="1:39" ht="6.75" customHeight="1" x14ac:dyDescent="0.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9" ht="22.5" customHeight="1" x14ac:dyDescent="0.15">
      <c r="A4" s="226"/>
      <c r="B4" s="262"/>
      <c r="C4" s="262"/>
      <c r="D4" s="263" t="s">
        <v>1</v>
      </c>
      <c r="E4" s="264">
        <v>17</v>
      </c>
      <c r="F4" s="265"/>
      <c r="G4" s="265"/>
      <c r="H4" s="265"/>
      <c r="I4" s="265"/>
      <c r="J4" s="265">
        <v>20</v>
      </c>
      <c r="K4" s="265"/>
      <c r="L4" s="265"/>
      <c r="M4" s="265"/>
      <c r="N4" s="266"/>
      <c r="O4" s="229">
        <v>26</v>
      </c>
      <c r="P4" s="229"/>
      <c r="Q4" s="229"/>
      <c r="R4" s="229"/>
      <c r="S4" s="229"/>
      <c r="T4" s="230" t="s">
        <v>26</v>
      </c>
      <c r="U4" s="267"/>
      <c r="V4" s="267"/>
      <c r="W4" s="267"/>
      <c r="X4" s="231"/>
      <c r="Y4" s="229" t="s">
        <v>28</v>
      </c>
      <c r="Z4" s="229"/>
      <c r="AA4" s="229"/>
      <c r="AB4" s="229"/>
      <c r="AC4" s="229"/>
      <c r="AD4" s="229" t="s">
        <v>27</v>
      </c>
      <c r="AE4" s="229"/>
      <c r="AF4" s="229"/>
      <c r="AG4" s="229"/>
      <c r="AH4" s="229"/>
      <c r="AI4" s="229" t="s">
        <v>29</v>
      </c>
      <c r="AJ4" s="229"/>
      <c r="AK4" s="229"/>
      <c r="AL4" s="229"/>
      <c r="AM4" s="229"/>
    </row>
    <row r="5" spans="1:39" ht="22.5" customHeight="1" x14ac:dyDescent="0.15">
      <c r="A5" s="232" t="s">
        <v>80</v>
      </c>
      <c r="B5" s="268"/>
      <c r="C5" s="268"/>
      <c r="D5" s="269" t="s">
        <v>33</v>
      </c>
      <c r="E5" s="270" t="s">
        <v>81</v>
      </c>
      <c r="F5" s="271" t="s">
        <v>82</v>
      </c>
      <c r="G5" s="271" t="s">
        <v>83</v>
      </c>
      <c r="H5" s="271" t="s">
        <v>84</v>
      </c>
      <c r="I5" s="271" t="s">
        <v>85</v>
      </c>
      <c r="J5" s="271" t="s">
        <v>81</v>
      </c>
      <c r="K5" s="271" t="s">
        <v>82</v>
      </c>
      <c r="L5" s="271" t="s">
        <v>83</v>
      </c>
      <c r="M5" s="271" t="s">
        <v>84</v>
      </c>
      <c r="N5" s="272" t="s">
        <v>85</v>
      </c>
      <c r="O5" s="237" t="s">
        <v>81</v>
      </c>
      <c r="P5" s="237" t="s">
        <v>82</v>
      </c>
      <c r="Q5" s="237" t="s">
        <v>83</v>
      </c>
      <c r="R5" s="237" t="s">
        <v>84</v>
      </c>
      <c r="S5" s="273" t="s">
        <v>85</v>
      </c>
      <c r="T5" s="273" t="s">
        <v>81</v>
      </c>
      <c r="U5" s="273" t="s">
        <v>82</v>
      </c>
      <c r="V5" s="273" t="s">
        <v>83</v>
      </c>
      <c r="W5" s="273" t="s">
        <v>84</v>
      </c>
      <c r="X5" s="273" t="s">
        <v>85</v>
      </c>
      <c r="Y5" s="273" t="s">
        <v>81</v>
      </c>
      <c r="Z5" s="273" t="s">
        <v>82</v>
      </c>
      <c r="AA5" s="273" t="s">
        <v>83</v>
      </c>
      <c r="AB5" s="273" t="s">
        <v>84</v>
      </c>
      <c r="AC5" s="273" t="s">
        <v>85</v>
      </c>
      <c r="AD5" s="273" t="s">
        <v>81</v>
      </c>
      <c r="AE5" s="273" t="s">
        <v>82</v>
      </c>
      <c r="AF5" s="273" t="s">
        <v>83</v>
      </c>
      <c r="AG5" s="273" t="s">
        <v>84</v>
      </c>
      <c r="AH5" s="273" t="s">
        <v>85</v>
      </c>
      <c r="AI5" s="273" t="s">
        <v>81</v>
      </c>
      <c r="AJ5" s="273" t="s">
        <v>82</v>
      </c>
      <c r="AK5" s="273" t="s">
        <v>83</v>
      </c>
      <c r="AL5" s="273" t="s">
        <v>84</v>
      </c>
      <c r="AM5" s="273" t="s">
        <v>85</v>
      </c>
    </row>
    <row r="6" spans="1:39" ht="22.5" customHeight="1" x14ac:dyDescent="0.15">
      <c r="A6" s="274" t="s">
        <v>86</v>
      </c>
      <c r="B6" s="275" t="s">
        <v>87</v>
      </c>
      <c r="C6" s="275"/>
      <c r="D6" s="275"/>
      <c r="E6" s="276" t="s">
        <v>12</v>
      </c>
      <c r="F6" s="277" t="s">
        <v>12</v>
      </c>
      <c r="G6" s="277" t="s">
        <v>12</v>
      </c>
      <c r="H6" s="277" t="s">
        <v>12</v>
      </c>
      <c r="I6" s="277" t="s">
        <v>12</v>
      </c>
      <c r="J6" s="277" t="s">
        <v>12</v>
      </c>
      <c r="K6" s="277" t="s">
        <v>12</v>
      </c>
      <c r="L6" s="277" t="s">
        <v>12</v>
      </c>
      <c r="M6" s="277" t="s">
        <v>12</v>
      </c>
      <c r="N6" s="278" t="s">
        <v>12</v>
      </c>
      <c r="O6" s="279">
        <v>4</v>
      </c>
      <c r="P6" s="279">
        <v>107</v>
      </c>
      <c r="Q6" s="279">
        <v>127</v>
      </c>
      <c r="R6" s="280">
        <f>P6-Q6</f>
        <v>-20</v>
      </c>
      <c r="S6" s="281">
        <f>+P6/Q6*100</f>
        <v>84.251968503937007</v>
      </c>
      <c r="T6" s="282">
        <v>4</v>
      </c>
      <c r="U6" s="282">
        <v>104</v>
      </c>
      <c r="V6" s="282">
        <v>118</v>
      </c>
      <c r="W6" s="283">
        <v>-14</v>
      </c>
      <c r="X6" s="284">
        <v>88.135593220338976</v>
      </c>
      <c r="Y6" s="282">
        <v>3</v>
      </c>
      <c r="Z6" s="282">
        <v>140</v>
      </c>
      <c r="AA6" s="282">
        <v>123</v>
      </c>
      <c r="AB6" s="283">
        <v>17</v>
      </c>
      <c r="AC6" s="284">
        <v>113.82113821138211</v>
      </c>
      <c r="AD6" s="282">
        <v>3</v>
      </c>
      <c r="AE6" s="282">
        <v>335</v>
      </c>
      <c r="AF6" s="282">
        <v>368</v>
      </c>
      <c r="AG6" s="285">
        <v>-33</v>
      </c>
      <c r="AH6" s="284">
        <v>91.032608695652172</v>
      </c>
      <c r="AI6" s="282">
        <v>4</v>
      </c>
      <c r="AJ6" s="282">
        <v>334</v>
      </c>
      <c r="AK6" s="282">
        <v>542</v>
      </c>
      <c r="AL6" s="285">
        <v>-208</v>
      </c>
      <c r="AM6" s="284">
        <v>61.623616236162363</v>
      </c>
    </row>
    <row r="7" spans="1:39" ht="22.5" customHeight="1" x14ac:dyDescent="0.15">
      <c r="A7" s="274"/>
      <c r="B7" s="286" t="s">
        <v>88</v>
      </c>
      <c r="C7" s="286"/>
      <c r="D7" s="286"/>
      <c r="E7" s="287">
        <v>37</v>
      </c>
      <c r="F7" s="288">
        <v>6531</v>
      </c>
      <c r="G7" s="288">
        <v>10995</v>
      </c>
      <c r="H7" s="288">
        <f>F7-G7</f>
        <v>-4464</v>
      </c>
      <c r="I7" s="289">
        <f t="shared" ref="I7:I16" si="0">F7/G7*100</f>
        <v>59.399727148703953</v>
      </c>
      <c r="J7" s="288">
        <v>44</v>
      </c>
      <c r="K7" s="288">
        <v>11809</v>
      </c>
      <c r="L7" s="288">
        <v>13569</v>
      </c>
      <c r="M7" s="288">
        <v>-1760</v>
      </c>
      <c r="N7" s="290">
        <f>+K7/L7*100</f>
        <v>87.029257867197288</v>
      </c>
      <c r="O7" s="279">
        <v>23</v>
      </c>
      <c r="P7" s="279">
        <v>13229</v>
      </c>
      <c r="Q7" s="279">
        <v>13563</v>
      </c>
      <c r="R7" s="280">
        <f>P7-Q7</f>
        <v>-334</v>
      </c>
      <c r="S7" s="281">
        <f>+P7/Q7*100</f>
        <v>97.537417975374169</v>
      </c>
      <c r="T7" s="282">
        <v>21</v>
      </c>
      <c r="U7" s="282">
        <v>13590</v>
      </c>
      <c r="V7" s="282">
        <v>13723</v>
      </c>
      <c r="W7" s="283">
        <v>-133</v>
      </c>
      <c r="X7" s="284">
        <v>99.030824163812582</v>
      </c>
      <c r="Y7" s="282">
        <v>22</v>
      </c>
      <c r="Z7" s="282">
        <v>8773</v>
      </c>
      <c r="AA7" s="282">
        <v>8704</v>
      </c>
      <c r="AB7" s="283">
        <v>69</v>
      </c>
      <c r="AC7" s="284">
        <v>100.79273897058823</v>
      </c>
      <c r="AD7" s="282">
        <v>20</v>
      </c>
      <c r="AE7" s="282">
        <v>10588</v>
      </c>
      <c r="AF7" s="282">
        <v>11732</v>
      </c>
      <c r="AG7" s="291">
        <v>-1144</v>
      </c>
      <c r="AH7" s="284">
        <v>90.248891919536305</v>
      </c>
      <c r="AI7" s="282">
        <v>20</v>
      </c>
      <c r="AJ7" s="282">
        <v>6683</v>
      </c>
      <c r="AK7" s="282">
        <v>15519</v>
      </c>
      <c r="AL7" s="285">
        <v>-8836</v>
      </c>
      <c r="AM7" s="284">
        <v>43.063341710161737</v>
      </c>
    </row>
    <row r="8" spans="1:39" ht="22.5" customHeight="1" x14ac:dyDescent="0.15">
      <c r="A8" s="274"/>
      <c r="B8" s="286" t="s">
        <v>89</v>
      </c>
      <c r="C8" s="286"/>
      <c r="D8" s="286"/>
      <c r="E8" s="287">
        <v>7</v>
      </c>
      <c r="F8" s="288">
        <v>2644</v>
      </c>
      <c r="G8" s="288">
        <v>3246</v>
      </c>
      <c r="H8" s="288">
        <f>F8-G8</f>
        <v>-602</v>
      </c>
      <c r="I8" s="289">
        <f t="shared" si="0"/>
        <v>81.454097350585329</v>
      </c>
      <c r="J8" s="288">
        <v>10</v>
      </c>
      <c r="K8" s="288">
        <v>4100</v>
      </c>
      <c r="L8" s="288">
        <v>5134</v>
      </c>
      <c r="M8" s="288">
        <v>-1034</v>
      </c>
      <c r="N8" s="290">
        <f t="shared" ref="N8:N16" si="1">+K8/L8*100</f>
        <v>79.859758472925591</v>
      </c>
      <c r="O8" s="279">
        <v>6</v>
      </c>
      <c r="P8" s="279">
        <v>11144</v>
      </c>
      <c r="Q8" s="279">
        <v>12005</v>
      </c>
      <c r="R8" s="280">
        <f>P8-Q8</f>
        <v>-861</v>
      </c>
      <c r="S8" s="281">
        <f t="shared" ref="S8:S16" si="2">+P8/Q8*100</f>
        <v>92.827988338192426</v>
      </c>
      <c r="T8" s="282">
        <v>8</v>
      </c>
      <c r="U8" s="282">
        <v>11758</v>
      </c>
      <c r="V8" s="282">
        <v>12696</v>
      </c>
      <c r="W8" s="283">
        <v>-938</v>
      </c>
      <c r="X8" s="284">
        <v>92.61184625078765</v>
      </c>
      <c r="Y8" s="282">
        <v>9</v>
      </c>
      <c r="Z8" s="282">
        <v>9024</v>
      </c>
      <c r="AA8" s="282">
        <v>11444</v>
      </c>
      <c r="AB8" s="283">
        <v>-2420</v>
      </c>
      <c r="AC8" s="284">
        <v>78.853547710590703</v>
      </c>
      <c r="AD8" s="282">
        <v>6</v>
      </c>
      <c r="AE8" s="282">
        <v>7143</v>
      </c>
      <c r="AF8" s="282">
        <v>8218</v>
      </c>
      <c r="AG8" s="291">
        <v>-1075</v>
      </c>
      <c r="AH8" s="284">
        <v>86.918958384035051</v>
      </c>
      <c r="AI8" s="282">
        <v>8</v>
      </c>
      <c r="AJ8" s="282">
        <v>10729</v>
      </c>
      <c r="AK8" s="282">
        <v>15375</v>
      </c>
      <c r="AL8" s="285">
        <v>-4646</v>
      </c>
      <c r="AM8" s="284">
        <v>69.782113821138211</v>
      </c>
    </row>
    <row r="9" spans="1:39" ht="22.5" customHeight="1" x14ac:dyDescent="0.15">
      <c r="A9" s="274"/>
      <c r="B9" s="286" t="s">
        <v>90</v>
      </c>
      <c r="C9" s="286"/>
      <c r="D9" s="286"/>
      <c r="E9" s="287">
        <v>13</v>
      </c>
      <c r="F9" s="288">
        <v>24273</v>
      </c>
      <c r="G9" s="288">
        <v>24642</v>
      </c>
      <c r="H9" s="288">
        <f>F9-G9</f>
        <v>-369</v>
      </c>
      <c r="I9" s="289">
        <f t="shared" si="0"/>
        <v>98.502556610664712</v>
      </c>
      <c r="J9" s="288">
        <v>13</v>
      </c>
      <c r="K9" s="288">
        <v>25511</v>
      </c>
      <c r="L9" s="288">
        <v>25840</v>
      </c>
      <c r="M9" s="288">
        <v>-328</v>
      </c>
      <c r="N9" s="290">
        <f t="shared" si="1"/>
        <v>98.726780185758514</v>
      </c>
      <c r="O9" s="279">
        <v>9</v>
      </c>
      <c r="P9" s="279">
        <v>28674</v>
      </c>
      <c r="Q9" s="279">
        <v>28549</v>
      </c>
      <c r="R9" s="280">
        <f>P9-Q9</f>
        <v>125</v>
      </c>
      <c r="S9" s="281">
        <f t="shared" si="2"/>
        <v>100.43784370731024</v>
      </c>
      <c r="T9" s="282">
        <v>10</v>
      </c>
      <c r="U9" s="282">
        <v>21965</v>
      </c>
      <c r="V9" s="282">
        <v>20357</v>
      </c>
      <c r="W9" s="283">
        <v>1608</v>
      </c>
      <c r="X9" s="284">
        <v>107.89900280001964</v>
      </c>
      <c r="Y9" s="282">
        <v>7</v>
      </c>
      <c r="Z9" s="282">
        <v>21881</v>
      </c>
      <c r="AA9" s="282">
        <v>20883</v>
      </c>
      <c r="AB9" s="283">
        <v>998</v>
      </c>
      <c r="AC9" s="284">
        <v>104.77900684767513</v>
      </c>
      <c r="AD9" s="282">
        <v>9</v>
      </c>
      <c r="AE9" s="282">
        <v>24363</v>
      </c>
      <c r="AF9" s="282">
        <v>25530</v>
      </c>
      <c r="AG9" s="291">
        <v>-1167</v>
      </c>
      <c r="AH9" s="284">
        <v>95.428907168037597</v>
      </c>
      <c r="AI9" s="282">
        <v>11</v>
      </c>
      <c r="AJ9" s="282">
        <v>27490</v>
      </c>
      <c r="AK9" s="282">
        <v>30082</v>
      </c>
      <c r="AL9" s="285">
        <v>-2593</v>
      </c>
      <c r="AM9" s="284">
        <v>91.383551625556819</v>
      </c>
    </row>
    <row r="10" spans="1:39" ht="22.5" customHeight="1" x14ac:dyDescent="0.15">
      <c r="A10" s="274"/>
      <c r="B10" s="286" t="s">
        <v>91</v>
      </c>
      <c r="C10" s="286"/>
      <c r="D10" s="286"/>
      <c r="E10" s="287">
        <v>6</v>
      </c>
      <c r="F10" s="288">
        <v>36275</v>
      </c>
      <c r="G10" s="288">
        <v>35294</v>
      </c>
      <c r="H10" s="288">
        <f>F10-G10</f>
        <v>981</v>
      </c>
      <c r="I10" s="289">
        <f t="shared" si="0"/>
        <v>102.77950926503088</v>
      </c>
      <c r="J10" s="288">
        <v>6</v>
      </c>
      <c r="K10" s="288">
        <v>37644</v>
      </c>
      <c r="L10" s="288">
        <v>38730</v>
      </c>
      <c r="M10" s="288">
        <v>-1086</v>
      </c>
      <c r="N10" s="290">
        <f t="shared" si="1"/>
        <v>97.195972114639815</v>
      </c>
      <c r="O10" s="279">
        <v>4</v>
      </c>
      <c r="P10" s="279">
        <v>19105</v>
      </c>
      <c r="Q10" s="279">
        <v>17573</v>
      </c>
      <c r="R10" s="280">
        <f>P10-Q10</f>
        <v>1532</v>
      </c>
      <c r="S10" s="281">
        <f t="shared" si="2"/>
        <v>108.71791953565129</v>
      </c>
      <c r="T10" s="282">
        <v>5</v>
      </c>
      <c r="U10" s="282">
        <v>28110</v>
      </c>
      <c r="V10" s="282">
        <v>25540</v>
      </c>
      <c r="W10" s="283">
        <v>2570</v>
      </c>
      <c r="X10" s="284">
        <v>110.06264682850431</v>
      </c>
      <c r="Y10" s="282">
        <v>5</v>
      </c>
      <c r="Z10" s="282">
        <v>28354</v>
      </c>
      <c r="AA10" s="282">
        <v>25133</v>
      </c>
      <c r="AB10" s="283">
        <v>3221</v>
      </c>
      <c r="AC10" s="284">
        <v>112.81581983845939</v>
      </c>
      <c r="AD10" s="282">
        <v>3</v>
      </c>
      <c r="AE10" s="282">
        <v>18692</v>
      </c>
      <c r="AF10" s="282">
        <v>19108</v>
      </c>
      <c r="AG10" s="285">
        <v>-416</v>
      </c>
      <c r="AH10" s="284">
        <v>97.82290140255391</v>
      </c>
      <c r="AI10" s="282">
        <v>2</v>
      </c>
      <c r="AJ10" s="282">
        <v>21318</v>
      </c>
      <c r="AK10" s="282">
        <v>19501</v>
      </c>
      <c r="AL10" s="285">
        <v>1817</v>
      </c>
      <c r="AM10" s="284">
        <v>109.31747089892826</v>
      </c>
    </row>
    <row r="11" spans="1:39" ht="22.5" customHeight="1" x14ac:dyDescent="0.15">
      <c r="A11" s="274"/>
      <c r="B11" s="292" t="s">
        <v>92</v>
      </c>
      <c r="C11" s="292"/>
      <c r="D11" s="292"/>
      <c r="E11" s="293">
        <f>SUM(E6:E10)</f>
        <v>63</v>
      </c>
      <c r="F11" s="294">
        <f>SUM(F6:F10)</f>
        <v>69723</v>
      </c>
      <c r="G11" s="294">
        <f>SUM(G6:G10)</f>
        <v>74177</v>
      </c>
      <c r="H11" s="294">
        <f>SUM(H6:H10)</f>
        <v>-4454</v>
      </c>
      <c r="I11" s="295">
        <f t="shared" si="0"/>
        <v>93.99544333149089</v>
      </c>
      <c r="J11" s="294">
        <f>SUM(J7:J10)</f>
        <v>73</v>
      </c>
      <c r="K11" s="294">
        <f>SUM(K7:K10)</f>
        <v>79064</v>
      </c>
      <c r="L11" s="294">
        <f>SUM(L7:L10)</f>
        <v>83273</v>
      </c>
      <c r="M11" s="294">
        <f>SUM(M7:M10)</f>
        <v>-4208</v>
      </c>
      <c r="N11" s="296">
        <f t="shared" si="1"/>
        <v>94.94554057137367</v>
      </c>
      <c r="O11" s="297">
        <f>SUM(O6:O10)</f>
        <v>46</v>
      </c>
      <c r="P11" s="297">
        <f>SUM(P6:P10)</f>
        <v>72259</v>
      </c>
      <c r="Q11" s="297">
        <f>SUM(Q6:Q10)</f>
        <v>71817</v>
      </c>
      <c r="R11" s="297">
        <f>SUM(R6:R10)</f>
        <v>442</v>
      </c>
      <c r="S11" s="298">
        <f t="shared" si="2"/>
        <v>100.61545316568501</v>
      </c>
      <c r="T11" s="299">
        <v>48</v>
      </c>
      <c r="U11" s="299">
        <v>75527</v>
      </c>
      <c r="V11" s="299">
        <v>72434</v>
      </c>
      <c r="W11" s="300">
        <v>3093</v>
      </c>
      <c r="X11" s="301">
        <v>104.27009415467874</v>
      </c>
      <c r="Y11" s="299">
        <v>46</v>
      </c>
      <c r="Z11" s="299">
        <v>68171</v>
      </c>
      <c r="AA11" s="299">
        <v>66287</v>
      </c>
      <c r="AB11" s="300">
        <v>1885</v>
      </c>
      <c r="AC11" s="301">
        <v>102.84218625069772</v>
      </c>
      <c r="AD11" s="299">
        <v>41</v>
      </c>
      <c r="AE11" s="299">
        <v>61121</v>
      </c>
      <c r="AF11" s="299">
        <v>64956</v>
      </c>
      <c r="AG11" s="302">
        <v>-3835</v>
      </c>
      <c r="AH11" s="301">
        <v>94.096003448488204</v>
      </c>
      <c r="AI11" s="299">
        <v>45</v>
      </c>
      <c r="AJ11" s="299">
        <v>66554</v>
      </c>
      <c r="AK11" s="299">
        <v>81020</v>
      </c>
      <c r="AL11" s="300">
        <v>-14466</v>
      </c>
      <c r="AM11" s="301">
        <v>82.145149345840522</v>
      </c>
    </row>
    <row r="12" spans="1:39" ht="22.5" customHeight="1" x14ac:dyDescent="0.15">
      <c r="A12" s="275" t="s">
        <v>93</v>
      </c>
      <c r="B12" s="275"/>
      <c r="C12" s="275"/>
      <c r="D12" s="275"/>
      <c r="E12" s="287">
        <v>31</v>
      </c>
      <c r="F12" s="288">
        <v>1374</v>
      </c>
      <c r="G12" s="288">
        <v>1916</v>
      </c>
      <c r="H12" s="288">
        <f>F12-G12</f>
        <v>-542</v>
      </c>
      <c r="I12" s="289">
        <f t="shared" si="0"/>
        <v>71.71189979123173</v>
      </c>
      <c r="J12" s="288">
        <v>41</v>
      </c>
      <c r="K12" s="288">
        <v>1149</v>
      </c>
      <c r="L12" s="288">
        <v>1917</v>
      </c>
      <c r="M12" s="288">
        <v>-769</v>
      </c>
      <c r="N12" s="290">
        <f t="shared" si="1"/>
        <v>59.937402190923315</v>
      </c>
      <c r="O12" s="279">
        <v>14</v>
      </c>
      <c r="P12" s="279">
        <v>944</v>
      </c>
      <c r="Q12" s="279">
        <v>1266</v>
      </c>
      <c r="R12" s="280">
        <f>P12-Q12</f>
        <v>-322</v>
      </c>
      <c r="S12" s="281">
        <f t="shared" si="2"/>
        <v>74.565560821484993</v>
      </c>
      <c r="T12" s="282">
        <v>10</v>
      </c>
      <c r="U12" s="282">
        <v>363</v>
      </c>
      <c r="V12" s="282">
        <v>532</v>
      </c>
      <c r="W12" s="283">
        <v>-169</v>
      </c>
      <c r="X12" s="284">
        <v>68.233082706766908</v>
      </c>
      <c r="Y12" s="282">
        <v>10</v>
      </c>
      <c r="Z12" s="282">
        <v>511</v>
      </c>
      <c r="AA12" s="282">
        <v>701</v>
      </c>
      <c r="AB12" s="283">
        <v>-189</v>
      </c>
      <c r="AC12" s="284">
        <v>72.895863052781735</v>
      </c>
      <c r="AD12" s="282">
        <v>14</v>
      </c>
      <c r="AE12" s="282">
        <v>694</v>
      </c>
      <c r="AF12" s="282">
        <v>1328</v>
      </c>
      <c r="AG12" s="285">
        <v>-634</v>
      </c>
      <c r="AH12" s="284">
        <v>52.25903614457831</v>
      </c>
      <c r="AI12" s="282">
        <v>13</v>
      </c>
      <c r="AJ12" s="282">
        <v>286</v>
      </c>
      <c r="AK12" s="282">
        <v>516</v>
      </c>
      <c r="AL12" s="285">
        <v>-230</v>
      </c>
      <c r="AM12" s="284">
        <v>55.426356589147282</v>
      </c>
    </row>
    <row r="13" spans="1:39" ht="22.5" customHeight="1" x14ac:dyDescent="0.15">
      <c r="A13" s="275" t="s">
        <v>94</v>
      </c>
      <c r="B13" s="275"/>
      <c r="C13" s="275"/>
      <c r="D13" s="275"/>
      <c r="E13" s="287">
        <v>28</v>
      </c>
      <c r="F13" s="288">
        <v>5729</v>
      </c>
      <c r="G13" s="288">
        <v>9073</v>
      </c>
      <c r="H13" s="288">
        <f>F13-G13</f>
        <v>-3344</v>
      </c>
      <c r="I13" s="289">
        <f t="shared" si="0"/>
        <v>63.143392483191882</v>
      </c>
      <c r="J13" s="288">
        <v>29</v>
      </c>
      <c r="K13" s="288">
        <v>5583</v>
      </c>
      <c r="L13" s="288">
        <v>8912</v>
      </c>
      <c r="M13" s="288">
        <v>-3329</v>
      </c>
      <c r="N13" s="290">
        <f t="shared" si="1"/>
        <v>62.645870736086174</v>
      </c>
      <c r="O13" s="279">
        <v>9</v>
      </c>
      <c r="P13" s="279">
        <v>3042</v>
      </c>
      <c r="Q13" s="279">
        <v>4242</v>
      </c>
      <c r="R13" s="280">
        <f>P13-Q13</f>
        <v>-1200</v>
      </c>
      <c r="S13" s="281">
        <f t="shared" si="2"/>
        <v>71.711456859971719</v>
      </c>
      <c r="T13" s="282">
        <v>9</v>
      </c>
      <c r="U13" s="282">
        <v>4069</v>
      </c>
      <c r="V13" s="282">
        <v>5163</v>
      </c>
      <c r="W13" s="283">
        <v>-1094</v>
      </c>
      <c r="X13" s="284">
        <v>78.810768932791007</v>
      </c>
      <c r="Y13" s="282">
        <v>8</v>
      </c>
      <c r="Z13" s="282">
        <v>3881</v>
      </c>
      <c r="AA13" s="282">
        <v>5409</v>
      </c>
      <c r="AB13" s="283">
        <v>-1528</v>
      </c>
      <c r="AC13" s="284">
        <v>71.75078572749122</v>
      </c>
      <c r="AD13" s="282">
        <v>7</v>
      </c>
      <c r="AE13" s="282">
        <v>3156</v>
      </c>
      <c r="AF13" s="282">
        <v>4938</v>
      </c>
      <c r="AG13" s="291">
        <v>-1782</v>
      </c>
      <c r="AH13" s="284">
        <v>63.912515188335362</v>
      </c>
      <c r="AI13" s="282">
        <v>7</v>
      </c>
      <c r="AJ13" s="282">
        <v>3418</v>
      </c>
      <c r="AK13" s="282">
        <v>5196</v>
      </c>
      <c r="AL13" s="285">
        <v>-1778</v>
      </c>
      <c r="AM13" s="284">
        <v>65.78137028483448</v>
      </c>
    </row>
    <row r="14" spans="1:39" ht="22.5" customHeight="1" x14ac:dyDescent="0.15">
      <c r="A14" s="275" t="s">
        <v>95</v>
      </c>
      <c r="B14" s="275"/>
      <c r="C14" s="275"/>
      <c r="D14" s="275"/>
      <c r="E14" s="287">
        <v>2</v>
      </c>
      <c r="F14" s="288">
        <v>53</v>
      </c>
      <c r="G14" s="288">
        <v>47</v>
      </c>
      <c r="H14" s="288">
        <f>F14-G14</f>
        <v>6</v>
      </c>
      <c r="I14" s="289">
        <f t="shared" si="0"/>
        <v>112.7659574468085</v>
      </c>
      <c r="J14" s="288">
        <v>4</v>
      </c>
      <c r="K14" s="288">
        <v>106</v>
      </c>
      <c r="L14" s="288">
        <v>141</v>
      </c>
      <c r="M14" s="288">
        <v>-35</v>
      </c>
      <c r="N14" s="290">
        <f t="shared" si="1"/>
        <v>75.177304964539005</v>
      </c>
      <c r="O14" s="279">
        <v>2</v>
      </c>
      <c r="P14" s="279">
        <v>962</v>
      </c>
      <c r="Q14" s="279">
        <v>1068</v>
      </c>
      <c r="R14" s="280">
        <f>P14-Q14</f>
        <v>-106</v>
      </c>
      <c r="S14" s="303">
        <f t="shared" si="2"/>
        <v>90.074906367041194</v>
      </c>
      <c r="T14" s="282">
        <v>1</v>
      </c>
      <c r="U14" s="282">
        <v>37</v>
      </c>
      <c r="V14" s="282">
        <v>38</v>
      </c>
      <c r="W14" s="283">
        <v>-1</v>
      </c>
      <c r="X14" s="284">
        <v>97.368421052631575</v>
      </c>
      <c r="Y14" s="282">
        <v>1</v>
      </c>
      <c r="Z14" s="282">
        <v>30</v>
      </c>
      <c r="AA14" s="282">
        <v>29</v>
      </c>
      <c r="AB14" s="283">
        <v>1</v>
      </c>
      <c r="AC14" s="284">
        <v>103.44827586206897</v>
      </c>
      <c r="AD14" s="282">
        <v>2</v>
      </c>
      <c r="AE14" s="282">
        <v>26</v>
      </c>
      <c r="AF14" s="282">
        <v>30</v>
      </c>
      <c r="AG14" s="285">
        <v>-4</v>
      </c>
      <c r="AH14" s="284">
        <v>86.666666666666671</v>
      </c>
      <c r="AI14" s="282">
        <v>1</v>
      </c>
      <c r="AJ14" s="282">
        <v>20</v>
      </c>
      <c r="AK14" s="282">
        <v>27</v>
      </c>
      <c r="AL14" s="285">
        <v>-7</v>
      </c>
      <c r="AM14" s="284">
        <v>74.074074074074076</v>
      </c>
    </row>
    <row r="15" spans="1:39" ht="22.5" customHeight="1" x14ac:dyDescent="0.15">
      <c r="A15" s="275" t="s">
        <v>96</v>
      </c>
      <c r="B15" s="275"/>
      <c r="C15" s="275"/>
      <c r="D15" s="275"/>
      <c r="E15" s="287">
        <v>37</v>
      </c>
      <c r="F15" s="288">
        <v>157</v>
      </c>
      <c r="G15" s="288">
        <v>172</v>
      </c>
      <c r="H15" s="288">
        <f>F15-G15</f>
        <v>-15</v>
      </c>
      <c r="I15" s="289">
        <f t="shared" si="0"/>
        <v>91.279069767441854</v>
      </c>
      <c r="J15" s="288">
        <v>67</v>
      </c>
      <c r="K15" s="288">
        <v>9341</v>
      </c>
      <c r="L15" s="288">
        <v>7323</v>
      </c>
      <c r="M15" s="288">
        <v>2018</v>
      </c>
      <c r="N15" s="290">
        <f t="shared" si="1"/>
        <v>127.557012153489</v>
      </c>
      <c r="O15" s="279">
        <v>12</v>
      </c>
      <c r="P15" s="279">
        <v>76</v>
      </c>
      <c r="Q15" s="279">
        <v>74</v>
      </c>
      <c r="R15" s="280">
        <f>P15-Q15</f>
        <v>2</v>
      </c>
      <c r="S15" s="281">
        <f t="shared" si="2"/>
        <v>102.70270270270269</v>
      </c>
      <c r="T15" s="282">
        <v>13</v>
      </c>
      <c r="U15" s="282">
        <v>49</v>
      </c>
      <c r="V15" s="282">
        <v>41</v>
      </c>
      <c r="W15" s="283">
        <v>8</v>
      </c>
      <c r="X15" s="284">
        <v>119.51219512195121</v>
      </c>
      <c r="Y15" s="282">
        <v>13</v>
      </c>
      <c r="Z15" s="282">
        <v>30</v>
      </c>
      <c r="AA15" s="282">
        <v>26</v>
      </c>
      <c r="AB15" s="283">
        <v>4</v>
      </c>
      <c r="AC15" s="284">
        <v>115.38461538461537</v>
      </c>
      <c r="AD15" s="282">
        <v>6</v>
      </c>
      <c r="AE15" s="282">
        <v>43</v>
      </c>
      <c r="AF15" s="282">
        <v>750</v>
      </c>
      <c r="AG15" s="285">
        <v>-707</v>
      </c>
      <c r="AH15" s="284">
        <v>5.7333333333333334</v>
      </c>
      <c r="AI15" s="282">
        <v>12</v>
      </c>
      <c r="AJ15" s="282">
        <v>19</v>
      </c>
      <c r="AK15" s="282">
        <v>971</v>
      </c>
      <c r="AL15" s="285">
        <v>-952</v>
      </c>
      <c r="AM15" s="284">
        <v>1.956745623069001</v>
      </c>
    </row>
    <row r="16" spans="1:39" ht="22.5" customHeight="1" x14ac:dyDescent="0.15">
      <c r="A16" s="304" t="s">
        <v>47</v>
      </c>
      <c r="B16" s="304"/>
      <c r="C16" s="304"/>
      <c r="D16" s="304"/>
      <c r="E16" s="293">
        <f>SUM(E11:E15)</f>
        <v>161</v>
      </c>
      <c r="F16" s="294">
        <f>SUM(F11:F15)</f>
        <v>77036</v>
      </c>
      <c r="G16" s="294">
        <f>SUM(G11:G15)</f>
        <v>85385</v>
      </c>
      <c r="H16" s="294">
        <f>SUM(H11:H15)</f>
        <v>-8349</v>
      </c>
      <c r="I16" s="295">
        <f t="shared" si="0"/>
        <v>90.22193593722551</v>
      </c>
      <c r="J16" s="294">
        <f>SUM(J11:J15)</f>
        <v>214</v>
      </c>
      <c r="K16" s="294">
        <f>SUM(K11:K15)</f>
        <v>95243</v>
      </c>
      <c r="L16" s="294">
        <f>SUM(L11:L15)</f>
        <v>101566</v>
      </c>
      <c r="M16" s="294">
        <f>SUM(M11:M15)</f>
        <v>-6323</v>
      </c>
      <c r="N16" s="296">
        <f t="shared" si="1"/>
        <v>93.774491463678785</v>
      </c>
      <c r="O16" s="297">
        <f>SUM(O11:O15)</f>
        <v>83</v>
      </c>
      <c r="P16" s="297">
        <f>SUM(P11:P15)</f>
        <v>77283</v>
      </c>
      <c r="Q16" s="297">
        <f>SUM(Q11:Q15)</f>
        <v>78467</v>
      </c>
      <c r="R16" s="305">
        <f>SUM(R11:R15)</f>
        <v>-1184</v>
      </c>
      <c r="S16" s="298">
        <f t="shared" si="2"/>
        <v>98.491085424445941</v>
      </c>
      <c r="T16" s="299">
        <v>81</v>
      </c>
      <c r="U16" s="299">
        <v>80045</v>
      </c>
      <c r="V16" s="299">
        <v>78208</v>
      </c>
      <c r="W16" s="306">
        <v>1837</v>
      </c>
      <c r="X16" s="301">
        <v>102.34886456628477</v>
      </c>
      <c r="Y16" s="299">
        <v>78</v>
      </c>
      <c r="Z16" s="299">
        <v>72623</v>
      </c>
      <c r="AA16" s="299">
        <v>72452</v>
      </c>
      <c r="AB16" s="306">
        <v>171</v>
      </c>
      <c r="AC16" s="301">
        <v>100.23601832937669</v>
      </c>
      <c r="AD16" s="299">
        <v>70</v>
      </c>
      <c r="AE16" s="299">
        <v>65039</v>
      </c>
      <c r="AF16" s="299">
        <v>72002</v>
      </c>
      <c r="AG16" s="302">
        <v>-6963</v>
      </c>
      <c r="AH16" s="301">
        <v>90.329435293464073</v>
      </c>
      <c r="AI16" s="299">
        <v>78</v>
      </c>
      <c r="AJ16" s="299">
        <v>70298</v>
      </c>
      <c r="AK16" s="299">
        <v>87730</v>
      </c>
      <c r="AL16" s="300">
        <v>-17432</v>
      </c>
      <c r="AM16" s="301">
        <v>80.129944146814097</v>
      </c>
    </row>
    <row r="17" spans="1:34" ht="3" customHeight="1" x14ac:dyDescent="0.1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</row>
    <row r="18" spans="1:34" x14ac:dyDescent="0.15">
      <c r="A18" s="224" t="s">
        <v>97</v>
      </c>
      <c r="B18" s="224" t="s">
        <v>98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</row>
    <row r="19" spans="1:34" x14ac:dyDescent="0.15">
      <c r="A19" s="224"/>
      <c r="B19" s="224" t="s">
        <v>99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</row>
  </sheetData>
  <mergeCells count="23">
    <mergeCell ref="A12:D12"/>
    <mergeCell ref="A13:D13"/>
    <mergeCell ref="A14:D14"/>
    <mergeCell ref="A15:D15"/>
    <mergeCell ref="A16:D16"/>
    <mergeCell ref="AI4:AM4"/>
    <mergeCell ref="A6:A11"/>
    <mergeCell ref="B6:D6"/>
    <mergeCell ref="B7:D7"/>
    <mergeCell ref="B8:D8"/>
    <mergeCell ref="B9:D9"/>
    <mergeCell ref="B10:D10"/>
    <mergeCell ref="B11:D11"/>
    <mergeCell ref="M2:N2"/>
    <mergeCell ref="AB2:AC2"/>
    <mergeCell ref="AG2:AH2"/>
    <mergeCell ref="AL2:AM2"/>
    <mergeCell ref="E4:I4"/>
    <mergeCell ref="J4:N4"/>
    <mergeCell ref="O4:S4"/>
    <mergeCell ref="T4:X4"/>
    <mergeCell ref="Y4:AC4"/>
    <mergeCell ref="AD4:AH4"/>
  </mergeCells>
  <phoneticPr fontId="2"/>
  <printOptions horizontalCentered="1"/>
  <pageMargins left="0.31496062992125984" right="0.15748031496062992" top="0.78740157480314965" bottom="0.78740157480314965" header="0.51181102362204722" footer="0.15748031496062992"/>
  <pageSetup paperSize="9" scale="8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B923-2CB1-42AB-A0C7-98FFF28CA1D0}">
  <sheetPr>
    <pageSetUpPr fitToPage="1"/>
  </sheetPr>
  <dimension ref="A1:AM20"/>
  <sheetViews>
    <sheetView showGridLines="0" zoomScaleNormal="100" zoomScaleSheetLayoutView="110" workbookViewId="0">
      <selection activeCell="Y25" sqref="Y25"/>
    </sheetView>
  </sheetViews>
  <sheetFormatPr defaultColWidth="9" defaultRowHeight="13.5" x14ac:dyDescent="0.15"/>
  <cols>
    <col min="1" max="1" width="2.875" customWidth="1"/>
    <col min="2" max="3" width="3.375" customWidth="1"/>
    <col min="4" max="4" width="15.125" customWidth="1"/>
    <col min="5" max="14" width="0" hidden="1" customWidth="1"/>
    <col min="15" max="19" width="6.125" hidden="1" customWidth="1"/>
    <col min="20" max="20" width="4.75" customWidth="1"/>
    <col min="21" max="22" width="6.125" customWidth="1"/>
    <col min="23" max="23" width="6.75" customWidth="1"/>
    <col min="24" max="24" width="6.125" customWidth="1"/>
    <col min="25" max="25" width="4.75" customWidth="1"/>
    <col min="26" max="29" width="6.125" customWidth="1"/>
    <col min="30" max="30" width="5.125" customWidth="1"/>
    <col min="31" max="34" width="6.125" customWidth="1"/>
    <col min="35" max="35" width="4.75" customWidth="1"/>
    <col min="36" max="36" width="6.5" customWidth="1"/>
    <col min="37" max="37" width="7.25" customWidth="1"/>
    <col min="38" max="38" width="7.25" style="307" customWidth="1"/>
    <col min="39" max="39" width="7" customWidth="1"/>
  </cols>
  <sheetData>
    <row r="1" spans="1:39" ht="20.25" customHeight="1" x14ac:dyDescent="0.15">
      <c r="A1" s="46" t="s">
        <v>100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3"/>
    </row>
    <row r="2" spans="1:39" ht="14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61"/>
      <c r="N2" s="261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61"/>
      <c r="AC2" s="261"/>
      <c r="AD2" s="224"/>
      <c r="AE2" s="224"/>
      <c r="AF2" s="224"/>
      <c r="AG2" s="261"/>
      <c r="AH2" s="261"/>
      <c r="AI2" s="223"/>
      <c r="AL2" s="261" t="s">
        <v>79</v>
      </c>
      <c r="AM2" s="261"/>
    </row>
    <row r="3" spans="1:39" ht="3" customHeight="1" x14ac:dyDescent="0.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3"/>
    </row>
    <row r="4" spans="1:39" ht="20.25" customHeight="1" x14ac:dyDescent="0.15">
      <c r="A4" s="226"/>
      <c r="B4" s="262"/>
      <c r="C4" s="262"/>
      <c r="D4" s="263" t="s">
        <v>1</v>
      </c>
      <c r="E4" s="308">
        <v>17</v>
      </c>
      <c r="F4" s="309"/>
      <c r="G4" s="309"/>
      <c r="H4" s="309"/>
      <c r="I4" s="309"/>
      <c r="J4" s="309">
        <v>20</v>
      </c>
      <c r="K4" s="309"/>
      <c r="L4" s="309"/>
      <c r="M4" s="309"/>
      <c r="N4" s="310"/>
      <c r="O4" s="229">
        <v>26</v>
      </c>
      <c r="P4" s="229"/>
      <c r="Q4" s="229"/>
      <c r="R4" s="229"/>
      <c r="S4" s="229"/>
      <c r="T4" s="229" t="s">
        <v>26</v>
      </c>
      <c r="U4" s="229"/>
      <c r="V4" s="229"/>
      <c r="W4" s="229"/>
      <c r="X4" s="229"/>
      <c r="Y4" s="229" t="s">
        <v>28</v>
      </c>
      <c r="Z4" s="229"/>
      <c r="AA4" s="229"/>
      <c r="AB4" s="229"/>
      <c r="AC4" s="229"/>
      <c r="AD4" s="229" t="s">
        <v>27</v>
      </c>
      <c r="AE4" s="229"/>
      <c r="AF4" s="229"/>
      <c r="AG4" s="229"/>
      <c r="AH4" s="229"/>
      <c r="AI4" s="229" t="s">
        <v>29</v>
      </c>
      <c r="AJ4" s="229"/>
      <c r="AK4" s="229"/>
      <c r="AL4" s="229"/>
      <c r="AM4" s="229"/>
    </row>
    <row r="5" spans="1:39" ht="20.25" customHeight="1" x14ac:dyDescent="0.15">
      <c r="A5" s="232" t="s">
        <v>80</v>
      </c>
      <c r="B5" s="268"/>
      <c r="C5" s="268"/>
      <c r="D5" s="269" t="s">
        <v>33</v>
      </c>
      <c r="E5" s="270" t="s">
        <v>81</v>
      </c>
      <c r="F5" s="271" t="s">
        <v>82</v>
      </c>
      <c r="G5" s="271" t="s">
        <v>83</v>
      </c>
      <c r="H5" s="271" t="s">
        <v>84</v>
      </c>
      <c r="I5" s="271" t="s">
        <v>85</v>
      </c>
      <c r="J5" s="271" t="s">
        <v>81</v>
      </c>
      <c r="K5" s="271" t="s">
        <v>82</v>
      </c>
      <c r="L5" s="271" t="s">
        <v>83</v>
      </c>
      <c r="M5" s="271" t="s">
        <v>84</v>
      </c>
      <c r="N5" s="272" t="s">
        <v>85</v>
      </c>
      <c r="O5" s="237" t="s">
        <v>81</v>
      </c>
      <c r="P5" s="237" t="s">
        <v>82</v>
      </c>
      <c r="Q5" s="237" t="s">
        <v>83</v>
      </c>
      <c r="R5" s="237" t="s">
        <v>84</v>
      </c>
      <c r="S5" s="273" t="s">
        <v>85</v>
      </c>
      <c r="T5" s="273" t="s">
        <v>81</v>
      </c>
      <c r="U5" s="273" t="s">
        <v>82</v>
      </c>
      <c r="V5" s="273" t="s">
        <v>83</v>
      </c>
      <c r="W5" s="273" t="s">
        <v>84</v>
      </c>
      <c r="X5" s="273" t="s">
        <v>85</v>
      </c>
      <c r="Y5" s="273" t="s">
        <v>81</v>
      </c>
      <c r="Z5" s="273" t="s">
        <v>82</v>
      </c>
      <c r="AA5" s="273" t="s">
        <v>83</v>
      </c>
      <c r="AB5" s="273" t="s">
        <v>84</v>
      </c>
      <c r="AC5" s="273" t="s">
        <v>85</v>
      </c>
      <c r="AD5" s="273" t="s">
        <v>81</v>
      </c>
      <c r="AE5" s="273" t="s">
        <v>82</v>
      </c>
      <c r="AF5" s="273" t="s">
        <v>83</v>
      </c>
      <c r="AG5" s="311" t="s">
        <v>84</v>
      </c>
      <c r="AH5" s="273" t="s">
        <v>85</v>
      </c>
      <c r="AI5" s="273" t="s">
        <v>81</v>
      </c>
      <c r="AJ5" s="273" t="s">
        <v>82</v>
      </c>
      <c r="AK5" s="273" t="s">
        <v>83</v>
      </c>
      <c r="AL5" s="311" t="s">
        <v>84</v>
      </c>
      <c r="AM5" s="273" t="s">
        <v>85</v>
      </c>
    </row>
    <row r="6" spans="1:39" ht="20.25" customHeight="1" x14ac:dyDescent="0.15">
      <c r="A6" s="274" t="s">
        <v>86</v>
      </c>
      <c r="B6" s="275" t="s">
        <v>87</v>
      </c>
      <c r="C6" s="275"/>
      <c r="D6" s="275"/>
      <c r="E6" s="276" t="s">
        <v>12</v>
      </c>
      <c r="F6" s="277" t="s">
        <v>12</v>
      </c>
      <c r="G6" s="277" t="s">
        <v>12</v>
      </c>
      <c r="H6" s="277" t="s">
        <v>12</v>
      </c>
      <c r="I6" s="277" t="s">
        <v>12</v>
      </c>
      <c r="J6" s="277" t="s">
        <v>12</v>
      </c>
      <c r="K6" s="277" t="s">
        <v>12</v>
      </c>
      <c r="L6" s="277" t="s">
        <v>12</v>
      </c>
      <c r="M6" s="277" t="s">
        <v>12</v>
      </c>
      <c r="N6" s="278" t="s">
        <v>12</v>
      </c>
      <c r="O6" s="279">
        <v>2</v>
      </c>
      <c r="P6" s="279">
        <v>74</v>
      </c>
      <c r="Q6" s="279">
        <v>101</v>
      </c>
      <c r="R6" s="280">
        <f>P6-Q6</f>
        <v>-27</v>
      </c>
      <c r="S6" s="281">
        <f>+P6/Q6*100</f>
        <v>73.267326732673268</v>
      </c>
      <c r="T6" s="312">
        <v>1</v>
      </c>
      <c r="U6" s="312">
        <v>29</v>
      </c>
      <c r="V6" s="312">
        <v>60</v>
      </c>
      <c r="W6" s="313">
        <v>-31</v>
      </c>
      <c r="X6" s="314">
        <v>48.333333333333336</v>
      </c>
      <c r="Y6" s="312">
        <v>1</v>
      </c>
      <c r="Z6" s="312">
        <v>69</v>
      </c>
      <c r="AA6" s="312">
        <v>66</v>
      </c>
      <c r="AB6" s="313">
        <v>3</v>
      </c>
      <c r="AC6" s="314">
        <v>104.54545454545455</v>
      </c>
      <c r="AD6" s="312">
        <v>1</v>
      </c>
      <c r="AE6" s="312">
        <v>57</v>
      </c>
      <c r="AF6" s="312">
        <v>61</v>
      </c>
      <c r="AG6" s="315">
        <v>-4</v>
      </c>
      <c r="AH6" s="314">
        <v>93.442622950819683</v>
      </c>
      <c r="AI6" s="312">
        <v>1</v>
      </c>
      <c r="AJ6" s="312">
        <v>21</v>
      </c>
      <c r="AK6" s="312">
        <v>61</v>
      </c>
      <c r="AL6" s="315">
        <v>-39</v>
      </c>
      <c r="AM6" s="314">
        <v>34.42622950819672</v>
      </c>
    </row>
    <row r="7" spans="1:39" ht="20.25" customHeight="1" x14ac:dyDescent="0.15">
      <c r="A7" s="274"/>
      <c r="B7" s="286" t="s">
        <v>88</v>
      </c>
      <c r="C7" s="286"/>
      <c r="D7" s="286"/>
      <c r="E7" s="287">
        <v>24</v>
      </c>
      <c r="F7" s="288">
        <v>5984</v>
      </c>
      <c r="G7" s="288">
        <v>7333</v>
      </c>
      <c r="H7" s="288">
        <f>F7-G7</f>
        <v>-1349</v>
      </c>
      <c r="I7" s="289">
        <f t="shared" ref="I7:I16" si="0">F7/G7*100</f>
        <v>81.603709259511788</v>
      </c>
      <c r="J7" s="288">
        <v>29</v>
      </c>
      <c r="K7" s="288">
        <v>11059</v>
      </c>
      <c r="L7" s="288">
        <v>12831</v>
      </c>
      <c r="M7" s="288">
        <v>-1772</v>
      </c>
      <c r="N7" s="316">
        <f>+K7/L7*100</f>
        <v>86.189696827994695</v>
      </c>
      <c r="O7" s="279">
        <v>17</v>
      </c>
      <c r="P7" s="279">
        <v>12603</v>
      </c>
      <c r="Q7" s="279">
        <v>12860</v>
      </c>
      <c r="R7" s="280">
        <f>P7-Q7</f>
        <v>-257</v>
      </c>
      <c r="S7" s="281">
        <f>+P7/Q7*100</f>
        <v>98.001555209953338</v>
      </c>
      <c r="T7" s="312">
        <v>15</v>
      </c>
      <c r="U7" s="312">
        <v>13127</v>
      </c>
      <c r="V7" s="312">
        <v>13200</v>
      </c>
      <c r="W7" s="313">
        <v>-73</v>
      </c>
      <c r="X7" s="314">
        <v>99.446969696969703</v>
      </c>
      <c r="Y7" s="312">
        <v>15</v>
      </c>
      <c r="Z7" s="312">
        <v>8592</v>
      </c>
      <c r="AA7" s="312">
        <v>8520</v>
      </c>
      <c r="AB7" s="313">
        <v>72</v>
      </c>
      <c r="AC7" s="314">
        <v>100.84507042253522</v>
      </c>
      <c r="AD7" s="312">
        <v>17</v>
      </c>
      <c r="AE7" s="312">
        <v>10355</v>
      </c>
      <c r="AF7" s="312">
        <v>11377</v>
      </c>
      <c r="AG7" s="315">
        <v>-1021</v>
      </c>
      <c r="AH7" s="314">
        <v>91.016964050276869</v>
      </c>
      <c r="AI7" s="312">
        <v>15</v>
      </c>
      <c r="AJ7" s="312">
        <v>6510</v>
      </c>
      <c r="AK7" s="312">
        <v>7225</v>
      </c>
      <c r="AL7" s="315">
        <v>-714</v>
      </c>
      <c r="AM7" s="314">
        <v>90.103806228373713</v>
      </c>
    </row>
    <row r="8" spans="1:39" ht="20.25" customHeight="1" x14ac:dyDescent="0.15">
      <c r="A8" s="274"/>
      <c r="B8" s="286" t="s">
        <v>89</v>
      </c>
      <c r="C8" s="286"/>
      <c r="D8" s="286"/>
      <c r="E8" s="287">
        <v>4</v>
      </c>
      <c r="F8" s="288">
        <v>2458</v>
      </c>
      <c r="G8" s="288">
        <v>3025</v>
      </c>
      <c r="H8" s="288">
        <f>F8-G8</f>
        <v>-567</v>
      </c>
      <c r="I8" s="289">
        <f t="shared" si="0"/>
        <v>81.256198347107429</v>
      </c>
      <c r="J8" s="288">
        <v>6</v>
      </c>
      <c r="K8" s="288">
        <v>3869</v>
      </c>
      <c r="L8" s="288">
        <v>4891</v>
      </c>
      <c r="M8" s="288">
        <v>-1022</v>
      </c>
      <c r="N8" s="316">
        <f t="shared" ref="N8:N16" si="1">+K8/L8*100</f>
        <v>79.104477611940297</v>
      </c>
      <c r="O8" s="279">
        <v>5</v>
      </c>
      <c r="P8" s="279">
        <v>11071</v>
      </c>
      <c r="Q8" s="279">
        <v>11926</v>
      </c>
      <c r="R8" s="280">
        <f>P8-Q8</f>
        <v>-855</v>
      </c>
      <c r="S8" s="281">
        <f t="shared" ref="S8:S15" si="2">+P8/Q8*100</f>
        <v>92.830789870870362</v>
      </c>
      <c r="T8" s="312">
        <v>6</v>
      </c>
      <c r="U8" s="312">
        <v>11726</v>
      </c>
      <c r="V8" s="312">
        <v>12647</v>
      </c>
      <c r="W8" s="313">
        <v>-921</v>
      </c>
      <c r="X8" s="314">
        <v>92.717640547165331</v>
      </c>
      <c r="Y8" s="312">
        <v>7</v>
      </c>
      <c r="Z8" s="312">
        <v>8778</v>
      </c>
      <c r="AA8" s="312">
        <v>10741</v>
      </c>
      <c r="AB8" s="313">
        <v>-1963</v>
      </c>
      <c r="AC8" s="314">
        <v>81.724234242621733</v>
      </c>
      <c r="AD8" s="312">
        <v>4</v>
      </c>
      <c r="AE8" s="312">
        <v>7102</v>
      </c>
      <c r="AF8" s="312">
        <v>8153</v>
      </c>
      <c r="AG8" s="315">
        <v>-1050</v>
      </c>
      <c r="AH8" s="314">
        <v>87.109039617318771</v>
      </c>
      <c r="AI8" s="312">
        <v>6</v>
      </c>
      <c r="AJ8" s="312">
        <v>10706</v>
      </c>
      <c r="AK8" s="312">
        <v>15335</v>
      </c>
      <c r="AL8" s="315">
        <v>-4629</v>
      </c>
      <c r="AM8" s="314">
        <v>69.814150635800459</v>
      </c>
    </row>
    <row r="9" spans="1:39" ht="20.25" customHeight="1" x14ac:dyDescent="0.15">
      <c r="A9" s="274"/>
      <c r="B9" s="286" t="s">
        <v>90</v>
      </c>
      <c r="C9" s="286"/>
      <c r="D9" s="286"/>
      <c r="E9" s="287">
        <v>10</v>
      </c>
      <c r="F9" s="288">
        <v>24227</v>
      </c>
      <c r="G9" s="288">
        <v>24565</v>
      </c>
      <c r="H9" s="288">
        <f>F9-G9</f>
        <v>-338</v>
      </c>
      <c r="I9" s="289">
        <f t="shared" si="0"/>
        <v>98.624058619987792</v>
      </c>
      <c r="J9" s="288">
        <v>8</v>
      </c>
      <c r="K9" s="288">
        <v>25414</v>
      </c>
      <c r="L9" s="288">
        <v>25708</v>
      </c>
      <c r="M9" s="288">
        <v>-295</v>
      </c>
      <c r="N9" s="316">
        <f t="shared" si="1"/>
        <v>98.856387116850783</v>
      </c>
      <c r="O9" s="279">
        <v>7</v>
      </c>
      <c r="P9" s="279">
        <v>28644</v>
      </c>
      <c r="Q9" s="279">
        <v>28492</v>
      </c>
      <c r="R9" s="280">
        <f>P9-Q9</f>
        <v>152</v>
      </c>
      <c r="S9" s="281">
        <f t="shared" si="2"/>
        <v>100.53348308297065</v>
      </c>
      <c r="T9" s="312">
        <v>7</v>
      </c>
      <c r="U9" s="312">
        <v>21628</v>
      </c>
      <c r="V9" s="312">
        <v>20395</v>
      </c>
      <c r="W9" s="313">
        <v>1233</v>
      </c>
      <c r="X9" s="314">
        <v>106.0455994116205</v>
      </c>
      <c r="Y9" s="312">
        <v>6</v>
      </c>
      <c r="Z9" s="312">
        <v>21587</v>
      </c>
      <c r="AA9" s="312">
        <v>20570</v>
      </c>
      <c r="AB9" s="313">
        <v>1017</v>
      </c>
      <c r="AC9" s="314">
        <v>104.94409333981527</v>
      </c>
      <c r="AD9" s="312">
        <v>7</v>
      </c>
      <c r="AE9" s="312">
        <v>20803</v>
      </c>
      <c r="AF9" s="312">
        <v>22616</v>
      </c>
      <c r="AG9" s="315">
        <v>-1813</v>
      </c>
      <c r="AH9" s="314">
        <v>91.983551467987269</v>
      </c>
      <c r="AI9" s="312">
        <v>7</v>
      </c>
      <c r="AJ9" s="312">
        <v>27200</v>
      </c>
      <c r="AK9" s="312">
        <v>29371</v>
      </c>
      <c r="AL9" s="315">
        <v>-2171</v>
      </c>
      <c r="AM9" s="314">
        <v>92.608355180279872</v>
      </c>
    </row>
    <row r="10" spans="1:39" ht="20.25" customHeight="1" x14ac:dyDescent="0.15">
      <c r="A10" s="274"/>
      <c r="B10" s="286" t="s">
        <v>91</v>
      </c>
      <c r="C10" s="286"/>
      <c r="D10" s="286"/>
      <c r="E10" s="287">
        <v>5</v>
      </c>
      <c r="F10" s="288">
        <v>35892</v>
      </c>
      <c r="G10" s="288">
        <v>34803</v>
      </c>
      <c r="H10" s="288">
        <f>F10-G10</f>
        <v>1089</v>
      </c>
      <c r="I10" s="289">
        <f t="shared" si="0"/>
        <v>103.12904059994827</v>
      </c>
      <c r="J10" s="288">
        <v>6</v>
      </c>
      <c r="K10" s="288">
        <v>37644</v>
      </c>
      <c r="L10" s="288">
        <v>38730</v>
      </c>
      <c r="M10" s="288">
        <v>-1086</v>
      </c>
      <c r="N10" s="316">
        <f t="shared" si="1"/>
        <v>97.195972114639815</v>
      </c>
      <c r="O10" s="279">
        <v>4</v>
      </c>
      <c r="P10" s="279">
        <v>18891</v>
      </c>
      <c r="Q10" s="279">
        <v>17395</v>
      </c>
      <c r="R10" s="280">
        <f>P10-Q10</f>
        <v>1496</v>
      </c>
      <c r="S10" s="281">
        <f t="shared" si="2"/>
        <v>108.60017246335154</v>
      </c>
      <c r="T10" s="312">
        <v>5</v>
      </c>
      <c r="U10" s="312">
        <v>27964</v>
      </c>
      <c r="V10" s="312">
        <v>25430</v>
      </c>
      <c r="W10" s="313">
        <v>2534</v>
      </c>
      <c r="X10" s="314">
        <v>109.96460872984663</v>
      </c>
      <c r="Y10" s="312">
        <v>5</v>
      </c>
      <c r="Z10" s="312">
        <v>28227</v>
      </c>
      <c r="AA10" s="312">
        <v>24990</v>
      </c>
      <c r="AB10" s="313">
        <v>3237</v>
      </c>
      <c r="AC10" s="314">
        <v>112.953181272509</v>
      </c>
      <c r="AD10" s="312">
        <v>3</v>
      </c>
      <c r="AE10" s="312">
        <v>18580</v>
      </c>
      <c r="AF10" s="312">
        <v>18914</v>
      </c>
      <c r="AG10" s="315">
        <v>-334</v>
      </c>
      <c r="AH10" s="314">
        <v>98.234112297768846</v>
      </c>
      <c r="AI10" s="312">
        <v>2</v>
      </c>
      <c r="AJ10" s="312">
        <v>21318</v>
      </c>
      <c r="AK10" s="312">
        <v>19501</v>
      </c>
      <c r="AL10" s="315">
        <v>1817</v>
      </c>
      <c r="AM10" s="314">
        <v>109.31747089892826</v>
      </c>
    </row>
    <row r="11" spans="1:39" ht="20.25" customHeight="1" x14ac:dyDescent="0.15">
      <c r="A11" s="274"/>
      <c r="B11" s="292" t="s">
        <v>92</v>
      </c>
      <c r="C11" s="292"/>
      <c r="D11" s="292"/>
      <c r="E11" s="293">
        <f>SUM(E6:E10)</f>
        <v>43</v>
      </c>
      <c r="F11" s="294">
        <f>SUM(F6:F10)</f>
        <v>68561</v>
      </c>
      <c r="G11" s="294">
        <f>SUM(G6:G10)</f>
        <v>69726</v>
      </c>
      <c r="H11" s="294">
        <f>SUM(H6:H10)</f>
        <v>-1165</v>
      </c>
      <c r="I11" s="295">
        <f t="shared" si="0"/>
        <v>98.329174196139164</v>
      </c>
      <c r="J11" s="294">
        <f>SUM(J7:J10)</f>
        <v>49</v>
      </c>
      <c r="K11" s="294">
        <f>SUM(K7:K10)</f>
        <v>77986</v>
      </c>
      <c r="L11" s="294">
        <f>SUM(L7:L10)</f>
        <v>82160</v>
      </c>
      <c r="M11" s="294">
        <f>SUM(M7:M10)</f>
        <v>-4175</v>
      </c>
      <c r="N11" s="317">
        <f t="shared" si="1"/>
        <v>94.919668938656272</v>
      </c>
      <c r="O11" s="297">
        <f>SUM(O6:O10)</f>
        <v>35</v>
      </c>
      <c r="P11" s="297">
        <f>SUM(P6:P10)</f>
        <v>71283</v>
      </c>
      <c r="Q11" s="297">
        <f>SUM(Q6:Q10)</f>
        <v>70774</v>
      </c>
      <c r="R11" s="318">
        <f>SUM(R6:R10)</f>
        <v>509</v>
      </c>
      <c r="S11" s="298">
        <f t="shared" si="2"/>
        <v>100.71919066323791</v>
      </c>
      <c r="T11" s="319">
        <v>34</v>
      </c>
      <c r="U11" s="319">
        <v>74474</v>
      </c>
      <c r="V11" s="319">
        <v>71732</v>
      </c>
      <c r="W11" s="320">
        <v>2742</v>
      </c>
      <c r="X11" s="321">
        <v>103.8225617576535</v>
      </c>
      <c r="Y11" s="319">
        <v>34</v>
      </c>
      <c r="Z11" s="319">
        <v>67253</v>
      </c>
      <c r="AA11" s="319">
        <v>64886</v>
      </c>
      <c r="AB11" s="320">
        <v>2367</v>
      </c>
      <c r="AC11" s="321">
        <v>103.64793638072929</v>
      </c>
      <c r="AD11" s="319">
        <v>32</v>
      </c>
      <c r="AE11" s="319">
        <v>56898</v>
      </c>
      <c r="AF11" s="319">
        <v>61120</v>
      </c>
      <c r="AG11" s="322">
        <v>-4222</v>
      </c>
      <c r="AH11" s="321">
        <v>93.092277486910987</v>
      </c>
      <c r="AI11" s="319">
        <v>31</v>
      </c>
      <c r="AJ11" s="319">
        <v>65755</v>
      </c>
      <c r="AK11" s="319">
        <v>71492</v>
      </c>
      <c r="AL11" s="322">
        <v>-5737</v>
      </c>
      <c r="AM11" s="321">
        <v>91.975325910591394</v>
      </c>
    </row>
    <row r="12" spans="1:39" ht="20.25" customHeight="1" x14ac:dyDescent="0.15">
      <c r="A12" s="275" t="s">
        <v>93</v>
      </c>
      <c r="B12" s="275"/>
      <c r="C12" s="275"/>
      <c r="D12" s="275"/>
      <c r="E12" s="287">
        <v>23</v>
      </c>
      <c r="F12" s="288">
        <v>1246</v>
      </c>
      <c r="G12" s="288">
        <v>1781</v>
      </c>
      <c r="H12" s="288">
        <f>F12-G12</f>
        <v>-535</v>
      </c>
      <c r="I12" s="289">
        <f t="shared" si="0"/>
        <v>69.960696238068493</v>
      </c>
      <c r="J12" s="288">
        <v>26</v>
      </c>
      <c r="K12" s="288">
        <v>1016</v>
      </c>
      <c r="L12" s="288">
        <v>1723</v>
      </c>
      <c r="M12" s="288">
        <v>-707</v>
      </c>
      <c r="N12" s="316">
        <f t="shared" si="1"/>
        <v>58.966918165989554</v>
      </c>
      <c r="O12" s="279">
        <v>8</v>
      </c>
      <c r="P12" s="279">
        <v>358</v>
      </c>
      <c r="Q12" s="279">
        <v>600</v>
      </c>
      <c r="R12" s="280">
        <f>P12-Q12</f>
        <v>-242</v>
      </c>
      <c r="S12" s="281">
        <f t="shared" si="2"/>
        <v>59.666666666666671</v>
      </c>
      <c r="T12" s="312">
        <v>6</v>
      </c>
      <c r="U12" s="312">
        <v>262</v>
      </c>
      <c r="V12" s="312">
        <v>424</v>
      </c>
      <c r="W12" s="313">
        <v>-162</v>
      </c>
      <c r="X12" s="314">
        <v>61.79245283018868</v>
      </c>
      <c r="Y12" s="312">
        <v>7</v>
      </c>
      <c r="Z12" s="312">
        <v>266</v>
      </c>
      <c r="AA12" s="312">
        <v>462</v>
      </c>
      <c r="AB12" s="313">
        <v>-196</v>
      </c>
      <c r="AC12" s="314">
        <v>57.575757575757578</v>
      </c>
      <c r="AD12" s="312">
        <v>10</v>
      </c>
      <c r="AE12" s="312">
        <v>306</v>
      </c>
      <c r="AF12" s="312">
        <v>727</v>
      </c>
      <c r="AG12" s="315">
        <v>-421</v>
      </c>
      <c r="AH12" s="314">
        <v>42.090784044016502</v>
      </c>
      <c r="AI12" s="312">
        <v>6</v>
      </c>
      <c r="AJ12" s="312">
        <v>141</v>
      </c>
      <c r="AK12" s="312">
        <v>369</v>
      </c>
      <c r="AL12" s="315">
        <v>-228</v>
      </c>
      <c r="AM12" s="314">
        <v>38.211382113821138</v>
      </c>
    </row>
    <row r="13" spans="1:39" ht="20.25" customHeight="1" x14ac:dyDescent="0.15">
      <c r="A13" s="275" t="s">
        <v>94</v>
      </c>
      <c r="B13" s="275"/>
      <c r="C13" s="275"/>
      <c r="D13" s="275"/>
      <c r="E13" s="287">
        <v>23</v>
      </c>
      <c r="F13" s="288">
        <v>5675</v>
      </c>
      <c r="G13" s="288">
        <v>8953</v>
      </c>
      <c r="H13" s="288">
        <f>F13-G13</f>
        <v>-3278</v>
      </c>
      <c r="I13" s="289">
        <f t="shared" si="0"/>
        <v>63.386574332625933</v>
      </c>
      <c r="J13" s="288">
        <v>24</v>
      </c>
      <c r="K13" s="288">
        <v>5537</v>
      </c>
      <c r="L13" s="288">
        <v>8822</v>
      </c>
      <c r="M13" s="288">
        <v>-3285</v>
      </c>
      <c r="N13" s="316">
        <f t="shared" si="1"/>
        <v>62.763545681251422</v>
      </c>
      <c r="O13" s="279">
        <v>6</v>
      </c>
      <c r="P13" s="279">
        <v>2984</v>
      </c>
      <c r="Q13" s="279">
        <v>4104</v>
      </c>
      <c r="R13" s="280">
        <f>P13-Q13</f>
        <v>-1120</v>
      </c>
      <c r="S13" s="281">
        <f t="shared" si="2"/>
        <v>72.709551656920084</v>
      </c>
      <c r="T13" s="312">
        <v>6</v>
      </c>
      <c r="U13" s="312">
        <v>4025</v>
      </c>
      <c r="V13" s="312">
        <v>5074</v>
      </c>
      <c r="W13" s="313">
        <v>-1049</v>
      </c>
      <c r="X13" s="314">
        <v>79.325975561687031</v>
      </c>
      <c r="Y13" s="312">
        <v>8</v>
      </c>
      <c r="Z13" s="312">
        <v>3846</v>
      </c>
      <c r="AA13" s="312">
        <v>5343</v>
      </c>
      <c r="AB13" s="313">
        <v>-1497</v>
      </c>
      <c r="AC13" s="314">
        <v>71.98203256597418</v>
      </c>
      <c r="AD13" s="312">
        <v>6</v>
      </c>
      <c r="AE13" s="312">
        <v>3146</v>
      </c>
      <c r="AF13" s="312">
        <v>4893</v>
      </c>
      <c r="AG13" s="315">
        <v>-1747</v>
      </c>
      <c r="AH13" s="314">
        <v>64.295932965460864</v>
      </c>
      <c r="AI13" s="312">
        <v>5</v>
      </c>
      <c r="AJ13" s="312">
        <v>3398</v>
      </c>
      <c r="AK13" s="312">
        <v>5138</v>
      </c>
      <c r="AL13" s="315">
        <v>-1740</v>
      </c>
      <c r="AM13" s="314">
        <v>66.134682755936154</v>
      </c>
    </row>
    <row r="14" spans="1:39" ht="20.25" customHeight="1" x14ac:dyDescent="0.15">
      <c r="A14" s="275" t="s">
        <v>95</v>
      </c>
      <c r="B14" s="275"/>
      <c r="C14" s="275"/>
      <c r="D14" s="275"/>
      <c r="E14" s="287">
        <v>2</v>
      </c>
      <c r="F14" s="288">
        <v>47</v>
      </c>
      <c r="G14" s="288">
        <v>81</v>
      </c>
      <c r="H14" s="288">
        <f>F14-G14</f>
        <v>-34</v>
      </c>
      <c r="I14" s="289">
        <f t="shared" si="0"/>
        <v>58.024691358024697</v>
      </c>
      <c r="J14" s="288">
        <v>2</v>
      </c>
      <c r="K14" s="288">
        <v>67</v>
      </c>
      <c r="L14" s="288">
        <v>111</v>
      </c>
      <c r="M14" s="288">
        <v>-44</v>
      </c>
      <c r="N14" s="316">
        <f t="shared" si="1"/>
        <v>60.360360360360367</v>
      </c>
      <c r="O14" s="279">
        <v>2</v>
      </c>
      <c r="P14" s="279">
        <v>962</v>
      </c>
      <c r="Q14" s="279">
        <v>1068</v>
      </c>
      <c r="R14" s="280">
        <f>P14-Q14</f>
        <v>-106</v>
      </c>
      <c r="S14" s="303">
        <f t="shared" si="2"/>
        <v>90.074906367041194</v>
      </c>
      <c r="T14" s="312">
        <v>1</v>
      </c>
      <c r="U14" s="312">
        <v>32</v>
      </c>
      <c r="V14" s="312">
        <v>32</v>
      </c>
      <c r="W14" s="313">
        <v>0</v>
      </c>
      <c r="X14" s="314">
        <v>100</v>
      </c>
      <c r="Y14" s="312">
        <v>1</v>
      </c>
      <c r="Z14" s="312">
        <v>30</v>
      </c>
      <c r="AA14" s="312">
        <v>29</v>
      </c>
      <c r="AB14" s="313">
        <v>1</v>
      </c>
      <c r="AC14" s="314">
        <v>103.44827586206897</v>
      </c>
      <c r="AD14" s="312">
        <v>1</v>
      </c>
      <c r="AE14" s="312">
        <v>25</v>
      </c>
      <c r="AF14" s="312">
        <v>29</v>
      </c>
      <c r="AG14" s="315">
        <v>-4</v>
      </c>
      <c r="AH14" s="314">
        <v>86.206896551724128</v>
      </c>
      <c r="AI14" s="312">
        <v>1</v>
      </c>
      <c r="AJ14" s="312">
        <v>20</v>
      </c>
      <c r="AK14" s="312">
        <v>27</v>
      </c>
      <c r="AL14" s="315">
        <v>-7</v>
      </c>
      <c r="AM14" s="314">
        <v>74.074074074074076</v>
      </c>
    </row>
    <row r="15" spans="1:39" ht="20.25" customHeight="1" x14ac:dyDescent="0.15">
      <c r="A15" s="275" t="s">
        <v>96</v>
      </c>
      <c r="B15" s="275"/>
      <c r="C15" s="275"/>
      <c r="D15" s="275"/>
      <c r="E15" s="287">
        <v>10</v>
      </c>
      <c r="F15" s="288">
        <v>72</v>
      </c>
      <c r="G15" s="288">
        <v>88</v>
      </c>
      <c r="H15" s="288">
        <f>F15-G15</f>
        <v>-16</v>
      </c>
      <c r="I15" s="289">
        <f t="shared" si="0"/>
        <v>81.818181818181827</v>
      </c>
      <c r="J15" s="288">
        <v>9</v>
      </c>
      <c r="K15" s="288">
        <v>58</v>
      </c>
      <c r="L15" s="288">
        <v>63</v>
      </c>
      <c r="M15" s="288">
        <v>-5</v>
      </c>
      <c r="N15" s="316">
        <f t="shared" si="1"/>
        <v>92.063492063492063</v>
      </c>
      <c r="O15" s="279">
        <v>1</v>
      </c>
      <c r="P15" s="279">
        <v>1</v>
      </c>
      <c r="Q15" s="279">
        <v>4</v>
      </c>
      <c r="R15" s="280">
        <f>P15-Q15</f>
        <v>-3</v>
      </c>
      <c r="S15" s="281">
        <f t="shared" si="2"/>
        <v>25</v>
      </c>
      <c r="T15" s="312">
        <v>1</v>
      </c>
      <c r="U15" s="312">
        <v>0</v>
      </c>
      <c r="V15" s="312">
        <v>2</v>
      </c>
      <c r="W15" s="313">
        <v>-2</v>
      </c>
      <c r="X15" s="314">
        <v>0</v>
      </c>
      <c r="Y15" s="312">
        <v>1</v>
      </c>
      <c r="Z15" s="312">
        <v>0</v>
      </c>
      <c r="AA15" s="312">
        <v>0</v>
      </c>
      <c r="AB15" s="313">
        <v>0</v>
      </c>
      <c r="AC15" s="314">
        <v>0</v>
      </c>
      <c r="AD15" s="312">
        <v>0</v>
      </c>
      <c r="AE15" s="312">
        <v>0</v>
      </c>
      <c r="AF15" s="312">
        <v>0</v>
      </c>
      <c r="AG15" s="315">
        <v>0</v>
      </c>
      <c r="AH15" s="314">
        <v>0</v>
      </c>
      <c r="AI15" s="312">
        <v>1</v>
      </c>
      <c r="AJ15" s="312">
        <v>0</v>
      </c>
      <c r="AK15" s="312">
        <v>2</v>
      </c>
      <c r="AL15" s="315">
        <v>-2</v>
      </c>
      <c r="AM15" s="314">
        <v>0</v>
      </c>
    </row>
    <row r="16" spans="1:39" ht="20.25" customHeight="1" x14ac:dyDescent="0.15">
      <c r="A16" s="304" t="s">
        <v>47</v>
      </c>
      <c r="B16" s="304"/>
      <c r="C16" s="304"/>
      <c r="D16" s="304"/>
      <c r="E16" s="323">
        <f>SUM(E11:E15)</f>
        <v>101</v>
      </c>
      <c r="F16" s="324">
        <f>SUM(F11:F15)</f>
        <v>75601</v>
      </c>
      <c r="G16" s="324">
        <f>SUM(G11:G15)</f>
        <v>80629</v>
      </c>
      <c r="H16" s="324">
        <f>SUM(H11:H15)</f>
        <v>-5028</v>
      </c>
      <c r="I16" s="325">
        <f t="shared" si="0"/>
        <v>93.76403031167446</v>
      </c>
      <c r="J16" s="324">
        <f>SUM(J11:J15)</f>
        <v>110</v>
      </c>
      <c r="K16" s="324">
        <f>SUM(K11:K15)</f>
        <v>84664</v>
      </c>
      <c r="L16" s="324">
        <f>SUM(L11:L15)</f>
        <v>92879</v>
      </c>
      <c r="M16" s="324">
        <f>SUM(M11:M15)</f>
        <v>-8216</v>
      </c>
      <c r="N16" s="326">
        <f t="shared" si="1"/>
        <v>91.155158862606186</v>
      </c>
      <c r="O16" s="297">
        <f>SUM(O11:O15)</f>
        <v>52</v>
      </c>
      <c r="P16" s="297">
        <f>SUM(P11:P15)</f>
        <v>75588</v>
      </c>
      <c r="Q16" s="297">
        <f>SUM(Q11:Q15)</f>
        <v>76550</v>
      </c>
      <c r="R16" s="305">
        <f>SUM(R11:R15)</f>
        <v>-962</v>
      </c>
      <c r="S16" s="298">
        <f>+P16/Q16*100</f>
        <v>98.743305029392559</v>
      </c>
      <c r="T16" s="319">
        <v>48</v>
      </c>
      <c r="U16" s="319">
        <v>78793</v>
      </c>
      <c r="V16" s="319">
        <v>77264</v>
      </c>
      <c r="W16" s="320">
        <v>1529</v>
      </c>
      <c r="X16" s="321">
        <v>101.97892938496582</v>
      </c>
      <c r="Y16" s="319">
        <v>51</v>
      </c>
      <c r="Z16" s="319">
        <v>71395</v>
      </c>
      <c r="AA16" s="319">
        <v>70721</v>
      </c>
      <c r="AB16" s="320">
        <v>674</v>
      </c>
      <c r="AC16" s="321">
        <v>100.95304082238657</v>
      </c>
      <c r="AD16" s="319">
        <v>49</v>
      </c>
      <c r="AE16" s="319">
        <v>60375</v>
      </c>
      <c r="AF16" s="319">
        <v>66769</v>
      </c>
      <c r="AG16" s="322">
        <v>-6394</v>
      </c>
      <c r="AH16" s="321">
        <v>90.423699621081639</v>
      </c>
      <c r="AI16" s="319">
        <v>44</v>
      </c>
      <c r="AJ16" s="319">
        <v>69316</v>
      </c>
      <c r="AK16" s="319">
        <v>77029</v>
      </c>
      <c r="AL16" s="322">
        <v>-7714</v>
      </c>
      <c r="AM16" s="321">
        <v>89.986888055148057</v>
      </c>
    </row>
    <row r="17" spans="1:35" ht="3" customHeight="1" x14ac:dyDescent="0.1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3"/>
    </row>
    <row r="18" spans="1:35" x14ac:dyDescent="0.15">
      <c r="A18" s="224" t="s">
        <v>97</v>
      </c>
      <c r="B18" s="224" t="s">
        <v>98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3"/>
    </row>
    <row r="19" spans="1:35" x14ac:dyDescent="0.15">
      <c r="A19" s="224"/>
      <c r="B19" s="224" t="s">
        <v>99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3"/>
    </row>
    <row r="20" spans="1:35" x14ac:dyDescent="0.1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3"/>
    </row>
  </sheetData>
  <mergeCells count="23">
    <mergeCell ref="A12:D12"/>
    <mergeCell ref="A13:D13"/>
    <mergeCell ref="A14:D14"/>
    <mergeCell ref="A15:D15"/>
    <mergeCell ref="A16:D16"/>
    <mergeCell ref="AI4:AM4"/>
    <mergeCell ref="A6:A11"/>
    <mergeCell ref="B6:D6"/>
    <mergeCell ref="B7:D7"/>
    <mergeCell ref="B8:D8"/>
    <mergeCell ref="B9:D9"/>
    <mergeCell ref="B10:D10"/>
    <mergeCell ref="B11:D11"/>
    <mergeCell ref="M2:N2"/>
    <mergeCell ref="AB2:AC2"/>
    <mergeCell ref="AG2:AH2"/>
    <mergeCell ref="AL2:AM2"/>
    <mergeCell ref="E4:I4"/>
    <mergeCell ref="J4:N4"/>
    <mergeCell ref="O4:S4"/>
    <mergeCell ref="T4:X4"/>
    <mergeCell ref="Y4:AC4"/>
    <mergeCell ref="AD4:AH4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10" max="16383" man="1"/>
  </rowBreaks>
  <colBreaks count="1" manualBreakCount="1"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1266-9D24-443E-8ACE-1C14B1DF5640}">
  <sheetPr>
    <pageSetUpPr fitToPage="1"/>
  </sheetPr>
  <dimension ref="A1:AD199"/>
  <sheetViews>
    <sheetView showGridLines="0" zoomScale="115" zoomScaleNormal="115" workbookViewId="0">
      <pane xSplit="3" ySplit="5" topLeftCell="D6" activePane="bottomRight" state="frozen"/>
      <selection pane="topRight"/>
      <selection pane="bottomLeft"/>
      <selection pane="bottomRight" activeCell="H17" sqref="H17"/>
    </sheetView>
  </sheetViews>
  <sheetFormatPr defaultColWidth="9" defaultRowHeight="13.5" x14ac:dyDescent="0.15"/>
  <cols>
    <col min="1" max="2" width="3.875" style="329" customWidth="1"/>
    <col min="3" max="3" width="18.125" style="329" customWidth="1"/>
    <col min="4" max="5" width="10.125" style="329" customWidth="1"/>
    <col min="6" max="6" width="6.125" style="329" customWidth="1"/>
    <col min="7" max="8" width="10.125" style="329" customWidth="1"/>
    <col min="9" max="9" width="6.125" style="329" customWidth="1"/>
    <col min="10" max="11" width="10.125" style="329" customWidth="1"/>
    <col min="12" max="12" width="6.125" style="329" customWidth="1"/>
    <col min="13" max="14" width="10.125" style="329" customWidth="1"/>
    <col min="15" max="15" width="6.125" style="329" customWidth="1"/>
    <col min="16" max="17" width="10.125" style="329" customWidth="1"/>
    <col min="18" max="18" width="6.125" style="329" customWidth="1"/>
    <col min="19" max="20" width="10.125" style="329" customWidth="1"/>
    <col min="21" max="21" width="6.125" style="329" customWidth="1"/>
    <col min="22" max="23" width="10.125" style="329" customWidth="1"/>
    <col min="24" max="24" width="6.125" style="329" customWidth="1"/>
    <col min="25" max="25" width="9" style="329" customWidth="1"/>
    <col min="26" max="16384" width="9" style="329"/>
  </cols>
  <sheetData>
    <row r="1" spans="1:30" ht="18.75" customHeight="1" x14ac:dyDescent="0.15">
      <c r="A1" s="327" t="s">
        <v>101</v>
      </c>
      <c r="B1" s="328"/>
      <c r="C1" s="328"/>
    </row>
    <row r="2" spans="1:30" s="330" customFormat="1" thickBot="1" x14ac:dyDescent="0.2"/>
    <row r="3" spans="1:30" s="330" customFormat="1" ht="20.25" customHeight="1" x14ac:dyDescent="0.15">
      <c r="A3" s="331"/>
      <c r="B3" s="332"/>
      <c r="C3" s="333"/>
      <c r="D3" s="334" t="s">
        <v>102</v>
      </c>
      <c r="E3" s="335"/>
      <c r="F3" s="336"/>
      <c r="G3" s="334" t="s">
        <v>103</v>
      </c>
      <c r="H3" s="335"/>
      <c r="I3" s="336"/>
      <c r="J3" s="337" t="s">
        <v>104</v>
      </c>
      <c r="K3" s="338"/>
      <c r="L3" s="339"/>
      <c r="M3" s="337" t="s">
        <v>105</v>
      </c>
      <c r="N3" s="338"/>
      <c r="O3" s="339"/>
      <c r="P3" s="337" t="s">
        <v>106</v>
      </c>
      <c r="Q3" s="338"/>
      <c r="R3" s="339"/>
      <c r="S3" s="337" t="s">
        <v>107</v>
      </c>
      <c r="T3" s="338"/>
      <c r="U3" s="339"/>
      <c r="V3" s="337" t="s">
        <v>108</v>
      </c>
      <c r="W3" s="340"/>
      <c r="X3" s="341"/>
    </row>
    <row r="4" spans="1:30" s="330" customFormat="1" ht="20.25" customHeight="1" x14ac:dyDescent="0.15">
      <c r="A4" s="342"/>
      <c r="C4" s="343"/>
      <c r="D4" s="344" t="s">
        <v>109</v>
      </c>
      <c r="E4" s="345" t="s">
        <v>110</v>
      </c>
      <c r="F4" s="346" t="s">
        <v>111</v>
      </c>
      <c r="G4" s="344" t="s">
        <v>109</v>
      </c>
      <c r="H4" s="345" t="s">
        <v>110</v>
      </c>
      <c r="I4" s="346" t="s">
        <v>111</v>
      </c>
      <c r="J4" s="347" t="s">
        <v>109</v>
      </c>
      <c r="K4" s="348" t="s">
        <v>110</v>
      </c>
      <c r="L4" s="349" t="s">
        <v>111</v>
      </c>
      <c r="M4" s="347" t="s">
        <v>109</v>
      </c>
      <c r="N4" s="348" t="s">
        <v>110</v>
      </c>
      <c r="O4" s="349" t="s">
        <v>111</v>
      </c>
      <c r="P4" s="347" t="s">
        <v>109</v>
      </c>
      <c r="Q4" s="348" t="s">
        <v>110</v>
      </c>
      <c r="R4" s="349" t="s">
        <v>111</v>
      </c>
      <c r="S4" s="347" t="s">
        <v>109</v>
      </c>
      <c r="T4" s="348" t="s">
        <v>110</v>
      </c>
      <c r="U4" s="349" t="s">
        <v>111</v>
      </c>
      <c r="V4" s="347" t="s">
        <v>109</v>
      </c>
      <c r="W4" s="350" t="s">
        <v>110</v>
      </c>
      <c r="X4" s="351" t="s">
        <v>111</v>
      </c>
    </row>
    <row r="5" spans="1:30" s="330" customFormat="1" ht="20.25" customHeight="1" thickBot="1" x14ac:dyDescent="0.2">
      <c r="A5" s="352"/>
      <c r="B5" s="353"/>
      <c r="C5" s="354"/>
      <c r="D5" s="355"/>
      <c r="E5" s="356"/>
      <c r="F5" s="357"/>
      <c r="G5" s="355"/>
      <c r="H5" s="356"/>
      <c r="I5" s="357"/>
      <c r="J5" s="358"/>
      <c r="K5" s="359"/>
      <c r="L5" s="360"/>
      <c r="M5" s="358"/>
      <c r="N5" s="359"/>
      <c r="O5" s="360"/>
      <c r="P5" s="358"/>
      <c r="Q5" s="359"/>
      <c r="R5" s="360"/>
      <c r="S5" s="358"/>
      <c r="T5" s="359"/>
      <c r="U5" s="360"/>
      <c r="V5" s="361"/>
      <c r="W5" s="362"/>
      <c r="X5" s="363"/>
    </row>
    <row r="6" spans="1:30" s="330" customFormat="1" ht="27" customHeight="1" x14ac:dyDescent="0.15">
      <c r="A6" s="364" t="s">
        <v>112</v>
      </c>
      <c r="B6" s="365"/>
      <c r="C6" s="366"/>
      <c r="D6" s="367">
        <v>44</v>
      </c>
      <c r="E6" s="368">
        <v>122</v>
      </c>
      <c r="F6" s="369">
        <v>36.065573770491802</v>
      </c>
      <c r="G6" s="367">
        <v>44</v>
      </c>
      <c r="H6" s="368">
        <v>111</v>
      </c>
      <c r="I6" s="369">
        <v>39.63963963963964</v>
      </c>
      <c r="J6" s="367">
        <v>41</v>
      </c>
      <c r="K6" s="368">
        <v>110</v>
      </c>
      <c r="L6" s="369">
        <v>37.272727272727273</v>
      </c>
      <c r="M6" s="367">
        <v>42</v>
      </c>
      <c r="N6" s="368">
        <v>110</v>
      </c>
      <c r="O6" s="369">
        <v>38.181818181818187</v>
      </c>
      <c r="P6" s="367">
        <v>43</v>
      </c>
      <c r="Q6" s="368">
        <v>114</v>
      </c>
      <c r="R6" s="369">
        <v>37.719298245614034</v>
      </c>
      <c r="S6" s="370">
        <v>42</v>
      </c>
      <c r="T6" s="371">
        <v>113</v>
      </c>
      <c r="U6" s="372">
        <v>37.168141592920357</v>
      </c>
      <c r="V6" s="367">
        <v>42</v>
      </c>
      <c r="W6" s="368">
        <v>114</v>
      </c>
      <c r="X6" s="369">
        <v>36.84210526315789</v>
      </c>
    </row>
    <row r="7" spans="1:30" s="330" customFormat="1" ht="27" customHeight="1" thickBot="1" x14ac:dyDescent="0.2">
      <c r="A7" s="373" t="s">
        <v>113</v>
      </c>
      <c r="B7" s="374"/>
      <c r="C7" s="375"/>
      <c r="D7" s="376">
        <v>48</v>
      </c>
      <c r="E7" s="377">
        <v>127</v>
      </c>
      <c r="F7" s="378">
        <v>37.795275590551178</v>
      </c>
      <c r="G7" s="376">
        <v>47</v>
      </c>
      <c r="H7" s="377">
        <v>121</v>
      </c>
      <c r="I7" s="378">
        <v>38.84297520661157</v>
      </c>
      <c r="J7" s="376">
        <v>48</v>
      </c>
      <c r="K7" s="377">
        <v>112</v>
      </c>
      <c r="L7" s="378">
        <v>42.857142857142854</v>
      </c>
      <c r="M7" s="376">
        <v>49</v>
      </c>
      <c r="N7" s="377">
        <v>121</v>
      </c>
      <c r="O7" s="378">
        <v>40.495867768595041</v>
      </c>
      <c r="P7" s="376">
        <v>50</v>
      </c>
      <c r="Q7" s="377">
        <v>126</v>
      </c>
      <c r="R7" s="378">
        <v>39.682539682539684</v>
      </c>
      <c r="S7" s="379">
        <v>50</v>
      </c>
      <c r="T7" s="380">
        <v>126</v>
      </c>
      <c r="U7" s="381">
        <v>39.682539682539684</v>
      </c>
      <c r="V7" s="376">
        <v>49</v>
      </c>
      <c r="W7" s="377">
        <v>127</v>
      </c>
      <c r="X7" s="378">
        <v>38.582677165354326</v>
      </c>
    </row>
    <row r="8" spans="1:30" s="330" customFormat="1" ht="27" customHeight="1" x14ac:dyDescent="0.15">
      <c r="A8" s="382" t="s">
        <v>114</v>
      </c>
      <c r="B8" s="383" t="s">
        <v>115</v>
      </c>
      <c r="C8" s="384"/>
      <c r="D8" s="367">
        <v>62</v>
      </c>
      <c r="E8" s="368">
        <v>189</v>
      </c>
      <c r="F8" s="369">
        <v>32.804232804232804</v>
      </c>
      <c r="G8" s="367">
        <v>60</v>
      </c>
      <c r="H8" s="368">
        <v>181</v>
      </c>
      <c r="I8" s="369">
        <v>33.149171270718227</v>
      </c>
      <c r="J8" s="367">
        <v>67</v>
      </c>
      <c r="K8" s="368">
        <v>215</v>
      </c>
      <c r="L8" s="369">
        <v>31.162790697674421</v>
      </c>
      <c r="M8" s="367">
        <v>68</v>
      </c>
      <c r="N8" s="368">
        <v>214</v>
      </c>
      <c r="O8" s="369">
        <v>31.775700934579437</v>
      </c>
      <c r="P8" s="367">
        <v>73</v>
      </c>
      <c r="Q8" s="368">
        <v>224</v>
      </c>
      <c r="R8" s="369">
        <v>32.589285714285715</v>
      </c>
      <c r="S8" s="370">
        <v>73</v>
      </c>
      <c r="T8" s="371">
        <v>230</v>
      </c>
      <c r="U8" s="372">
        <v>31.739130434782609</v>
      </c>
      <c r="V8" s="367">
        <v>71</v>
      </c>
      <c r="W8" s="368">
        <v>232</v>
      </c>
      <c r="X8" s="369">
        <v>30.603448275862068</v>
      </c>
    </row>
    <row r="9" spans="1:30" s="330" customFormat="1" ht="27" customHeight="1" x14ac:dyDescent="0.15">
      <c r="A9" s="385"/>
      <c r="B9" s="386" t="s">
        <v>116</v>
      </c>
      <c r="C9" s="387" t="s">
        <v>117</v>
      </c>
      <c r="D9" s="388">
        <v>300.2</v>
      </c>
      <c r="E9" s="389">
        <v>271.5</v>
      </c>
      <c r="F9" s="390" t="s">
        <v>118</v>
      </c>
      <c r="G9" s="388">
        <v>286.10000000000002</v>
      </c>
      <c r="H9" s="389">
        <v>280.5</v>
      </c>
      <c r="I9" s="390" t="s">
        <v>118</v>
      </c>
      <c r="J9" s="388">
        <v>295.5</v>
      </c>
      <c r="K9" s="389">
        <v>265.8</v>
      </c>
      <c r="L9" s="390" t="s">
        <v>118</v>
      </c>
      <c r="M9" s="388">
        <v>290.89999999999998</v>
      </c>
      <c r="N9" s="391">
        <v>261.7</v>
      </c>
      <c r="O9" s="390" t="s">
        <v>118</v>
      </c>
      <c r="P9" s="388">
        <v>299.39999999999998</v>
      </c>
      <c r="Q9" s="391">
        <v>272.39999999999998</v>
      </c>
      <c r="R9" s="390" t="s">
        <v>118</v>
      </c>
      <c r="S9" s="392">
        <v>308.60000000000002</v>
      </c>
      <c r="T9" s="393">
        <v>302.10000000000002</v>
      </c>
      <c r="U9" s="394" t="s">
        <v>118</v>
      </c>
      <c r="V9" s="388">
        <v>323.18309859154931</v>
      </c>
      <c r="W9" s="391">
        <v>306.01862068965522</v>
      </c>
      <c r="X9" s="390" t="s">
        <v>118</v>
      </c>
    </row>
    <row r="10" spans="1:30" s="330" customFormat="1" ht="27" customHeight="1" thickBot="1" x14ac:dyDescent="0.2">
      <c r="A10" s="395"/>
      <c r="B10" s="396"/>
      <c r="C10" s="397" t="s">
        <v>119</v>
      </c>
      <c r="D10" s="398">
        <v>18614.5</v>
      </c>
      <c r="E10" s="399">
        <v>51313.4</v>
      </c>
      <c r="F10" s="378">
        <v>36.276099420424295</v>
      </c>
      <c r="G10" s="398">
        <v>17164</v>
      </c>
      <c r="H10" s="399">
        <v>50777</v>
      </c>
      <c r="I10" s="378">
        <v>33.802705949544091</v>
      </c>
      <c r="J10" s="398">
        <v>19799.099999999999</v>
      </c>
      <c r="K10" s="399">
        <v>57143.7</v>
      </c>
      <c r="L10" s="378">
        <v>34.647913943269337</v>
      </c>
      <c r="M10" s="398">
        <v>19783.7</v>
      </c>
      <c r="N10" s="399">
        <v>56002.7</v>
      </c>
      <c r="O10" s="378">
        <v>35.326332480398271</v>
      </c>
      <c r="P10" s="398">
        <v>21832</v>
      </c>
      <c r="Q10" s="399">
        <v>61235</v>
      </c>
      <c r="R10" s="378">
        <v>35.6528129337797</v>
      </c>
      <c r="S10" s="400">
        <v>22530</v>
      </c>
      <c r="T10" s="401">
        <v>69484</v>
      </c>
      <c r="U10" s="381">
        <v>32.424730873294571</v>
      </c>
      <c r="V10" s="402">
        <v>22946</v>
      </c>
      <c r="W10" s="403">
        <v>70996.320000000007</v>
      </c>
      <c r="X10" s="378">
        <v>32.319985035844105</v>
      </c>
    </row>
    <row r="11" spans="1:30" s="330" customFormat="1" ht="27" customHeight="1" x14ac:dyDescent="0.15">
      <c r="A11" s="404" t="s">
        <v>120</v>
      </c>
      <c r="B11" s="405" t="s">
        <v>121</v>
      </c>
      <c r="C11" s="406"/>
      <c r="D11" s="367">
        <v>4173</v>
      </c>
      <c r="E11" s="368">
        <v>10843</v>
      </c>
      <c r="F11" s="369">
        <v>38.485658950474964</v>
      </c>
      <c r="G11" s="367">
        <v>2984</v>
      </c>
      <c r="H11" s="368">
        <v>8509</v>
      </c>
      <c r="I11" s="369">
        <v>35.068750734516399</v>
      </c>
      <c r="J11" s="367">
        <v>2778</v>
      </c>
      <c r="K11" s="368">
        <v>7875</v>
      </c>
      <c r="L11" s="369">
        <v>35.276190476190479</v>
      </c>
      <c r="M11" s="367">
        <v>2754</v>
      </c>
      <c r="N11" s="368">
        <v>7158</v>
      </c>
      <c r="O11" s="369">
        <v>38.474434199497068</v>
      </c>
      <c r="P11" s="367">
        <v>2984</v>
      </c>
      <c r="Q11" s="368">
        <v>8620</v>
      </c>
      <c r="R11" s="369">
        <v>34.617169373549885</v>
      </c>
      <c r="S11" s="407">
        <v>2328</v>
      </c>
      <c r="T11" s="371">
        <v>6573</v>
      </c>
      <c r="U11" s="372">
        <v>35.417617526243724</v>
      </c>
      <c r="V11" s="408">
        <v>2198</v>
      </c>
      <c r="W11" s="368">
        <v>7059</v>
      </c>
      <c r="X11" s="369">
        <v>31.137554894460973</v>
      </c>
    </row>
    <row r="12" spans="1:30" s="330" customFormat="1" ht="27" customHeight="1" x14ac:dyDescent="0.15">
      <c r="A12" s="385"/>
      <c r="B12" s="409" t="s">
        <v>122</v>
      </c>
      <c r="C12" s="410"/>
      <c r="D12" s="411">
        <v>168</v>
      </c>
      <c r="E12" s="412">
        <v>460</v>
      </c>
      <c r="F12" s="413">
        <v>36.521739130434781</v>
      </c>
      <c r="G12" s="411">
        <v>126</v>
      </c>
      <c r="H12" s="412">
        <v>345</v>
      </c>
      <c r="I12" s="413">
        <v>36.521739130434781</v>
      </c>
      <c r="J12" s="411">
        <v>217</v>
      </c>
      <c r="K12" s="412">
        <v>498</v>
      </c>
      <c r="L12" s="413">
        <v>43.574297188755018</v>
      </c>
      <c r="M12" s="411">
        <v>223</v>
      </c>
      <c r="N12" s="412">
        <v>441</v>
      </c>
      <c r="O12" s="413">
        <v>50.566893424036287</v>
      </c>
      <c r="P12" s="411">
        <v>245</v>
      </c>
      <c r="Q12" s="412">
        <v>604</v>
      </c>
      <c r="R12" s="413">
        <v>40.562913907284766</v>
      </c>
      <c r="S12" s="414">
        <v>220</v>
      </c>
      <c r="T12" s="415">
        <v>604</v>
      </c>
      <c r="U12" s="416">
        <v>36.423841059602644</v>
      </c>
      <c r="V12" s="417">
        <v>230</v>
      </c>
      <c r="W12" s="418">
        <v>605</v>
      </c>
      <c r="X12" s="419">
        <v>38.016528925619838</v>
      </c>
    </row>
    <row r="13" spans="1:30" s="330" customFormat="1" ht="27" customHeight="1" thickBot="1" x14ac:dyDescent="0.2">
      <c r="A13" s="420"/>
      <c r="B13" s="421" t="s">
        <v>123</v>
      </c>
      <c r="C13" s="422"/>
      <c r="D13" s="376">
        <v>352</v>
      </c>
      <c r="E13" s="377">
        <v>723</v>
      </c>
      <c r="F13" s="378">
        <v>48.686030428769016</v>
      </c>
      <c r="G13" s="376">
        <v>247</v>
      </c>
      <c r="H13" s="377">
        <v>527</v>
      </c>
      <c r="I13" s="378">
        <v>46.869070208728651</v>
      </c>
      <c r="J13" s="376">
        <v>255</v>
      </c>
      <c r="K13" s="377">
        <v>520</v>
      </c>
      <c r="L13" s="378">
        <v>49.038461538461533</v>
      </c>
      <c r="M13" s="376">
        <v>257</v>
      </c>
      <c r="N13" s="377">
        <v>500</v>
      </c>
      <c r="O13" s="378">
        <v>51.4</v>
      </c>
      <c r="P13" s="376">
        <v>295</v>
      </c>
      <c r="Q13" s="377">
        <v>593</v>
      </c>
      <c r="R13" s="378">
        <v>49.747048903878586</v>
      </c>
      <c r="S13" s="423">
        <v>270</v>
      </c>
      <c r="T13" s="380">
        <v>559</v>
      </c>
      <c r="U13" s="381">
        <v>48.300536672629697</v>
      </c>
      <c r="V13" s="424">
        <v>10947</v>
      </c>
      <c r="W13" s="377">
        <v>11229</v>
      </c>
      <c r="X13" s="378">
        <v>97.488645471546889</v>
      </c>
      <c r="AD13" s="330" t="s">
        <v>124</v>
      </c>
    </row>
    <row r="14" spans="1:30" s="330" customFormat="1" ht="27" customHeight="1" x14ac:dyDescent="0.15">
      <c r="A14" s="382" t="s">
        <v>125</v>
      </c>
      <c r="B14" s="425" t="s">
        <v>126</v>
      </c>
      <c r="C14" s="426"/>
      <c r="D14" s="427">
        <v>5781</v>
      </c>
      <c r="E14" s="428">
        <v>14976</v>
      </c>
      <c r="F14" s="429">
        <v>38.601762820512818</v>
      </c>
      <c r="G14" s="427">
        <v>5718</v>
      </c>
      <c r="H14" s="428">
        <v>17456</v>
      </c>
      <c r="I14" s="429">
        <v>32.75664527956004</v>
      </c>
      <c r="J14" s="427">
        <v>6522</v>
      </c>
      <c r="K14" s="428">
        <v>17231</v>
      </c>
      <c r="L14" s="429">
        <v>37.850385932331264</v>
      </c>
      <c r="M14" s="427">
        <v>7017</v>
      </c>
      <c r="N14" s="428">
        <v>15529</v>
      </c>
      <c r="O14" s="429">
        <v>45.18642539764312</v>
      </c>
      <c r="P14" s="427">
        <v>7943</v>
      </c>
      <c r="Q14" s="428">
        <v>22195</v>
      </c>
      <c r="R14" s="429">
        <v>35.787339490876327</v>
      </c>
      <c r="S14" s="430">
        <v>6773</v>
      </c>
      <c r="T14" s="431">
        <v>17701</v>
      </c>
      <c r="U14" s="432">
        <v>38.263374950567766</v>
      </c>
      <c r="V14" s="433">
        <v>6827</v>
      </c>
      <c r="W14" s="434">
        <v>18289</v>
      </c>
      <c r="X14" s="435">
        <v>37.328448794357264</v>
      </c>
    </row>
    <row r="15" spans="1:30" s="330" customFormat="1" ht="27" customHeight="1" x14ac:dyDescent="0.15">
      <c r="A15" s="385"/>
      <c r="B15" s="409" t="s">
        <v>127</v>
      </c>
      <c r="C15" s="436"/>
      <c r="D15" s="411">
        <v>9258</v>
      </c>
      <c r="E15" s="412">
        <v>23026</v>
      </c>
      <c r="F15" s="413">
        <v>40.206722835056027</v>
      </c>
      <c r="G15" s="411">
        <v>10265</v>
      </c>
      <c r="H15" s="412">
        <v>28150</v>
      </c>
      <c r="I15" s="413">
        <v>36.46536412078153</v>
      </c>
      <c r="J15" s="411">
        <v>10654</v>
      </c>
      <c r="K15" s="412">
        <v>27555</v>
      </c>
      <c r="L15" s="413">
        <v>38.664489203411364</v>
      </c>
      <c r="M15" s="411">
        <v>11187</v>
      </c>
      <c r="N15" s="412">
        <v>27220</v>
      </c>
      <c r="O15" s="413">
        <v>41.098457016899339</v>
      </c>
      <c r="P15" s="411">
        <v>13203</v>
      </c>
      <c r="Q15" s="412">
        <v>34903</v>
      </c>
      <c r="R15" s="413">
        <v>37.827693894507632</v>
      </c>
      <c r="S15" s="414">
        <v>12855</v>
      </c>
      <c r="T15" s="415">
        <v>34220</v>
      </c>
      <c r="U15" s="416">
        <v>37.565751022793684</v>
      </c>
      <c r="V15" s="417">
        <v>14293</v>
      </c>
      <c r="W15" s="418">
        <v>36612</v>
      </c>
      <c r="X15" s="419">
        <v>39.039112859171851</v>
      </c>
    </row>
    <row r="16" spans="1:30" s="330" customFormat="1" ht="27" customHeight="1" x14ac:dyDescent="0.15">
      <c r="A16" s="385"/>
      <c r="B16" s="409" t="s">
        <v>128</v>
      </c>
      <c r="C16" s="436"/>
      <c r="D16" s="437">
        <v>-3477</v>
      </c>
      <c r="E16" s="438">
        <v>-8050</v>
      </c>
      <c r="F16" s="413">
        <v>43.192546583850934</v>
      </c>
      <c r="G16" s="437">
        <v>-4547</v>
      </c>
      <c r="H16" s="438">
        <v>-10694</v>
      </c>
      <c r="I16" s="413">
        <v>42.519169627828688</v>
      </c>
      <c r="J16" s="437">
        <v>-4132</v>
      </c>
      <c r="K16" s="438">
        <v>-10324</v>
      </c>
      <c r="L16" s="413">
        <v>40.023246803564511</v>
      </c>
      <c r="M16" s="437">
        <v>-4170</v>
      </c>
      <c r="N16" s="438">
        <v>-11691</v>
      </c>
      <c r="O16" s="413">
        <v>35.668462920195019</v>
      </c>
      <c r="P16" s="437">
        <v>-5260</v>
      </c>
      <c r="Q16" s="438">
        <v>-12708</v>
      </c>
      <c r="R16" s="413">
        <v>41.391249606547056</v>
      </c>
      <c r="S16" s="439">
        <v>-6082</v>
      </c>
      <c r="T16" s="440">
        <v>-16519</v>
      </c>
      <c r="U16" s="416">
        <v>36.818209334705493</v>
      </c>
      <c r="V16" s="441">
        <v>-7466</v>
      </c>
      <c r="W16" s="442">
        <v>-18323</v>
      </c>
      <c r="X16" s="419">
        <v>40.746602630573598</v>
      </c>
      <c r="Y16" s="443"/>
      <c r="Z16" s="443"/>
      <c r="AA16" s="443"/>
      <c r="AB16" s="443"/>
      <c r="AC16" s="443"/>
    </row>
    <row r="17" spans="1:28" s="330" customFormat="1" ht="27" customHeight="1" thickBot="1" x14ac:dyDescent="0.2">
      <c r="A17" s="385"/>
      <c r="B17" s="421" t="s">
        <v>129</v>
      </c>
      <c r="C17" s="444"/>
      <c r="D17" s="445">
        <v>62.443292287751127</v>
      </c>
      <c r="E17" s="446">
        <v>65.039520541996012</v>
      </c>
      <c r="F17" s="447" t="s">
        <v>118</v>
      </c>
      <c r="G17" s="445">
        <v>55.703848027277161</v>
      </c>
      <c r="H17" s="446">
        <v>62.010657193605681</v>
      </c>
      <c r="I17" s="447" t="s">
        <v>118</v>
      </c>
      <c r="J17" s="445">
        <v>61.21644452787686</v>
      </c>
      <c r="K17" s="446">
        <v>62.533115587007806</v>
      </c>
      <c r="L17" s="447" t="s">
        <v>118</v>
      </c>
      <c r="M17" s="445">
        <v>62.724591043175117</v>
      </c>
      <c r="N17" s="446">
        <v>57.049963262307124</v>
      </c>
      <c r="O17" s="447" t="s">
        <v>118</v>
      </c>
      <c r="P17" s="445">
        <v>60.160569567522536</v>
      </c>
      <c r="Q17" s="446">
        <v>63.590522304672945</v>
      </c>
      <c r="R17" s="447" t="s">
        <v>118</v>
      </c>
      <c r="S17" s="448">
        <v>52.687670167250097</v>
      </c>
      <c r="T17" s="449">
        <v>51.727060198714206</v>
      </c>
      <c r="U17" s="450" t="s">
        <v>118</v>
      </c>
      <c r="V17" s="451">
        <v>47.764640033582872</v>
      </c>
      <c r="W17" s="452">
        <v>49.953567136457991</v>
      </c>
      <c r="X17" s="453" t="s">
        <v>118</v>
      </c>
      <c r="Y17" s="454"/>
      <c r="Z17" s="454"/>
      <c r="AA17" s="454"/>
      <c r="AB17" s="454"/>
    </row>
    <row r="18" spans="1:28" s="330" customFormat="1" ht="36" customHeight="1" thickBot="1" x14ac:dyDescent="0.2">
      <c r="A18" s="395"/>
      <c r="B18" s="455" t="s">
        <v>130</v>
      </c>
      <c r="C18" s="456"/>
      <c r="D18" s="457">
        <v>1822</v>
      </c>
      <c r="E18" s="458">
        <v>4083</v>
      </c>
      <c r="F18" s="459">
        <v>44.624050942934119</v>
      </c>
      <c r="G18" s="457">
        <v>3340</v>
      </c>
      <c r="H18" s="458">
        <v>7080</v>
      </c>
      <c r="I18" s="459">
        <v>47.175141242937855</v>
      </c>
      <c r="J18" s="457">
        <v>2914</v>
      </c>
      <c r="K18" s="458">
        <v>6296</v>
      </c>
      <c r="L18" s="459">
        <v>46.283354510800507</v>
      </c>
      <c r="M18" s="457">
        <v>2626</v>
      </c>
      <c r="N18" s="458">
        <v>6309</v>
      </c>
      <c r="O18" s="459">
        <v>41.623078142336347</v>
      </c>
      <c r="P18" s="457">
        <v>2979</v>
      </c>
      <c r="Q18" s="458">
        <v>6273</v>
      </c>
      <c r="R18" s="459">
        <v>47.489239598278338</v>
      </c>
      <c r="S18" s="460">
        <v>3310</v>
      </c>
      <c r="T18" s="461">
        <v>8161</v>
      </c>
      <c r="U18" s="462">
        <v>40.55875505452763</v>
      </c>
      <c r="V18" s="463">
        <v>4039</v>
      </c>
      <c r="W18" s="464">
        <v>8954</v>
      </c>
      <c r="X18" s="465">
        <v>45.10833147196783</v>
      </c>
      <c r="Y18" s="466"/>
      <c r="Z18" s="466"/>
      <c r="AA18" s="466"/>
      <c r="AB18" s="466"/>
    </row>
    <row r="19" spans="1:28" s="330" customFormat="1" ht="12.75" x14ac:dyDescent="0.15"/>
    <row r="20" spans="1:28" s="330" customFormat="1" ht="19.5" customHeight="1" x14ac:dyDescent="0.15">
      <c r="N20" s="330" t="s">
        <v>131</v>
      </c>
    </row>
    <row r="21" spans="1:28" s="330" customFormat="1" ht="18" customHeight="1" x14ac:dyDescent="0.15"/>
    <row r="22" spans="1:28" s="330" customFormat="1" ht="12.75" x14ac:dyDescent="0.15"/>
    <row r="23" spans="1:28" s="330" customFormat="1" ht="12.75" x14ac:dyDescent="0.15"/>
    <row r="24" spans="1:28" s="330" customFormat="1" ht="12.75" x14ac:dyDescent="0.15"/>
    <row r="25" spans="1:28" s="330" customFormat="1" ht="12.75" x14ac:dyDescent="0.15"/>
    <row r="26" spans="1:28" s="330" customFormat="1" ht="12.75" x14ac:dyDescent="0.15"/>
    <row r="27" spans="1:28" s="330" customFormat="1" ht="12.75" x14ac:dyDescent="0.15"/>
    <row r="28" spans="1:28" s="330" customFormat="1" ht="12.75" x14ac:dyDescent="0.15"/>
    <row r="29" spans="1:28" s="330" customFormat="1" ht="12.75" x14ac:dyDescent="0.15"/>
    <row r="30" spans="1:28" s="330" customFormat="1" ht="12.75" x14ac:dyDescent="0.15"/>
    <row r="31" spans="1:28" s="330" customFormat="1" ht="12.75" x14ac:dyDescent="0.15"/>
    <row r="32" spans="1:28" s="330" customFormat="1" ht="12.75" x14ac:dyDescent="0.15"/>
    <row r="33" s="330" customFormat="1" ht="12.75" x14ac:dyDescent="0.15"/>
    <row r="34" s="330" customFormat="1" ht="12.75" x14ac:dyDescent="0.15"/>
    <row r="35" s="330" customFormat="1" ht="12.75" x14ac:dyDescent="0.15"/>
    <row r="36" s="330" customFormat="1" ht="12.75" x14ac:dyDescent="0.15"/>
    <row r="37" s="330" customFormat="1" ht="12.75" x14ac:dyDescent="0.15"/>
    <row r="38" s="330" customFormat="1" ht="12.75" x14ac:dyDescent="0.15"/>
    <row r="39" s="330" customFormat="1" ht="12.75" x14ac:dyDescent="0.15"/>
    <row r="40" s="330" customFormat="1" ht="12.75" x14ac:dyDescent="0.15"/>
    <row r="41" s="330" customFormat="1" ht="12.75" x14ac:dyDescent="0.15"/>
    <row r="42" s="330" customFormat="1" ht="12.75" x14ac:dyDescent="0.15"/>
    <row r="43" s="330" customFormat="1" ht="12.75" x14ac:dyDescent="0.15"/>
    <row r="44" s="330" customFormat="1" ht="12.75" x14ac:dyDescent="0.15"/>
    <row r="45" s="330" customFormat="1" ht="12.75" x14ac:dyDescent="0.15"/>
    <row r="46" s="330" customFormat="1" ht="12.75" x14ac:dyDescent="0.15"/>
    <row r="47" s="330" customFormat="1" ht="12.75" x14ac:dyDescent="0.15"/>
    <row r="48" s="330" customFormat="1" ht="12.75" x14ac:dyDescent="0.15"/>
    <row r="49" s="330" customFormat="1" ht="12.75" x14ac:dyDescent="0.15"/>
    <row r="50" s="330" customFormat="1" ht="12.75" x14ac:dyDescent="0.15"/>
    <row r="51" s="330" customFormat="1" ht="12.75" x14ac:dyDescent="0.15"/>
    <row r="52" s="330" customFormat="1" ht="12.75" x14ac:dyDescent="0.15"/>
    <row r="53" s="330" customFormat="1" ht="12.75" x14ac:dyDescent="0.15"/>
    <row r="54" s="330" customFormat="1" ht="12.75" x14ac:dyDescent="0.15"/>
    <row r="55" s="330" customFormat="1" ht="12.75" x14ac:dyDescent="0.15"/>
    <row r="56" s="330" customFormat="1" ht="12.75" x14ac:dyDescent="0.15"/>
    <row r="57" s="330" customFormat="1" ht="12.75" x14ac:dyDescent="0.15"/>
    <row r="58" s="330" customFormat="1" ht="12.75" x14ac:dyDescent="0.15"/>
    <row r="59" s="330" customFormat="1" ht="12.75" x14ac:dyDescent="0.15"/>
    <row r="60" s="330" customFormat="1" ht="12.75" x14ac:dyDescent="0.15"/>
    <row r="61" s="330" customFormat="1" ht="12.75" x14ac:dyDescent="0.15"/>
    <row r="62" s="330" customFormat="1" ht="12.75" x14ac:dyDescent="0.15"/>
    <row r="63" s="330" customFormat="1" ht="12.75" x14ac:dyDescent="0.15"/>
    <row r="64" s="330" customFormat="1" ht="12.75" x14ac:dyDescent="0.15"/>
    <row r="65" s="330" customFormat="1" ht="12.75" x14ac:dyDescent="0.15"/>
    <row r="66" s="330" customFormat="1" ht="12.75" x14ac:dyDescent="0.15"/>
    <row r="67" s="330" customFormat="1" ht="12.75" x14ac:dyDescent="0.15"/>
    <row r="68" s="330" customFormat="1" ht="12.75" x14ac:dyDescent="0.15"/>
    <row r="69" s="330" customFormat="1" ht="12.75" x14ac:dyDescent="0.15"/>
    <row r="70" s="330" customFormat="1" ht="12.75" x14ac:dyDescent="0.15"/>
    <row r="71" s="330" customFormat="1" ht="12.75" x14ac:dyDescent="0.15"/>
    <row r="72" s="330" customFormat="1" ht="12.75" x14ac:dyDescent="0.15"/>
    <row r="73" s="330" customFormat="1" ht="12.75" x14ac:dyDescent="0.15"/>
    <row r="74" s="330" customFormat="1" ht="12.75" x14ac:dyDescent="0.15"/>
    <row r="75" s="330" customFormat="1" ht="12.75" x14ac:dyDescent="0.15"/>
    <row r="76" s="330" customFormat="1" ht="12.75" x14ac:dyDescent="0.15"/>
    <row r="77" s="330" customFormat="1" ht="12.75" x14ac:dyDescent="0.15"/>
    <row r="78" s="330" customFormat="1" ht="12.75" x14ac:dyDescent="0.15"/>
    <row r="79" s="330" customFormat="1" ht="12.75" x14ac:dyDescent="0.15"/>
    <row r="80" s="330" customFormat="1" ht="12.75" x14ac:dyDescent="0.15"/>
    <row r="81" s="330" customFormat="1" ht="12.75" x14ac:dyDescent="0.15"/>
    <row r="82" s="330" customFormat="1" ht="12.75" x14ac:dyDescent="0.15"/>
    <row r="83" s="330" customFormat="1" ht="12.75" x14ac:dyDescent="0.15"/>
    <row r="84" s="330" customFormat="1" ht="12.75" x14ac:dyDescent="0.15"/>
    <row r="85" s="330" customFormat="1" ht="12.75" x14ac:dyDescent="0.15"/>
    <row r="86" s="330" customFormat="1" ht="12.75" x14ac:dyDescent="0.15"/>
    <row r="87" s="330" customFormat="1" ht="12.75" x14ac:dyDescent="0.15"/>
    <row r="88" s="330" customFormat="1" ht="12.75" x14ac:dyDescent="0.15"/>
    <row r="89" s="330" customFormat="1" ht="12.75" x14ac:dyDescent="0.15"/>
    <row r="90" s="330" customFormat="1" ht="12.75" x14ac:dyDescent="0.15"/>
    <row r="91" s="330" customFormat="1" ht="12.75" x14ac:dyDescent="0.15"/>
    <row r="92" s="330" customFormat="1" ht="12.75" x14ac:dyDescent="0.15"/>
    <row r="93" s="330" customFormat="1" ht="12.75" x14ac:dyDescent="0.15"/>
    <row r="94" s="330" customFormat="1" ht="12.75" x14ac:dyDescent="0.15"/>
    <row r="95" s="330" customFormat="1" ht="12.75" x14ac:dyDescent="0.15"/>
    <row r="96" s="330" customFormat="1" ht="12.75" x14ac:dyDescent="0.15"/>
    <row r="97" s="330" customFormat="1" ht="12.75" x14ac:dyDescent="0.15"/>
    <row r="98" s="330" customFormat="1" ht="12.75" x14ac:dyDescent="0.15"/>
    <row r="99" s="330" customFormat="1" ht="12.75" x14ac:dyDescent="0.15"/>
    <row r="100" s="330" customFormat="1" ht="12.75" x14ac:dyDescent="0.15"/>
    <row r="101" s="330" customFormat="1" ht="12.75" x14ac:dyDescent="0.15"/>
    <row r="102" s="330" customFormat="1" ht="12.75" x14ac:dyDescent="0.15"/>
    <row r="103" s="330" customFormat="1" ht="12.75" x14ac:dyDescent="0.15"/>
    <row r="104" s="330" customFormat="1" ht="12.75" x14ac:dyDescent="0.15"/>
    <row r="105" s="330" customFormat="1" ht="12.75" x14ac:dyDescent="0.15"/>
    <row r="106" s="330" customFormat="1" ht="12.75" x14ac:dyDescent="0.15"/>
    <row r="107" s="330" customFormat="1" ht="12.75" x14ac:dyDescent="0.15"/>
    <row r="108" s="330" customFormat="1" ht="12.75" x14ac:dyDescent="0.15"/>
    <row r="109" s="330" customFormat="1" ht="12.75" x14ac:dyDescent="0.15"/>
    <row r="110" s="330" customFormat="1" ht="12.75" x14ac:dyDescent="0.15"/>
    <row r="111" s="330" customFormat="1" ht="12.75" x14ac:dyDescent="0.15"/>
    <row r="112" s="330" customFormat="1" ht="12.75" x14ac:dyDescent="0.15"/>
    <row r="113" s="330" customFormat="1" ht="12.75" x14ac:dyDescent="0.15"/>
    <row r="114" s="330" customFormat="1" ht="12.75" x14ac:dyDescent="0.15"/>
    <row r="115" s="330" customFormat="1" ht="12.75" x14ac:dyDescent="0.15"/>
    <row r="116" s="330" customFormat="1" ht="12.75" x14ac:dyDescent="0.15"/>
    <row r="117" s="330" customFormat="1" ht="12.75" x14ac:dyDescent="0.15"/>
    <row r="118" s="330" customFormat="1" ht="12.75" x14ac:dyDescent="0.15"/>
    <row r="119" s="330" customFormat="1" ht="12.75" x14ac:dyDescent="0.15"/>
    <row r="120" s="330" customFormat="1" ht="12.75" x14ac:dyDescent="0.15"/>
    <row r="121" s="330" customFormat="1" ht="12.75" x14ac:dyDescent="0.15"/>
    <row r="122" s="330" customFormat="1" ht="12.75" x14ac:dyDescent="0.15"/>
    <row r="123" s="330" customFormat="1" ht="12.75" x14ac:dyDescent="0.15"/>
    <row r="124" s="330" customFormat="1" ht="12.75" x14ac:dyDescent="0.15"/>
    <row r="125" s="330" customFormat="1" ht="12.75" x14ac:dyDescent="0.15"/>
    <row r="126" s="330" customFormat="1" ht="12.75" x14ac:dyDescent="0.15"/>
    <row r="127" s="330" customFormat="1" ht="12.75" x14ac:dyDescent="0.15"/>
    <row r="128" s="330" customFormat="1" ht="12.75" x14ac:dyDescent="0.15"/>
    <row r="129" s="330" customFormat="1" ht="12.75" x14ac:dyDescent="0.15"/>
    <row r="130" s="330" customFormat="1" ht="12.75" x14ac:dyDescent="0.15"/>
    <row r="131" s="330" customFormat="1" ht="12.75" x14ac:dyDescent="0.15"/>
    <row r="132" s="330" customFormat="1" ht="12.75" x14ac:dyDescent="0.15"/>
    <row r="133" s="330" customFormat="1" ht="12.75" x14ac:dyDescent="0.15"/>
    <row r="134" s="330" customFormat="1" ht="12.75" x14ac:dyDescent="0.15"/>
    <row r="135" s="330" customFormat="1" ht="12.75" x14ac:dyDescent="0.15"/>
    <row r="136" s="330" customFormat="1" ht="12.75" x14ac:dyDescent="0.15"/>
    <row r="137" s="330" customFormat="1" ht="12.75" x14ac:dyDescent="0.15"/>
    <row r="138" s="330" customFormat="1" ht="12.75" x14ac:dyDescent="0.15"/>
    <row r="139" s="330" customFormat="1" ht="12.75" x14ac:dyDescent="0.15"/>
    <row r="140" s="330" customFormat="1" ht="12.75" x14ac:dyDescent="0.15"/>
    <row r="141" s="330" customFormat="1" ht="12.75" x14ac:dyDescent="0.15"/>
    <row r="142" s="330" customFormat="1" ht="12.75" x14ac:dyDescent="0.15"/>
    <row r="143" s="330" customFormat="1" ht="12.75" x14ac:dyDescent="0.15"/>
    <row r="144" s="330" customFormat="1" ht="12.75" x14ac:dyDescent="0.15"/>
    <row r="145" s="330" customFormat="1" ht="12.75" x14ac:dyDescent="0.15"/>
    <row r="146" s="330" customFormat="1" ht="12.75" x14ac:dyDescent="0.15"/>
    <row r="147" s="330" customFormat="1" ht="12.75" x14ac:dyDescent="0.15"/>
    <row r="148" s="330" customFormat="1" ht="12.75" x14ac:dyDescent="0.15"/>
    <row r="149" s="330" customFormat="1" ht="12.75" x14ac:dyDescent="0.15"/>
    <row r="150" s="330" customFormat="1" ht="12.75" x14ac:dyDescent="0.15"/>
    <row r="151" s="330" customFormat="1" ht="12.75" x14ac:dyDescent="0.15"/>
    <row r="152" s="330" customFormat="1" ht="12.75" x14ac:dyDescent="0.15"/>
    <row r="153" s="330" customFormat="1" ht="12.75" x14ac:dyDescent="0.15"/>
    <row r="154" s="330" customFormat="1" ht="12.75" x14ac:dyDescent="0.15"/>
    <row r="155" s="330" customFormat="1" ht="12.75" x14ac:dyDescent="0.15"/>
    <row r="156" s="330" customFormat="1" ht="12.75" x14ac:dyDescent="0.15"/>
    <row r="157" s="330" customFormat="1" ht="12.75" x14ac:dyDescent="0.15"/>
    <row r="158" s="330" customFormat="1" ht="12.75" x14ac:dyDescent="0.15"/>
    <row r="159" s="330" customFormat="1" ht="12.75" x14ac:dyDescent="0.15"/>
    <row r="160" s="330" customFormat="1" ht="12.75" x14ac:dyDescent="0.15"/>
    <row r="161" s="330" customFormat="1" ht="12.75" x14ac:dyDescent="0.15"/>
    <row r="162" s="330" customFormat="1" ht="12.75" x14ac:dyDescent="0.15"/>
    <row r="163" s="330" customFormat="1" ht="12.75" x14ac:dyDescent="0.15"/>
    <row r="164" s="330" customFormat="1" ht="12.75" x14ac:dyDescent="0.15"/>
    <row r="165" s="330" customFormat="1" ht="12.75" x14ac:dyDescent="0.15"/>
    <row r="166" s="330" customFormat="1" ht="12.75" x14ac:dyDescent="0.15"/>
    <row r="167" s="330" customFormat="1" ht="12.75" x14ac:dyDescent="0.15"/>
    <row r="168" s="330" customFormat="1" ht="12.75" x14ac:dyDescent="0.15"/>
    <row r="169" s="330" customFormat="1" ht="12.75" x14ac:dyDescent="0.15"/>
    <row r="170" s="330" customFormat="1" ht="12.75" x14ac:dyDescent="0.15"/>
    <row r="171" s="330" customFormat="1" ht="12.75" x14ac:dyDescent="0.15"/>
    <row r="172" s="330" customFormat="1" ht="12.75" x14ac:dyDescent="0.15"/>
    <row r="173" s="330" customFormat="1" ht="12.75" x14ac:dyDescent="0.15"/>
    <row r="174" s="330" customFormat="1" ht="12.75" x14ac:dyDescent="0.15"/>
    <row r="175" s="330" customFormat="1" ht="12.75" x14ac:dyDescent="0.15"/>
    <row r="176" s="330" customFormat="1" ht="12.75" x14ac:dyDescent="0.15"/>
    <row r="177" s="330" customFormat="1" ht="12.75" x14ac:dyDescent="0.15"/>
    <row r="178" s="330" customFormat="1" ht="12.75" x14ac:dyDescent="0.15"/>
    <row r="179" s="330" customFormat="1" ht="12.75" x14ac:dyDescent="0.15"/>
    <row r="180" s="330" customFormat="1" ht="12.75" x14ac:dyDescent="0.15"/>
    <row r="181" s="330" customFormat="1" ht="12.75" x14ac:dyDescent="0.15"/>
    <row r="182" s="330" customFormat="1" ht="12.75" x14ac:dyDescent="0.15"/>
    <row r="183" s="330" customFormat="1" ht="12.75" x14ac:dyDescent="0.15"/>
    <row r="184" s="330" customFormat="1" ht="12.75" x14ac:dyDescent="0.15"/>
    <row r="185" s="330" customFormat="1" ht="12.75" x14ac:dyDescent="0.15"/>
    <row r="186" s="330" customFormat="1" ht="12.75" x14ac:dyDescent="0.15"/>
    <row r="187" s="330" customFormat="1" ht="12.75" x14ac:dyDescent="0.15"/>
    <row r="188" s="330" customFormat="1" ht="12.75" x14ac:dyDescent="0.15"/>
    <row r="189" s="330" customFormat="1" ht="12.75" x14ac:dyDescent="0.15"/>
    <row r="190" s="330" customFormat="1" ht="12.75" x14ac:dyDescent="0.15"/>
    <row r="191" s="330" customFormat="1" ht="12.75" x14ac:dyDescent="0.15"/>
    <row r="192" s="330" customFormat="1" ht="12.75" x14ac:dyDescent="0.15"/>
    <row r="193" s="330" customFormat="1" ht="12.75" x14ac:dyDescent="0.15"/>
    <row r="194" s="330" customFormat="1" ht="12.75" x14ac:dyDescent="0.15"/>
    <row r="195" s="330" customFormat="1" ht="12.75" x14ac:dyDescent="0.15"/>
    <row r="196" s="330" customFormat="1" ht="12.75" x14ac:dyDescent="0.15"/>
    <row r="197" s="330" customFormat="1" ht="12.75" x14ac:dyDescent="0.15"/>
    <row r="198" s="330" customFormat="1" ht="12.75" x14ac:dyDescent="0.15"/>
    <row r="199" s="330" customFormat="1" ht="12.75" x14ac:dyDescent="0.15"/>
  </sheetData>
  <mergeCells count="43">
    <mergeCell ref="A14:A18"/>
    <mergeCell ref="B14:C14"/>
    <mergeCell ref="B15:C15"/>
    <mergeCell ref="B16:C16"/>
    <mergeCell ref="B17:C17"/>
    <mergeCell ref="B18:C18"/>
    <mergeCell ref="A6:C6"/>
    <mergeCell ref="A7:C7"/>
    <mergeCell ref="A8:A10"/>
    <mergeCell ref="B8:C8"/>
    <mergeCell ref="B9:B10"/>
    <mergeCell ref="A11:A13"/>
    <mergeCell ref="B11:C11"/>
    <mergeCell ref="B12:C12"/>
    <mergeCell ref="B13:C13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V3:X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D3:F3"/>
    <mergeCell ref="G3:I3"/>
    <mergeCell ref="J3:L3"/>
    <mergeCell ref="M3:O3"/>
    <mergeCell ref="P3:R3"/>
    <mergeCell ref="S3:U3"/>
  </mergeCells>
  <phoneticPr fontId="2"/>
  <pageMargins left="0.31496062992125984" right="0.15748031496062992" top="0.91" bottom="0.27559055118110237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14〔3〕(8)旅客船輸送実績の推移</vt:lpstr>
      <vt:lpstr>14〔3〕(9)地域間航路別長距離フェリー輸送実績の推移</vt:lpstr>
      <vt:lpstr>14〔3〕(10)主要離島における船舶・航空機による旅客輸送実</vt:lpstr>
      <vt:lpstr>14〔3〕(11)管内旅客航路事業者の航路収支状況の推移</vt:lpstr>
      <vt:lpstr>14〔3〕(12)管内一般旅客航路事業者の航路収支状況の推移 </vt:lpstr>
      <vt:lpstr>14〔3〕(13)国庫補助航路の推移</vt:lpstr>
      <vt:lpstr>'14〔3〕(10)主要離島における船舶・航空機による旅客輸送実'!Print_Area</vt:lpstr>
      <vt:lpstr>'14〔3〕(8)旅客船輸送実績の推移'!Print_Area</vt:lpstr>
      <vt:lpstr>'14〔3〕(9)地域間航路別長距離フェリー輸送実績の推移'!Print_Area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2022-03-27T12:06:32Z</cp:lastPrinted>
  <dcterms:created xsi:type="dcterms:W3CDTF">2019-02-18T02:18:03Z</dcterms:created>
  <dcterms:modified xsi:type="dcterms:W3CDTF">2023-04-02T01:23:42Z</dcterms:modified>
</cp:coreProperties>
</file>