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1．九州の現況　○　※確認済※\"/>
    </mc:Choice>
  </mc:AlternateContent>
  <xr:revisionPtr revIDLastSave="0" documentId="13_ncr:1_{08CC916B-7B03-485E-837C-CCFF53B04E31}" xr6:coauthVersionLast="47" xr6:coauthVersionMax="47" xr10:uidLastSave="{00000000-0000-0000-0000-000000000000}"/>
  <bookViews>
    <workbookView xWindow="-120" yWindow="-120" windowWidth="29040" windowHeight="15720" firstSheet="6" activeTab="8" xr2:uid="{00000000-000D-0000-FFFF-FFFF00000000}"/>
  </bookViews>
  <sheets>
    <sheet name="laroux" sheetId="6" state="veryHidden" r:id="rId1"/>
    <sheet name="1〔2〕(1)(2)貨物輸送の概況" sheetId="1" r:id="rId2"/>
    <sheet name="1〔2〕(3)(ｱ)九州発着貨物流動表_貨物流動量" sheetId="7" r:id="rId3"/>
    <sheet name="1〔2〕(3)(ｲ)九州発着貨物流動表_県別輸送機関別）(令和" sheetId="8" r:id="rId4"/>
    <sheet name="1〔2〕(3)(ｳ)九州発着貨物流動表_県別地域別（令和２年度" sheetId="9" r:id="rId5"/>
    <sheet name="1〔2〕(3)(ｴ)九州発着貨物流動表_輸送品目別地域間貨物輸" sheetId="10" r:id="rId6"/>
    <sheet name="1〔2〕(4)九州の鉄道貨物輸送量の推移" sheetId="11" r:id="rId7"/>
    <sheet name="1〔2〕(5)(ｱ) 輸出入貨物量の推移(県別・港別)" sheetId="12" r:id="rId8"/>
    <sheet name="1〔2〕(6)(ｱ)移出入貨物量の推移(県別・港別)" sheetId="13" r:id="rId9"/>
  </sheets>
  <definedNames>
    <definedName name="_xlnm.Print_Area" localSheetId="1">'1〔2〕(1)(2)貨物輸送の概況'!$A$1:$I$32</definedName>
    <definedName name="_xlnm.Print_Area" localSheetId="2">'1〔2〕(3)(ｱ)九州発着貨物流動表_貨物流動量'!$A$1:$AD$48</definedName>
    <definedName name="_xlnm.Print_Area" localSheetId="3">'1〔2〕(3)(ｲ)九州発着貨物流動表_県別輸送機関別）(令和'!$A$1:$N$20</definedName>
    <definedName name="_xlnm.Print_Area" localSheetId="4">'1〔2〕(3)(ｳ)九州発着貨物流動表_県別地域別（令和２年度'!$A$1:$M$31</definedName>
    <definedName name="_xlnm.Print_Area" localSheetId="5">'1〔2〕(3)(ｴ)九州発着貨物流動表_輸送品目別地域間貨物輸'!$A$1:$O$28</definedName>
    <definedName name="_xlnm.Print_Area" localSheetId="6">'1〔2〕(4)九州の鉄道貨物輸送量の推移'!$A$1:$I$47</definedName>
    <definedName name="_xlnm.Print_Area" localSheetId="7">'1〔2〕(5)(ｱ) 輸出入貨物量の推移(県別・港別)'!$A$1:$AS$51</definedName>
    <definedName name="_xlnm.Print_Area" localSheetId="8">'1〔2〕(6)(ｱ)移出入貨物量の推移(県別・港別)'!$A$1:$R$51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6" i="12" l="1"/>
  <c r="M46" i="12"/>
  <c r="L46" i="12"/>
  <c r="K46" i="12"/>
  <c r="J46" i="12"/>
  <c r="I46" i="12"/>
  <c r="G46" i="12"/>
  <c r="F46" i="12"/>
  <c r="E46" i="12"/>
  <c r="M45" i="12"/>
  <c r="L45" i="12"/>
  <c r="K45" i="12"/>
  <c r="J45" i="12"/>
  <c r="I45" i="12"/>
  <c r="H45" i="12"/>
  <c r="G45" i="12"/>
  <c r="F45" i="12"/>
  <c r="E45" i="12"/>
  <c r="D45" i="12"/>
  <c r="M43" i="12"/>
  <c r="H43" i="12"/>
  <c r="S42" i="12"/>
  <c r="S46" i="12" s="1"/>
  <c r="R42" i="12"/>
  <c r="Q42" i="12"/>
  <c r="Q46" i="12" s="1"/>
  <c r="P42" i="12"/>
  <c r="P46" i="12" s="1"/>
  <c r="O42" i="12"/>
  <c r="O46" i="12" s="1"/>
  <c r="N42" i="12"/>
  <c r="N46" i="12" s="1"/>
  <c r="L42" i="12"/>
  <c r="L43" i="12" s="1"/>
  <c r="K42" i="12"/>
  <c r="K43" i="12" s="1"/>
  <c r="J42" i="12"/>
  <c r="J43" i="12" s="1"/>
  <c r="I42" i="12"/>
  <c r="I43" i="12" s="1"/>
  <c r="G42" i="12"/>
  <c r="G43" i="12" s="1"/>
  <c r="F42" i="12"/>
  <c r="F43" i="12" s="1"/>
  <c r="E42" i="12"/>
  <c r="E43" i="12" s="1"/>
  <c r="D42" i="12"/>
  <c r="D46" i="12" s="1"/>
  <c r="D43" i="12" l="1"/>
  <c r="P24" i="10"/>
  <c r="Q23" i="10"/>
  <c r="R23" i="10" s="1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D50" i="7" l="1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hoashi-k63gr</author>
  </authors>
  <commentList>
    <comment ref="I5" authorId="0" shapeId="0" xr:uid="{B5CD50E2-B190-42C6-9EA6-170846433936}">
      <text>
        <r>
          <rPr>
            <b/>
            <sz val="9"/>
            <color indexed="81"/>
            <rFont val="ＭＳ Ｐゴシック"/>
            <family val="3"/>
            <charset val="128"/>
          </rPr>
          <t>Ｈ列は、入力値
Ｇ列は、計算（換算）値</t>
        </r>
      </text>
    </comment>
    <comment ref="P5" authorId="0" shapeId="0" xr:uid="{682817E2-AE8F-44EE-BF18-4D6F08DB9557}">
      <text>
        <r>
          <rPr>
            <b/>
            <sz val="9"/>
            <color indexed="81"/>
            <rFont val="ＭＳ Ｐゴシック"/>
            <family val="3"/>
            <charset val="128"/>
          </rPr>
          <t>Ｎ列は、入力値
Ｍ列は、計算（換算）値</t>
        </r>
      </text>
    </comment>
    <comment ref="W5" authorId="0" shapeId="0" xr:uid="{F503D2C8-011E-4EFE-B3B8-B2106370D85C}">
      <text>
        <r>
          <rPr>
            <b/>
            <sz val="9"/>
            <color indexed="81"/>
            <rFont val="ＭＳ Ｐゴシック"/>
            <family val="3"/>
            <charset val="128"/>
          </rPr>
          <t>Ｔ列は、入力値
Ｓ列は、計算（換算）値</t>
        </r>
      </text>
    </comment>
    <comment ref="I24" authorId="0" shapeId="0" xr:uid="{9C55C271-7397-4552-90A6-1034D922A316}">
      <text>
        <r>
          <rPr>
            <b/>
            <sz val="9"/>
            <color indexed="81"/>
            <rFont val="ＭＳ Ｐゴシック"/>
            <family val="3"/>
            <charset val="128"/>
          </rPr>
          <t>Ｈ列は、入力値
Ｇ列は、計算（換算）値</t>
        </r>
      </text>
    </comment>
    <comment ref="P24" authorId="0" shapeId="0" xr:uid="{DEC46557-871B-431D-A614-2F56BB63B5F1}">
      <text>
        <r>
          <rPr>
            <b/>
            <sz val="9"/>
            <color indexed="81"/>
            <rFont val="ＭＳ Ｐゴシック"/>
            <family val="3"/>
            <charset val="128"/>
          </rPr>
          <t>Ｎ列は、入力値
Ｍ列は、計算（換算）値</t>
        </r>
      </text>
    </comment>
    <comment ref="W24" authorId="0" shapeId="0" xr:uid="{7FA72539-2A86-454E-BFF3-815017905E13}">
      <text>
        <r>
          <rPr>
            <b/>
            <sz val="9"/>
            <color indexed="81"/>
            <rFont val="ＭＳ Ｐゴシック"/>
            <family val="3"/>
            <charset val="128"/>
          </rPr>
          <t>Ｔ列は、入力値
Ｓ列は、計算（換算）値</t>
        </r>
      </text>
    </comment>
  </commentList>
</comments>
</file>

<file path=xl/sharedStrings.xml><?xml version="1.0" encoding="utf-8"?>
<sst xmlns="http://schemas.openxmlformats.org/spreadsheetml/2006/main" count="564" uniqueCount="240">
  <si>
    <t xml:space="preserve">  （１）　九州の貨物輸送量</t>
    <rPh sb="6" eb="8">
      <t>キュウシュウ</t>
    </rPh>
    <rPh sb="9" eb="11">
      <t>カモツ</t>
    </rPh>
    <rPh sb="11" eb="14">
      <t>ユソウリョウ</t>
    </rPh>
    <phoneticPr fontId="3"/>
  </si>
  <si>
    <t>対前年度比</t>
    <rPh sb="0" eb="1">
      <t>タイ</t>
    </rPh>
    <rPh sb="1" eb="4">
      <t>ゼンネンド</t>
    </rPh>
    <rPh sb="4" eb="5">
      <t>ヒ</t>
    </rPh>
    <phoneticPr fontId="3"/>
  </si>
  <si>
    <t>九　　　　　州</t>
    <rPh sb="0" eb="7">
      <t>キュウシュウ</t>
    </rPh>
    <phoneticPr fontId="3"/>
  </si>
  <si>
    <t>全　　　　　国</t>
    <rPh sb="0" eb="7">
      <t>ゼンコク</t>
    </rPh>
    <phoneticPr fontId="3"/>
  </si>
  <si>
    <t>九州／全国</t>
    <rPh sb="0" eb="2">
      <t>キュウシュウ</t>
    </rPh>
    <rPh sb="3" eb="5">
      <t>ゼンコク</t>
    </rPh>
    <phoneticPr fontId="3"/>
  </si>
  <si>
    <t>鉄　　　　　道</t>
    <rPh sb="0" eb="7">
      <t>テツドウ</t>
    </rPh>
    <phoneticPr fontId="3"/>
  </si>
  <si>
    <t>自 　動 　車</t>
    <rPh sb="0" eb="7">
      <t>ジドウシャ</t>
    </rPh>
    <phoneticPr fontId="3"/>
  </si>
  <si>
    <t>営業用</t>
    <rPh sb="0" eb="3">
      <t>エイギョウヨウ</t>
    </rPh>
    <phoneticPr fontId="3"/>
  </si>
  <si>
    <t>自家用</t>
    <rPh sb="0" eb="3">
      <t>ジカヨウ</t>
    </rPh>
    <phoneticPr fontId="3"/>
  </si>
  <si>
    <t>総 　　　計</t>
    <rPh sb="0" eb="6">
      <t>ソウケイ</t>
    </rPh>
    <phoneticPr fontId="3"/>
  </si>
  <si>
    <t>内航海運（営業用）</t>
    <rPh sb="0" eb="2">
      <t>ナイコウ</t>
    </rPh>
    <rPh sb="2" eb="4">
      <t>カイウン</t>
    </rPh>
    <rPh sb="5" eb="8">
      <t>エイギョウヨウ</t>
    </rPh>
    <phoneticPr fontId="3"/>
  </si>
  <si>
    <t>（％）</t>
    <phoneticPr fontId="3"/>
  </si>
  <si>
    <t>〔２〕　貨物輸送の概況</t>
    <rPh sb="4" eb="6">
      <t>カモツ</t>
    </rPh>
    <rPh sb="6" eb="8">
      <t>ユソウ</t>
    </rPh>
    <rPh sb="9" eb="11">
      <t>ガイキョウ</t>
    </rPh>
    <phoneticPr fontId="3"/>
  </si>
  <si>
    <t>資料：　</t>
    <rPh sb="0" eb="2">
      <t>シリョウ</t>
    </rPh>
    <phoneticPr fontId="3"/>
  </si>
  <si>
    <t>　　　  　　　　　　</t>
    <phoneticPr fontId="3"/>
  </si>
  <si>
    <t>九州運輸局月例報告書「九州のうんゆ」</t>
    <phoneticPr fontId="3"/>
  </si>
  <si>
    <t>令和
元年度</t>
    <rPh sb="0" eb="2">
      <t>レイワ</t>
    </rPh>
    <rPh sb="3" eb="5">
      <t>ガンネン</t>
    </rPh>
    <rPh sb="4" eb="5">
      <t>ネン</t>
    </rPh>
    <rPh sb="5" eb="6">
      <t>ド</t>
    </rPh>
    <phoneticPr fontId="3"/>
  </si>
  <si>
    <t>自　　動　　車</t>
    <rPh sb="0" eb="7">
      <t>ジドウシャ</t>
    </rPh>
    <phoneticPr fontId="3"/>
  </si>
  <si>
    <t>計</t>
    <rPh sb="0" eb="1">
      <t>ケイ</t>
    </rPh>
    <phoneticPr fontId="3"/>
  </si>
  <si>
    <t>構成比</t>
    <rPh sb="0" eb="3">
      <t>コウセイヒ</t>
    </rPh>
    <phoneticPr fontId="3"/>
  </si>
  <si>
    <t>福　 岡</t>
    <rPh sb="0" eb="4">
      <t>フクオカ</t>
    </rPh>
    <phoneticPr fontId="3"/>
  </si>
  <si>
    <t>佐 　賀</t>
    <rPh sb="0" eb="4">
      <t>サガ</t>
    </rPh>
    <phoneticPr fontId="3"/>
  </si>
  <si>
    <t>長　 崎</t>
    <rPh sb="0" eb="4">
      <t>ナガサキ</t>
    </rPh>
    <phoneticPr fontId="3"/>
  </si>
  <si>
    <t>熊 　本</t>
    <rPh sb="0" eb="4">
      <t>クマモト</t>
    </rPh>
    <phoneticPr fontId="3"/>
  </si>
  <si>
    <t>大　 分</t>
    <rPh sb="0" eb="4">
      <t>オオイタ</t>
    </rPh>
    <phoneticPr fontId="3"/>
  </si>
  <si>
    <t>宮 　崎</t>
    <rPh sb="0" eb="4">
      <t>ミヤザキ</t>
    </rPh>
    <phoneticPr fontId="3"/>
  </si>
  <si>
    <t>鹿児島</t>
    <rPh sb="0" eb="3">
      <t>カゴシマ</t>
    </rPh>
    <phoneticPr fontId="3"/>
  </si>
  <si>
    <t>（単位：千トン）</t>
    <phoneticPr fontId="3"/>
  </si>
  <si>
    <t>令和2年度</t>
    <rPh sb="0" eb="2">
      <t>レイワ</t>
    </rPh>
    <rPh sb="3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</si>
  <si>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</si>
  <si>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（令和2年度）</t>
    <rPh sb="1" eb="3">
      <t>レイワ</t>
    </rPh>
    <rPh sb="4" eb="6">
      <t>ネンド</t>
    </rPh>
    <rPh sb="5" eb="6">
      <t>ガンネン</t>
    </rPh>
    <phoneticPr fontId="3"/>
  </si>
  <si>
    <t>鉄　　道　  国土交通省　「鉄道輸送統計年報 令和2年度分」</t>
    <rPh sb="23" eb="25">
      <t>レイワ</t>
    </rPh>
    <rPh sb="26" eb="29">
      <t>ネンドブン</t>
    </rPh>
    <rPh sb="27" eb="28">
      <t>ガンネン</t>
    </rPh>
    <phoneticPr fontId="3"/>
  </si>
  <si>
    <t xml:space="preserve">自 動 車　　国土交通省　「自動車輸送統計年報　令和2年度」 </t>
    <rPh sb="24" eb="26">
      <t>レイワ</t>
    </rPh>
    <rPh sb="27" eb="29">
      <t>ネンド</t>
    </rPh>
    <rPh sb="28" eb="29">
      <t>ガンネン</t>
    </rPh>
    <phoneticPr fontId="3"/>
  </si>
  <si>
    <t>内航海運　　国土交通省　「内航船舶輸送統計年報　令和2年度」</t>
    <rPh sb="24" eb="26">
      <t>レイワ</t>
    </rPh>
    <rPh sb="27" eb="29">
      <t>ネンド</t>
    </rPh>
    <rPh sb="28" eb="29">
      <t>ガンネン</t>
    </rPh>
    <phoneticPr fontId="3"/>
  </si>
  <si>
    <t xml:space="preserve">  （２）　県別貨物輸送量（令和2年度）</t>
    <rPh sb="6" eb="8">
      <t>ケンベツ</t>
    </rPh>
    <rPh sb="8" eb="10">
      <t>カモツ</t>
    </rPh>
    <rPh sb="10" eb="13">
      <t>ユソウリョウ</t>
    </rPh>
    <rPh sb="14" eb="16">
      <t>レイワ</t>
    </rPh>
    <rPh sb="17" eb="19">
      <t>ネンド</t>
    </rPh>
    <rPh sb="18" eb="19">
      <t>ドヘイネンド</t>
    </rPh>
    <phoneticPr fontId="3"/>
  </si>
  <si>
    <t xml:space="preserve">資料：　国土交通省 「自動車輸送統計年報　令和2年度」 </t>
    <rPh sb="0" eb="2">
      <t>シリョウ</t>
    </rPh>
    <rPh sb="4" eb="6">
      <t>コクド</t>
    </rPh>
    <rPh sb="6" eb="8">
      <t>コウツウ</t>
    </rPh>
    <rPh sb="8" eb="9">
      <t>ショウ</t>
    </rPh>
    <rPh sb="11" eb="20">
      <t>ジドウシャユソウトウケイネンポウ</t>
    </rPh>
    <rPh sb="21" eb="23">
      <t>レイワ</t>
    </rPh>
    <rPh sb="24" eb="26">
      <t>ネンド</t>
    </rPh>
    <rPh sb="25" eb="26">
      <t>ド</t>
    </rPh>
    <phoneticPr fontId="3"/>
  </si>
  <si>
    <t xml:space="preserve"> ２．四捨五入の関係で、合計が一致しない場合がある。</t>
    <phoneticPr fontId="10"/>
  </si>
  <si>
    <t>「東北」：山形、秋田、福島、宮城、岩手、青森</t>
    <rPh sb="1" eb="3">
      <t>トウホク</t>
    </rPh>
    <rPh sb="5" eb="7">
      <t>ヤマガタ</t>
    </rPh>
    <rPh sb="8" eb="10">
      <t>アキタ</t>
    </rPh>
    <rPh sb="11" eb="13">
      <t>フクシマ</t>
    </rPh>
    <rPh sb="14" eb="16">
      <t>ミヤギ</t>
    </rPh>
    <rPh sb="17" eb="19">
      <t>イワテ</t>
    </rPh>
    <rPh sb="20" eb="22">
      <t>アオモリ</t>
    </rPh>
    <phoneticPr fontId="3"/>
  </si>
  <si>
    <t>「関東」：千葉、東京、神奈川、長野、山梨、新潟、埼玉、群馬、栃木、茨城</t>
    <phoneticPr fontId="10"/>
  </si>
  <si>
    <t>「自動車」の数値は、自家用貨物のうち、霊きゅう車及び自家用軽自動車を含まない。</t>
    <phoneticPr fontId="3"/>
  </si>
  <si>
    <t>５．</t>
    <phoneticPr fontId="10"/>
  </si>
  <si>
    <t>「中部」：三重、愛知、岐阜、静岡、福井、石川、富山</t>
    <phoneticPr fontId="10"/>
  </si>
  <si>
    <t>「近畿」：兵庫、大阪、和歌山、奈良、京都、滋賀　</t>
    <phoneticPr fontId="10"/>
  </si>
  <si>
    <t>　「海運」は平成30年（暦年）の値であり、フェリー（自動車航送船）により輸送された自動車及びその積荷を含まない。</t>
    <phoneticPr fontId="3"/>
  </si>
  <si>
    <t>４．</t>
    <phoneticPr fontId="10"/>
  </si>
  <si>
    <t>「四国」：香川、愛媛、徳島、高知　「中国」：山口、広島、岡山、島根、鳥取</t>
    <rPh sb="5" eb="7">
      <t>カガワ</t>
    </rPh>
    <phoneticPr fontId="10"/>
  </si>
  <si>
    <t>「鉄道」は日本貨物鉄道が輸送した車扱貨物及びコンテナ貨物を計上。</t>
    <rPh sb="1" eb="3">
      <t>テツドウ</t>
    </rPh>
    <rPh sb="5" eb="7">
      <t>ニホン</t>
    </rPh>
    <rPh sb="7" eb="9">
      <t>カモツ</t>
    </rPh>
    <rPh sb="9" eb="11">
      <t>テツドウ</t>
    </rPh>
    <rPh sb="12" eb="14">
      <t>ユソウ</t>
    </rPh>
    <rPh sb="16" eb="17">
      <t>シャ</t>
    </rPh>
    <rPh sb="17" eb="18">
      <t>アツカ</t>
    </rPh>
    <rPh sb="18" eb="20">
      <t>カモツ</t>
    </rPh>
    <rPh sb="20" eb="21">
      <t>オヨ</t>
    </rPh>
    <rPh sb="26" eb="28">
      <t>カモツ</t>
    </rPh>
    <rPh sb="29" eb="31">
      <t>ケイジョウ</t>
    </rPh>
    <phoneticPr fontId="3"/>
  </si>
  <si>
    <t>３．</t>
    <phoneticPr fontId="10"/>
  </si>
  <si>
    <t>　注）１．地域区分･･･ 「北九州」：福岡、佐賀、長崎　「中九州」：熊本、大分　「南九州」：宮崎、鹿児島　</t>
    <rPh sb="1" eb="2">
      <t>チュウ</t>
    </rPh>
    <rPh sb="5" eb="7">
      <t>チイキ</t>
    </rPh>
    <rPh sb="7" eb="9">
      <t>クブン</t>
    </rPh>
    <rPh sb="14" eb="15">
      <t>キタ</t>
    </rPh>
    <rPh sb="15" eb="17">
      <t>キュウシュウ</t>
    </rPh>
    <rPh sb="19" eb="21">
      <t>フクオカ</t>
    </rPh>
    <rPh sb="22" eb="24">
      <t>サガ</t>
    </rPh>
    <rPh sb="25" eb="27">
      <t>ナガサキ</t>
    </rPh>
    <phoneticPr fontId="3"/>
  </si>
  <si>
    <t>資料：国土交通省「貨物地域流動調査」（調査対象貨物等詳細については、「貨物地域流動調査の概要」を参照のこと）</t>
    <rPh sb="0" eb="2">
      <t>シリョウ</t>
    </rPh>
    <rPh sb="3" eb="5">
      <t>コクド</t>
    </rPh>
    <rPh sb="5" eb="8">
      <t>コウツウショウ</t>
    </rPh>
    <rPh sb="9" eb="11">
      <t>カモツ</t>
    </rPh>
    <rPh sb="11" eb="13">
      <t>チイキ</t>
    </rPh>
    <rPh sb="13" eb="15">
      <t>リュウドウ</t>
    </rPh>
    <rPh sb="15" eb="17">
      <t>チョウサ</t>
    </rPh>
    <rPh sb="19" eb="21">
      <t>チョウサ</t>
    </rPh>
    <rPh sb="21" eb="23">
      <t>タイショウ</t>
    </rPh>
    <rPh sb="23" eb="25">
      <t>カモツ</t>
    </rPh>
    <rPh sb="25" eb="26">
      <t>トウ</t>
    </rPh>
    <rPh sb="26" eb="28">
      <t>ショウサイ</t>
    </rPh>
    <rPh sb="35" eb="37">
      <t>カモツ</t>
    </rPh>
    <rPh sb="37" eb="39">
      <t>チイキ</t>
    </rPh>
    <rPh sb="39" eb="41">
      <t>リュウドウ</t>
    </rPh>
    <rPh sb="41" eb="43">
      <t>チョウサ</t>
    </rPh>
    <rPh sb="44" eb="46">
      <t>ガイヨウ</t>
    </rPh>
    <rPh sb="48" eb="50">
      <t>サンショウ</t>
    </rPh>
    <phoneticPr fontId="3"/>
  </si>
  <si>
    <t>合　計</t>
    <rPh sb="0" eb="1">
      <t>ゴウ</t>
    </rPh>
    <rPh sb="2" eb="3">
      <t>ケイ</t>
    </rPh>
    <phoneticPr fontId="3"/>
  </si>
  <si>
    <t>九州以外計</t>
    <rPh sb="0" eb="2">
      <t>キュウシュウ</t>
    </rPh>
    <rPh sb="2" eb="4">
      <t>イガイ</t>
    </rPh>
    <rPh sb="4" eb="5">
      <t>ケイ</t>
    </rPh>
    <phoneticPr fontId="3"/>
  </si>
  <si>
    <t>北海道</t>
    <rPh sb="0" eb="3">
      <t>ホッカイドウ</t>
    </rPh>
    <phoneticPr fontId="3"/>
  </si>
  <si>
    <t>東　北</t>
    <rPh sb="0" eb="1">
      <t>ヒガシ</t>
    </rPh>
    <rPh sb="2" eb="3">
      <t>キタ</t>
    </rPh>
    <phoneticPr fontId="3"/>
  </si>
  <si>
    <t>関　東</t>
    <rPh sb="0" eb="1">
      <t>セキ</t>
    </rPh>
    <rPh sb="2" eb="3">
      <t>ヒガシ</t>
    </rPh>
    <phoneticPr fontId="3"/>
  </si>
  <si>
    <t>中　部</t>
    <rPh sb="0" eb="1">
      <t>ナカ</t>
    </rPh>
    <rPh sb="2" eb="3">
      <t>ブ</t>
    </rPh>
    <phoneticPr fontId="3"/>
  </si>
  <si>
    <t>近　畿</t>
    <rPh sb="0" eb="1">
      <t>コン</t>
    </rPh>
    <rPh sb="2" eb="3">
      <t>ミヤコ</t>
    </rPh>
    <phoneticPr fontId="3"/>
  </si>
  <si>
    <t>中　国</t>
    <rPh sb="0" eb="1">
      <t>ナカ</t>
    </rPh>
    <rPh sb="2" eb="3">
      <t>クニ</t>
    </rPh>
    <phoneticPr fontId="3"/>
  </si>
  <si>
    <t>四　国</t>
    <rPh sb="0" eb="1">
      <t>ヨン</t>
    </rPh>
    <rPh sb="2" eb="3">
      <t>クニ</t>
    </rPh>
    <phoneticPr fontId="3"/>
  </si>
  <si>
    <t>沖　縄</t>
    <rPh sb="0" eb="1">
      <t>オキ</t>
    </rPh>
    <rPh sb="2" eb="3">
      <t>ナワ</t>
    </rPh>
    <phoneticPr fontId="3"/>
  </si>
  <si>
    <t>九州計</t>
    <rPh sb="0" eb="2">
      <t>キュウシュウ</t>
    </rPh>
    <rPh sb="2" eb="3">
      <t>ケイ</t>
    </rPh>
    <phoneticPr fontId="3"/>
  </si>
  <si>
    <t>南九州</t>
    <rPh sb="0" eb="3">
      <t>ミナミキュウシュウ</t>
    </rPh>
    <phoneticPr fontId="3"/>
  </si>
  <si>
    <t>中九州</t>
    <rPh sb="0" eb="1">
      <t>ナカ</t>
    </rPh>
    <rPh sb="1" eb="3">
      <t>キュウシュウ</t>
    </rPh>
    <phoneticPr fontId="3"/>
  </si>
  <si>
    <t>北九州</t>
    <rPh sb="0" eb="3">
      <t>キタキュウシュウ</t>
    </rPh>
    <phoneticPr fontId="3"/>
  </si>
  <si>
    <t>発地</t>
    <rPh sb="0" eb="2">
      <t>ホッチ</t>
    </rPh>
    <phoneticPr fontId="3"/>
  </si>
  <si>
    <t>航　空</t>
    <rPh sb="0" eb="1">
      <t>ワタル</t>
    </rPh>
    <rPh sb="2" eb="3">
      <t>カラ</t>
    </rPh>
    <phoneticPr fontId="3"/>
  </si>
  <si>
    <t>自動車</t>
    <rPh sb="0" eb="3">
      <t>ジドウシャ</t>
    </rPh>
    <phoneticPr fontId="3"/>
  </si>
  <si>
    <t>海　運</t>
    <rPh sb="0" eb="1">
      <t>ウミ</t>
    </rPh>
    <rPh sb="2" eb="3">
      <t>ウン</t>
    </rPh>
    <phoneticPr fontId="3"/>
  </si>
  <si>
    <t>鉄　道</t>
    <rPh sb="0" eb="1">
      <t>テツ</t>
    </rPh>
    <rPh sb="2" eb="3">
      <t>ミチ</t>
    </rPh>
    <phoneticPr fontId="3"/>
  </si>
  <si>
    <t>機関</t>
    <rPh sb="0" eb="2">
      <t>キカン</t>
    </rPh>
    <phoneticPr fontId="3"/>
  </si>
  <si>
    <t>九　　州　　計</t>
    <rPh sb="0" eb="1">
      <t>キュウ</t>
    </rPh>
    <rPh sb="3" eb="4">
      <t>シュウ</t>
    </rPh>
    <rPh sb="6" eb="7">
      <t>ケイ</t>
    </rPh>
    <phoneticPr fontId="3"/>
  </si>
  <si>
    <t>南　　九　　州</t>
    <rPh sb="0" eb="1">
      <t>ミナミ</t>
    </rPh>
    <rPh sb="3" eb="4">
      <t>キュウ</t>
    </rPh>
    <rPh sb="6" eb="7">
      <t>シュウ</t>
    </rPh>
    <phoneticPr fontId="3"/>
  </si>
  <si>
    <t>中　　九　　州</t>
    <rPh sb="0" eb="1">
      <t>ナカ</t>
    </rPh>
    <rPh sb="3" eb="4">
      <t>キュウ</t>
    </rPh>
    <rPh sb="6" eb="7">
      <t>シュウ</t>
    </rPh>
    <phoneticPr fontId="3"/>
  </si>
  <si>
    <t>北　　九　　州</t>
    <rPh sb="0" eb="1">
      <t>キタ</t>
    </rPh>
    <rPh sb="3" eb="4">
      <t>キュウ</t>
    </rPh>
    <rPh sb="6" eb="7">
      <t>シュウ</t>
    </rPh>
    <phoneticPr fontId="3"/>
  </si>
  <si>
    <t>着地</t>
    <rPh sb="0" eb="1">
      <t>チャク</t>
    </rPh>
    <rPh sb="1" eb="2">
      <t>チ</t>
    </rPh>
    <phoneticPr fontId="3"/>
  </si>
  <si>
    <t>（単位：千トン）</t>
    <rPh sb="1" eb="3">
      <t>タンイ</t>
    </rPh>
    <rPh sb="4" eb="5">
      <t>セン</t>
    </rPh>
    <phoneticPr fontId="3"/>
  </si>
  <si>
    <t>（九州着）</t>
    <rPh sb="1" eb="3">
      <t>キュウシュウ</t>
    </rPh>
    <rPh sb="3" eb="4">
      <t>チャク</t>
    </rPh>
    <phoneticPr fontId="10"/>
  </si>
  <si>
    <t>合計</t>
    <rPh sb="0" eb="2">
      <t>ゴウケイ</t>
    </rPh>
    <phoneticPr fontId="11"/>
  </si>
  <si>
    <t>着地</t>
    <rPh sb="0" eb="2">
      <t>チャクチ</t>
    </rPh>
    <phoneticPr fontId="3"/>
  </si>
  <si>
    <t>発地</t>
    <rPh sb="0" eb="1">
      <t>ハツ</t>
    </rPh>
    <rPh sb="1" eb="2">
      <t>チ</t>
    </rPh>
    <phoneticPr fontId="3"/>
  </si>
  <si>
    <t>（単位：千トン）</t>
    <phoneticPr fontId="11"/>
  </si>
  <si>
    <t>（九州発）</t>
    <phoneticPr fontId="11"/>
  </si>
  <si>
    <t>　　(ｱ)　貨物流動量（地域別・輸送機関別）（令和２年度）</t>
    <phoneticPr fontId="11"/>
  </si>
  <si>
    <t>（３）　九州発着貨物流動表</t>
    <rPh sb="4" eb="6">
      <t>キュウシュウ</t>
    </rPh>
    <rPh sb="6" eb="8">
      <t>ハッチャク</t>
    </rPh>
    <rPh sb="8" eb="10">
      <t>カモツ</t>
    </rPh>
    <rPh sb="10" eb="12">
      <t>リュウドウ</t>
    </rPh>
    <rPh sb="12" eb="13">
      <t>ヒョウ</t>
    </rPh>
    <phoneticPr fontId="3"/>
  </si>
  <si>
    <t>　(イ）県別・輸送機関別（令和２年度）</t>
    <rPh sb="4" eb="6">
      <t>ケンベツ</t>
    </rPh>
    <rPh sb="7" eb="9">
      <t>ユソウ</t>
    </rPh>
    <rPh sb="9" eb="11">
      <t>キカン</t>
    </rPh>
    <rPh sb="11" eb="12">
      <t>ベツ</t>
    </rPh>
    <rPh sb="13" eb="15">
      <t>レイワ</t>
    </rPh>
    <rPh sb="16" eb="18">
      <t>ネンド</t>
    </rPh>
    <phoneticPr fontId="3"/>
  </si>
  <si>
    <t>県別</t>
    <rPh sb="0" eb="2">
      <t>ケンベツ</t>
    </rPh>
    <phoneticPr fontId="3"/>
  </si>
  <si>
    <t>福　岡</t>
    <rPh sb="0" eb="1">
      <t>フク</t>
    </rPh>
    <rPh sb="2" eb="3">
      <t>オカ</t>
    </rPh>
    <phoneticPr fontId="3"/>
  </si>
  <si>
    <t>佐　賀</t>
    <rPh sb="0" eb="1">
      <t>タスク</t>
    </rPh>
    <rPh sb="2" eb="3">
      <t>ガ</t>
    </rPh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</si>
  <si>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</si>
  <si>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</si>
  <si>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ブン</t>
    </rPh>
    <phoneticPr fontId="3"/>
  </si>
  <si>
    <t>宮　崎</t>
    <rPh sb="0" eb="1">
      <t>ミヤ</t>
    </rPh>
    <rPh sb="2" eb="3">
      <t>ザキ</t>
    </rPh>
    <phoneticPr fontId="3"/>
  </si>
  <si>
    <t>（対全国比）
九州計</t>
    <rPh sb="1" eb="2">
      <t>タイ</t>
    </rPh>
    <rPh sb="2" eb="5">
      <t>ゼンコクヒ</t>
    </rPh>
    <rPh sb="7" eb="9">
      <t>キュウシュウ</t>
    </rPh>
    <rPh sb="9" eb="10">
      <t>ケイ</t>
    </rPh>
    <phoneticPr fontId="3"/>
  </si>
  <si>
    <t>山口</t>
    <rPh sb="0" eb="2">
      <t>ヤマグチ</t>
    </rPh>
    <phoneticPr fontId="3"/>
  </si>
  <si>
    <t>（対全国比）
合　計</t>
    <rPh sb="7" eb="8">
      <t>ゴウ</t>
    </rPh>
    <rPh sb="9" eb="10">
      <t>ケイ</t>
    </rPh>
    <phoneticPr fontId="3"/>
  </si>
  <si>
    <t>全国計</t>
    <rPh sb="0" eb="2">
      <t>ゼンコク</t>
    </rPh>
    <rPh sb="2" eb="3">
      <t>ケイ</t>
    </rPh>
    <phoneticPr fontId="3"/>
  </si>
  <si>
    <t>発着</t>
    <rPh sb="0" eb="2">
      <t>ハッチャク</t>
    </rPh>
    <phoneticPr fontId="3"/>
  </si>
  <si>
    <t>機関別</t>
    <rPh sb="0" eb="3">
      <t>キカンベツ</t>
    </rPh>
    <phoneticPr fontId="3"/>
  </si>
  <si>
    <t>発</t>
    <rPh sb="0" eb="1">
      <t>ハツ</t>
    </rPh>
    <phoneticPr fontId="3"/>
  </si>
  <si>
    <t>着</t>
    <rPh sb="0" eb="1">
      <t>チャク</t>
    </rPh>
    <phoneticPr fontId="3"/>
  </si>
  <si>
    <t xml:space="preserve">  　(ｳ)　県別・地域別（令和２年度）</t>
    <rPh sb="7" eb="9">
      <t>ケンベツ</t>
    </rPh>
    <rPh sb="10" eb="13">
      <t>チイキベツ</t>
    </rPh>
    <rPh sb="14" eb="16">
      <t>レイワ</t>
    </rPh>
    <rPh sb="17" eb="19">
      <t>ネンド</t>
    </rPh>
    <phoneticPr fontId="3"/>
  </si>
  <si>
    <t>地域</t>
    <rPh sb="0" eb="2">
      <t>チイキ</t>
    </rPh>
    <phoneticPr fontId="3"/>
  </si>
  <si>
    <t>九　州</t>
    <rPh sb="0" eb="1">
      <t>キュウ</t>
    </rPh>
    <rPh sb="2" eb="3">
      <t>シュウ</t>
    </rPh>
    <phoneticPr fontId="3"/>
  </si>
  <si>
    <t>北海道</t>
    <rPh sb="0" eb="1">
      <t>キタ</t>
    </rPh>
    <rPh sb="1" eb="3">
      <t>カイドウ</t>
    </rPh>
    <phoneticPr fontId="3"/>
  </si>
  <si>
    <t>県別</t>
    <rPh sb="0" eb="1">
      <t>ケン</t>
    </rPh>
    <rPh sb="1" eb="2">
      <t>ベツ</t>
    </rPh>
    <phoneticPr fontId="3"/>
  </si>
  <si>
    <t>山　口</t>
    <rPh sb="0" eb="1">
      <t>ヤマ</t>
    </rPh>
    <rPh sb="2" eb="3">
      <t>クチ</t>
    </rPh>
    <phoneticPr fontId="3"/>
  </si>
  <si>
    <t>注）</t>
    <rPh sb="0" eb="1">
      <t>チュウ</t>
    </rPh>
    <phoneticPr fontId="3"/>
  </si>
  <si>
    <t>１．航空貨物輸送量は含まない。</t>
  </si>
  <si>
    <t>２．四捨五入の関係で、合計が一致しない場合がある。</t>
    <phoneticPr fontId="10"/>
  </si>
  <si>
    <t>３．「鉄道」は日本貨物鉄道が輸送した車扱貨物及びコンテナ貨物を計上。</t>
    <rPh sb="3" eb="5">
      <t>テツドウ</t>
    </rPh>
    <rPh sb="7" eb="9">
      <t>ニホン</t>
    </rPh>
    <rPh sb="9" eb="11">
      <t>カモツ</t>
    </rPh>
    <rPh sb="11" eb="13">
      <t>テツドウ</t>
    </rPh>
    <rPh sb="14" eb="16">
      <t>ユソウ</t>
    </rPh>
    <rPh sb="18" eb="19">
      <t>シャ</t>
    </rPh>
    <rPh sb="19" eb="20">
      <t>アツカ</t>
    </rPh>
    <rPh sb="20" eb="22">
      <t>カモツ</t>
    </rPh>
    <rPh sb="22" eb="23">
      <t>オヨ</t>
    </rPh>
    <rPh sb="28" eb="30">
      <t>カモツ</t>
    </rPh>
    <rPh sb="31" eb="33">
      <t>ケイジョウ</t>
    </rPh>
    <phoneticPr fontId="3"/>
  </si>
  <si>
    <t>４．「海運」は平成30年（暦年）の値であり、フェリー（自動車航送船）により輸送された自動車及びその積荷を含まない。</t>
    <phoneticPr fontId="3"/>
  </si>
  <si>
    <t>５．「自動車」の数値は、自家用貨物のうち、霊きゅう車及び自家用軽自動車を含まない。</t>
    <phoneticPr fontId="3"/>
  </si>
  <si>
    <t>　　(ｴ)　輸送品目別地域間貨物輸送量（令和２年度）</t>
    <rPh sb="6" eb="8">
      <t>ユソウ</t>
    </rPh>
    <rPh sb="8" eb="11">
      <t>ヒンモクベツ</t>
    </rPh>
    <rPh sb="11" eb="14">
      <t>チイキカン</t>
    </rPh>
    <rPh sb="14" eb="16">
      <t>カモツ</t>
    </rPh>
    <rPh sb="16" eb="19">
      <t>ユソウリョウ</t>
    </rPh>
    <rPh sb="20" eb="22">
      <t>レイワ</t>
    </rPh>
    <rPh sb="23" eb="25">
      <t>ネンド</t>
    </rPh>
    <phoneticPr fontId="3"/>
  </si>
  <si>
    <t>対全
国比
(%)</t>
    <rPh sb="0" eb="1">
      <t>タイ</t>
    </rPh>
    <rPh sb="1" eb="2">
      <t>ゼン</t>
    </rPh>
    <rPh sb="3" eb="4">
      <t>クニ</t>
    </rPh>
    <rPh sb="4" eb="5">
      <t>ヒ</t>
    </rPh>
    <phoneticPr fontId="3"/>
  </si>
  <si>
    <t>横計</t>
    <rPh sb="0" eb="1">
      <t>ヨコ</t>
    </rPh>
    <rPh sb="1" eb="2">
      <t>ケイ</t>
    </rPh>
    <phoneticPr fontId="10"/>
  </si>
  <si>
    <t>品目</t>
    <rPh sb="0" eb="1">
      <t>ヒン</t>
    </rPh>
    <rPh sb="1" eb="2">
      <t>モク</t>
    </rPh>
    <phoneticPr fontId="3"/>
  </si>
  <si>
    <t>農水産品</t>
    <rPh sb="0" eb="3">
      <t>ノウスイサン</t>
    </rPh>
    <rPh sb="3" eb="4">
      <t>ヒン</t>
    </rPh>
    <phoneticPr fontId="3"/>
  </si>
  <si>
    <t>九
州</t>
    <rPh sb="0" eb="1">
      <t>キュウ</t>
    </rPh>
    <rPh sb="2" eb="3">
      <t>シュウ</t>
    </rPh>
    <phoneticPr fontId="3"/>
  </si>
  <si>
    <t>林産品</t>
    <rPh sb="0" eb="2">
      <t>リンサン</t>
    </rPh>
    <rPh sb="2" eb="3">
      <t>ヒン</t>
    </rPh>
    <phoneticPr fontId="3"/>
  </si>
  <si>
    <t>鉱産品</t>
    <rPh sb="0" eb="3">
      <t>コウサンヒン</t>
    </rPh>
    <phoneticPr fontId="3"/>
  </si>
  <si>
    <t>金属機械
工業品</t>
    <rPh sb="0" eb="2">
      <t>キンゾク</t>
    </rPh>
    <rPh sb="2" eb="4">
      <t>キカイ</t>
    </rPh>
    <rPh sb="5" eb="7">
      <t>コウギョウ</t>
    </rPh>
    <rPh sb="7" eb="8">
      <t>ヒン</t>
    </rPh>
    <phoneticPr fontId="3"/>
  </si>
  <si>
    <t>化学
工業品</t>
    <rPh sb="0" eb="2">
      <t>カガク</t>
    </rPh>
    <rPh sb="3" eb="5">
      <t>コウギョウ</t>
    </rPh>
    <rPh sb="5" eb="6">
      <t>シナ</t>
    </rPh>
    <phoneticPr fontId="3"/>
  </si>
  <si>
    <t>軽工業品</t>
    <rPh sb="0" eb="3">
      <t>ケイコウギョウ</t>
    </rPh>
    <rPh sb="3" eb="4">
      <t>ヒン</t>
    </rPh>
    <phoneticPr fontId="3"/>
  </si>
  <si>
    <t>雑工業品</t>
    <rPh sb="0" eb="1">
      <t>ザツ</t>
    </rPh>
    <rPh sb="1" eb="4">
      <t>コウギョウヒン</t>
    </rPh>
    <phoneticPr fontId="3"/>
  </si>
  <si>
    <t>特種品</t>
    <rPh sb="0" eb="2">
      <t>トクシュ</t>
    </rPh>
    <rPh sb="2" eb="3">
      <t>ヒン</t>
    </rPh>
    <phoneticPr fontId="3"/>
  </si>
  <si>
    <t>その他</t>
    <rPh sb="2" eb="3">
      <t>タ</t>
    </rPh>
    <phoneticPr fontId="3"/>
  </si>
  <si>
    <t>３．鉄道コンテナは「その他」に計上している。</t>
    <rPh sb="2" eb="4">
      <t>テツドウ</t>
    </rPh>
    <rPh sb="12" eb="13">
      <t>タ</t>
    </rPh>
    <rPh sb="15" eb="17">
      <t>ケイジョウ</t>
    </rPh>
    <phoneticPr fontId="3"/>
  </si>
  <si>
    <t>（４）  九州の鉄道貨物輸送量の推移</t>
    <rPh sb="5" eb="7">
      <t>キュウシュウ</t>
    </rPh>
    <rPh sb="8" eb="10">
      <t>テツドウ</t>
    </rPh>
    <rPh sb="10" eb="12">
      <t>カモツ</t>
    </rPh>
    <rPh sb="12" eb="14">
      <t>ユソウ</t>
    </rPh>
    <rPh sb="14" eb="15">
      <t>リョウ</t>
    </rPh>
    <rPh sb="16" eb="18">
      <t>スイイ</t>
    </rPh>
    <phoneticPr fontId="3"/>
  </si>
  <si>
    <t>項目</t>
    <rPh sb="0" eb="2">
      <t>コウモク</t>
    </rPh>
    <phoneticPr fontId="3"/>
  </si>
  <si>
    <t>輸 送 ト ン 数 （ 千 ト ン ）</t>
    <rPh sb="0" eb="1">
      <t>ユ</t>
    </rPh>
    <rPh sb="2" eb="3">
      <t>ソウ</t>
    </rPh>
    <rPh sb="8" eb="9">
      <t>スウ</t>
    </rPh>
    <rPh sb="12" eb="13">
      <t>セン</t>
    </rPh>
    <phoneticPr fontId="3"/>
  </si>
  <si>
    <t>貨物 ト ン キ ロ （ 百 万 ト ン キ ロ ）</t>
    <rPh sb="0" eb="2">
      <t>カモツ</t>
    </rPh>
    <rPh sb="13" eb="14">
      <t>ヒャク</t>
    </rPh>
    <rPh sb="15" eb="16">
      <t>マン</t>
    </rPh>
    <phoneticPr fontId="3"/>
  </si>
  <si>
    <t>九          州</t>
    <rPh sb="0" eb="1">
      <t>キュウ</t>
    </rPh>
    <rPh sb="11" eb="12">
      <t>シュウ</t>
    </rPh>
    <phoneticPr fontId="3"/>
  </si>
  <si>
    <t>全          国</t>
    <rPh sb="0" eb="1">
      <t>ゼン</t>
    </rPh>
    <rPh sb="11" eb="12">
      <t>コク</t>
    </rPh>
    <phoneticPr fontId="3"/>
  </si>
  <si>
    <t>年度</t>
    <rPh sb="0" eb="2">
      <t>ネンド</t>
    </rPh>
    <phoneticPr fontId="3"/>
  </si>
  <si>
    <t>指    数</t>
    <rPh sb="0" eb="1">
      <t>ユビ</t>
    </rPh>
    <rPh sb="5" eb="6">
      <t>カズ</t>
    </rPh>
    <phoneticPr fontId="3"/>
  </si>
  <si>
    <t>S45</t>
    <phoneticPr fontId="3"/>
  </si>
  <si>
    <t>S50</t>
    <phoneticPr fontId="3"/>
  </si>
  <si>
    <t>S55</t>
    <phoneticPr fontId="3"/>
  </si>
  <si>
    <t>S60</t>
    <phoneticPr fontId="3"/>
  </si>
  <si>
    <t>H2</t>
    <phoneticPr fontId="3"/>
  </si>
  <si>
    <t>H7</t>
    <phoneticPr fontId="3"/>
  </si>
  <si>
    <t>H12</t>
    <phoneticPr fontId="3"/>
  </si>
  <si>
    <t>H17</t>
    <phoneticPr fontId="3"/>
  </si>
  <si>
    <t>H22</t>
    <phoneticPr fontId="3"/>
  </si>
  <si>
    <t>H23</t>
    <phoneticPr fontId="3"/>
  </si>
  <si>
    <t>H24</t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</si>
  <si>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</si>
  <si>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</si>
  <si>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</si>
  <si>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</si>
  <si>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</si>
  <si>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H30</t>
    <phoneticPr fontId="3"/>
  </si>
  <si>
    <t>R1</t>
    <phoneticPr fontId="3"/>
  </si>
  <si>
    <t>R2</t>
    <phoneticPr fontId="3"/>
  </si>
  <si>
    <t>R3</t>
    <phoneticPr fontId="3"/>
  </si>
  <si>
    <t>資料：国土交通省「鉄道輸送統計年報」</t>
    <rPh sb="0" eb="2">
      <t>シリョウ</t>
    </rPh>
    <rPh sb="3" eb="5">
      <t>コクド</t>
    </rPh>
    <rPh sb="5" eb="7">
      <t>コウツウ</t>
    </rPh>
    <rPh sb="7" eb="8">
      <t>ショウ</t>
    </rPh>
    <rPh sb="9" eb="11">
      <t>テツドウ</t>
    </rPh>
    <rPh sb="11" eb="13">
      <t>ユソウ</t>
    </rPh>
    <rPh sb="13" eb="15">
      <t>トウケイ</t>
    </rPh>
    <rPh sb="15" eb="17">
      <t>ネンポウ</t>
    </rPh>
    <phoneticPr fontId="3"/>
  </si>
  <si>
    <t>（注）：（  ）内の数字は全国比</t>
    <rPh sb="1" eb="2">
      <t>チュウ</t>
    </rPh>
    <rPh sb="8" eb="9">
      <t>ナイ</t>
    </rPh>
    <rPh sb="10" eb="12">
      <t>スウジ</t>
    </rPh>
    <rPh sb="13" eb="15">
      <t>ゼンコク</t>
    </rPh>
    <rPh sb="15" eb="16">
      <t>ヒ</t>
    </rPh>
    <phoneticPr fontId="3"/>
  </si>
  <si>
    <t>(5)　外航海運</t>
    <rPh sb="4" eb="6">
      <t>ガイコウ</t>
    </rPh>
    <rPh sb="6" eb="8">
      <t>カイウン</t>
    </rPh>
    <phoneticPr fontId="3"/>
  </si>
  <si>
    <t>　(ｱ)　輸出入貨物量の推移（県別（港別））</t>
    <rPh sb="5" eb="7">
      <t>ユシュツ</t>
    </rPh>
    <rPh sb="7" eb="8">
      <t>イ</t>
    </rPh>
    <rPh sb="8" eb="10">
      <t>カモツ</t>
    </rPh>
    <rPh sb="10" eb="11">
      <t>リョウ</t>
    </rPh>
    <rPh sb="12" eb="14">
      <t>スイイ</t>
    </rPh>
    <rPh sb="15" eb="17">
      <t>ケンベツ</t>
    </rPh>
    <rPh sb="18" eb="19">
      <t>コウ</t>
    </rPh>
    <rPh sb="19" eb="20">
      <t>ベツ</t>
    </rPh>
    <phoneticPr fontId="3"/>
  </si>
  <si>
    <t>輸出入</t>
    <rPh sb="0" eb="3">
      <t>ユシュツニュウ</t>
    </rPh>
    <phoneticPr fontId="3"/>
  </si>
  <si>
    <t>輸　　　　　　　　出</t>
    <rPh sb="0" eb="1">
      <t>ユ</t>
    </rPh>
    <rPh sb="9" eb="10">
      <t>デ</t>
    </rPh>
    <phoneticPr fontId="3"/>
  </si>
  <si>
    <t>輸　　　　　　　　入</t>
    <rPh sb="0" eb="1">
      <t>ユ</t>
    </rPh>
    <rPh sb="9" eb="10">
      <t>イ</t>
    </rPh>
    <phoneticPr fontId="3"/>
  </si>
  <si>
    <t>年</t>
    <rPh sb="0" eb="1">
      <t>ネン</t>
    </rPh>
    <phoneticPr fontId="3"/>
  </si>
  <si>
    <t>６０</t>
    <phoneticPr fontId="3"/>
  </si>
  <si>
    <t>２</t>
    <phoneticPr fontId="3"/>
  </si>
  <si>
    <t>７</t>
    <phoneticPr fontId="3"/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</si>
  <si>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</si>
  <si>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</si>
  <si>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</si>
  <si>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</si>
  <si>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</si>
  <si>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</si>
  <si>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</si>
  <si>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１８</t>
    <phoneticPr fontId="3"/>
  </si>
  <si>
    <t>２０</t>
    <phoneticPr fontId="3"/>
  </si>
  <si>
    <t>２１</t>
  </si>
  <si>
    <t>２２</t>
    <phoneticPr fontId="3"/>
  </si>
  <si>
    <t>２３</t>
    <phoneticPr fontId="3"/>
  </si>
  <si>
    <t>２４</t>
    <phoneticPr fontId="3"/>
  </si>
  <si>
    <t>H２８</t>
  </si>
  <si>
    <t>H２９</t>
  </si>
  <si>
    <t>H３０</t>
  </si>
  <si>
    <t>R1</t>
  </si>
  <si>
    <t>R2</t>
  </si>
  <si>
    <t>県・港</t>
    <rPh sb="0" eb="1">
      <t>ケン</t>
    </rPh>
    <rPh sb="2" eb="3">
      <t>ミナト</t>
    </rPh>
    <phoneticPr fontId="3"/>
  </si>
  <si>
    <t>福　　　岡</t>
    <rPh sb="0" eb="1">
      <t>フク</t>
    </rPh>
    <rPh sb="4" eb="5">
      <t>オカ</t>
    </rPh>
    <phoneticPr fontId="3"/>
  </si>
  <si>
    <t>北九州</t>
    <rPh sb="0" eb="1">
      <t>キタ</t>
    </rPh>
    <rPh sb="1" eb="2">
      <t>キュウ</t>
    </rPh>
    <rPh sb="2" eb="3">
      <t>シュウ</t>
    </rPh>
    <phoneticPr fontId="3"/>
  </si>
  <si>
    <t>博　多</t>
    <rPh sb="0" eb="1">
      <t>ヒロシ</t>
    </rPh>
    <rPh sb="2" eb="3">
      <t>タ</t>
    </rPh>
    <phoneticPr fontId="3"/>
  </si>
  <si>
    <t>苅　田</t>
    <rPh sb="0" eb="1">
      <t>ガイ</t>
    </rPh>
    <rPh sb="2" eb="3">
      <t>タ</t>
    </rPh>
    <phoneticPr fontId="3"/>
  </si>
  <si>
    <t>三　池</t>
    <rPh sb="0" eb="1">
      <t>サン</t>
    </rPh>
    <rPh sb="2" eb="3">
      <t>イケ</t>
    </rPh>
    <phoneticPr fontId="3"/>
  </si>
  <si>
    <t>佐　　　賀</t>
    <rPh sb="0" eb="1">
      <t>タスク</t>
    </rPh>
    <rPh sb="4" eb="5">
      <t>ガ</t>
    </rPh>
    <phoneticPr fontId="3"/>
  </si>
  <si>
    <t>唐　津</t>
    <rPh sb="0" eb="1">
      <t>トウ</t>
    </rPh>
    <rPh sb="2" eb="3">
      <t>ツ</t>
    </rPh>
    <phoneticPr fontId="3"/>
  </si>
  <si>
    <t>-</t>
    <phoneticPr fontId="3"/>
  </si>
  <si>
    <t>伊万里</t>
    <rPh sb="0" eb="1">
      <t>イ</t>
    </rPh>
    <rPh sb="1" eb="2">
      <t>ヨロズ</t>
    </rPh>
    <rPh sb="2" eb="3">
      <t>サト</t>
    </rPh>
    <phoneticPr fontId="3"/>
  </si>
  <si>
    <t>長　　　崎</t>
    <rPh sb="0" eb="1">
      <t>チョウ</t>
    </rPh>
    <rPh sb="4" eb="5">
      <t>ザキ</t>
    </rPh>
    <phoneticPr fontId="3"/>
  </si>
  <si>
    <t>佐世保</t>
    <rPh sb="0" eb="1">
      <t>タスク</t>
    </rPh>
    <rPh sb="1" eb="2">
      <t>ヨ</t>
    </rPh>
    <rPh sb="2" eb="3">
      <t>タモツ</t>
    </rPh>
    <phoneticPr fontId="3"/>
  </si>
  <si>
    <t>-</t>
    <phoneticPr fontId="11"/>
  </si>
  <si>
    <t>-</t>
  </si>
  <si>
    <t>熊　　　本</t>
    <rPh sb="0" eb="1">
      <t>クマ</t>
    </rPh>
    <rPh sb="4" eb="5">
      <t>ホン</t>
    </rPh>
    <phoneticPr fontId="3"/>
  </si>
  <si>
    <t>三　角</t>
    <rPh sb="0" eb="1">
      <t>サン</t>
    </rPh>
    <rPh sb="2" eb="3">
      <t>カド</t>
    </rPh>
    <phoneticPr fontId="3"/>
  </si>
  <si>
    <t>八　代</t>
    <rPh sb="0" eb="1">
      <t>ハチ</t>
    </rPh>
    <rPh sb="2" eb="3">
      <t>ダイ</t>
    </rPh>
    <phoneticPr fontId="3"/>
  </si>
  <si>
    <t>水　俣</t>
    <rPh sb="0" eb="1">
      <t>ミズ</t>
    </rPh>
    <rPh sb="2" eb="3">
      <t>マタ</t>
    </rPh>
    <phoneticPr fontId="3"/>
  </si>
  <si>
    <t>大　　　分</t>
    <rPh sb="0" eb="1">
      <t>ダイ</t>
    </rPh>
    <rPh sb="4" eb="5">
      <t>ブン</t>
    </rPh>
    <phoneticPr fontId="3"/>
  </si>
  <si>
    <t>佐賀関</t>
    <rPh sb="0" eb="1">
      <t>タスク</t>
    </rPh>
    <rPh sb="1" eb="2">
      <t>ガ</t>
    </rPh>
    <rPh sb="2" eb="3">
      <t>セキ</t>
    </rPh>
    <phoneticPr fontId="3"/>
  </si>
  <si>
    <t>津久見</t>
    <rPh sb="0" eb="1">
      <t>ツ</t>
    </rPh>
    <rPh sb="1" eb="2">
      <t>ヒサシ</t>
    </rPh>
    <rPh sb="2" eb="3">
      <t>ミ</t>
    </rPh>
    <phoneticPr fontId="3"/>
  </si>
  <si>
    <t>佐　伯</t>
    <rPh sb="0" eb="1">
      <t>タスク</t>
    </rPh>
    <rPh sb="2" eb="3">
      <t>ハク</t>
    </rPh>
    <phoneticPr fontId="3"/>
  </si>
  <si>
    <t>宮　　　崎</t>
    <rPh sb="0" eb="1">
      <t>ミヤ</t>
    </rPh>
    <rPh sb="4" eb="5">
      <t>ザキ</t>
    </rPh>
    <phoneticPr fontId="3"/>
  </si>
  <si>
    <t>細　島</t>
    <rPh sb="0" eb="1">
      <t>ホソ</t>
    </rPh>
    <rPh sb="2" eb="3">
      <t>シマ</t>
    </rPh>
    <phoneticPr fontId="3"/>
  </si>
  <si>
    <t>油　津</t>
    <rPh sb="0" eb="1">
      <t>アブラ</t>
    </rPh>
    <rPh sb="2" eb="3">
      <t>ツ</t>
    </rPh>
    <phoneticPr fontId="3"/>
  </si>
  <si>
    <t>鹿　児　島</t>
    <rPh sb="0" eb="1">
      <t>シカ</t>
    </rPh>
    <rPh sb="2" eb="3">
      <t>コ</t>
    </rPh>
    <rPh sb="4" eb="5">
      <t>シマ</t>
    </rPh>
    <phoneticPr fontId="3"/>
  </si>
  <si>
    <t>鹿児島</t>
    <rPh sb="0" eb="1">
      <t>シカ</t>
    </rPh>
    <rPh sb="1" eb="2">
      <t>コ</t>
    </rPh>
    <rPh sb="2" eb="3">
      <t>シマ</t>
    </rPh>
    <phoneticPr fontId="3"/>
  </si>
  <si>
    <t>喜　入</t>
    <rPh sb="0" eb="1">
      <t>キ</t>
    </rPh>
    <rPh sb="2" eb="3">
      <t>イ</t>
    </rPh>
    <phoneticPr fontId="3"/>
  </si>
  <si>
    <t>志布志</t>
    <rPh sb="0" eb="1">
      <t>ココロザシ</t>
    </rPh>
    <rPh sb="1" eb="2">
      <t>ヌノ</t>
    </rPh>
    <rPh sb="2" eb="3">
      <t>ココロザシ</t>
    </rPh>
    <phoneticPr fontId="3"/>
  </si>
  <si>
    <t>川　内</t>
    <rPh sb="0" eb="1">
      <t>カワ</t>
    </rPh>
    <rPh sb="2" eb="3">
      <t>ナイ</t>
    </rPh>
    <phoneticPr fontId="3"/>
  </si>
  <si>
    <t>名　瀬</t>
    <rPh sb="0" eb="1">
      <t>メイ</t>
    </rPh>
    <rPh sb="2" eb="3">
      <t>セ</t>
    </rPh>
    <phoneticPr fontId="3"/>
  </si>
  <si>
    <t>山　　　口</t>
    <rPh sb="0" eb="1">
      <t>ヤマ</t>
    </rPh>
    <rPh sb="4" eb="5">
      <t>クチ</t>
    </rPh>
    <phoneticPr fontId="3"/>
  </si>
  <si>
    <t>下　関</t>
    <rPh sb="0" eb="1">
      <t>シタ</t>
    </rPh>
    <rPh sb="2" eb="3">
      <t>セキ</t>
    </rPh>
    <phoneticPr fontId="3"/>
  </si>
  <si>
    <t>宇　部</t>
    <rPh sb="0" eb="1">
      <t>ノキ</t>
    </rPh>
    <rPh sb="2" eb="3">
      <t>ブ</t>
    </rPh>
    <phoneticPr fontId="3"/>
  </si>
  <si>
    <t>小野田</t>
    <rPh sb="0" eb="1">
      <t>ショウ</t>
    </rPh>
    <rPh sb="1" eb="2">
      <t>ノ</t>
    </rPh>
    <rPh sb="2" eb="3">
      <t>タ</t>
    </rPh>
    <phoneticPr fontId="3"/>
  </si>
  <si>
    <t>計（百万トン）</t>
    <rPh sb="0" eb="1">
      <t>ケイ</t>
    </rPh>
    <rPh sb="2" eb="4">
      <t>ヒャクマン</t>
    </rPh>
    <phoneticPr fontId="3"/>
  </si>
  <si>
    <t>全国</t>
    <rPh sb="0" eb="2">
      <t>ゼンコク</t>
    </rPh>
    <phoneticPr fontId="3"/>
  </si>
  <si>
    <t>全国（百万トン）</t>
    <rPh sb="0" eb="2">
      <t>ゼンコク</t>
    </rPh>
    <rPh sb="3" eb="5">
      <t>ヒャクマン</t>
    </rPh>
    <phoneticPr fontId="3"/>
  </si>
  <si>
    <t>対比（％）</t>
    <rPh sb="0" eb="2">
      <t>タイヒ</t>
    </rPh>
    <phoneticPr fontId="3"/>
  </si>
  <si>
    <t>資料：国土交通省「港湾統計年報」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3" eb="15">
      <t>ネンポウ</t>
    </rPh>
    <phoneticPr fontId="3"/>
  </si>
  <si>
    <t>注）１．港は各県の主要港湾</t>
    <rPh sb="0" eb="1">
      <t>チュウ</t>
    </rPh>
    <rPh sb="4" eb="5">
      <t>ミナト</t>
    </rPh>
    <rPh sb="6" eb="8">
      <t>カクケン</t>
    </rPh>
    <rPh sb="9" eb="11">
      <t>シュヨウ</t>
    </rPh>
    <rPh sb="11" eb="13">
      <t>コウワン</t>
    </rPh>
    <phoneticPr fontId="3"/>
  </si>
  <si>
    <t>　　２．全国・各県の数値は、港湾統計上の甲種港湾と乙種港湾の合計である。</t>
    <rPh sb="4" eb="6">
      <t>ゼンコク</t>
    </rPh>
    <rPh sb="7" eb="9">
      <t>カクケン</t>
    </rPh>
    <rPh sb="10" eb="12">
      <t>スウチ</t>
    </rPh>
    <rPh sb="14" eb="16">
      <t>コウワン</t>
    </rPh>
    <rPh sb="16" eb="19">
      <t>トウケイジョウ</t>
    </rPh>
    <rPh sb="20" eb="22">
      <t>コウシュ</t>
    </rPh>
    <rPh sb="22" eb="24">
      <t>コウワン</t>
    </rPh>
    <rPh sb="25" eb="27">
      <t>オツシュ</t>
    </rPh>
    <rPh sb="27" eb="29">
      <t>コウワン</t>
    </rPh>
    <rPh sb="30" eb="32">
      <t>ゴウケイ</t>
    </rPh>
    <phoneticPr fontId="3"/>
  </si>
  <si>
    <t>　　３．自動車航送船を含む。</t>
    <rPh sb="4" eb="7">
      <t>ジドウシャ</t>
    </rPh>
    <rPh sb="7" eb="8">
      <t>コウ</t>
    </rPh>
    <rPh sb="8" eb="9">
      <t>ソウ</t>
    </rPh>
    <rPh sb="9" eb="10">
      <t>セン</t>
    </rPh>
    <rPh sb="11" eb="12">
      <t>フク</t>
    </rPh>
    <phoneticPr fontId="3"/>
  </si>
  <si>
    <t>(6)　内航海運</t>
    <rPh sb="4" eb="6">
      <t>ナイコウ</t>
    </rPh>
    <rPh sb="6" eb="8">
      <t>カイウン</t>
    </rPh>
    <phoneticPr fontId="3"/>
  </si>
  <si>
    <t>　(ｱ)　移出入貨物量の推移（県別・港別）</t>
    <rPh sb="5" eb="7">
      <t>イシュツ</t>
    </rPh>
    <rPh sb="7" eb="8">
      <t>ニュウ</t>
    </rPh>
    <rPh sb="8" eb="10">
      <t>カモツ</t>
    </rPh>
    <rPh sb="10" eb="11">
      <t>リョウ</t>
    </rPh>
    <rPh sb="12" eb="14">
      <t>スイイ</t>
    </rPh>
    <rPh sb="15" eb="17">
      <t>ケンベツ</t>
    </rPh>
    <rPh sb="18" eb="19">
      <t>コウ</t>
    </rPh>
    <rPh sb="19" eb="20">
      <t>ベツ</t>
    </rPh>
    <phoneticPr fontId="3"/>
  </si>
  <si>
    <t>H28</t>
  </si>
  <si>
    <t>H29</t>
  </si>
  <si>
    <t>H30</t>
  </si>
  <si>
    <t>R2</t>
    <phoneticPr fontId="11"/>
  </si>
  <si>
    <t>移出入</t>
    <rPh sb="0" eb="2">
      <t>イシュツ</t>
    </rPh>
    <rPh sb="2" eb="3">
      <t>ニュウ</t>
    </rPh>
    <phoneticPr fontId="3"/>
  </si>
  <si>
    <t>移出</t>
    <rPh sb="0" eb="2">
      <t>イシュツ</t>
    </rPh>
    <phoneticPr fontId="3"/>
  </si>
  <si>
    <t>移入</t>
    <rPh sb="0" eb="2">
      <t>イニュウ</t>
    </rPh>
    <phoneticPr fontId="3"/>
  </si>
  <si>
    <t>移入</t>
    <rPh sb="0" eb="2">
      <t>イニュウ</t>
    </rPh>
    <phoneticPr fontId="11"/>
  </si>
  <si>
    <t>計(百万トン）</t>
    <rPh sb="0" eb="1">
      <t>ケイ</t>
    </rPh>
    <rPh sb="2" eb="4">
      <t>ヒャクマン</t>
    </rPh>
    <phoneticPr fontId="3"/>
  </si>
  <si>
    <t>　　２．全国、各県の数値は、港湾統計上の甲種港湾と乙種港湾の合計である。</t>
    <rPh sb="4" eb="6">
      <t>ゼンコク</t>
    </rPh>
    <rPh sb="7" eb="9">
      <t>カクケン</t>
    </rPh>
    <rPh sb="10" eb="12">
      <t>スウチ</t>
    </rPh>
    <rPh sb="14" eb="16">
      <t>コウワン</t>
    </rPh>
    <rPh sb="16" eb="19">
      <t>トウケイジョウ</t>
    </rPh>
    <rPh sb="20" eb="22">
      <t>コウシュ</t>
    </rPh>
    <rPh sb="22" eb="24">
      <t>コウワン</t>
    </rPh>
    <rPh sb="25" eb="27">
      <t>オツシュ</t>
    </rPh>
    <rPh sb="27" eb="29">
      <t>コウワン</t>
    </rPh>
    <rPh sb="30" eb="32">
      <t>ゴウケイ</t>
    </rPh>
    <phoneticPr fontId="3"/>
  </si>
  <si>
    <t>　　３．自動車航送船は含まない。</t>
    <rPh sb="4" eb="7">
      <t>ジドウシャ</t>
    </rPh>
    <rPh sb="7" eb="8">
      <t>コウ</t>
    </rPh>
    <rPh sb="8" eb="9">
      <t>ソウ</t>
    </rPh>
    <rPh sb="9" eb="10">
      <t>セン</t>
    </rPh>
    <rPh sb="11" eb="12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</si>
</sst>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%"/>
    <numFmt numFmtId="177" formatCode="#,##0_ ;[Red]\-#,##0\ "/>
    <numFmt numFmtId="178" formatCode="#,###,"/>
    <numFmt numFmtId="179" formatCode="#,##0,"/>
    <numFmt numFmtId="180" formatCode="#,###,,"/>
    <numFmt numFmtId="181" formatCode="#,##0_ "/>
    <numFmt numFmtId="182" formatCode="\(\ 0.0%\ \)"/>
    <numFmt numFmtId="183" formatCode="#,##0.0_);[Red]\(#,##0.0\)"/>
    <numFmt numFmtId="184" formatCode="0.0_);\(0.0\)"/>
    <numFmt numFmtId="185" formatCode="#,##0.0_);\(#,##0.0\)"/>
    <numFmt numFmtId="186" formatCode="#,##0.0_ "/>
    <numFmt numFmtId="187" formatCode="#,##0;[Red]#,##0"/>
    <numFmt numFmtId="188" formatCode="#,##0.0;[Red]#,##0.0"/>
    <numFmt numFmtId="189" formatCode="#,##0_);\(#,##0\)"/>
    <numFmt numFmtId="190" formatCode="_ * #,##0_ ;_ * \(#,##0\)_ ;_ * &quot;－&quot;_ ;_ @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theme="1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theme="1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double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7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shrinkToFit="1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 shrinkToFit="1"/>
    </xf>
    <xf numFmtId="0" fontId="7" fillId="0" borderId="0" xfId="0" applyFont="1" applyFill="1"/>
    <xf numFmtId="0" fontId="7" fillId="0" borderId="0" xfId="0" applyFont="1" applyFill="1" applyAlignment="1">
      <alignment shrinkToFit="1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77" fontId="8" fillId="0" borderId="4" xfId="1" applyNumberFormat="1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/>
    </xf>
    <xf numFmtId="177" fontId="7" fillId="0" borderId="0" xfId="0" applyNumberFormat="1" applyFont="1" applyFill="1" applyAlignment="1">
      <alignment shrinkToFit="1"/>
    </xf>
    <xf numFmtId="176" fontId="7" fillId="0" borderId="0" xfId="0" applyNumberFormat="1" applyFont="1" applyFill="1" applyAlignment="1">
      <alignment shrinkToFit="1"/>
    </xf>
    <xf numFmtId="176" fontId="8" fillId="0" borderId="4" xfId="0" applyNumberFormat="1" applyFont="1" applyBorder="1" applyAlignment="1">
      <alignment vertical="center"/>
    </xf>
    <xf numFmtId="38" fontId="7" fillId="0" borderId="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38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9" fillId="0" borderId="0" xfId="3" applyNumberFormat="1" applyFont="1" applyAlignment="1">
      <alignment vertical="center"/>
    </xf>
    <xf numFmtId="49" fontId="9" fillId="3" borderId="0" xfId="3" applyNumberFormat="1" applyFont="1" applyFill="1" applyAlignment="1">
      <alignment vertical="center"/>
    </xf>
    <xf numFmtId="49" fontId="9" fillId="4" borderId="0" xfId="3" applyNumberFormat="1" applyFont="1" applyFill="1" applyAlignment="1">
      <alignment vertical="center"/>
    </xf>
    <xf numFmtId="178" fontId="9" fillId="0" borderId="0" xfId="3" applyNumberFormat="1" applyFont="1" applyAlignment="1">
      <alignment vertical="center"/>
    </xf>
    <xf numFmtId="49" fontId="9" fillId="0" borderId="0" xfId="3" applyNumberFormat="1" applyFont="1" applyAlignment="1">
      <alignment horizontal="left" vertical="center"/>
    </xf>
    <xf numFmtId="49" fontId="9" fillId="4" borderId="0" xfId="3" applyNumberFormat="1" applyFont="1" applyFill="1" applyAlignment="1">
      <alignment horizontal="left" vertical="center"/>
    </xf>
    <xf numFmtId="49" fontId="9" fillId="3" borderId="0" xfId="3" applyNumberFormat="1" applyFont="1" applyFill="1" applyAlignment="1">
      <alignment horizontal="left" vertical="center"/>
    </xf>
    <xf numFmtId="49" fontId="6" fillId="0" borderId="0" xfId="3" applyNumberFormat="1" applyFont="1" applyAlignment="1">
      <alignment vertical="center"/>
    </xf>
    <xf numFmtId="0" fontId="6" fillId="0" borderId="0" xfId="4" applyFont="1" applyAlignment="1">
      <alignment vertical="top" wrapText="1"/>
    </xf>
    <xf numFmtId="0" fontId="6" fillId="3" borderId="0" xfId="4" applyFont="1" applyFill="1" applyAlignment="1">
      <alignment vertical="top" wrapText="1"/>
    </xf>
    <xf numFmtId="49" fontId="6" fillId="0" borderId="0" xfId="3" applyNumberFormat="1" applyFont="1" applyAlignment="1">
      <alignment horizontal="left" vertical="center"/>
    </xf>
    <xf numFmtId="49" fontId="6" fillId="4" borderId="0" xfId="3" applyNumberFormat="1" applyFont="1" applyFill="1" applyAlignment="1">
      <alignment horizontal="left" vertical="center"/>
    </xf>
    <xf numFmtId="49" fontId="6" fillId="3" borderId="0" xfId="3" applyNumberFormat="1" applyFont="1" applyFill="1" applyAlignment="1">
      <alignment horizontal="left" vertical="center"/>
    </xf>
    <xf numFmtId="49" fontId="6" fillId="0" borderId="0" xfId="3" applyNumberFormat="1" applyFont="1" applyAlignment="1">
      <alignment horizontal="right" vertical="center"/>
    </xf>
    <xf numFmtId="49" fontId="6" fillId="0" borderId="0" xfId="3" applyNumberFormat="1" applyFont="1" applyAlignment="1">
      <alignment horizontal="left" vertical="top"/>
    </xf>
    <xf numFmtId="49" fontId="6" fillId="4" borderId="0" xfId="3" applyNumberFormat="1" applyFont="1" applyFill="1" applyAlignment="1">
      <alignment vertical="center"/>
    </xf>
    <xf numFmtId="49" fontId="6" fillId="3" borderId="0" xfId="3" applyNumberFormat="1" applyFont="1" applyFill="1" applyAlignment="1">
      <alignment vertical="center"/>
    </xf>
    <xf numFmtId="49" fontId="6" fillId="0" borderId="0" xfId="3" applyNumberFormat="1" applyFont="1" applyAlignment="1">
      <alignment horizontal="left" vertical="center" indent="1"/>
    </xf>
    <xf numFmtId="0" fontId="6" fillId="0" borderId="0" xfId="4" applyFont="1" applyAlignment="1">
      <alignment vertical="top" wrapText="1"/>
    </xf>
    <xf numFmtId="49" fontId="6" fillId="0" borderId="0" xfId="4" applyNumberFormat="1" applyFont="1" applyAlignment="1">
      <alignment horizontal="left" vertical="center" wrapText="1"/>
    </xf>
    <xf numFmtId="0" fontId="6" fillId="0" borderId="0" xfId="4" applyFont="1" applyAlignment="1">
      <alignment vertical="center" shrinkToFit="1"/>
    </xf>
    <xf numFmtId="49" fontId="6" fillId="0" borderId="0" xfId="3" applyNumberFormat="1" applyFont="1" applyAlignment="1">
      <alignment vertical="center" shrinkToFit="1"/>
    </xf>
    <xf numFmtId="49" fontId="8" fillId="0" borderId="0" xfId="3" applyNumberFormat="1" applyFont="1" applyAlignment="1">
      <alignment vertical="center"/>
    </xf>
    <xf numFmtId="49" fontId="8" fillId="3" borderId="0" xfId="3" applyNumberFormat="1" applyFont="1" applyFill="1" applyAlignment="1">
      <alignment vertical="center"/>
    </xf>
    <xf numFmtId="49" fontId="8" fillId="4" borderId="0" xfId="3" applyNumberFormat="1" applyFont="1" applyFill="1" applyAlignment="1">
      <alignment vertical="center"/>
    </xf>
    <xf numFmtId="179" fontId="8" fillId="0" borderId="0" xfId="3" applyNumberFormat="1" applyFont="1" applyAlignment="1">
      <alignment vertical="center"/>
    </xf>
    <xf numFmtId="179" fontId="7" fillId="0" borderId="4" xfId="3" applyNumberFormat="1" applyFont="1" applyBorder="1" applyAlignment="1">
      <alignment vertical="center"/>
    </xf>
    <xf numFmtId="178" fontId="7" fillId="3" borderId="4" xfId="3" applyNumberFormat="1" applyFont="1" applyFill="1" applyBorder="1" applyAlignment="1">
      <alignment vertical="center"/>
    </xf>
    <xf numFmtId="178" fontId="7" fillId="0" borderId="4" xfId="3" applyNumberFormat="1" applyFont="1" applyBorder="1" applyAlignment="1">
      <alignment horizontal="right" vertical="center"/>
    </xf>
    <xf numFmtId="180" fontId="7" fillId="0" borderId="4" xfId="3" applyNumberFormat="1" applyFont="1" applyBorder="1" applyAlignment="1">
      <alignment vertical="center"/>
    </xf>
    <xf numFmtId="179" fontId="7" fillId="4" borderId="4" xfId="3" applyNumberFormat="1" applyFont="1" applyFill="1" applyBorder="1" applyAlignment="1">
      <alignment horizontal="right" vertical="center"/>
    </xf>
    <xf numFmtId="179" fontId="7" fillId="3" borderId="4" xfId="3" applyNumberFormat="1" applyFont="1" applyFill="1" applyBorder="1" applyAlignment="1">
      <alignment vertical="center"/>
    </xf>
    <xf numFmtId="49" fontId="7" fillId="0" borderId="4" xfId="3" applyNumberFormat="1" applyFont="1" applyBorder="1" applyAlignment="1">
      <alignment horizontal="center" vertical="center" shrinkToFit="1"/>
    </xf>
    <xf numFmtId="49" fontId="7" fillId="0" borderId="0" xfId="3" applyNumberFormat="1" applyFont="1" applyAlignment="1">
      <alignment vertical="center"/>
    </xf>
    <xf numFmtId="179" fontId="7" fillId="0" borderId="19" xfId="3" applyNumberFormat="1" applyFont="1" applyBorder="1" applyAlignment="1">
      <alignment vertical="center"/>
    </xf>
    <xf numFmtId="180" fontId="7" fillId="0" borderId="19" xfId="3" applyNumberFormat="1" applyFont="1" applyBorder="1" applyAlignment="1">
      <alignment vertical="center"/>
    </xf>
    <xf numFmtId="178" fontId="8" fillId="0" borderId="20" xfId="3" applyNumberFormat="1" applyFont="1" applyBorder="1" applyAlignment="1">
      <alignment vertical="center"/>
    </xf>
    <xf numFmtId="179" fontId="8" fillId="0" borderId="20" xfId="3" applyNumberFormat="1" applyFont="1" applyBorder="1" applyAlignment="1">
      <alignment vertical="center"/>
    </xf>
    <xf numFmtId="179" fontId="8" fillId="3" borderId="20" xfId="3" applyNumberFormat="1" applyFont="1" applyFill="1" applyBorder="1" applyAlignment="1">
      <alignment vertical="center"/>
    </xf>
    <xf numFmtId="178" fontId="8" fillId="0" borderId="20" xfId="3" applyNumberFormat="1" applyFont="1" applyBorder="1" applyAlignment="1">
      <alignment horizontal="right" vertical="center"/>
    </xf>
    <xf numFmtId="180" fontId="8" fillId="0" borderId="20" xfId="3" applyNumberFormat="1" applyFont="1" applyBorder="1" applyAlignment="1">
      <alignment vertical="center"/>
    </xf>
    <xf numFmtId="179" fontId="8" fillId="4" borderId="20" xfId="3" applyNumberFormat="1" applyFont="1" applyFill="1" applyBorder="1" applyAlignment="1">
      <alignment vertical="center"/>
    </xf>
    <xf numFmtId="49" fontId="8" fillId="0" borderId="20" xfId="3" applyNumberFormat="1" applyFont="1" applyBorder="1" applyAlignment="1">
      <alignment horizontal="center" vertical="center" shrinkToFit="1"/>
    </xf>
    <xf numFmtId="178" fontId="7" fillId="0" borderId="21" xfId="3" applyNumberFormat="1" applyFont="1" applyBorder="1" applyAlignment="1">
      <alignment vertical="center"/>
    </xf>
    <xf numFmtId="179" fontId="8" fillId="0" borderId="21" xfId="3" applyNumberFormat="1" applyFont="1" applyBorder="1" applyAlignment="1">
      <alignment vertical="center"/>
    </xf>
    <xf numFmtId="179" fontId="8" fillId="3" borderId="21" xfId="3" applyNumberFormat="1" applyFont="1" applyFill="1" applyBorder="1" applyAlignment="1">
      <alignment vertical="center"/>
    </xf>
    <xf numFmtId="178" fontId="7" fillId="0" borderId="21" xfId="3" applyNumberFormat="1" applyFont="1" applyBorder="1" applyAlignment="1">
      <alignment horizontal="right" vertical="center"/>
    </xf>
    <xf numFmtId="180" fontId="8" fillId="0" borderId="21" xfId="3" applyNumberFormat="1" applyFont="1" applyBorder="1" applyAlignment="1">
      <alignment vertical="center"/>
    </xf>
    <xf numFmtId="179" fontId="8" fillId="4" borderId="21" xfId="3" applyNumberFormat="1" applyFont="1" applyFill="1" applyBorder="1" applyAlignment="1">
      <alignment vertical="center"/>
    </xf>
    <xf numFmtId="49" fontId="8" fillId="0" borderId="21" xfId="3" applyNumberFormat="1" applyFont="1" applyBorder="1" applyAlignment="1">
      <alignment horizontal="center" vertical="center" shrinkToFit="1"/>
    </xf>
    <xf numFmtId="178" fontId="7" fillId="0" borderId="19" xfId="3" applyNumberFormat="1" applyFont="1" applyBorder="1" applyAlignment="1">
      <alignment vertical="center"/>
    </xf>
    <xf numFmtId="179" fontId="8" fillId="0" borderId="19" xfId="3" applyNumberFormat="1" applyFont="1" applyBorder="1" applyAlignment="1">
      <alignment vertical="center"/>
    </xf>
    <xf numFmtId="179" fontId="8" fillId="3" borderId="19" xfId="3" applyNumberFormat="1" applyFont="1" applyFill="1" applyBorder="1" applyAlignment="1">
      <alignment vertical="center"/>
    </xf>
    <xf numFmtId="178" fontId="7" fillId="0" borderId="19" xfId="3" applyNumberFormat="1" applyFont="1" applyBorder="1" applyAlignment="1">
      <alignment horizontal="right" vertical="center"/>
    </xf>
    <xf numFmtId="180" fontId="8" fillId="0" borderId="19" xfId="3" applyNumberFormat="1" applyFont="1" applyBorder="1" applyAlignment="1">
      <alignment vertical="center"/>
    </xf>
    <xf numFmtId="179" fontId="8" fillId="4" borderId="19" xfId="3" applyNumberFormat="1" applyFont="1" applyFill="1" applyBorder="1" applyAlignment="1">
      <alignment vertical="center"/>
    </xf>
    <xf numFmtId="49" fontId="8" fillId="0" borderId="19" xfId="3" applyNumberFormat="1" applyFont="1" applyBorder="1" applyAlignment="1">
      <alignment horizontal="center" vertical="center" shrinkToFit="1"/>
    </xf>
    <xf numFmtId="179" fontId="7" fillId="3" borderId="21" xfId="3" applyNumberFormat="1" applyFont="1" applyFill="1" applyBorder="1" applyAlignment="1">
      <alignment vertical="center"/>
    </xf>
    <xf numFmtId="178" fontId="7" fillId="3" borderId="4" xfId="3" applyNumberFormat="1" applyFont="1" applyFill="1" applyBorder="1" applyAlignment="1">
      <alignment horizontal="right" vertical="center"/>
    </xf>
    <xf numFmtId="179" fontId="7" fillId="3" borderId="19" xfId="3" applyNumberFormat="1" applyFont="1" applyFill="1" applyBorder="1" applyAlignment="1">
      <alignment vertical="center"/>
    </xf>
    <xf numFmtId="179" fontId="7" fillId="3" borderId="4" xfId="3" applyNumberFormat="1" applyFont="1" applyFill="1" applyBorder="1" applyAlignment="1">
      <alignment horizontal="right" vertical="center"/>
    </xf>
    <xf numFmtId="178" fontId="7" fillId="0" borderId="20" xfId="3" applyNumberFormat="1" applyFont="1" applyBorder="1" applyAlignment="1">
      <alignment vertical="center"/>
    </xf>
    <xf numFmtId="178" fontId="7" fillId="0" borderId="20" xfId="3" applyNumberFormat="1" applyFont="1" applyBorder="1" applyAlignment="1">
      <alignment horizontal="right" vertical="center"/>
    </xf>
    <xf numFmtId="49" fontId="8" fillId="0" borderId="22" xfId="3" applyNumberFormat="1" applyFont="1" applyBorder="1" applyAlignment="1">
      <alignment horizontal="center" vertical="center" shrinkToFit="1"/>
    </xf>
    <xf numFmtId="49" fontId="8" fillId="0" borderId="23" xfId="3" applyNumberFormat="1" applyFont="1" applyBorder="1" applyAlignment="1">
      <alignment horizontal="center" vertical="center" shrinkToFit="1"/>
    </xf>
    <xf numFmtId="49" fontId="8" fillId="0" borderId="24" xfId="3" applyNumberFormat="1" applyFont="1" applyBorder="1" applyAlignment="1">
      <alignment horizontal="center" vertical="center" shrinkToFit="1"/>
    </xf>
    <xf numFmtId="49" fontId="7" fillId="0" borderId="4" xfId="3" applyNumberFormat="1" applyFont="1" applyBorder="1" applyAlignment="1">
      <alignment horizontal="center" vertical="center"/>
    </xf>
    <xf numFmtId="49" fontId="8" fillId="0" borderId="4" xfId="3" applyNumberFormat="1" applyFont="1" applyBorder="1" applyAlignment="1">
      <alignment horizontal="center" vertical="center"/>
    </xf>
    <xf numFmtId="49" fontId="8" fillId="3" borderId="4" xfId="3" applyNumberFormat="1" applyFont="1" applyFill="1" applyBorder="1" applyAlignment="1">
      <alignment horizontal="center" vertical="center"/>
    </xf>
    <xf numFmtId="49" fontId="8" fillId="4" borderId="4" xfId="3" applyNumberFormat="1" applyFont="1" applyFill="1" applyBorder="1" applyAlignment="1">
      <alignment horizontal="center" vertical="center"/>
    </xf>
    <xf numFmtId="0" fontId="8" fillId="0" borderId="16" xfId="3" applyFont="1" applyBorder="1" applyAlignment="1">
      <alignment vertical="center" shrinkToFit="1"/>
    </xf>
    <xf numFmtId="49" fontId="8" fillId="0" borderId="25" xfId="3" applyNumberFormat="1" applyFont="1" applyBorder="1" applyAlignment="1">
      <alignment vertical="center" shrinkToFit="1"/>
    </xf>
    <xf numFmtId="49" fontId="8" fillId="0" borderId="26" xfId="3" applyNumberFormat="1" applyFont="1" applyBorder="1" applyAlignment="1">
      <alignment horizontal="center" vertical="center" shrinkToFit="1"/>
    </xf>
    <xf numFmtId="49" fontId="8" fillId="0" borderId="6" xfId="3" applyNumberFormat="1" applyFont="1" applyBorder="1" applyAlignment="1">
      <alignment horizontal="center" vertical="center" shrinkToFit="1"/>
    </xf>
    <xf numFmtId="49" fontId="8" fillId="0" borderId="27" xfId="3" applyNumberFormat="1" applyFont="1" applyBorder="1" applyAlignment="1">
      <alignment horizontal="center" vertical="center" shrinkToFit="1"/>
    </xf>
    <xf numFmtId="49" fontId="8" fillId="0" borderId="13" xfId="3" applyNumberFormat="1" applyFont="1" applyBorder="1" applyAlignment="1">
      <alignment horizontal="center" vertical="center" shrinkToFit="1"/>
    </xf>
    <xf numFmtId="49" fontId="8" fillId="0" borderId="1" xfId="3" applyNumberFormat="1" applyFont="1" applyBorder="1" applyAlignment="1">
      <alignment horizontal="center" vertical="center" shrinkToFit="1"/>
    </xf>
    <xf numFmtId="49" fontId="8" fillId="0" borderId="9" xfId="3" applyNumberFormat="1" applyFont="1" applyBorder="1" applyAlignment="1">
      <alignment horizontal="center" vertical="center" shrinkToFit="1"/>
    </xf>
    <xf numFmtId="49" fontId="8" fillId="0" borderId="11" xfId="3" applyNumberFormat="1" applyFont="1" applyBorder="1" applyAlignment="1">
      <alignment horizontal="center" vertical="center" shrinkToFit="1"/>
    </xf>
    <xf numFmtId="49" fontId="8" fillId="0" borderId="0" xfId="3" applyNumberFormat="1" applyFont="1" applyAlignment="1">
      <alignment horizontal="center"/>
    </xf>
    <xf numFmtId="178" fontId="8" fillId="0" borderId="0" xfId="3" applyNumberFormat="1" applyFont="1" applyAlignment="1">
      <alignment vertical="center"/>
    </xf>
    <xf numFmtId="178" fontId="8" fillId="4" borderId="0" xfId="3" applyNumberFormat="1" applyFont="1" applyFill="1" applyAlignment="1">
      <alignment vertical="center"/>
    </xf>
    <xf numFmtId="178" fontId="8" fillId="3" borderId="0" xfId="3" applyNumberFormat="1" applyFont="1" applyFill="1" applyAlignment="1">
      <alignment vertical="center"/>
    </xf>
    <xf numFmtId="178" fontId="8" fillId="0" borderId="0" xfId="3" applyNumberFormat="1" applyFont="1" applyAlignment="1">
      <alignment horizontal="center" vertical="center"/>
    </xf>
    <xf numFmtId="178" fontId="8" fillId="0" borderId="0" xfId="3" applyNumberFormat="1" applyFont="1" applyAlignment="1">
      <alignment horizontal="left" vertical="center"/>
    </xf>
    <xf numFmtId="178" fontId="8" fillId="4" borderId="0" xfId="3" applyNumberFormat="1" applyFont="1" applyFill="1" applyAlignment="1">
      <alignment horizontal="left" vertical="center"/>
    </xf>
    <xf numFmtId="178" fontId="8" fillId="3" borderId="0" xfId="3" applyNumberFormat="1" applyFont="1" applyFill="1" applyAlignment="1">
      <alignment horizontal="left" vertical="center"/>
    </xf>
    <xf numFmtId="178" fontId="8" fillId="0" borderId="0" xfId="3" applyNumberFormat="1" applyFont="1" applyAlignment="1">
      <alignment horizontal="left"/>
    </xf>
    <xf numFmtId="49" fontId="8" fillId="0" borderId="0" xfId="3" applyNumberFormat="1" applyFont="1" applyAlignment="1">
      <alignment horizontal="left" vertical="center"/>
    </xf>
    <xf numFmtId="178" fontId="7" fillId="0" borderId="4" xfId="3" applyNumberFormat="1" applyFont="1" applyBorder="1" applyAlignment="1">
      <alignment vertical="center"/>
    </xf>
    <xf numFmtId="178" fontId="7" fillId="0" borderId="28" xfId="3" applyNumberFormat="1" applyFont="1" applyBorder="1" applyAlignment="1">
      <alignment vertical="center"/>
    </xf>
    <xf numFmtId="178" fontId="8" fillId="0" borderId="21" xfId="3" applyNumberFormat="1" applyFont="1" applyBorder="1" applyAlignment="1">
      <alignment vertical="center"/>
    </xf>
    <xf numFmtId="178" fontId="8" fillId="0" borderId="19" xfId="3" applyNumberFormat="1" applyFont="1" applyBorder="1" applyAlignment="1">
      <alignment vertical="center"/>
    </xf>
    <xf numFmtId="181" fontId="8" fillId="0" borderId="19" xfId="3" applyNumberFormat="1" applyFont="1" applyBorder="1" applyAlignment="1">
      <alignment vertical="center"/>
    </xf>
    <xf numFmtId="178" fontId="8" fillId="3" borderId="21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49" fontId="12" fillId="0" borderId="8" xfId="3" applyNumberFormat="1" applyFont="1" applyBorder="1" applyAlignment="1">
      <alignment horizontal="center"/>
    </xf>
    <xf numFmtId="49" fontId="9" fillId="0" borderId="0" xfId="3" applyNumberFormat="1" applyFont="1" applyAlignment="1">
      <alignment horizontal="center" vertical="center"/>
    </xf>
    <xf numFmtId="49" fontId="12" fillId="0" borderId="0" xfId="3" applyNumberFormat="1" applyFont="1" applyAlignment="1">
      <alignment horizontal="left" vertical="center"/>
    </xf>
    <xf numFmtId="49" fontId="12" fillId="3" borderId="0" xfId="3" applyNumberFormat="1" applyFont="1" applyFill="1" applyAlignment="1">
      <alignment horizontal="left" vertical="center"/>
    </xf>
    <xf numFmtId="49" fontId="12" fillId="0" borderId="0" xfId="3" applyNumberFormat="1" applyFont="1" applyAlignment="1">
      <alignment horizontal="left" vertical="center" wrapText="1"/>
    </xf>
    <xf numFmtId="49" fontId="12" fillId="0" borderId="0" xfId="3" applyNumberFormat="1" applyFont="1" applyAlignment="1">
      <alignment horizontal="center"/>
    </xf>
    <xf numFmtId="49" fontId="12" fillId="3" borderId="0" xfId="3" applyNumberFormat="1" applyFont="1" applyFill="1" applyAlignment="1">
      <alignment horizontal="center"/>
    </xf>
    <xf numFmtId="49" fontId="4" fillId="0" borderId="0" xfId="3" applyNumberFormat="1" applyFont="1" applyAlignment="1">
      <alignment horizontal="left" vertical="center"/>
    </xf>
    <xf numFmtId="49" fontId="4" fillId="3" borderId="0" xfId="3" applyNumberFormat="1" applyFont="1" applyFill="1" applyAlignment="1">
      <alignment horizontal="left" vertical="center"/>
    </xf>
    <xf numFmtId="49" fontId="13" fillId="0" borderId="0" xfId="3" applyNumberFormat="1" applyFont="1" applyAlignment="1">
      <alignment horizontal="left" vertical="center"/>
    </xf>
    <xf numFmtId="49" fontId="12" fillId="0" borderId="0" xfId="3" applyNumberFormat="1" applyFont="1" applyAlignment="1">
      <alignment horizontal="center"/>
    </xf>
    <xf numFmtId="49" fontId="9" fillId="0" borderId="0" xfId="3" applyNumberFormat="1" applyFont="1" applyAlignment="1">
      <alignment horizontal="center" vertical="center"/>
    </xf>
    <xf numFmtId="0" fontId="7" fillId="0" borderId="8" xfId="4" applyFont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horizontal="right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8" fillId="0" borderId="11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8" fillId="0" borderId="13" xfId="3" applyFont="1" applyBorder="1" applyAlignment="1">
      <alignment horizontal="center" vertical="center" shrinkToFit="1"/>
    </xf>
    <xf numFmtId="0" fontId="8" fillId="0" borderId="0" xfId="3" applyFont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0" fontId="7" fillId="0" borderId="4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 shrinkToFit="1"/>
    </xf>
    <xf numFmtId="0" fontId="8" fillId="0" borderId="25" xfId="3" applyFont="1" applyBorder="1" applyAlignment="1">
      <alignment horizontal="center" vertical="center" shrinkToFit="1"/>
    </xf>
    <xf numFmtId="0" fontId="8" fillId="0" borderId="16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178" fontId="8" fillId="0" borderId="29" xfId="3" applyNumberFormat="1" applyFont="1" applyBorder="1" applyAlignment="1">
      <alignment horizontal="right" vertical="center"/>
    </xf>
    <xf numFmtId="178" fontId="8" fillId="0" borderId="2" xfId="3" applyNumberFormat="1" applyFont="1" applyBorder="1" applyAlignment="1">
      <alignment horizontal="right" vertical="center"/>
    </xf>
    <xf numFmtId="182" fontId="7" fillId="0" borderId="3" xfId="3" applyNumberFormat="1" applyFont="1" applyBorder="1" applyAlignment="1">
      <alignment horizontal="right"/>
    </xf>
    <xf numFmtId="178" fontId="7" fillId="0" borderId="30" xfId="3" applyNumberFormat="1" applyFont="1" applyBorder="1" applyAlignment="1">
      <alignment horizontal="right" vertical="center"/>
    </xf>
    <xf numFmtId="176" fontId="6" fillId="0" borderId="0" xfId="3" applyNumberFormat="1" applyFont="1" applyAlignment="1">
      <alignment vertical="center"/>
    </xf>
    <xf numFmtId="0" fontId="8" fillId="0" borderId="31" xfId="3" applyFont="1" applyBorder="1" applyAlignment="1">
      <alignment horizontal="center" vertical="center" shrinkToFit="1"/>
    </xf>
    <xf numFmtId="0" fontId="8" fillId="0" borderId="32" xfId="3" applyFont="1" applyBorder="1" applyAlignment="1">
      <alignment horizontal="center" vertical="center" shrinkToFit="1"/>
    </xf>
    <xf numFmtId="0" fontId="8" fillId="0" borderId="33" xfId="3" applyFont="1" applyBorder="1" applyAlignment="1">
      <alignment vertical="center"/>
    </xf>
    <xf numFmtId="0" fontId="8" fillId="0" borderId="34" xfId="3" applyFont="1" applyBorder="1" applyAlignment="1">
      <alignment vertical="center"/>
    </xf>
    <xf numFmtId="0" fontId="8" fillId="0" borderId="35" xfId="3" applyFont="1" applyBorder="1" applyAlignment="1">
      <alignment vertical="center"/>
    </xf>
    <xf numFmtId="178" fontId="7" fillId="0" borderId="35" xfId="3" applyNumberFormat="1" applyFont="1" applyBorder="1" applyAlignment="1">
      <alignment horizontal="right" vertical="top"/>
    </xf>
    <xf numFmtId="178" fontId="8" fillId="0" borderId="35" xfId="3" applyNumberFormat="1" applyFont="1" applyBorder="1" applyAlignment="1">
      <alignment horizontal="right" vertical="top"/>
    </xf>
    <xf numFmtId="0" fontId="7" fillId="0" borderId="36" xfId="3" applyFont="1" applyBorder="1" applyAlignment="1">
      <alignment vertical="center"/>
    </xf>
    <xf numFmtId="178" fontId="6" fillId="0" borderId="0" xfId="3" applyNumberFormat="1" applyFont="1" applyAlignment="1">
      <alignment vertical="center"/>
    </xf>
    <xf numFmtId="178" fontId="8" fillId="0" borderId="37" xfId="3" applyNumberFormat="1" applyFont="1" applyBorder="1" applyAlignment="1">
      <alignment horizontal="right" vertical="center"/>
    </xf>
    <xf numFmtId="178" fontId="8" fillId="0" borderId="3" xfId="3" applyNumberFormat="1" applyFont="1" applyBorder="1" applyAlignment="1">
      <alignment horizontal="right" vertical="center"/>
    </xf>
    <xf numFmtId="0" fontId="8" fillId="0" borderId="26" xfId="3" applyFont="1" applyBorder="1" applyAlignment="1">
      <alignment horizontal="center" vertical="center" shrinkToFit="1"/>
    </xf>
    <xf numFmtId="0" fontId="8" fillId="0" borderId="38" xfId="3" applyFont="1" applyBorder="1" applyAlignment="1">
      <alignment horizontal="center" vertical="center" shrinkToFit="1"/>
    </xf>
    <xf numFmtId="0" fontId="8" fillId="0" borderId="26" xfId="3" applyFont="1" applyBorder="1" applyAlignment="1">
      <alignment vertical="center"/>
    </xf>
    <xf numFmtId="0" fontId="8" fillId="0" borderId="39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178" fontId="7" fillId="0" borderId="10" xfId="3" applyNumberFormat="1" applyFont="1" applyBorder="1" applyAlignment="1">
      <alignment horizontal="right" vertical="top"/>
    </xf>
    <xf numFmtId="178" fontId="8" fillId="0" borderId="10" xfId="3" applyNumberFormat="1" applyFont="1" applyBorder="1" applyAlignment="1">
      <alignment horizontal="right" vertical="top"/>
    </xf>
    <xf numFmtId="0" fontId="7" fillId="0" borderId="40" xfId="3" applyFont="1" applyBorder="1" applyAlignment="1">
      <alignment vertical="center"/>
    </xf>
    <xf numFmtId="178" fontId="8" fillId="0" borderId="34" xfId="3" applyNumberFormat="1" applyFont="1" applyBorder="1" applyAlignment="1">
      <alignment horizontal="right" vertical="center"/>
    </xf>
    <xf numFmtId="178" fontId="8" fillId="0" borderId="35" xfId="3" applyNumberFormat="1" applyFont="1" applyBorder="1" applyAlignment="1">
      <alignment horizontal="right" vertical="center"/>
    </xf>
    <xf numFmtId="178" fontId="8" fillId="0" borderId="3" xfId="3" applyNumberFormat="1" applyFont="1" applyBorder="1" applyAlignment="1">
      <alignment horizontal="right" vertical="top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178" fontId="7" fillId="0" borderId="29" xfId="3" applyNumberFormat="1" applyFont="1" applyBorder="1" applyAlignment="1">
      <alignment horizontal="right" vertical="center"/>
    </xf>
    <xf numFmtId="178" fontId="7" fillId="0" borderId="2" xfId="3" applyNumberFormat="1" applyFont="1" applyBorder="1" applyAlignment="1">
      <alignment horizontal="right" vertical="center"/>
    </xf>
    <xf numFmtId="182" fontId="7" fillId="0" borderId="2" xfId="3" applyNumberFormat="1" applyFont="1" applyBorder="1" applyAlignment="1">
      <alignment horizontal="right"/>
    </xf>
    <xf numFmtId="0" fontId="7" fillId="0" borderId="31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41" xfId="3" applyFont="1" applyBorder="1" applyAlignment="1">
      <alignment vertical="center"/>
    </xf>
    <xf numFmtId="0" fontId="7" fillId="0" borderId="42" xfId="3" applyFont="1" applyBorder="1" applyAlignment="1">
      <alignment vertical="center"/>
    </xf>
    <xf numFmtId="0" fontId="7" fillId="0" borderId="43" xfId="3" applyFont="1" applyBorder="1" applyAlignment="1">
      <alignment vertical="center"/>
    </xf>
    <xf numFmtId="178" fontId="7" fillId="0" borderId="43" xfId="3" applyNumberFormat="1" applyFont="1" applyBorder="1" applyAlignment="1">
      <alignment horizontal="right" vertical="center"/>
    </xf>
    <xf numFmtId="0" fontId="7" fillId="0" borderId="35" xfId="3" applyFont="1" applyBorder="1" applyAlignment="1">
      <alignment vertical="center"/>
    </xf>
    <xf numFmtId="0" fontId="7" fillId="0" borderId="44" xfId="3" applyFont="1" applyBorder="1" applyAlignment="1">
      <alignment horizontal="center" vertical="center"/>
    </xf>
    <xf numFmtId="178" fontId="7" fillId="0" borderId="45" xfId="3" applyNumberFormat="1" applyFont="1" applyBorder="1" applyAlignment="1">
      <alignment horizontal="right" vertical="center"/>
    </xf>
    <xf numFmtId="178" fontId="7" fillId="0" borderId="46" xfId="3" applyNumberFormat="1" applyFont="1" applyBorder="1" applyAlignment="1">
      <alignment horizontal="right" vertical="center"/>
    </xf>
    <xf numFmtId="178" fontId="7" fillId="0" borderId="3" xfId="3" applyNumberFormat="1" applyFont="1" applyBorder="1" applyAlignment="1">
      <alignment horizontal="right" vertical="center"/>
    </xf>
    <xf numFmtId="0" fontId="7" fillId="0" borderId="26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0" borderId="26" xfId="3" applyFont="1" applyBorder="1" applyAlignment="1">
      <alignment vertical="center"/>
    </xf>
    <xf numFmtId="0" fontId="7" fillId="0" borderId="47" xfId="3" applyFont="1" applyBorder="1" applyAlignment="1">
      <alignment vertical="center"/>
    </xf>
    <xf numFmtId="0" fontId="7" fillId="0" borderId="48" xfId="3" applyFont="1" applyBorder="1" applyAlignment="1">
      <alignment vertical="center"/>
    </xf>
    <xf numFmtId="178" fontId="7" fillId="0" borderId="48" xfId="3" applyNumberFormat="1" applyFont="1" applyBorder="1" applyAlignment="1">
      <alignment horizontal="right" vertical="top"/>
    </xf>
    <xf numFmtId="0" fontId="7" fillId="0" borderId="49" xfId="3" applyFont="1" applyBorder="1" applyAlignment="1">
      <alignment vertical="center"/>
    </xf>
    <xf numFmtId="0" fontId="15" fillId="0" borderId="27" xfId="3" applyFont="1" applyBorder="1" applyAlignment="1">
      <alignment vertical="center"/>
    </xf>
    <xf numFmtId="0" fontId="15" fillId="0" borderId="0" xfId="4" applyFont="1">
      <alignment vertical="center"/>
    </xf>
    <xf numFmtId="49" fontId="7" fillId="0" borderId="0" xfId="3" applyNumberFormat="1" applyFont="1" applyAlignment="1">
      <alignment horizontal="left" vertical="center"/>
    </xf>
    <xf numFmtId="49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center" vertical="center"/>
    </xf>
    <xf numFmtId="49" fontId="8" fillId="0" borderId="11" xfId="3" applyNumberFormat="1" applyFont="1" applyBorder="1" applyAlignment="1">
      <alignment horizontal="center" vertical="center"/>
    </xf>
    <xf numFmtId="49" fontId="8" fillId="0" borderId="50" xfId="3" applyNumberFormat="1" applyFont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center"/>
    </xf>
    <xf numFmtId="49" fontId="8" fillId="0" borderId="5" xfId="3" applyNumberFormat="1" applyFont="1" applyBorder="1" applyAlignment="1">
      <alignment horizontal="center" vertical="center"/>
    </xf>
    <xf numFmtId="49" fontId="8" fillId="0" borderId="5" xfId="3" applyNumberFormat="1" applyFont="1" applyBorder="1" applyAlignment="1">
      <alignment horizontal="center" vertical="center" wrapText="1"/>
    </xf>
    <xf numFmtId="49" fontId="8" fillId="0" borderId="2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 wrapText="1"/>
    </xf>
    <xf numFmtId="49" fontId="8" fillId="0" borderId="31" xfId="3" applyNumberFormat="1" applyFont="1" applyBorder="1" applyAlignment="1">
      <alignment horizontal="center" vertical="center"/>
    </xf>
    <xf numFmtId="49" fontId="8" fillId="0" borderId="0" xfId="3" applyNumberFormat="1" applyFont="1" applyAlignment="1">
      <alignment horizontal="center" vertical="center"/>
    </xf>
    <xf numFmtId="49" fontId="8" fillId="0" borderId="14" xfId="3" applyNumberFormat="1" applyFont="1" applyBorder="1" applyAlignment="1">
      <alignment horizontal="center" vertical="center"/>
    </xf>
    <xf numFmtId="49" fontId="8" fillId="0" borderId="31" xfId="3" applyNumberFormat="1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center" vertical="center"/>
    </xf>
    <xf numFmtId="49" fontId="7" fillId="0" borderId="3" xfId="3" applyNumberFormat="1" applyFont="1" applyBorder="1" applyAlignment="1">
      <alignment horizontal="center" vertical="center"/>
    </xf>
    <xf numFmtId="49" fontId="8" fillId="0" borderId="26" xfId="3" applyNumberFormat="1" applyFont="1" applyBorder="1" applyAlignment="1">
      <alignment horizontal="center" vertical="center"/>
    </xf>
    <xf numFmtId="49" fontId="8" fillId="0" borderId="25" xfId="3" applyNumberFormat="1" applyFont="1" applyBorder="1" applyAlignment="1">
      <alignment horizontal="center" vertical="center"/>
    </xf>
    <xf numFmtId="49" fontId="8" fillId="0" borderId="16" xfId="3" applyNumberFormat="1" applyFont="1" applyBorder="1" applyAlignment="1">
      <alignment horizontal="center" vertical="center"/>
    </xf>
    <xf numFmtId="49" fontId="8" fillId="0" borderId="19" xfId="3" applyNumberFormat="1" applyFont="1" applyBorder="1" applyAlignment="1">
      <alignment horizontal="center" vertical="center"/>
    </xf>
    <xf numFmtId="49" fontId="8" fillId="0" borderId="51" xfId="3" applyNumberFormat="1" applyFont="1" applyBorder="1" applyAlignment="1">
      <alignment horizontal="center" vertical="center"/>
    </xf>
    <xf numFmtId="49" fontId="8" fillId="0" borderId="20" xfId="3" applyNumberFormat="1" applyFont="1" applyBorder="1" applyAlignment="1">
      <alignment horizontal="center" vertical="center"/>
    </xf>
    <xf numFmtId="49" fontId="8" fillId="0" borderId="52" xfId="3" applyNumberFormat="1" applyFont="1" applyBorder="1" applyAlignment="1">
      <alignment horizontal="center" vertical="center"/>
    </xf>
    <xf numFmtId="179" fontId="7" fillId="0" borderId="20" xfId="3" applyNumberFormat="1" applyFont="1" applyBorder="1" applyAlignment="1">
      <alignment vertical="center"/>
    </xf>
    <xf numFmtId="179" fontId="8" fillId="0" borderId="10" xfId="3" applyNumberFormat="1" applyFont="1" applyBorder="1" applyAlignment="1">
      <alignment vertical="center"/>
    </xf>
    <xf numFmtId="179" fontId="7" fillId="0" borderId="10" xfId="3" applyNumberFormat="1" applyFont="1" applyBorder="1" applyAlignment="1">
      <alignment vertical="center"/>
    </xf>
    <xf numFmtId="49" fontId="8" fillId="0" borderId="19" xfId="3" applyNumberFormat="1" applyFont="1" applyBorder="1" applyAlignment="1">
      <alignment horizontal="center" vertical="center" wrapText="1"/>
    </xf>
    <xf numFmtId="179" fontId="7" fillId="0" borderId="53" xfId="3" applyNumberFormat="1" applyFont="1" applyBorder="1" applyAlignment="1">
      <alignment vertical="center"/>
    </xf>
    <xf numFmtId="179" fontId="8" fillId="0" borderId="53" xfId="3" applyNumberFormat="1" applyFont="1" applyBorder="1" applyAlignment="1">
      <alignment vertical="center"/>
    </xf>
    <xf numFmtId="179" fontId="8" fillId="0" borderId="35" xfId="3" applyNumberFormat="1" applyFont="1" applyBorder="1" applyAlignment="1">
      <alignment vertical="center"/>
    </xf>
    <xf numFmtId="179" fontId="8" fillId="0" borderId="54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49" fontId="7" fillId="0" borderId="55" xfId="3" applyNumberFormat="1" applyFont="1" applyBorder="1" applyAlignment="1">
      <alignment horizontal="center" vertical="center"/>
    </xf>
    <xf numFmtId="178" fontId="7" fillId="0" borderId="2" xfId="3" applyNumberFormat="1" applyFont="1" applyBorder="1" applyAlignment="1">
      <alignment vertical="center"/>
    </xf>
    <xf numFmtId="178" fontId="7" fillId="0" borderId="35" xfId="3" applyNumberFormat="1" applyFont="1" applyBorder="1" applyAlignment="1">
      <alignment vertical="center"/>
    </xf>
    <xf numFmtId="178" fontId="7" fillId="0" borderId="3" xfId="3" applyNumberFormat="1" applyFont="1" applyBorder="1" applyAlignment="1">
      <alignment vertical="center"/>
    </xf>
    <xf numFmtId="49" fontId="7" fillId="0" borderId="26" xfId="3" applyNumberFormat="1" applyFont="1" applyBorder="1" applyAlignment="1">
      <alignment horizontal="center" vertical="center"/>
    </xf>
    <xf numFmtId="49" fontId="7" fillId="0" borderId="38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178" fontId="7" fillId="0" borderId="10" xfId="3" applyNumberFormat="1" applyFont="1" applyBorder="1" applyAlignment="1">
      <alignment vertical="center"/>
    </xf>
    <xf numFmtId="49" fontId="8" fillId="0" borderId="6" xfId="3" applyNumberFormat="1" applyFont="1" applyBorder="1" applyAlignment="1">
      <alignment horizontal="center" vertical="center"/>
    </xf>
    <xf numFmtId="49" fontId="8" fillId="0" borderId="26" xfId="3" applyNumberFormat="1" applyFont="1" applyBorder="1" applyAlignment="1">
      <alignment horizontal="center" vertical="center"/>
    </xf>
    <xf numFmtId="49" fontId="8" fillId="0" borderId="38" xfId="3" applyNumberFormat="1" applyFont="1" applyBorder="1" applyAlignment="1">
      <alignment horizontal="center" vertical="center"/>
    </xf>
    <xf numFmtId="49" fontId="7" fillId="0" borderId="51" xfId="3" applyNumberFormat="1" applyFont="1" applyBorder="1" applyAlignment="1">
      <alignment horizontal="center" vertical="center"/>
    </xf>
    <xf numFmtId="49" fontId="7" fillId="0" borderId="52" xfId="3" applyNumberFormat="1" applyFont="1" applyBorder="1" applyAlignment="1">
      <alignment horizontal="center" vertical="center"/>
    </xf>
    <xf numFmtId="179" fontId="7" fillId="0" borderId="56" xfId="3" applyNumberFormat="1" applyFont="1" applyBorder="1" applyAlignment="1">
      <alignment vertical="center"/>
    </xf>
    <xf numFmtId="49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horizontal="right" vertical="center"/>
    </xf>
    <xf numFmtId="49" fontId="16" fillId="0" borderId="0" xfId="3" applyNumberFormat="1" applyFont="1" applyAlignment="1">
      <alignment horizontal="left" vertical="center"/>
    </xf>
    <xf numFmtId="49" fontId="16" fillId="0" borderId="0" xfId="4" applyNumberFormat="1" applyFont="1" applyAlignment="1">
      <alignment horizontal="left" vertical="center" wrapText="1"/>
    </xf>
    <xf numFmtId="0" fontId="16" fillId="0" borderId="0" xfId="4" applyFont="1" applyAlignment="1">
      <alignment vertical="center" wrapText="1"/>
    </xf>
    <xf numFmtId="0" fontId="16" fillId="0" borderId="0" xfId="4" applyFont="1" applyAlignment="1">
      <alignment vertical="top" wrapText="1"/>
    </xf>
    <xf numFmtId="0" fontId="16" fillId="0" borderId="0" xfId="4" applyFont="1">
      <alignment vertical="center"/>
    </xf>
    <xf numFmtId="0" fontId="16" fillId="0" borderId="0" xfId="4" applyFont="1" applyAlignment="1">
      <alignment vertical="top"/>
    </xf>
    <xf numFmtId="49" fontId="17" fillId="0" borderId="0" xfId="3" applyNumberFormat="1" applyFont="1" applyAlignment="1">
      <alignment vertical="center"/>
    </xf>
    <xf numFmtId="0" fontId="17" fillId="0" borderId="0" xfId="4" applyFont="1" applyAlignment="1">
      <alignment vertical="top"/>
    </xf>
    <xf numFmtId="49" fontId="15" fillId="0" borderId="0" xfId="3" applyNumberFormat="1" applyFont="1" applyAlignment="1">
      <alignment vertical="center"/>
    </xf>
    <xf numFmtId="0" fontId="12" fillId="0" borderId="0" xfId="4" applyFont="1" applyAlignment="1">
      <alignment vertical="top"/>
    </xf>
    <xf numFmtId="49" fontId="7" fillId="0" borderId="8" xfId="3" applyNumberFormat="1" applyFont="1" applyBorder="1" applyAlignment="1">
      <alignment horizontal="left" vertical="center"/>
    </xf>
    <xf numFmtId="49" fontId="8" fillId="0" borderId="50" xfId="3" applyNumberFormat="1" applyFont="1" applyBorder="1" applyAlignment="1">
      <alignment horizontal="center" vertical="center" shrinkToFit="1"/>
    </xf>
    <xf numFmtId="49" fontId="8" fillId="0" borderId="6" xfId="3" applyNumberFormat="1" applyFont="1" applyBorder="1" applyAlignment="1">
      <alignment horizontal="center" vertical="center" shrinkToFit="1"/>
    </xf>
    <xf numFmtId="49" fontId="8" fillId="0" borderId="2" xfId="3" applyNumberFormat="1" applyFont="1" applyBorder="1" applyAlignment="1">
      <alignment horizontal="center" vertical="center" wrapText="1"/>
    </xf>
    <xf numFmtId="49" fontId="8" fillId="0" borderId="31" xfId="3" applyNumberFormat="1" applyFont="1" applyBorder="1" applyAlignment="1">
      <alignment horizontal="center" vertical="center" shrinkToFit="1"/>
    </xf>
    <xf numFmtId="49" fontId="8" fillId="0" borderId="0" xfId="3" applyNumberFormat="1" applyFont="1" applyAlignment="1">
      <alignment horizontal="center" vertical="center" shrinkToFit="1"/>
    </xf>
    <xf numFmtId="49" fontId="8" fillId="0" borderId="14" xfId="3" applyNumberFormat="1" applyFont="1" applyBorder="1" applyAlignment="1">
      <alignment horizontal="center" vertical="center" shrinkToFit="1"/>
    </xf>
    <xf numFmtId="49" fontId="7" fillId="0" borderId="3" xfId="3" applyNumberFormat="1" applyFont="1" applyBorder="1" applyAlignment="1">
      <alignment horizontal="center" vertical="center" wrapText="1"/>
    </xf>
    <xf numFmtId="49" fontId="8" fillId="0" borderId="25" xfId="3" applyNumberFormat="1" applyFont="1" applyBorder="1" applyAlignment="1">
      <alignment horizontal="center" vertical="center" shrinkToFit="1"/>
    </xf>
    <xf numFmtId="49" fontId="8" fillId="0" borderId="16" xfId="3" applyNumberFormat="1" applyFont="1" applyBorder="1" applyAlignment="1">
      <alignment horizontal="center" vertical="center" shrinkToFit="1"/>
    </xf>
    <xf numFmtId="179" fontId="8" fillId="0" borderId="2" xfId="3" applyNumberFormat="1" applyFont="1" applyBorder="1" applyAlignment="1">
      <alignment vertical="center"/>
    </xf>
    <xf numFmtId="179" fontId="7" fillId="0" borderId="2" xfId="3" applyNumberFormat="1" applyFont="1" applyBorder="1" applyAlignment="1">
      <alignment vertical="center"/>
    </xf>
    <xf numFmtId="183" fontId="8" fillId="0" borderId="19" xfId="3" applyNumberFormat="1" applyFont="1" applyBorder="1" applyAlignment="1">
      <alignment vertical="center"/>
    </xf>
    <xf numFmtId="38" fontId="8" fillId="0" borderId="0" xfId="5" applyFont="1" applyFill="1" applyAlignment="1">
      <alignment vertical="center"/>
    </xf>
    <xf numFmtId="181" fontId="8" fillId="0" borderId="0" xfId="3" applyNumberFormat="1" applyFont="1" applyAlignment="1">
      <alignment vertical="center"/>
    </xf>
    <xf numFmtId="176" fontId="8" fillId="0" borderId="0" xfId="3" applyNumberFormat="1" applyFont="1" applyAlignment="1">
      <alignment vertical="center"/>
    </xf>
    <xf numFmtId="49" fontId="8" fillId="0" borderId="10" xfId="3" applyNumberFormat="1" applyFont="1" applyBorder="1" applyAlignment="1">
      <alignment horizontal="center" vertical="center"/>
    </xf>
    <xf numFmtId="183" fontId="8" fillId="0" borderId="20" xfId="3" applyNumberFormat="1" applyFont="1" applyBorder="1" applyAlignment="1">
      <alignment vertical="center"/>
    </xf>
    <xf numFmtId="179" fontId="7" fillId="0" borderId="35" xfId="3" applyNumberFormat="1" applyFont="1" applyBorder="1" applyAlignment="1">
      <alignment vertical="center"/>
    </xf>
    <xf numFmtId="179" fontId="7" fillId="0" borderId="3" xfId="3" applyNumberFormat="1" applyFont="1" applyBorder="1" applyAlignment="1">
      <alignment vertical="center"/>
    </xf>
    <xf numFmtId="49" fontId="8" fillId="0" borderId="10" xfId="3" applyNumberFormat="1" applyFont="1" applyBorder="1" applyAlignment="1">
      <alignment horizontal="center" vertical="center" wrapText="1"/>
    </xf>
    <xf numFmtId="179" fontId="7" fillId="0" borderId="28" xfId="3" applyNumberFormat="1" applyFont="1" applyBorder="1" applyAlignment="1">
      <alignment vertical="center"/>
    </xf>
    <xf numFmtId="49" fontId="7" fillId="0" borderId="2" xfId="3" applyNumberFormat="1" applyFont="1" applyBorder="1" applyAlignment="1">
      <alignment horizontal="center" vertical="center"/>
    </xf>
    <xf numFmtId="183" fontId="7" fillId="0" borderId="19" xfId="3" applyNumberFormat="1" applyFont="1" applyBorder="1" applyAlignment="1">
      <alignment vertical="center"/>
    </xf>
    <xf numFmtId="49" fontId="7" fillId="0" borderId="10" xfId="3" applyNumberFormat="1" applyFont="1" applyBorder="1" applyAlignment="1">
      <alignment horizontal="center" vertical="center"/>
    </xf>
    <xf numFmtId="183" fontId="7" fillId="0" borderId="20" xfId="3" applyNumberFormat="1" applyFont="1" applyBorder="1" applyAlignment="1">
      <alignment vertical="center"/>
    </xf>
    <xf numFmtId="49" fontId="6" fillId="0" borderId="27" xfId="3" applyNumberFormat="1" applyFont="1" applyBorder="1" applyAlignment="1">
      <alignment vertical="center"/>
    </xf>
    <xf numFmtId="49" fontId="18" fillId="0" borderId="0" xfId="3" applyNumberFormat="1" applyFont="1" applyAlignment="1">
      <alignment vertical="center"/>
    </xf>
    <xf numFmtId="0" fontId="19" fillId="0" borderId="0" xfId="4" applyFont="1" applyAlignment="1">
      <alignment vertical="top"/>
    </xf>
    <xf numFmtId="0" fontId="19" fillId="0" borderId="0" xfId="4" applyFont="1" applyAlignment="1">
      <alignment vertical="top" wrapText="1"/>
    </xf>
    <xf numFmtId="0" fontId="2" fillId="0" borderId="0" xfId="6">
      <alignment vertical="center"/>
    </xf>
    <xf numFmtId="0" fontId="20" fillId="0" borderId="2" xfId="6" applyFont="1" applyBorder="1" applyAlignment="1">
      <alignment horizontal="right" vertical="center"/>
    </xf>
    <xf numFmtId="0" fontId="20" fillId="0" borderId="4" xfId="6" applyFont="1" applyBorder="1" applyAlignment="1">
      <alignment horizontal="center" vertical="center"/>
    </xf>
    <xf numFmtId="0" fontId="20" fillId="0" borderId="3" xfId="6" applyFont="1" applyBorder="1" applyAlignment="1">
      <alignment horizontal="right" vertical="center"/>
    </xf>
    <xf numFmtId="0" fontId="20" fillId="0" borderId="2" xfId="6" applyFont="1" applyBorder="1" applyAlignment="1">
      <alignment horizontal="center" vertical="center"/>
    </xf>
    <xf numFmtId="0" fontId="20" fillId="0" borderId="10" xfId="6" applyFont="1" applyBorder="1">
      <alignment vertical="center"/>
    </xf>
    <xf numFmtId="0" fontId="20" fillId="0" borderId="4" xfId="6" applyFont="1" applyBorder="1" applyAlignment="1">
      <alignment horizontal="center" vertical="center"/>
    </xf>
    <xf numFmtId="181" fontId="20" fillId="0" borderId="4" xfId="6" applyNumberFormat="1" applyFont="1" applyBorder="1" applyAlignment="1">
      <alignment horizontal="center" vertical="center"/>
    </xf>
    <xf numFmtId="181" fontId="20" fillId="0" borderId="4" xfId="6" applyNumberFormat="1" applyFont="1" applyBorder="1" applyAlignment="1">
      <alignment horizontal="center" vertical="center"/>
    </xf>
    <xf numFmtId="181" fontId="20" fillId="0" borderId="2" xfId="6" applyNumberFormat="1" applyFont="1" applyBorder="1" applyAlignment="1">
      <alignment horizontal="center" vertical="center"/>
    </xf>
    <xf numFmtId="184" fontId="20" fillId="0" borderId="4" xfId="6" applyNumberFormat="1" applyFont="1" applyBorder="1" applyAlignment="1">
      <alignment horizontal="center" vertical="center"/>
    </xf>
    <xf numFmtId="0" fontId="20" fillId="0" borderId="10" xfId="6" applyFont="1" applyBorder="1" applyAlignment="1">
      <alignment horizontal="center" vertical="center"/>
    </xf>
    <xf numFmtId="185" fontId="20" fillId="0" borderId="4" xfId="6" applyNumberFormat="1" applyFont="1" applyBorder="1" applyAlignment="1">
      <alignment horizontal="center" vertical="center"/>
    </xf>
    <xf numFmtId="186" fontId="20" fillId="0" borderId="4" xfId="6" applyNumberFormat="1" applyFont="1" applyBorder="1" applyAlignment="1">
      <alignment horizontal="center" vertical="center"/>
    </xf>
    <xf numFmtId="186" fontId="20" fillId="0" borderId="2" xfId="6" applyNumberFormat="1" applyFont="1" applyBorder="1" applyAlignment="1">
      <alignment horizontal="center" vertical="center"/>
    </xf>
    <xf numFmtId="186" fontId="20" fillId="0" borderId="10" xfId="6" applyNumberFormat="1" applyFont="1" applyBorder="1" applyAlignment="1">
      <alignment horizontal="center" vertical="center"/>
    </xf>
    <xf numFmtId="181" fontId="20" fillId="0" borderId="10" xfId="6" applyNumberFormat="1" applyFont="1" applyBorder="1" applyAlignment="1">
      <alignment horizontal="center" vertical="center"/>
    </xf>
    <xf numFmtId="0" fontId="21" fillId="0" borderId="0" xfId="6" applyFont="1">
      <alignment vertical="center"/>
    </xf>
    <xf numFmtId="0" fontId="22" fillId="0" borderId="4" xfId="6" applyFont="1" applyBorder="1" applyAlignment="1">
      <alignment horizontal="center" vertical="center"/>
    </xf>
    <xf numFmtId="181" fontId="22" fillId="0" borderId="4" xfId="6" applyNumberFormat="1" applyFont="1" applyBorder="1" applyAlignment="1">
      <alignment horizontal="center" vertical="center"/>
    </xf>
    <xf numFmtId="186" fontId="22" fillId="0" borderId="4" xfId="6" applyNumberFormat="1" applyFont="1" applyBorder="1" applyAlignment="1">
      <alignment horizontal="center" vertical="center"/>
    </xf>
    <xf numFmtId="181" fontId="22" fillId="0" borderId="2" xfId="6" applyNumberFormat="1" applyFont="1" applyBorder="1" applyAlignment="1">
      <alignment horizontal="center" vertical="center"/>
    </xf>
    <xf numFmtId="184" fontId="22" fillId="0" borderId="4" xfId="6" applyNumberFormat="1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185" fontId="22" fillId="0" borderId="4" xfId="6" applyNumberFormat="1" applyFont="1" applyBorder="1" applyAlignment="1">
      <alignment horizontal="center" vertical="center"/>
    </xf>
    <xf numFmtId="0" fontId="0" fillId="0" borderId="0" xfId="6" applyFont="1">
      <alignment vertical="center"/>
    </xf>
    <xf numFmtId="187" fontId="20" fillId="0" borderId="4" xfId="6" applyNumberFormat="1" applyFont="1" applyBorder="1" applyAlignment="1">
      <alignment horizontal="center" vertical="center"/>
    </xf>
    <xf numFmtId="188" fontId="20" fillId="3" borderId="2" xfId="6" applyNumberFormat="1" applyFont="1" applyFill="1" applyBorder="1" applyAlignment="1">
      <alignment horizontal="center" vertical="center"/>
    </xf>
    <xf numFmtId="187" fontId="20" fillId="0" borderId="2" xfId="6" applyNumberFormat="1" applyFont="1" applyBorder="1" applyAlignment="1">
      <alignment horizontal="center" vertical="center"/>
    </xf>
    <xf numFmtId="188" fontId="20" fillId="3" borderId="10" xfId="6" applyNumberFormat="1" applyFont="1" applyFill="1" applyBorder="1" applyAlignment="1">
      <alignment horizontal="center" vertical="center"/>
    </xf>
    <xf numFmtId="187" fontId="20" fillId="0" borderId="10" xfId="6" applyNumberFormat="1" applyFont="1" applyBorder="1" applyAlignment="1">
      <alignment horizontal="center" vertical="center"/>
    </xf>
    <xf numFmtId="188" fontId="20" fillId="0" borderId="2" xfId="6" applyNumberFormat="1" applyFont="1" applyBorder="1" applyAlignment="1">
      <alignment horizontal="center" vertical="center"/>
    </xf>
    <xf numFmtId="188" fontId="20" fillId="0" borderId="10" xfId="6" applyNumberFormat="1" applyFont="1" applyBorder="1" applyAlignment="1">
      <alignment horizontal="center" vertical="center"/>
    </xf>
    <xf numFmtId="38" fontId="20" fillId="0" borderId="4" xfId="7" applyFont="1" applyFill="1" applyBorder="1" applyAlignment="1">
      <alignment horizontal="center" vertical="center"/>
    </xf>
    <xf numFmtId="189" fontId="20" fillId="0" borderId="4" xfId="6" applyNumberFormat="1" applyFont="1" applyBorder="1" applyAlignment="1">
      <alignment horizontal="center" vertical="center"/>
    </xf>
    <xf numFmtId="0" fontId="20" fillId="0" borderId="0" xfId="6" applyFont="1">
      <alignment vertical="center"/>
    </xf>
    <xf numFmtId="49" fontId="23" fillId="0" borderId="0" xfId="4" applyNumberFormat="1" applyFont="1" applyAlignment="1">
      <alignment horizontal="left" vertical="center"/>
    </xf>
    <xf numFmtId="49" fontId="19" fillId="0" borderId="0" xfId="4" applyNumberFormat="1" applyFont="1">
      <alignment vertical="center"/>
    </xf>
    <xf numFmtId="49" fontId="24" fillId="0" borderId="0" xfId="4" applyNumberFormat="1" applyFont="1">
      <alignment vertical="center"/>
    </xf>
    <xf numFmtId="49" fontId="12" fillId="0" borderId="0" xfId="4" applyNumberFormat="1" applyFont="1">
      <alignment vertical="center"/>
    </xf>
    <xf numFmtId="49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49" fontId="23" fillId="0" borderId="0" xfId="4" applyNumberFormat="1" applyFont="1">
      <alignment vertical="center"/>
    </xf>
    <xf numFmtId="49" fontId="23" fillId="0" borderId="8" xfId="4" applyNumberFormat="1" applyFont="1" applyBorder="1">
      <alignment vertical="center"/>
    </xf>
    <xf numFmtId="49" fontId="8" fillId="0" borderId="8" xfId="4" applyNumberFormat="1" applyFont="1" applyBorder="1">
      <alignment vertical="center"/>
    </xf>
    <xf numFmtId="49" fontId="8" fillId="0" borderId="0" xfId="4" applyNumberFormat="1" applyFont="1">
      <alignment vertical="center"/>
    </xf>
    <xf numFmtId="49" fontId="25" fillId="0" borderId="0" xfId="4" applyNumberFormat="1" applyFont="1">
      <alignment vertical="center"/>
    </xf>
    <xf numFmtId="49" fontId="8" fillId="0" borderId="0" xfId="4" applyNumberFormat="1" applyFont="1" applyAlignment="1">
      <alignment horizontal="center" vertical="center"/>
    </xf>
    <xf numFmtId="0" fontId="8" fillId="0" borderId="0" xfId="4" applyFont="1" applyAlignment="1"/>
    <xf numFmtId="49" fontId="8" fillId="0" borderId="0" xfId="4" applyNumberFormat="1" applyFont="1" applyAlignment="1">
      <alignment horizontal="right" vertical="center"/>
    </xf>
    <xf numFmtId="49" fontId="8" fillId="0" borderId="11" xfId="4" applyNumberFormat="1" applyFont="1" applyBorder="1" applyAlignment="1">
      <alignment horizontal="center" vertical="center" shrinkToFit="1"/>
    </xf>
    <xf numFmtId="49" fontId="8" fillId="0" borderId="9" xfId="4" applyNumberFormat="1" applyFont="1" applyBorder="1" applyAlignment="1">
      <alignment horizontal="center" vertical="center" shrinkToFit="1"/>
    </xf>
    <xf numFmtId="49" fontId="8" fillId="0" borderId="1" xfId="4" applyNumberFormat="1" applyFont="1" applyBorder="1" applyAlignment="1">
      <alignment horizontal="center" vertical="center" shrinkToFit="1"/>
    </xf>
    <xf numFmtId="49" fontId="8" fillId="0" borderId="5" xfId="4" applyNumberFormat="1" applyFont="1" applyBorder="1" applyAlignment="1">
      <alignment horizontal="center" vertical="center"/>
    </xf>
    <xf numFmtId="49" fontId="8" fillId="0" borderId="27" xfId="4" applyNumberFormat="1" applyFont="1" applyBorder="1" applyAlignment="1">
      <alignment horizontal="center" vertical="center"/>
    </xf>
    <xf numFmtId="49" fontId="8" fillId="0" borderId="57" xfId="4" applyNumberFormat="1" applyFont="1" applyBorder="1" applyAlignment="1">
      <alignment horizontal="center" vertical="center"/>
    </xf>
    <xf numFmtId="49" fontId="8" fillId="0" borderId="58" xfId="4" applyNumberFormat="1" applyFont="1" applyBorder="1" applyAlignment="1">
      <alignment horizontal="center" vertical="center"/>
    </xf>
    <xf numFmtId="49" fontId="8" fillId="0" borderId="9" xfId="4" applyNumberFormat="1" applyFont="1" applyBorder="1" applyAlignment="1">
      <alignment horizontal="center" vertical="center"/>
    </xf>
    <xf numFmtId="49" fontId="8" fillId="0" borderId="6" xfId="4" applyNumberFormat="1" applyFont="1" applyBorder="1" applyAlignment="1">
      <alignment horizontal="center" vertical="center"/>
    </xf>
    <xf numFmtId="49" fontId="8" fillId="0" borderId="13" xfId="4" applyNumberFormat="1" applyFont="1" applyBorder="1" applyAlignment="1">
      <alignment horizontal="center" vertical="center" shrinkToFit="1"/>
    </xf>
    <xf numFmtId="49" fontId="8" fillId="0" borderId="9" xfId="4" applyNumberFormat="1" applyFont="1" applyBorder="1" applyAlignment="1">
      <alignment horizontal="center" vertical="center" shrinkToFit="1"/>
    </xf>
    <xf numFmtId="49" fontId="8" fillId="0" borderId="32" xfId="4" applyNumberFormat="1" applyFont="1" applyBorder="1" applyAlignment="1">
      <alignment horizontal="center" vertical="center" shrinkToFit="1"/>
    </xf>
    <xf numFmtId="49" fontId="8" fillId="0" borderId="4" xfId="4" applyNumberFormat="1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59" xfId="4" applyNumberFormat="1" applyFont="1" applyBorder="1" applyAlignment="1">
      <alignment horizontal="center" vertical="center"/>
    </xf>
    <xf numFmtId="49" fontId="8" fillId="0" borderId="30" xfId="4" applyNumberFormat="1" applyFont="1" applyBorder="1" applyAlignment="1">
      <alignment horizontal="center" vertical="center"/>
    </xf>
    <xf numFmtId="49" fontId="8" fillId="0" borderId="60" xfId="4" applyNumberFormat="1" applyFont="1" applyBorder="1" applyAlignment="1">
      <alignment horizontal="center" vertical="center"/>
    </xf>
    <xf numFmtId="49" fontId="8" fillId="0" borderId="61" xfId="4" applyNumberFormat="1" applyFont="1" applyBorder="1" applyAlignment="1">
      <alignment horizontal="center" vertical="center"/>
    </xf>
    <xf numFmtId="49" fontId="8" fillId="0" borderId="62" xfId="4" applyNumberFormat="1" applyFont="1" applyBorder="1" applyAlignment="1">
      <alignment horizontal="center" vertical="center"/>
    </xf>
    <xf numFmtId="49" fontId="8" fillId="0" borderId="10" xfId="4" applyNumberFormat="1" applyFont="1" applyBorder="1" applyAlignment="1">
      <alignment horizontal="center" vertical="center"/>
    </xf>
    <xf numFmtId="49" fontId="8" fillId="0" borderId="3" xfId="4" applyNumberFormat="1" applyFont="1" applyBorder="1" applyAlignment="1">
      <alignment horizontal="center" vertical="center"/>
    </xf>
    <xf numFmtId="49" fontId="8" fillId="0" borderId="31" xfId="4" applyNumberFormat="1" applyFont="1" applyBorder="1" applyAlignment="1">
      <alignment horizontal="center" vertical="center"/>
    </xf>
    <xf numFmtId="49" fontId="8" fillId="0" borderId="63" xfId="4" applyNumberFormat="1" applyFont="1" applyBorder="1" applyAlignment="1">
      <alignment horizontal="center" vertical="center"/>
    </xf>
    <xf numFmtId="49" fontId="8" fillId="0" borderId="64" xfId="4" applyNumberFormat="1" applyFont="1" applyBorder="1" applyAlignment="1">
      <alignment horizontal="center" vertical="center"/>
    </xf>
    <xf numFmtId="49" fontId="8" fillId="0" borderId="65" xfId="4" applyNumberFormat="1" applyFont="1" applyBorder="1" applyAlignment="1">
      <alignment horizontal="center" vertical="center"/>
    </xf>
    <xf numFmtId="49" fontId="8" fillId="0" borderId="66" xfId="4" applyNumberFormat="1" applyFont="1" applyBorder="1" applyAlignment="1">
      <alignment horizontal="center" vertical="center"/>
    </xf>
    <xf numFmtId="49" fontId="8" fillId="0" borderId="26" xfId="4" applyNumberFormat="1" applyFont="1" applyBorder="1" applyAlignment="1">
      <alignment horizontal="center" vertical="center" shrinkToFit="1"/>
    </xf>
    <xf numFmtId="49" fontId="8" fillId="0" borderId="8" xfId="4" applyNumberFormat="1" applyFont="1" applyBorder="1" applyAlignment="1">
      <alignment horizontal="center" vertical="center" shrinkToFit="1"/>
    </xf>
    <xf numFmtId="49" fontId="8" fillId="0" borderId="16" xfId="4" applyNumberFormat="1" applyFont="1" applyBorder="1" applyAlignment="1">
      <alignment horizontal="center" vertical="center" shrinkToFit="1"/>
    </xf>
    <xf numFmtId="0" fontId="8" fillId="0" borderId="10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67" xfId="4" applyFont="1" applyBorder="1" applyAlignment="1">
      <alignment horizontal="center" vertical="center"/>
    </xf>
    <xf numFmtId="49" fontId="8" fillId="0" borderId="40" xfId="4" applyNumberFormat="1" applyFont="1" applyBorder="1" applyAlignment="1">
      <alignment horizontal="center" vertical="center"/>
    </xf>
    <xf numFmtId="49" fontId="8" fillId="0" borderId="68" xfId="4" applyNumberFormat="1" applyFont="1" applyBorder="1" applyAlignment="1">
      <alignment horizontal="center" vertical="center"/>
    </xf>
    <xf numFmtId="49" fontId="8" fillId="0" borderId="69" xfId="4" applyNumberFormat="1" applyFont="1" applyBorder="1" applyAlignment="1">
      <alignment horizontal="center" vertical="center"/>
    </xf>
    <xf numFmtId="49" fontId="8" fillId="0" borderId="70" xfId="4" applyNumberFormat="1" applyFont="1" applyBorder="1" applyAlignment="1">
      <alignment horizontal="center" vertical="center"/>
    </xf>
    <xf numFmtId="49" fontId="8" fillId="0" borderId="71" xfId="4" applyNumberFormat="1" applyFont="1" applyBorder="1" applyAlignment="1">
      <alignment horizontal="center" vertical="center"/>
    </xf>
    <xf numFmtId="0" fontId="8" fillId="0" borderId="68" xfId="4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181" fontId="8" fillId="0" borderId="4" xfId="4" applyNumberFormat="1" applyFont="1" applyBorder="1">
      <alignment vertical="center"/>
    </xf>
    <xf numFmtId="178" fontId="8" fillId="0" borderId="4" xfId="4" applyNumberFormat="1" applyFont="1" applyBorder="1">
      <alignment vertical="center"/>
    </xf>
    <xf numFmtId="178" fontId="8" fillId="0" borderId="7" xfId="4" applyNumberFormat="1" applyFont="1" applyBorder="1">
      <alignment vertical="center"/>
    </xf>
    <xf numFmtId="178" fontId="8" fillId="0" borderId="72" xfId="4" applyNumberFormat="1" applyFont="1" applyBorder="1">
      <alignment vertical="center"/>
    </xf>
    <xf numFmtId="178" fontId="8" fillId="0" borderId="73" xfId="4" applyNumberFormat="1" applyFont="1" applyBorder="1">
      <alignment vertical="center"/>
    </xf>
    <xf numFmtId="178" fontId="8" fillId="0" borderId="9" xfId="4" applyNumberFormat="1" applyFont="1" applyBorder="1">
      <alignment vertical="center"/>
    </xf>
    <xf numFmtId="178" fontId="8" fillId="0" borderId="74" xfId="4" applyNumberFormat="1" applyFont="1" applyBorder="1">
      <alignment vertical="center"/>
    </xf>
    <xf numFmtId="181" fontId="8" fillId="0" borderId="70" xfId="4" applyNumberFormat="1" applyFont="1" applyBorder="1">
      <alignment vertical="center"/>
    </xf>
    <xf numFmtId="178" fontId="8" fillId="0" borderId="0" xfId="4" applyNumberFormat="1" applyFont="1">
      <alignment vertical="center"/>
    </xf>
    <xf numFmtId="49" fontId="8" fillId="0" borderId="31" xfId="4" applyNumberFormat="1" applyFont="1" applyBorder="1">
      <alignment vertical="center"/>
    </xf>
    <xf numFmtId="181" fontId="8" fillId="0" borderId="19" xfId="4" applyNumberFormat="1" applyFont="1" applyBorder="1">
      <alignment vertical="center"/>
    </xf>
    <xf numFmtId="178" fontId="8" fillId="0" borderId="19" xfId="4" applyNumberFormat="1" applyFont="1" applyBorder="1">
      <alignment vertical="center"/>
    </xf>
    <xf numFmtId="178" fontId="8" fillId="0" borderId="2" xfId="4" applyNumberFormat="1" applyFont="1" applyBorder="1">
      <alignment vertical="center"/>
    </xf>
    <xf numFmtId="178" fontId="8" fillId="0" borderId="5" xfId="4" applyNumberFormat="1" applyFont="1" applyBorder="1">
      <alignment vertical="center"/>
    </xf>
    <xf numFmtId="178" fontId="8" fillId="0" borderId="64" xfId="4" applyNumberFormat="1" applyFont="1" applyBorder="1">
      <alignment vertical="center"/>
    </xf>
    <xf numFmtId="178" fontId="8" fillId="0" borderId="60" xfId="4" applyNumberFormat="1" applyFont="1" applyBorder="1">
      <alignment vertical="center"/>
    </xf>
    <xf numFmtId="178" fontId="8" fillId="0" borderId="27" xfId="4" applyNumberFormat="1" applyFont="1" applyBorder="1">
      <alignment vertical="center"/>
    </xf>
    <xf numFmtId="178" fontId="8" fillId="0" borderId="75" xfId="4" applyNumberFormat="1" applyFont="1" applyBorder="1">
      <alignment vertical="center"/>
    </xf>
    <xf numFmtId="181" fontId="8" fillId="0" borderId="76" xfId="4" applyNumberFormat="1" applyFont="1" applyBorder="1">
      <alignment vertical="center"/>
    </xf>
    <xf numFmtId="181" fontId="8" fillId="0" borderId="2" xfId="4" applyNumberFormat="1" applyFont="1" applyBorder="1">
      <alignment vertical="center"/>
    </xf>
    <xf numFmtId="49" fontId="8" fillId="0" borderId="77" xfId="4" applyNumberFormat="1" applyFont="1" applyBorder="1" applyAlignment="1">
      <alignment horizontal="center" vertical="center"/>
    </xf>
    <xf numFmtId="49" fontId="8" fillId="0" borderId="78" xfId="4" applyNumberFormat="1" applyFont="1" applyBorder="1" applyAlignment="1">
      <alignment horizontal="center" vertical="center"/>
    </xf>
    <xf numFmtId="181" fontId="8" fillId="0" borderId="21" xfId="4" applyNumberFormat="1" applyFont="1" applyBorder="1">
      <alignment vertical="center"/>
    </xf>
    <xf numFmtId="178" fontId="8" fillId="0" borderId="21" xfId="4" applyNumberFormat="1" applyFont="1" applyBorder="1">
      <alignment vertical="center"/>
    </xf>
    <xf numFmtId="178" fontId="8" fillId="0" borderId="79" xfId="4" applyNumberFormat="1" applyFont="1" applyBorder="1">
      <alignment vertical="center"/>
    </xf>
    <xf numFmtId="178" fontId="8" fillId="0" borderId="80" xfId="4" applyNumberFormat="1" applyFont="1" applyBorder="1">
      <alignment vertical="center"/>
    </xf>
    <xf numFmtId="178" fontId="8" fillId="0" borderId="81" xfId="4" applyNumberFormat="1" applyFont="1" applyBorder="1">
      <alignment vertical="center"/>
    </xf>
    <xf numFmtId="178" fontId="8" fillId="0" borderId="82" xfId="4" applyNumberFormat="1" applyFont="1" applyBorder="1">
      <alignment vertical="center"/>
    </xf>
    <xf numFmtId="178" fontId="8" fillId="0" borderId="77" xfId="4" applyNumberFormat="1" applyFont="1" applyBorder="1">
      <alignment vertical="center"/>
    </xf>
    <xf numFmtId="178" fontId="8" fillId="0" borderId="83" xfId="4" applyNumberFormat="1" applyFont="1" applyBorder="1">
      <alignment vertical="center"/>
    </xf>
    <xf numFmtId="181" fontId="8" fillId="0" borderId="84" xfId="4" applyNumberFormat="1" applyFont="1" applyBorder="1">
      <alignment vertical="center"/>
    </xf>
    <xf numFmtId="181" fontId="8" fillId="0" borderId="79" xfId="4" applyNumberFormat="1" applyFont="1" applyBorder="1">
      <alignment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38" xfId="4" applyNumberFormat="1" applyFont="1" applyBorder="1" applyAlignment="1">
      <alignment horizontal="center" vertical="center"/>
    </xf>
    <xf numFmtId="181" fontId="8" fillId="0" borderId="20" xfId="4" applyNumberFormat="1" applyFont="1" applyBorder="1">
      <alignment vertical="center"/>
    </xf>
    <xf numFmtId="178" fontId="8" fillId="0" borderId="20" xfId="4" applyNumberFormat="1" applyFont="1" applyBorder="1">
      <alignment vertical="center"/>
    </xf>
    <xf numFmtId="178" fontId="8" fillId="0" borderId="10" xfId="4" applyNumberFormat="1" applyFont="1" applyBorder="1">
      <alignment vertical="center"/>
    </xf>
    <xf numFmtId="178" fontId="8" fillId="0" borderId="26" xfId="4" applyNumberFormat="1" applyFont="1" applyBorder="1">
      <alignment vertical="center"/>
    </xf>
    <xf numFmtId="178" fontId="8" fillId="0" borderId="67" xfId="4" applyNumberFormat="1" applyFont="1" applyBorder="1">
      <alignment vertical="center"/>
    </xf>
    <xf numFmtId="178" fontId="8" fillId="0" borderId="68" xfId="4" applyNumberFormat="1" applyFont="1" applyBorder="1">
      <alignment vertical="center"/>
    </xf>
    <xf numFmtId="178" fontId="8" fillId="0" borderId="8" xfId="4" applyNumberFormat="1" applyFont="1" applyBorder="1">
      <alignment vertical="center"/>
    </xf>
    <xf numFmtId="178" fontId="8" fillId="0" borderId="85" xfId="4" applyNumberFormat="1" applyFont="1" applyBorder="1">
      <alignment vertical="center"/>
    </xf>
    <xf numFmtId="181" fontId="8" fillId="0" borderId="62" xfId="4" applyNumberFormat="1" applyFont="1" applyBorder="1">
      <alignment vertical="center"/>
    </xf>
    <xf numFmtId="181" fontId="8" fillId="0" borderId="10" xfId="4" applyNumberFormat="1" applyFont="1" applyBorder="1">
      <alignment vertical="center"/>
    </xf>
    <xf numFmtId="49" fontId="8" fillId="0" borderId="86" xfId="4" applyNumberFormat="1" applyFont="1" applyBorder="1" applyAlignment="1">
      <alignment horizontal="center" vertical="center"/>
    </xf>
    <xf numFmtId="49" fontId="8" fillId="0" borderId="87" xfId="4" applyNumberFormat="1" applyFont="1" applyBorder="1" applyAlignment="1">
      <alignment horizontal="center" vertical="center"/>
    </xf>
    <xf numFmtId="181" fontId="8" fillId="0" borderId="19" xfId="4" applyNumberFormat="1" applyFont="1" applyBorder="1" applyAlignment="1">
      <alignment horizontal="center" vertical="center"/>
    </xf>
    <xf numFmtId="178" fontId="8" fillId="0" borderId="88" xfId="4" applyNumberFormat="1" applyFont="1" applyBorder="1">
      <alignment vertical="center"/>
    </xf>
    <xf numFmtId="178" fontId="8" fillId="0" borderId="89" xfId="4" applyNumberFormat="1" applyFont="1" applyBorder="1">
      <alignment vertical="center"/>
    </xf>
    <xf numFmtId="178" fontId="8" fillId="0" borderId="90" xfId="4" applyNumberFormat="1" applyFont="1" applyBorder="1">
      <alignment vertical="center"/>
    </xf>
    <xf numFmtId="178" fontId="8" fillId="0" borderId="91" xfId="4" applyNumberFormat="1" applyFont="1" applyBorder="1">
      <alignment vertical="center"/>
    </xf>
    <xf numFmtId="178" fontId="8" fillId="0" borderId="86" xfId="4" applyNumberFormat="1" applyFont="1" applyBorder="1">
      <alignment vertical="center"/>
    </xf>
    <xf numFmtId="181" fontId="8" fillId="0" borderId="92" xfId="4" applyNumberFormat="1" applyFont="1" applyBorder="1">
      <alignment vertical="center"/>
    </xf>
    <xf numFmtId="181" fontId="8" fillId="0" borderId="88" xfId="4" applyNumberFormat="1" applyFont="1" applyBorder="1">
      <alignment vertical="center"/>
    </xf>
    <xf numFmtId="178" fontId="8" fillId="0" borderId="77" xfId="4" quotePrefix="1" applyNumberFormat="1" applyFont="1" applyBorder="1" applyAlignment="1">
      <alignment horizontal="right" vertical="center"/>
    </xf>
    <xf numFmtId="178" fontId="8" fillId="0" borderId="85" xfId="4" quotePrefix="1" applyNumberFormat="1" applyFont="1" applyBorder="1" applyAlignment="1">
      <alignment horizontal="right" vertical="center"/>
    </xf>
    <xf numFmtId="178" fontId="8" fillId="0" borderId="0" xfId="4" quotePrefix="1" applyNumberFormat="1" applyFont="1" applyAlignment="1">
      <alignment horizontal="right" vertical="center"/>
    </xf>
    <xf numFmtId="181" fontId="8" fillId="0" borderId="28" xfId="4" applyNumberFormat="1" applyFont="1" applyBorder="1">
      <alignment vertical="center"/>
    </xf>
    <xf numFmtId="181" fontId="8" fillId="0" borderId="28" xfId="4" applyNumberFormat="1" applyFont="1" applyBorder="1" applyAlignment="1">
      <alignment horizontal="center" vertical="center"/>
    </xf>
    <xf numFmtId="181" fontId="8" fillId="0" borderId="28" xfId="4" applyNumberFormat="1" applyFont="1" applyBorder="1" applyAlignment="1">
      <alignment horizontal="right" vertical="center"/>
    </xf>
    <xf numFmtId="178" fontId="8" fillId="0" borderId="28" xfId="4" applyNumberFormat="1" applyFont="1" applyBorder="1" applyAlignment="1">
      <alignment horizontal="right" vertical="center"/>
    </xf>
    <xf numFmtId="178" fontId="8" fillId="0" borderId="79" xfId="4" applyNumberFormat="1" applyFont="1" applyBorder="1" applyAlignment="1">
      <alignment horizontal="right" vertical="center"/>
    </xf>
    <xf numFmtId="178" fontId="8" fillId="0" borderId="80" xfId="4" applyNumberFormat="1" applyFont="1" applyBorder="1" applyAlignment="1">
      <alignment horizontal="right" vertical="center"/>
    </xf>
    <xf numFmtId="178" fontId="8" fillId="0" borderId="81" xfId="4" applyNumberFormat="1" applyFont="1" applyBorder="1" applyAlignment="1">
      <alignment horizontal="right" vertical="center"/>
    </xf>
    <xf numFmtId="178" fontId="8" fillId="0" borderId="82" xfId="4" applyNumberFormat="1" applyFont="1" applyBorder="1" applyAlignment="1">
      <alignment horizontal="right" vertical="center"/>
    </xf>
    <xf numFmtId="178" fontId="8" fillId="0" borderId="77" xfId="4" applyNumberFormat="1" applyFont="1" applyBorder="1" applyAlignment="1">
      <alignment horizontal="right" vertical="center"/>
    </xf>
    <xf numFmtId="178" fontId="8" fillId="0" borderId="83" xfId="4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horizontal="right" vertical="center"/>
    </xf>
    <xf numFmtId="49" fontId="25" fillId="0" borderId="26" xfId="4" applyNumberFormat="1" applyFont="1" applyBorder="1">
      <alignment vertical="center"/>
    </xf>
    <xf numFmtId="181" fontId="25" fillId="0" borderId="93" xfId="4" applyNumberFormat="1" applyFont="1" applyBorder="1">
      <alignment vertical="center"/>
    </xf>
    <xf numFmtId="181" fontId="25" fillId="0" borderId="93" xfId="4" applyNumberFormat="1" applyFont="1" applyBorder="1" applyAlignment="1">
      <alignment horizontal="center" vertical="center"/>
    </xf>
    <xf numFmtId="181" fontId="25" fillId="0" borderId="93" xfId="4" applyNumberFormat="1" applyFont="1" applyBorder="1" applyAlignment="1">
      <alignment horizontal="right" vertical="center"/>
    </xf>
    <xf numFmtId="178" fontId="25" fillId="0" borderId="93" xfId="4" applyNumberFormat="1" applyFont="1" applyBorder="1" applyAlignment="1">
      <alignment horizontal="right" vertical="center"/>
    </xf>
    <xf numFmtId="178" fontId="8" fillId="0" borderId="10" xfId="4" applyNumberFormat="1" applyFont="1" applyBorder="1" applyAlignment="1">
      <alignment horizontal="right" vertical="center"/>
    </xf>
    <xf numFmtId="178" fontId="8" fillId="0" borderId="26" xfId="4" applyNumberFormat="1" applyFont="1" applyBorder="1" applyAlignment="1">
      <alignment horizontal="right" vertical="center"/>
    </xf>
    <xf numFmtId="178" fontId="8" fillId="0" borderId="67" xfId="4" applyNumberFormat="1" applyFont="1" applyBorder="1" applyAlignment="1">
      <alignment horizontal="right" vertical="center"/>
    </xf>
    <xf numFmtId="178" fontId="8" fillId="0" borderId="68" xfId="4" applyNumberFormat="1" applyFont="1" applyBorder="1" applyAlignment="1">
      <alignment horizontal="right" vertical="center"/>
    </xf>
    <xf numFmtId="178" fontId="8" fillId="0" borderId="8" xfId="4" applyNumberFormat="1" applyFont="1" applyBorder="1" applyAlignment="1">
      <alignment horizontal="right" vertical="center"/>
    </xf>
    <xf numFmtId="178" fontId="8" fillId="0" borderId="85" xfId="4" applyNumberFormat="1" applyFont="1" applyBorder="1" applyAlignment="1">
      <alignment horizontal="right" vertical="center"/>
    </xf>
    <xf numFmtId="178" fontId="8" fillId="0" borderId="57" xfId="4" applyNumberFormat="1" applyFont="1" applyBorder="1">
      <alignment vertical="center"/>
    </xf>
    <xf numFmtId="178" fontId="8" fillId="0" borderId="10" xfId="4" quotePrefix="1" applyNumberFormat="1" applyFont="1" applyBorder="1" applyAlignment="1">
      <alignment horizontal="right" vertical="center"/>
    </xf>
    <xf numFmtId="178" fontId="8" fillId="0" borderId="68" xfId="4" quotePrefix="1" applyNumberFormat="1" applyFont="1" applyBorder="1" applyAlignment="1">
      <alignment horizontal="right" vertical="center"/>
    </xf>
    <xf numFmtId="178" fontId="8" fillId="0" borderId="67" xfId="4" quotePrefix="1" applyNumberFormat="1" applyFont="1" applyBorder="1" applyAlignment="1">
      <alignment horizontal="right" vertical="center"/>
    </xf>
    <xf numFmtId="178" fontId="8" fillId="0" borderId="94" xfId="4" quotePrefix="1" applyNumberFormat="1" applyFont="1" applyBorder="1" applyAlignment="1">
      <alignment horizontal="right" vertical="center"/>
    </xf>
    <xf numFmtId="178" fontId="8" fillId="0" borderId="95" xfId="4" quotePrefix="1" applyNumberFormat="1" applyFont="1" applyBorder="1" applyAlignment="1">
      <alignment horizontal="right" vertical="center"/>
    </xf>
    <xf numFmtId="178" fontId="8" fillId="0" borderId="96" xfId="4" applyNumberFormat="1" applyFont="1" applyBorder="1">
      <alignment vertical="center"/>
    </xf>
    <xf numFmtId="178" fontId="8" fillId="0" borderId="28" xfId="4" applyNumberFormat="1" applyFont="1" applyBorder="1">
      <alignment vertical="center"/>
    </xf>
    <xf numFmtId="178" fontId="8" fillId="0" borderId="97" xfId="4" applyNumberFormat="1" applyFont="1" applyBorder="1">
      <alignment vertical="center"/>
    </xf>
    <xf numFmtId="178" fontId="25" fillId="0" borderId="93" xfId="4" applyNumberFormat="1" applyFont="1" applyBorder="1">
      <alignment vertical="center"/>
    </xf>
    <xf numFmtId="178" fontId="8" fillId="0" borderId="94" xfId="4" applyNumberFormat="1" applyFont="1" applyBorder="1">
      <alignment vertical="center"/>
    </xf>
    <xf numFmtId="178" fontId="8" fillId="0" borderId="95" xfId="4" applyNumberFormat="1" applyFont="1" applyBorder="1">
      <alignment vertical="center"/>
    </xf>
    <xf numFmtId="178" fontId="8" fillId="0" borderId="64" xfId="4" applyNumberFormat="1" applyFont="1" applyBorder="1" applyAlignment="1">
      <alignment horizontal="right" vertical="center"/>
    </xf>
    <xf numFmtId="178" fontId="8" fillId="0" borderId="2" xfId="4" quotePrefix="1" applyNumberFormat="1" applyFont="1" applyBorder="1" applyAlignment="1">
      <alignment horizontal="right" vertical="center"/>
    </xf>
    <xf numFmtId="178" fontId="8" fillId="0" borderId="60" xfId="4" quotePrefix="1" applyNumberFormat="1" applyFont="1" applyBorder="1" applyAlignment="1">
      <alignment horizontal="right" vertical="center"/>
    </xf>
    <xf numFmtId="178" fontId="8" fillId="0" borderId="64" xfId="4" quotePrefix="1" applyNumberFormat="1" applyFont="1" applyBorder="1" applyAlignment="1">
      <alignment horizontal="right" vertical="center"/>
    </xf>
    <xf numFmtId="178" fontId="8" fillId="0" borderId="27" xfId="4" quotePrefix="1" applyNumberFormat="1" applyFont="1" applyBorder="1" applyAlignment="1">
      <alignment horizontal="right" vertical="center"/>
    </xf>
    <xf numFmtId="178" fontId="8" fillId="0" borderId="75" xfId="4" quotePrefix="1" applyNumberFormat="1" applyFont="1" applyBorder="1" applyAlignment="1">
      <alignment horizontal="right" vertical="center"/>
    </xf>
    <xf numFmtId="181" fontId="8" fillId="0" borderId="21" xfId="4" applyNumberFormat="1" applyFont="1" applyBorder="1" applyAlignment="1">
      <alignment horizontal="center" vertical="center"/>
    </xf>
    <xf numFmtId="181" fontId="8" fillId="0" borderId="21" xfId="4" applyNumberFormat="1" applyFont="1" applyBorder="1" applyAlignment="1">
      <alignment horizontal="right" vertical="center"/>
    </xf>
    <xf numFmtId="0" fontId="8" fillId="0" borderId="21" xfId="4" applyFont="1" applyBorder="1" applyAlignment="1">
      <alignment horizontal="right" vertical="center"/>
    </xf>
    <xf numFmtId="1" fontId="8" fillId="0" borderId="79" xfId="4" applyNumberFormat="1" applyFont="1" applyBorder="1" applyAlignment="1">
      <alignment horizontal="right" vertical="center"/>
    </xf>
    <xf numFmtId="178" fontId="8" fillId="0" borderId="79" xfId="4" quotePrefix="1" applyNumberFormat="1" applyFont="1" applyBorder="1" applyAlignment="1">
      <alignment horizontal="right" vertical="center"/>
    </xf>
    <xf numFmtId="178" fontId="8" fillId="0" borderId="82" xfId="4" quotePrefix="1" applyNumberFormat="1" applyFont="1" applyBorder="1" applyAlignment="1">
      <alignment horizontal="right" vertical="center"/>
    </xf>
    <xf numFmtId="178" fontId="8" fillId="0" borderId="81" xfId="4" quotePrefix="1" applyNumberFormat="1" applyFont="1" applyBorder="1" applyAlignment="1">
      <alignment horizontal="right" vertical="center"/>
    </xf>
    <xf numFmtId="178" fontId="8" fillId="0" borderId="97" xfId="4" quotePrefix="1" applyNumberFormat="1" applyFont="1" applyBorder="1" applyAlignment="1">
      <alignment horizontal="right" vertical="center"/>
    </xf>
    <xf numFmtId="49" fontId="8" fillId="0" borderId="0" xfId="4" applyNumberFormat="1" applyFont="1" applyAlignment="1">
      <alignment horizontal="center" vertical="center"/>
    </xf>
    <xf numFmtId="49" fontId="8" fillId="0" borderId="32" xfId="4" applyNumberFormat="1" applyFont="1" applyBorder="1" applyAlignment="1">
      <alignment horizontal="center" vertical="center"/>
    </xf>
    <xf numFmtId="49" fontId="25" fillId="0" borderId="31" xfId="4" applyNumberFormat="1" applyFont="1" applyBorder="1">
      <alignment vertical="center"/>
    </xf>
    <xf numFmtId="181" fontId="25" fillId="0" borderId="98" xfId="4" applyNumberFormat="1" applyFont="1" applyBorder="1" applyAlignment="1">
      <alignment horizontal="center" vertical="center"/>
    </xf>
    <xf numFmtId="181" fontId="25" fillId="0" borderId="98" xfId="4" applyNumberFormat="1" applyFont="1" applyBorder="1">
      <alignment vertical="center"/>
    </xf>
    <xf numFmtId="178" fontId="25" fillId="0" borderId="98" xfId="4" applyNumberFormat="1" applyFont="1" applyBorder="1">
      <alignment vertical="center"/>
    </xf>
    <xf numFmtId="181" fontId="8" fillId="0" borderId="10" xfId="4" applyNumberFormat="1" applyFont="1" applyBorder="1" applyAlignment="1">
      <alignment horizontal="center" vertical="center"/>
    </xf>
    <xf numFmtId="181" fontId="8" fillId="0" borderId="35" xfId="4" applyNumberFormat="1" applyFont="1" applyBorder="1" applyAlignment="1">
      <alignment horizontal="center" vertical="center"/>
    </xf>
    <xf numFmtId="181" fontId="8" fillId="0" borderId="10" xfId="4" applyNumberFormat="1" applyFont="1" applyBorder="1" applyAlignment="1">
      <alignment horizontal="right" vertical="center"/>
    </xf>
    <xf numFmtId="181" fontId="8" fillId="0" borderId="26" xfId="4" applyNumberFormat="1" applyFont="1" applyBorder="1" applyAlignment="1">
      <alignment horizontal="right" vertical="center"/>
    </xf>
    <xf numFmtId="181" fontId="8" fillId="0" borderId="67" xfId="4" applyNumberFormat="1" applyFont="1" applyBorder="1" applyAlignment="1">
      <alignment horizontal="right" vertical="center"/>
    </xf>
    <xf numFmtId="181" fontId="8" fillId="0" borderId="62" xfId="4" applyNumberFormat="1" applyFont="1" applyBorder="1" applyAlignment="1">
      <alignment horizontal="right" vertical="center"/>
    </xf>
    <xf numFmtId="181" fontId="8" fillId="0" borderId="68" xfId="4" applyNumberFormat="1" applyFont="1" applyBorder="1" applyAlignment="1">
      <alignment horizontal="right" vertical="center"/>
    </xf>
    <xf numFmtId="181" fontId="8" fillId="0" borderId="99" xfId="4" applyNumberFormat="1" applyFont="1" applyBorder="1">
      <alignment vertical="center"/>
    </xf>
    <xf numFmtId="181" fontId="8" fillId="0" borderId="100" xfId="4" applyNumberFormat="1" applyFont="1" applyBorder="1">
      <alignment vertical="center"/>
    </xf>
    <xf numFmtId="178" fontId="8" fillId="0" borderId="101" xfId="4" applyNumberFormat="1" applyFont="1" applyBorder="1" applyAlignment="1">
      <alignment horizontal="right" vertical="center"/>
    </xf>
    <xf numFmtId="181" fontId="8" fillId="0" borderId="102" xfId="4" applyNumberFormat="1" applyFont="1" applyBorder="1" applyAlignment="1">
      <alignment horizontal="center" vertical="center"/>
    </xf>
    <xf numFmtId="181" fontId="8" fillId="0" borderId="20" xfId="4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center" vertical="center"/>
    </xf>
    <xf numFmtId="181" fontId="7" fillId="0" borderId="4" xfId="4" applyNumberFormat="1" applyFont="1" applyBorder="1">
      <alignment vertical="center"/>
    </xf>
    <xf numFmtId="178" fontId="7" fillId="0" borderId="4" xfId="4" applyNumberFormat="1" applyFont="1" applyBorder="1">
      <alignment vertical="center"/>
    </xf>
    <xf numFmtId="178" fontId="7" fillId="0" borderId="7" xfId="4" applyNumberFormat="1" applyFont="1" applyBorder="1">
      <alignment vertical="center"/>
    </xf>
    <xf numFmtId="178" fontId="7" fillId="0" borderId="72" xfId="4" applyNumberFormat="1" applyFont="1" applyBorder="1">
      <alignment vertical="center"/>
    </xf>
    <xf numFmtId="178" fontId="7" fillId="0" borderId="73" xfId="4" applyNumberFormat="1" applyFont="1" applyBorder="1">
      <alignment vertical="center"/>
    </xf>
    <xf numFmtId="178" fontId="7" fillId="0" borderId="96" xfId="4" applyNumberFormat="1" applyFont="1" applyBorder="1">
      <alignment vertical="center"/>
    </xf>
    <xf numFmtId="181" fontId="7" fillId="0" borderId="70" xfId="4" applyNumberFormat="1" applyFont="1" applyBorder="1">
      <alignment vertical="center"/>
    </xf>
    <xf numFmtId="49" fontId="7" fillId="0" borderId="4" xfId="4" applyNumberFormat="1" applyFont="1" applyBorder="1" applyAlignment="1">
      <alignment horizontal="center" vertical="center" shrinkToFit="1"/>
    </xf>
    <xf numFmtId="181" fontId="7" fillId="0" borderId="7" xfId="4" applyNumberFormat="1" applyFont="1" applyBorder="1">
      <alignment vertical="center"/>
    </xf>
    <xf numFmtId="181" fontId="7" fillId="0" borderId="72" xfId="4" applyNumberFormat="1" applyFont="1" applyBorder="1">
      <alignment vertical="center"/>
    </xf>
    <xf numFmtId="181" fontId="7" fillId="0" borderId="73" xfId="4" applyNumberFormat="1" applyFont="1" applyBorder="1">
      <alignment vertical="center"/>
    </xf>
    <xf numFmtId="181" fontId="7" fillId="0" borderId="96" xfId="4" applyNumberFormat="1" applyFont="1" applyBorder="1">
      <alignment vertical="center"/>
    </xf>
    <xf numFmtId="181" fontId="7" fillId="0" borderId="0" xfId="4" applyNumberFormat="1" applyFont="1">
      <alignment vertical="center"/>
    </xf>
    <xf numFmtId="181" fontId="7" fillId="0" borderId="4" xfId="4" applyNumberFormat="1" applyFont="1" applyBorder="1" applyAlignment="1">
      <alignment horizontal="right" vertical="center"/>
    </xf>
    <xf numFmtId="178" fontId="7" fillId="0" borderId="4" xfId="4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right" vertical="center"/>
    </xf>
    <xf numFmtId="178" fontId="7" fillId="0" borderId="72" xfId="4" applyNumberFormat="1" applyFont="1" applyBorder="1" applyAlignment="1">
      <alignment horizontal="right" vertical="center"/>
    </xf>
    <xf numFmtId="178" fontId="7" fillId="0" borderId="73" xfId="4" applyNumberFormat="1" applyFont="1" applyBorder="1" applyAlignment="1">
      <alignment horizontal="right" vertical="center"/>
    </xf>
    <xf numFmtId="178" fontId="7" fillId="0" borderId="96" xfId="4" applyNumberFormat="1" applyFont="1" applyBorder="1" applyAlignment="1">
      <alignment horizontal="right" vertical="center"/>
    </xf>
    <xf numFmtId="190" fontId="26" fillId="0" borderId="0" xfId="5" applyNumberFormat="1" applyFont="1" applyFill="1" applyBorder="1" applyAlignment="1">
      <alignment horizontal="right" vertical="center" shrinkToFit="1"/>
    </xf>
    <xf numFmtId="181" fontId="7" fillId="0" borderId="9" xfId="4" applyNumberFormat="1" applyFont="1" applyBorder="1">
      <alignment vertical="center"/>
    </xf>
    <xf numFmtId="181" fontId="7" fillId="0" borderId="74" xfId="4" applyNumberFormat="1" applyFont="1" applyBorder="1">
      <alignment vertical="center"/>
    </xf>
    <xf numFmtId="181" fontId="8" fillId="0" borderId="0" xfId="4" applyNumberFormat="1" applyFont="1">
      <alignment vertical="center"/>
    </xf>
    <xf numFmtId="186" fontId="8" fillId="0" borderId="4" xfId="4" applyNumberFormat="1" applyFont="1" applyBorder="1">
      <alignment vertical="center"/>
    </xf>
    <xf numFmtId="186" fontId="8" fillId="0" borderId="7" xfId="4" applyNumberFormat="1" applyFont="1" applyBorder="1">
      <alignment vertical="center"/>
    </xf>
    <xf numFmtId="186" fontId="8" fillId="0" borderId="103" xfId="4" applyNumberFormat="1" applyFont="1" applyBorder="1">
      <alignment vertical="center"/>
    </xf>
    <xf numFmtId="186" fontId="8" fillId="0" borderId="104" xfId="4" applyNumberFormat="1" applyFont="1" applyBorder="1">
      <alignment vertical="center"/>
    </xf>
    <xf numFmtId="186" fontId="8" fillId="0" borderId="105" xfId="4" applyNumberFormat="1" applyFont="1" applyBorder="1">
      <alignment vertical="center"/>
    </xf>
    <xf numFmtId="186" fontId="8" fillId="0" borderId="106" xfId="4" applyNumberFormat="1" applyFont="1" applyBorder="1">
      <alignment vertical="center"/>
    </xf>
    <xf numFmtId="186" fontId="8" fillId="0" borderId="107" xfId="4" applyNumberFormat="1" applyFont="1" applyBorder="1">
      <alignment vertical="center"/>
    </xf>
    <xf numFmtId="186" fontId="8" fillId="0" borderId="70" xfId="4" applyNumberFormat="1" applyFont="1" applyBorder="1">
      <alignment vertical="center"/>
    </xf>
    <xf numFmtId="176" fontId="8" fillId="0" borderId="0" xfId="4" applyNumberFormat="1" applyFont="1">
      <alignment vertical="center"/>
    </xf>
    <xf numFmtId="49" fontId="8" fillId="0" borderId="27" xfId="4" applyNumberFormat="1" applyFont="1" applyBorder="1" applyAlignment="1">
      <alignment horizontal="center" vertical="center"/>
    </xf>
    <xf numFmtId="186" fontId="8" fillId="0" borderId="27" xfId="4" applyNumberFormat="1" applyFont="1" applyBorder="1">
      <alignment vertical="center"/>
    </xf>
    <xf numFmtId="186" fontId="8" fillId="0" borderId="0" xfId="4" applyNumberFormat="1" applyFont="1">
      <alignment vertical="center"/>
    </xf>
    <xf numFmtId="186" fontId="25" fillId="0" borderId="0" xfId="4" applyNumberFormat="1" applyFont="1">
      <alignment vertical="center"/>
    </xf>
    <xf numFmtId="49" fontId="6" fillId="0" borderId="0" xfId="4" applyNumberFormat="1" applyFont="1">
      <alignment vertical="center"/>
    </xf>
    <xf numFmtId="49" fontId="27" fillId="0" borderId="0" xfId="4" applyNumberFormat="1" applyFont="1">
      <alignment vertical="center"/>
    </xf>
    <xf numFmtId="49" fontId="6" fillId="0" borderId="0" xfId="4" applyNumberFormat="1" applyFont="1" applyAlignment="1">
      <alignment horizontal="left" vertical="center"/>
    </xf>
    <xf numFmtId="49" fontId="28" fillId="0" borderId="0" xfId="4" applyNumberFormat="1" applyFont="1">
      <alignment vertical="center"/>
    </xf>
    <xf numFmtId="49" fontId="7" fillId="0" borderId="0" xfId="4" applyNumberFormat="1" applyFont="1">
      <alignment vertical="center"/>
    </xf>
    <xf numFmtId="49" fontId="7" fillId="0" borderId="0" xfId="4" applyNumberFormat="1" applyFont="1" applyAlignment="1">
      <alignment vertical="center" shrinkToFit="1"/>
    </xf>
    <xf numFmtId="49" fontId="24" fillId="0" borderId="0" xfId="4" applyNumberFormat="1" applyFont="1" applyAlignment="1">
      <alignment vertical="center" shrinkToFit="1"/>
    </xf>
    <xf numFmtId="49" fontId="12" fillId="0" borderId="0" xfId="4" applyNumberFormat="1" applyFont="1" applyAlignment="1">
      <alignment vertical="center" shrinkToFit="1"/>
    </xf>
    <xf numFmtId="49" fontId="8" fillId="0" borderId="0" xfId="4" applyNumberFormat="1" applyFont="1" applyAlignment="1">
      <alignment vertical="center" shrinkToFit="1"/>
    </xf>
    <xf numFmtId="0" fontId="8" fillId="0" borderId="0" xfId="4" applyFont="1" applyAlignment="1">
      <alignment vertical="center" shrinkToFit="1"/>
    </xf>
    <xf numFmtId="49" fontId="25" fillId="0" borderId="0" xfId="4" applyNumberFormat="1" applyFont="1" applyAlignment="1">
      <alignment vertical="center" shrinkToFit="1"/>
    </xf>
    <xf numFmtId="0" fontId="25" fillId="0" borderId="0" xfId="4" applyFont="1" applyAlignment="1">
      <alignment vertical="center" shrinkToFit="1"/>
    </xf>
    <xf numFmtId="49" fontId="8" fillId="0" borderId="0" xfId="4" applyNumberFormat="1" applyFont="1" applyAlignment="1">
      <alignment horizontal="right" vertical="center" shrinkToFit="1"/>
    </xf>
    <xf numFmtId="0" fontId="8" fillId="0" borderId="7" xfId="4" applyFont="1" applyBorder="1" applyAlignment="1">
      <alignment horizontal="center" vertical="center" shrinkToFit="1"/>
    </xf>
    <xf numFmtId="0" fontId="8" fillId="0" borderId="9" xfId="4" applyFont="1" applyBorder="1" applyAlignment="1">
      <alignment horizontal="center" vertical="center" shrinkToFit="1"/>
    </xf>
    <xf numFmtId="0" fontId="8" fillId="0" borderId="1" xfId="4" applyFont="1" applyBorder="1" applyAlignment="1">
      <alignment horizontal="center" vertical="center" shrinkToFit="1"/>
    </xf>
    <xf numFmtId="0" fontId="8" fillId="0" borderId="4" xfId="4" applyFont="1" applyBorder="1" applyAlignment="1">
      <alignment horizontal="center" vertical="center" shrinkToFit="1"/>
    </xf>
    <xf numFmtId="0" fontId="8" fillId="0" borderId="4" xfId="4" applyFont="1" applyBorder="1" applyAlignment="1">
      <alignment vertical="center" shrinkToFit="1"/>
    </xf>
    <xf numFmtId="49" fontId="8" fillId="0" borderId="9" xfId="4" applyNumberFormat="1" applyFont="1" applyBorder="1" applyAlignment="1">
      <alignment horizontal="left" vertical="center"/>
    </xf>
    <xf numFmtId="49" fontId="8" fillId="0" borderId="32" xfId="4" applyNumberFormat="1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 shrinkToFit="1"/>
    </xf>
    <xf numFmtId="49" fontId="7" fillId="0" borderId="2" xfId="4" applyNumberFormat="1" applyFont="1" applyBorder="1" applyAlignment="1">
      <alignment horizontal="center" vertical="center" shrinkToFit="1"/>
    </xf>
    <xf numFmtId="49" fontId="8" fillId="0" borderId="3" xfId="4" applyNumberFormat="1" applyFont="1" applyBorder="1" applyAlignment="1">
      <alignment horizontal="center" vertical="center" shrinkToFit="1"/>
    </xf>
    <xf numFmtId="49" fontId="8" fillId="0" borderId="10" xfId="4" applyNumberFormat="1" applyFont="1" applyBorder="1" applyAlignment="1">
      <alignment horizontal="center" vertical="center" shrinkToFit="1"/>
    </xf>
    <xf numFmtId="49" fontId="7" fillId="0" borderId="10" xfId="4" applyNumberFormat="1" applyFont="1" applyBorder="1" applyAlignment="1">
      <alignment horizontal="center" vertical="center" shrinkToFit="1"/>
    </xf>
    <xf numFmtId="0" fontId="8" fillId="0" borderId="10" xfId="4" applyFont="1" applyBorder="1" applyAlignment="1">
      <alignment horizontal="center" vertical="center" shrinkToFit="1"/>
    </xf>
    <xf numFmtId="178" fontId="8" fillId="0" borderId="4" xfId="4" applyNumberFormat="1" applyFont="1" applyBorder="1" applyAlignment="1">
      <alignment vertical="center" shrinkToFit="1"/>
    </xf>
    <xf numFmtId="178" fontId="7" fillId="0" borderId="4" xfId="5" applyNumberFormat="1" applyFont="1" applyFill="1" applyBorder="1" applyAlignment="1">
      <alignment vertical="center" shrinkToFit="1"/>
    </xf>
    <xf numFmtId="178" fontId="8" fillId="0" borderId="1" xfId="4" applyNumberFormat="1" applyFont="1" applyBorder="1" applyAlignment="1">
      <alignment vertical="center" shrinkToFit="1"/>
    </xf>
    <xf numFmtId="178" fontId="7" fillId="0" borderId="7" xfId="5" applyNumberFormat="1" applyFont="1" applyFill="1" applyBorder="1" applyAlignment="1">
      <alignment vertical="center" shrinkToFit="1"/>
    </xf>
    <xf numFmtId="178" fontId="7" fillId="0" borderId="4" xfId="4" applyNumberFormat="1" applyFont="1" applyBorder="1" applyAlignment="1">
      <alignment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49" fontId="8" fillId="0" borderId="108" xfId="4" applyNumberFormat="1" applyFont="1" applyBorder="1" applyAlignment="1">
      <alignment horizontal="center" vertical="center"/>
    </xf>
    <xf numFmtId="49" fontId="8" fillId="0" borderId="109" xfId="4" applyNumberFormat="1" applyFont="1" applyBorder="1" applyAlignment="1">
      <alignment horizontal="center" vertical="center"/>
    </xf>
    <xf numFmtId="178" fontId="8" fillId="0" borderId="19" xfId="4" applyNumberFormat="1" applyFont="1" applyBorder="1" applyAlignment="1">
      <alignment vertical="center" shrinkToFit="1"/>
    </xf>
    <xf numFmtId="178" fontId="7" fillId="0" borderId="19" xfId="5" applyNumberFormat="1" applyFont="1" applyFill="1" applyBorder="1" applyAlignment="1">
      <alignment vertical="center" shrinkToFit="1"/>
    </xf>
    <xf numFmtId="178" fontId="8" fillId="0" borderId="109" xfId="4" applyNumberFormat="1" applyFont="1" applyBorder="1" applyAlignment="1">
      <alignment vertical="center" shrinkToFit="1"/>
    </xf>
    <xf numFmtId="178" fontId="7" fillId="0" borderId="51" xfId="5" applyNumberFormat="1" applyFont="1" applyFill="1" applyBorder="1" applyAlignment="1">
      <alignment vertical="center" shrinkToFit="1"/>
    </xf>
    <xf numFmtId="178" fontId="7" fillId="0" borderId="19" xfId="4" applyNumberFormat="1" applyFont="1" applyBorder="1" applyAlignment="1">
      <alignment vertical="center" shrinkToFit="1"/>
    </xf>
    <xf numFmtId="178" fontId="8" fillId="0" borderId="0" xfId="4" applyNumberFormat="1" applyFont="1" applyAlignment="1">
      <alignment vertical="center" shrinkToFit="1"/>
    </xf>
    <xf numFmtId="49" fontId="8" fillId="0" borderId="110" xfId="4" applyNumberFormat="1" applyFont="1" applyBorder="1" applyAlignment="1">
      <alignment horizontal="center" vertical="center"/>
    </xf>
    <xf numFmtId="49" fontId="8" fillId="0" borderId="111" xfId="4" applyNumberFormat="1" applyFont="1" applyBorder="1" applyAlignment="1">
      <alignment horizontal="center" vertical="center"/>
    </xf>
    <xf numFmtId="178" fontId="8" fillId="0" borderId="21" xfId="4" applyNumberFormat="1" applyFont="1" applyBorder="1" applyAlignment="1">
      <alignment vertical="center" shrinkToFit="1"/>
    </xf>
    <xf numFmtId="178" fontId="7" fillId="0" borderId="21" xfId="5" applyNumberFormat="1" applyFont="1" applyFill="1" applyBorder="1" applyAlignment="1">
      <alignment vertical="center" shrinkToFit="1"/>
    </xf>
    <xf numFmtId="178" fontId="8" fillId="0" borderId="111" xfId="4" applyNumberFormat="1" applyFont="1" applyBorder="1" applyAlignment="1">
      <alignment vertical="center" shrinkToFit="1"/>
    </xf>
    <xf numFmtId="178" fontId="7" fillId="0" borderId="112" xfId="5" applyNumberFormat="1" applyFont="1" applyFill="1" applyBorder="1" applyAlignment="1">
      <alignment vertical="center" shrinkToFit="1"/>
    </xf>
    <xf numFmtId="178" fontId="7" fillId="0" borderId="21" xfId="4" applyNumberFormat="1" applyFont="1" applyBorder="1" applyAlignment="1">
      <alignment vertical="center" shrinkToFit="1"/>
    </xf>
    <xf numFmtId="49" fontId="8" fillId="0" borderId="113" xfId="4" applyNumberFormat="1" applyFont="1" applyBorder="1" applyAlignment="1">
      <alignment horizontal="center" vertical="center"/>
    </xf>
    <xf numFmtId="49" fontId="8" fillId="0" borderId="56" xfId="4" applyNumberFormat="1" applyFont="1" applyBorder="1" applyAlignment="1">
      <alignment horizontal="center" vertical="center"/>
    </xf>
    <xf numFmtId="178" fontId="8" fillId="0" borderId="20" xfId="4" applyNumberFormat="1" applyFont="1" applyBorder="1" applyAlignment="1">
      <alignment vertical="center" shrinkToFit="1"/>
    </xf>
    <xf numFmtId="178" fontId="7" fillId="0" borderId="20" xfId="5" applyNumberFormat="1" applyFont="1" applyFill="1" applyBorder="1" applyAlignment="1">
      <alignment vertical="center" shrinkToFit="1"/>
    </xf>
    <xf numFmtId="178" fontId="8" fillId="0" borderId="56" xfId="4" applyNumberFormat="1" applyFont="1" applyBorder="1" applyAlignment="1">
      <alignment vertical="center" shrinkToFit="1"/>
    </xf>
    <xf numFmtId="178" fontId="7" fillId="0" borderId="52" xfId="5" applyNumberFormat="1" applyFont="1" applyFill="1" applyBorder="1" applyAlignment="1">
      <alignment vertical="center" shrinkToFit="1"/>
    </xf>
    <xf numFmtId="178" fontId="7" fillId="0" borderId="20" xfId="4" applyNumberFormat="1" applyFont="1" applyBorder="1" applyAlignment="1">
      <alignment vertical="center" shrinkToFit="1"/>
    </xf>
    <xf numFmtId="49" fontId="8" fillId="0" borderId="23" xfId="4" applyNumberFormat="1" applyFont="1" applyBorder="1" applyAlignment="1">
      <alignment horizontal="center" vertical="center"/>
    </xf>
    <xf numFmtId="49" fontId="8" fillId="0" borderId="22" xfId="4" applyNumberFormat="1" applyFont="1" applyBorder="1" applyAlignment="1">
      <alignment horizontal="center" vertical="center"/>
    </xf>
    <xf numFmtId="178" fontId="8" fillId="0" borderId="28" xfId="4" applyNumberFormat="1" applyFont="1" applyBorder="1" applyAlignment="1">
      <alignment horizontal="right" vertical="center" shrinkToFit="1"/>
    </xf>
    <xf numFmtId="178" fontId="7" fillId="0" borderId="28" xfId="5" applyNumberFormat="1" applyFont="1" applyFill="1" applyBorder="1" applyAlignment="1">
      <alignment vertical="center" shrinkToFit="1"/>
    </xf>
    <xf numFmtId="178" fontId="8" fillId="0" borderId="22" xfId="4" applyNumberFormat="1" applyFont="1" applyBorder="1" applyAlignment="1">
      <alignment horizontal="right" vertical="center" shrinkToFit="1"/>
    </xf>
    <xf numFmtId="178" fontId="7" fillId="0" borderId="24" xfId="5" applyNumberFormat="1" applyFont="1" applyFill="1" applyBorder="1" applyAlignment="1">
      <alignment vertical="center" shrinkToFit="1"/>
    </xf>
    <xf numFmtId="178" fontId="7" fillId="0" borderId="28" xfId="4" applyNumberFormat="1" applyFont="1" applyBorder="1" applyAlignment="1">
      <alignment horizontal="right" vertical="center" shrinkToFit="1"/>
    </xf>
    <xf numFmtId="178" fontId="8" fillId="0" borderId="0" xfId="4" applyNumberFormat="1" applyFont="1" applyAlignment="1">
      <alignment horizontal="right" vertical="center" shrinkToFit="1"/>
    </xf>
    <xf numFmtId="49" fontId="8" fillId="0" borderId="114" xfId="4" applyNumberFormat="1" applyFont="1" applyBorder="1" applyAlignment="1">
      <alignment horizontal="center" vertical="center"/>
    </xf>
    <xf numFmtId="49" fontId="8" fillId="0" borderId="115" xfId="4" applyNumberFormat="1" applyFont="1" applyBorder="1" applyAlignment="1">
      <alignment horizontal="center" vertical="center"/>
    </xf>
    <xf numFmtId="178" fontId="8" fillId="0" borderId="54" xfId="4" applyNumberFormat="1" applyFont="1" applyBorder="1" applyAlignment="1">
      <alignment horizontal="right" vertical="center" shrinkToFit="1"/>
    </xf>
    <xf numFmtId="178" fontId="7" fillId="0" borderId="54" xfId="5" applyNumberFormat="1" applyFont="1" applyFill="1" applyBorder="1" applyAlignment="1">
      <alignment vertical="center" shrinkToFit="1"/>
    </xf>
    <xf numFmtId="178" fontId="8" fillId="0" borderId="115" xfId="4" applyNumberFormat="1" applyFont="1" applyBorder="1" applyAlignment="1">
      <alignment horizontal="right" vertical="center" shrinkToFit="1"/>
    </xf>
    <xf numFmtId="178" fontId="7" fillId="0" borderId="116" xfId="5" applyNumberFormat="1" applyFont="1" applyFill="1" applyBorder="1" applyAlignment="1">
      <alignment vertical="center" shrinkToFit="1"/>
    </xf>
    <xf numFmtId="178" fontId="7" fillId="0" borderId="54" xfId="4" applyNumberFormat="1" applyFont="1" applyBorder="1" applyAlignment="1">
      <alignment horizontal="right" vertical="center" shrinkToFit="1"/>
    </xf>
    <xf numFmtId="178" fontId="8" fillId="0" borderId="10" xfId="4" applyNumberFormat="1" applyFont="1" applyBorder="1" applyAlignment="1">
      <alignment vertical="center" shrinkToFit="1"/>
    </xf>
    <xf numFmtId="178" fontId="7" fillId="0" borderId="10" xfId="5" applyNumberFormat="1" applyFont="1" applyFill="1" applyBorder="1" applyAlignment="1">
      <alignment vertical="center" shrinkToFit="1"/>
    </xf>
    <xf numFmtId="178" fontId="8" fillId="0" borderId="38" xfId="4" applyNumberFormat="1" applyFont="1" applyBorder="1" applyAlignment="1">
      <alignment vertical="center" shrinkToFit="1"/>
    </xf>
    <xf numFmtId="178" fontId="7" fillId="0" borderId="26" xfId="5" applyNumberFormat="1" applyFont="1" applyFill="1" applyBorder="1" applyAlignment="1">
      <alignment vertical="center" shrinkToFit="1"/>
    </xf>
    <xf numFmtId="178" fontId="7" fillId="0" borderId="10" xfId="4" applyNumberFormat="1" applyFont="1" applyBorder="1" applyAlignment="1">
      <alignment vertical="center" shrinkToFit="1"/>
    </xf>
    <xf numFmtId="178" fontId="8" fillId="0" borderId="28" xfId="4" applyNumberFormat="1" applyFont="1" applyBorder="1" applyAlignment="1">
      <alignment vertical="center" shrinkToFit="1"/>
    </xf>
    <xf numFmtId="178" fontId="8" fillId="0" borderId="22" xfId="4" applyNumberFormat="1" applyFont="1" applyBorder="1" applyAlignment="1">
      <alignment vertical="center" shrinkToFit="1"/>
    </xf>
    <xf numFmtId="178" fontId="7" fillId="0" borderId="28" xfId="4" applyNumberFormat="1" applyFont="1" applyBorder="1" applyAlignment="1">
      <alignment vertical="center" shrinkToFit="1"/>
    </xf>
    <xf numFmtId="49" fontId="25" fillId="0" borderId="67" xfId="4" applyNumberFormat="1" applyFont="1" applyBorder="1">
      <alignment vertical="center"/>
    </xf>
    <xf numFmtId="49" fontId="8" fillId="0" borderId="39" xfId="4" applyNumberFormat="1" applyFont="1" applyBorder="1" applyAlignment="1">
      <alignment horizontal="center" vertical="center"/>
    </xf>
    <xf numFmtId="49" fontId="8" fillId="0" borderId="63" xfId="4" applyNumberFormat="1" applyFont="1" applyBorder="1">
      <alignment vertical="center"/>
    </xf>
    <xf numFmtId="178" fontId="8" fillId="0" borderId="19" xfId="5" applyNumberFormat="1" applyFont="1" applyFill="1" applyBorder="1" applyAlignment="1">
      <alignment vertical="center" shrinkToFit="1"/>
    </xf>
    <xf numFmtId="178" fontId="8" fillId="0" borderId="109" xfId="5" applyNumberFormat="1" applyFont="1" applyFill="1" applyBorder="1" applyAlignment="1">
      <alignment vertical="center" shrinkToFit="1"/>
    </xf>
    <xf numFmtId="178" fontId="8" fillId="0" borderId="0" xfId="5" applyNumberFormat="1" applyFont="1" applyFill="1" applyBorder="1" applyAlignment="1">
      <alignment vertical="center" shrinkToFit="1"/>
    </xf>
    <xf numFmtId="178" fontId="8" fillId="0" borderId="21" xfId="5" applyNumberFormat="1" applyFont="1" applyFill="1" applyBorder="1" applyAlignment="1">
      <alignment vertical="center" shrinkToFit="1"/>
    </xf>
    <xf numFmtId="178" fontId="8" fillId="0" borderId="111" xfId="5" applyNumberFormat="1" applyFont="1" applyFill="1" applyBorder="1" applyAlignment="1">
      <alignment vertical="center" shrinkToFit="1"/>
    </xf>
    <xf numFmtId="178" fontId="8" fillId="0" borderId="28" xfId="5" applyNumberFormat="1" applyFont="1" applyFill="1" applyBorder="1" applyAlignment="1">
      <alignment vertical="center" shrinkToFit="1"/>
    </xf>
    <xf numFmtId="178" fontId="8" fillId="0" borderId="22" xfId="5" applyNumberFormat="1" applyFont="1" applyFill="1" applyBorder="1" applyAlignment="1">
      <alignment vertical="center" shrinkToFit="1"/>
    </xf>
    <xf numFmtId="49" fontId="25" fillId="0" borderId="117" xfId="4" applyNumberFormat="1" applyFont="1" applyBorder="1">
      <alignment vertical="center"/>
    </xf>
    <xf numFmtId="49" fontId="8" fillId="0" borderId="118" xfId="4" applyNumberFormat="1" applyFont="1" applyBorder="1" applyAlignment="1">
      <alignment horizontal="center" vertical="center"/>
    </xf>
    <xf numFmtId="49" fontId="8" fillId="0" borderId="119" xfId="4" applyNumberFormat="1" applyFont="1" applyBorder="1" applyAlignment="1">
      <alignment horizontal="center" vertical="center"/>
    </xf>
    <xf numFmtId="178" fontId="8" fillId="0" borderId="120" xfId="5" applyNumberFormat="1" applyFont="1" applyFill="1" applyBorder="1" applyAlignment="1">
      <alignment vertical="center" shrinkToFit="1"/>
    </xf>
    <xf numFmtId="178" fontId="7" fillId="0" borderId="120" xfId="5" applyNumberFormat="1" applyFont="1" applyFill="1" applyBorder="1" applyAlignment="1">
      <alignment vertical="center" shrinkToFit="1"/>
    </xf>
    <xf numFmtId="178" fontId="8" fillId="0" borderId="119" xfId="5" applyNumberFormat="1" applyFont="1" applyFill="1" applyBorder="1" applyAlignment="1">
      <alignment vertical="center" shrinkToFit="1"/>
    </xf>
    <xf numFmtId="178" fontId="7" fillId="0" borderId="121" xfId="5" applyNumberFormat="1" applyFont="1" applyFill="1" applyBorder="1" applyAlignment="1">
      <alignment vertical="center" shrinkToFit="1"/>
    </xf>
    <xf numFmtId="178" fontId="8" fillId="0" borderId="10" xfId="5" applyNumberFormat="1" applyFont="1" applyFill="1" applyBorder="1" applyAlignment="1">
      <alignment vertical="center" shrinkToFit="1"/>
    </xf>
    <xf numFmtId="178" fontId="8" fillId="0" borderId="38" xfId="5" applyNumberFormat="1" applyFont="1" applyFill="1" applyBorder="1" applyAlignment="1">
      <alignment vertical="center" shrinkToFit="1"/>
    </xf>
    <xf numFmtId="178" fontId="8" fillId="0" borderId="20" xfId="4" applyNumberFormat="1" applyFont="1" applyBorder="1" applyAlignment="1">
      <alignment horizontal="right" vertical="center" shrinkToFit="1"/>
    </xf>
    <xf numFmtId="178" fontId="8" fillId="0" borderId="56" xfId="4" applyNumberFormat="1" applyFont="1" applyBorder="1" applyAlignment="1">
      <alignment horizontal="right" vertical="center" shrinkToFit="1"/>
    </xf>
    <xf numFmtId="178" fontId="7" fillId="0" borderId="20" xfId="4" applyNumberFormat="1" applyFont="1" applyBorder="1" applyAlignment="1">
      <alignment horizontal="right" vertical="center" shrinkToFit="1"/>
    </xf>
    <xf numFmtId="181" fontId="7" fillId="0" borderId="4" xfId="4" applyNumberFormat="1" applyFont="1" applyBorder="1" applyAlignment="1">
      <alignment vertical="center" shrinkToFit="1"/>
    </xf>
    <xf numFmtId="181" fontId="7" fillId="0" borderId="4" xfId="5" applyNumberFormat="1" applyFont="1" applyFill="1" applyBorder="1" applyAlignment="1">
      <alignment vertical="center" shrinkToFit="1"/>
    </xf>
    <xf numFmtId="181" fontId="7" fillId="0" borderId="1" xfId="4" applyNumberFormat="1" applyFont="1" applyBorder="1" applyAlignment="1">
      <alignment vertical="center" shrinkToFit="1"/>
    </xf>
    <xf numFmtId="181" fontId="7" fillId="0" borderId="7" xfId="5" applyNumberFormat="1" applyFont="1" applyFill="1" applyBorder="1" applyAlignment="1">
      <alignment vertical="center" shrinkToFit="1"/>
    </xf>
    <xf numFmtId="181" fontId="8" fillId="0" borderId="0" xfId="4" applyNumberFormat="1" applyFont="1" applyAlignment="1">
      <alignment vertical="center" shrinkToFit="1"/>
    </xf>
    <xf numFmtId="181" fontId="7" fillId="0" borderId="0" xfId="5" applyNumberFormat="1" applyFont="1" applyFill="1" applyBorder="1" applyAlignment="1">
      <alignment vertical="center" shrinkToFit="1"/>
    </xf>
    <xf numFmtId="178" fontId="7" fillId="0" borderId="4" xfId="4" applyNumberFormat="1" applyFont="1" applyBorder="1" applyAlignment="1">
      <alignment horizontal="right" vertical="center" shrinkToFit="1"/>
    </xf>
    <xf numFmtId="178" fontId="7" fillId="0" borderId="1" xfId="4" applyNumberFormat="1" applyFont="1" applyBorder="1" applyAlignment="1">
      <alignment horizontal="right" vertical="center" shrinkToFit="1"/>
    </xf>
    <xf numFmtId="186" fontId="8" fillId="0" borderId="4" xfId="4" applyNumberFormat="1" applyFont="1" applyBorder="1" applyAlignment="1">
      <alignment vertical="center" shrinkToFit="1"/>
    </xf>
    <xf numFmtId="186" fontId="7" fillId="0" borderId="4" xfId="4" applyNumberFormat="1" applyFont="1" applyBorder="1" applyAlignment="1">
      <alignment vertical="center" shrinkToFit="1"/>
    </xf>
    <xf numFmtId="186" fontId="7" fillId="0" borderId="7" xfId="4" applyNumberFormat="1" applyFont="1" applyBorder="1" applyAlignment="1">
      <alignment vertical="center" shrinkToFit="1"/>
    </xf>
    <xf numFmtId="186" fontId="8" fillId="0" borderId="0" xfId="4" applyNumberFormat="1" applyFont="1" applyAlignment="1">
      <alignment vertical="center" shrinkToFit="1"/>
    </xf>
    <xf numFmtId="186" fontId="25" fillId="0" borderId="0" xfId="4" applyNumberFormat="1" applyFont="1" applyAlignment="1">
      <alignment vertical="center" shrinkToFit="1"/>
    </xf>
    <xf numFmtId="0" fontId="6" fillId="0" borderId="0" xfId="4" applyFont="1">
      <alignment vertical="center"/>
    </xf>
    <xf numFmtId="49" fontId="27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left" vertical="center"/>
    </xf>
    <xf numFmtId="49" fontId="6" fillId="0" borderId="0" xfId="4" applyNumberFormat="1" applyFont="1" applyAlignment="1">
      <alignment horizontal="left" vertical="center" shrinkToFit="1"/>
    </xf>
    <xf numFmtId="49" fontId="27" fillId="0" borderId="0" xfId="4" applyNumberFormat="1" applyFont="1" applyAlignment="1">
      <alignment horizontal="left" vertical="center" shrinkToFit="1"/>
    </xf>
    <xf numFmtId="49" fontId="29" fillId="0" borderId="0" xfId="4" applyNumberFormat="1" applyFont="1">
      <alignment vertical="center"/>
    </xf>
    <xf numFmtId="49" fontId="29" fillId="0" borderId="0" xfId="4" applyNumberFormat="1" applyFont="1" applyAlignment="1">
      <alignment horizontal="left" vertical="center"/>
    </xf>
    <xf numFmtId="49" fontId="27" fillId="0" borderId="0" xfId="4" applyNumberFormat="1" applyFont="1" applyAlignment="1">
      <alignment horizontal="left" vertical="center"/>
    </xf>
    <xf numFmtId="49" fontId="15" fillId="0" borderId="0" xfId="4" applyNumberFormat="1" applyFont="1">
      <alignment vertical="center"/>
    </xf>
    <xf numFmtId="49" fontId="15" fillId="0" borderId="0" xfId="4" applyNumberFormat="1" applyFont="1" applyAlignment="1">
      <alignment vertical="center" shrinkToFit="1"/>
    </xf>
    <xf numFmtId="49" fontId="30" fillId="0" borderId="0" xfId="4" applyNumberFormat="1" applyFont="1" applyAlignment="1">
      <alignment vertical="center" shrinkToFit="1"/>
    </xf>
    <xf numFmtId="178" fontId="9" fillId="0" borderId="0" xfId="4" applyNumberFormat="1" applyFont="1" applyAlignment="1">
      <alignment vertical="center" shrinkToFit="1"/>
    </xf>
    <xf numFmtId="49" fontId="9" fillId="0" borderId="0" xfId="4" applyNumberFormat="1" applyFont="1" applyAlignment="1">
      <alignment vertical="center" shrinkToFit="1"/>
    </xf>
    <xf numFmtId="49" fontId="28" fillId="0" borderId="0" xfId="4" applyNumberFormat="1" applyFont="1" applyAlignment="1">
      <alignment vertical="center" shrinkToFit="1"/>
    </xf>
  </cellXfs>
  <cellStyles count="8">
    <cellStyle name="桁区切り" xfId="1" builtinId="6"/>
    <cellStyle name="桁区切り 2" xfId="5" xr:uid="{507C5E1C-9F5F-4516-B2B4-BDC2A28FAAE8}"/>
    <cellStyle name="桁区切り 3" xfId="7" xr:uid="{D62CFFEB-0B26-476B-8B67-B1B94B6C1B06}"/>
    <cellStyle name="標準" xfId="0" builtinId="0"/>
    <cellStyle name="標準 2" xfId="3" xr:uid="{8EF4B5D8-061C-4668-9D8F-A60305EB0631}"/>
    <cellStyle name="標準 3" xfId="4" xr:uid="{29F56FFD-B7EA-4108-91C4-D2B647A98AE9}"/>
    <cellStyle name="標準 4" xfId="6" xr:uid="{5ED684B6-F760-49C0-B7EC-EEF0D3444955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計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590,253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EC-49EC-89E5-004335B6423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AEC-49EC-89E5-004335B6423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AEC-49EC-89E5-004335B6423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AEC-49EC-89E5-004335B6423A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AEC-49EC-89E5-004335B6423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AEC-49EC-89E5-004335B6423A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AEC-49EC-89E5-004335B6423A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AEC-49EC-89E5-004335B6423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AEC-49EC-89E5-004335B64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営  業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321,572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64-4FB8-8919-645B90B2BB38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B64-4FB8-8919-645B90B2BB38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B64-4FB8-8919-645B90B2BB38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B64-4FB8-8919-645B90B2BB38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B64-4FB8-8919-645B90B2BB38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B64-4FB8-8919-645B90B2BB38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B64-4FB8-8919-645B90B2BB38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3B64-4FB8-8919-645B90B2BB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3B64-4FB8-8919-645B90B2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  家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268,681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0-4A14-B77A-8C24601B3166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200-4A14-B77A-8C24601B3166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200-4A14-B77A-8C24601B3166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200-4A14-B77A-8C24601B3166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200-4A14-B77A-8C24601B3166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3200-4A14-B77A-8C24601B3166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200-4A14-B77A-8C24601B3166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3200-4A14-B77A-8C24601B31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3200-4A14-B77A-8C24601B3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21</xdr:row>
      <xdr:rowOff>0</xdr:rowOff>
    </xdr:from>
    <xdr:to>
      <xdr:col>5</xdr:col>
      <xdr:colOff>352425</xdr:colOff>
      <xdr:row>21</xdr:row>
      <xdr:rowOff>0</xdr:rowOff>
    </xdr:to>
    <xdr:graphicFrame macro="">
      <xdr:nvGraphicFramePr>
        <xdr:cNvPr id="1213" name="Chart 4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342900</xdr:colOff>
      <xdr:row>21</xdr:row>
      <xdr:rowOff>0</xdr:rowOff>
    </xdr:to>
    <xdr:graphicFrame macro="">
      <xdr:nvGraphicFramePr>
        <xdr:cNvPr id="1214" name="Chart 2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21</xdr:row>
      <xdr:rowOff>0</xdr:rowOff>
    </xdr:from>
    <xdr:to>
      <xdr:col>7</xdr:col>
      <xdr:colOff>523875</xdr:colOff>
      <xdr:row>21</xdr:row>
      <xdr:rowOff>0</xdr:rowOff>
    </xdr:to>
    <xdr:graphicFrame macro="">
      <xdr:nvGraphicFramePr>
        <xdr:cNvPr id="1215" name="Chart 3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8455B5-6462-4418-9285-A243D0AC123C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9D298C7-8327-4A54-AFA3-FBC3ED8A789E}"/>
            </a:ext>
          </a:extLst>
        </xdr:cNvPr>
        <xdr:cNvSpPr>
          <a:spLocks noChangeShapeType="1"/>
        </xdr:cNvSpPr>
      </xdr:nvSpPr>
      <xdr:spPr bwMode="auto">
        <a:xfrm flipH="1" flipV="1">
          <a:off x="0" y="377190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2C428C3-C5CC-49E2-BC73-30A0364EFD96}"/>
            </a:ext>
          </a:extLst>
        </xdr:cNvPr>
        <xdr:cNvSpPr>
          <a:spLocks noChangeShapeType="1"/>
        </xdr:cNvSpPr>
      </xdr:nvSpPr>
      <xdr:spPr bwMode="auto">
        <a:xfrm flipH="1" flipV="1">
          <a:off x="0" y="377190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DA9B25E-53C8-43CE-BDCD-E8E80E75BE53}"/>
            </a:ext>
          </a:extLst>
        </xdr:cNvPr>
        <xdr:cNvSpPr>
          <a:spLocks noChangeShapeType="1"/>
        </xdr:cNvSpPr>
      </xdr:nvSpPr>
      <xdr:spPr bwMode="auto">
        <a:xfrm flipH="1" flipV="1">
          <a:off x="0" y="51435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9B28936-EE12-4F85-B1F4-4037BB75FB08}"/>
            </a:ext>
          </a:extLst>
        </xdr:cNvPr>
        <xdr:cNvSpPr>
          <a:spLocks noChangeShapeType="1"/>
        </xdr:cNvSpPr>
      </xdr:nvSpPr>
      <xdr:spPr bwMode="auto">
        <a:xfrm flipH="1" flipV="1">
          <a:off x="0" y="377190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8288C5E-58F3-464A-9E9A-81604FB81E91}"/>
            </a:ext>
          </a:extLst>
        </xdr:cNvPr>
        <xdr:cNvSpPr>
          <a:spLocks noChangeShapeType="1"/>
        </xdr:cNvSpPr>
      </xdr:nvSpPr>
      <xdr:spPr bwMode="auto">
        <a:xfrm flipH="1" flipV="1">
          <a:off x="0" y="3771900"/>
          <a:ext cx="6858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F58A24F-8395-4404-A647-B2FF58596ABD}"/>
            </a:ext>
          </a:extLst>
        </xdr:cNvPr>
        <xdr:cNvSpPr>
          <a:spLocks noChangeShapeType="1"/>
        </xdr:cNvSpPr>
      </xdr:nvSpPr>
      <xdr:spPr bwMode="auto">
        <a:xfrm flipH="1" flipV="1">
          <a:off x="0" y="314325"/>
          <a:ext cx="647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36A1D71-66ED-490F-8202-C266F1E47578}"/>
            </a:ext>
          </a:extLst>
        </xdr:cNvPr>
        <xdr:cNvSpPr>
          <a:spLocks noChangeShapeType="1"/>
        </xdr:cNvSpPr>
      </xdr:nvSpPr>
      <xdr:spPr bwMode="auto">
        <a:xfrm flipH="1" flipV="1">
          <a:off x="0" y="314325"/>
          <a:ext cx="647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3E8FC76-15BB-4D2B-9127-76F2B1CDEA0F}"/>
            </a:ext>
          </a:extLst>
        </xdr:cNvPr>
        <xdr:cNvSpPr>
          <a:spLocks noChangeShapeType="1"/>
        </xdr:cNvSpPr>
      </xdr:nvSpPr>
      <xdr:spPr bwMode="auto">
        <a:xfrm flipH="1" flipV="1">
          <a:off x="0" y="381000"/>
          <a:ext cx="5048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BBB2ED5-8D12-45FD-B97E-73059CCD97D2}"/>
            </a:ext>
          </a:extLst>
        </xdr:cNvPr>
        <xdr:cNvCxnSpPr/>
      </xdr:nvCxnSpPr>
      <xdr:spPr bwMode="auto">
        <a:xfrm>
          <a:off x="9525" y="381000"/>
          <a:ext cx="685800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0</xdr:rowOff>
    </xdr:from>
    <xdr:to>
      <xdr:col>0</xdr:col>
      <xdr:colOff>314325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A84E986-FD0B-4424-9A02-86B4404EB613}"/>
            </a:ext>
          </a:extLst>
        </xdr:cNvPr>
        <xdr:cNvSpPr>
          <a:spLocks noChangeShapeType="1"/>
        </xdr:cNvSpPr>
      </xdr:nvSpPr>
      <xdr:spPr bwMode="auto">
        <a:xfrm>
          <a:off x="314325" y="66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3</xdr:row>
      <xdr:rowOff>9525</xdr:rowOff>
    </xdr:from>
    <xdr:to>
      <xdr:col>1</xdr:col>
      <xdr:colOff>19050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2917ECC-B869-4B95-AEC8-AAB8D5CC46F3}"/>
            </a:ext>
          </a:extLst>
        </xdr:cNvPr>
        <xdr:cNvSpPr>
          <a:spLocks noChangeShapeType="1"/>
        </xdr:cNvSpPr>
      </xdr:nvSpPr>
      <xdr:spPr bwMode="auto">
        <a:xfrm>
          <a:off x="266700" y="6762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0</xdr:col>
      <xdr:colOff>285750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A657952-64F3-4D24-87C6-EF5A19651611}"/>
            </a:ext>
          </a:extLst>
        </xdr:cNvPr>
        <xdr:cNvSpPr>
          <a:spLocks noChangeShapeType="1"/>
        </xdr:cNvSpPr>
      </xdr:nvSpPr>
      <xdr:spPr bwMode="auto">
        <a:xfrm>
          <a:off x="19050" y="428625"/>
          <a:ext cx="2667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3</xdr:row>
      <xdr:rowOff>238125</xdr:rowOff>
    </xdr:from>
    <xdr:to>
      <xdr:col>0</xdr:col>
      <xdr:colOff>676275</xdr:colOff>
      <xdr:row>5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8B5213D-3B37-466C-B10E-FCFBD7BA6117}"/>
            </a:ext>
          </a:extLst>
        </xdr:cNvPr>
        <xdr:cNvSpPr>
          <a:spLocks noChangeShapeType="1"/>
        </xdr:cNvSpPr>
      </xdr:nvSpPr>
      <xdr:spPr bwMode="auto">
        <a:xfrm>
          <a:off x="200025" y="904875"/>
          <a:ext cx="47625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219075</xdr:colOff>
      <xdr:row>4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5A0150C-5E4A-43AD-A348-B7E8FA852168}"/>
            </a:ext>
          </a:extLst>
        </xdr:cNvPr>
        <xdr:cNvSpPr>
          <a:spLocks noChangeShapeType="1"/>
        </xdr:cNvSpPr>
      </xdr:nvSpPr>
      <xdr:spPr bwMode="auto">
        <a:xfrm>
          <a:off x="19050" y="419100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2897EB-77B0-4C5B-91DA-2E83C6C0E79E}"/>
            </a:ext>
          </a:extLst>
        </xdr:cNvPr>
        <xdr:cNvSpPr>
          <a:spLocks noChangeShapeType="1"/>
        </xdr:cNvSpPr>
      </xdr:nvSpPr>
      <xdr:spPr bwMode="auto">
        <a:xfrm flipH="1" flipV="1">
          <a:off x="0" y="695325"/>
          <a:ext cx="3524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F306463-F5F1-4026-BEE0-5B1DEA20B4F6}"/>
            </a:ext>
          </a:extLst>
        </xdr:cNvPr>
        <xdr:cNvSpPr>
          <a:spLocks noChangeShapeType="1"/>
        </xdr:cNvSpPr>
      </xdr:nvSpPr>
      <xdr:spPr bwMode="auto">
        <a:xfrm flipH="1" flipV="1">
          <a:off x="0" y="771525"/>
          <a:ext cx="2762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showGridLines="0" zoomScale="130" zoomScaleNormal="130" zoomScaleSheetLayoutView="130" workbookViewId="0">
      <selection activeCell="G23" sqref="G23"/>
    </sheetView>
  </sheetViews>
  <sheetFormatPr defaultColWidth="9" defaultRowHeight="12.75" x14ac:dyDescent="0.15"/>
  <cols>
    <col min="1" max="1" width="9" style="19"/>
    <col min="2" max="2" width="10.125" style="19" customWidth="1"/>
    <col min="3" max="4" width="11.125" style="19" customWidth="1"/>
    <col min="5" max="9" width="11.125" style="20" customWidth="1"/>
    <col min="10" max="16384" width="9" style="19"/>
  </cols>
  <sheetData>
    <row r="1" spans="1:9" s="4" customFormat="1" ht="22.5" customHeight="1" x14ac:dyDescent="0.15">
      <c r="A1" s="4" t="s">
        <v>12</v>
      </c>
      <c r="B1" s="5"/>
      <c r="C1" s="5"/>
      <c r="D1" s="5"/>
      <c r="E1" s="6"/>
      <c r="F1" s="6"/>
      <c r="G1" s="6"/>
      <c r="H1" s="6"/>
      <c r="I1" s="6"/>
    </row>
    <row r="2" spans="1:9" s="4" customFormat="1" ht="22.5" customHeight="1" x14ac:dyDescent="0.15">
      <c r="A2" s="4" t="s">
        <v>0</v>
      </c>
      <c r="B2" s="5"/>
      <c r="C2" s="5"/>
      <c r="D2" s="5"/>
      <c r="E2" s="6"/>
      <c r="F2" s="6"/>
      <c r="G2" s="6"/>
      <c r="H2" s="30"/>
      <c r="I2" s="30"/>
    </row>
    <row r="3" spans="1:9" s="4" customFormat="1" x14ac:dyDescent="0.15">
      <c r="B3" s="5"/>
      <c r="C3" s="5"/>
      <c r="D3" s="5"/>
      <c r="E3" s="6"/>
      <c r="F3" s="6"/>
      <c r="G3" s="6"/>
      <c r="H3" s="23"/>
      <c r="I3" s="30" t="s">
        <v>27</v>
      </c>
    </row>
    <row r="4" spans="1:9" s="4" customFormat="1" ht="22.5" customHeight="1" x14ac:dyDescent="0.15">
      <c r="A4" s="49"/>
      <c r="B4" s="50"/>
      <c r="C4" s="46" t="s">
        <v>2</v>
      </c>
      <c r="D4" s="47"/>
      <c r="E4" s="48"/>
      <c r="F4" s="39" t="s">
        <v>3</v>
      </c>
      <c r="G4" s="40"/>
      <c r="H4" s="41"/>
      <c r="I4" s="8" t="s">
        <v>4</v>
      </c>
    </row>
    <row r="5" spans="1:9" s="4" customFormat="1" ht="22.5" customHeight="1" x14ac:dyDescent="0.15">
      <c r="A5" s="51"/>
      <c r="B5" s="52"/>
      <c r="C5" s="42" t="s">
        <v>16</v>
      </c>
      <c r="D5" s="42" t="s">
        <v>28</v>
      </c>
      <c r="E5" s="8" t="s">
        <v>1</v>
      </c>
      <c r="F5" s="42" t="s">
        <v>16</v>
      </c>
      <c r="G5" s="42" t="s">
        <v>29</v>
      </c>
      <c r="H5" s="8" t="s">
        <v>1</v>
      </c>
      <c r="I5" s="9" t="s">
        <v>30</v>
      </c>
    </row>
    <row r="6" spans="1:9" s="4" customFormat="1" ht="22.5" customHeight="1" x14ac:dyDescent="0.15">
      <c r="A6" s="53"/>
      <c r="B6" s="54"/>
      <c r="C6" s="43"/>
      <c r="D6" s="43"/>
      <c r="E6" s="9" t="s">
        <v>11</v>
      </c>
      <c r="F6" s="43"/>
      <c r="G6" s="43"/>
      <c r="H6" s="9" t="s">
        <v>11</v>
      </c>
      <c r="I6" s="9" t="s">
        <v>11</v>
      </c>
    </row>
    <row r="7" spans="1:9" s="4" customFormat="1" ht="22.5" customHeight="1" x14ac:dyDescent="0.15">
      <c r="A7" s="55" t="s">
        <v>5</v>
      </c>
      <c r="B7" s="55"/>
      <c r="C7" s="10">
        <v>5440</v>
      </c>
      <c r="D7" s="10">
        <v>4916</v>
      </c>
      <c r="E7" s="34">
        <v>0.9036764705882353</v>
      </c>
      <c r="F7" s="10">
        <v>42660</v>
      </c>
      <c r="G7" s="10">
        <v>39124</v>
      </c>
      <c r="H7" s="34">
        <v>0.91711204875761843</v>
      </c>
      <c r="I7" s="34">
        <v>0.12565177384725487</v>
      </c>
    </row>
    <row r="8" spans="1:9" s="4" customFormat="1" ht="22.5" customHeight="1" x14ac:dyDescent="0.15">
      <c r="A8" s="46" t="s">
        <v>6</v>
      </c>
      <c r="B8" s="48"/>
      <c r="C8" s="37">
        <v>492689</v>
      </c>
      <c r="D8" s="37">
        <v>419997</v>
      </c>
      <c r="E8" s="34">
        <v>0.85245865038594326</v>
      </c>
      <c r="F8" s="37">
        <v>4089646</v>
      </c>
      <c r="G8" s="37">
        <v>3786998</v>
      </c>
      <c r="H8" s="34">
        <v>0.92599652879491279</v>
      </c>
      <c r="I8" s="34">
        <v>0.11090499651703012</v>
      </c>
    </row>
    <row r="9" spans="1:9" s="4" customFormat="1" ht="22.5" customHeight="1" x14ac:dyDescent="0.15">
      <c r="A9" s="11"/>
      <c r="B9" s="12" t="s">
        <v>7</v>
      </c>
      <c r="C9" s="13">
        <v>374130</v>
      </c>
      <c r="D9" s="13">
        <v>282062</v>
      </c>
      <c r="E9" s="34">
        <v>0.75391441477561272</v>
      </c>
      <c r="F9" s="13">
        <v>3053766</v>
      </c>
      <c r="G9" s="13">
        <v>2550515</v>
      </c>
      <c r="H9" s="34">
        <v>0.83520315571003145</v>
      </c>
      <c r="I9" s="34">
        <v>0.11059021413322408</v>
      </c>
    </row>
    <row r="10" spans="1:9" s="4" customFormat="1" ht="22.5" customHeight="1" x14ac:dyDescent="0.15">
      <c r="A10" s="14"/>
      <c r="B10" s="7" t="s">
        <v>8</v>
      </c>
      <c r="C10" s="10">
        <v>118559</v>
      </c>
      <c r="D10" s="10">
        <v>137935</v>
      </c>
      <c r="E10" s="34">
        <v>1.163429178721143</v>
      </c>
      <c r="F10" s="10">
        <v>1035880</v>
      </c>
      <c r="G10" s="10">
        <v>1236483</v>
      </c>
      <c r="H10" s="34">
        <v>1.1936546704251458</v>
      </c>
      <c r="I10" s="34">
        <v>0.11155430361759927</v>
      </c>
    </row>
    <row r="11" spans="1:9" s="4" customFormat="1" ht="22.5" customHeight="1" x14ac:dyDescent="0.15">
      <c r="A11" s="55" t="s">
        <v>10</v>
      </c>
      <c r="B11" s="55"/>
      <c r="C11" s="10">
        <v>76953</v>
      </c>
      <c r="D11" s="10">
        <v>66806</v>
      </c>
      <c r="E11" s="34">
        <v>0.8681402934258573</v>
      </c>
      <c r="F11" s="10">
        <v>339876</v>
      </c>
      <c r="G11" s="10">
        <v>304338</v>
      </c>
      <c r="H11" s="34">
        <v>0.89543833633442782</v>
      </c>
      <c r="I11" s="34">
        <v>0.21951251568979227</v>
      </c>
    </row>
    <row r="12" spans="1:9" s="4" customFormat="1" ht="22.5" customHeight="1" x14ac:dyDescent="0.15">
      <c r="A12" s="56" t="s">
        <v>9</v>
      </c>
      <c r="B12" s="56"/>
      <c r="C12" s="35">
        <v>575082</v>
      </c>
      <c r="D12" s="35">
        <v>491719</v>
      </c>
      <c r="E12" s="36">
        <v>0.85504154190185055</v>
      </c>
      <c r="F12" s="35">
        <v>4472182</v>
      </c>
      <c r="G12" s="35">
        <v>4130460</v>
      </c>
      <c r="H12" s="36">
        <v>0.92358942458066329</v>
      </c>
      <c r="I12" s="36">
        <v>0.11904703108128392</v>
      </c>
    </row>
    <row r="13" spans="1:9" s="4" customFormat="1" ht="8.25" customHeight="1" x14ac:dyDescent="0.15">
      <c r="A13" s="15"/>
      <c r="B13" s="15"/>
      <c r="C13" s="16"/>
      <c r="D13" s="16"/>
      <c r="E13" s="17"/>
      <c r="F13" s="18"/>
      <c r="G13" s="18"/>
      <c r="H13" s="17"/>
      <c r="I13" s="17"/>
    </row>
    <row r="14" spans="1:9" s="25" customFormat="1" ht="17.45" customHeight="1" x14ac:dyDescent="0.15">
      <c r="A14" s="24" t="s">
        <v>13</v>
      </c>
      <c r="B14" s="25" t="s">
        <v>31</v>
      </c>
      <c r="E14" s="26"/>
      <c r="F14" s="26"/>
      <c r="G14" s="26"/>
      <c r="H14" s="26"/>
      <c r="I14" s="26"/>
    </row>
    <row r="15" spans="1:9" s="25" customFormat="1" ht="17.45" customHeight="1" x14ac:dyDescent="0.15">
      <c r="A15" s="25" t="s">
        <v>14</v>
      </c>
      <c r="B15" s="25" t="s">
        <v>15</v>
      </c>
      <c r="E15" s="26"/>
      <c r="F15" s="26"/>
      <c r="G15" s="26"/>
      <c r="H15" s="26"/>
      <c r="I15" s="26"/>
    </row>
    <row r="16" spans="1:9" s="25" customFormat="1" ht="17.45" customHeight="1" x14ac:dyDescent="0.15">
      <c r="B16" s="25" t="s">
        <v>32</v>
      </c>
      <c r="E16" s="26"/>
      <c r="F16" s="26"/>
      <c r="G16" s="26"/>
      <c r="H16" s="26"/>
      <c r="I16" s="26"/>
    </row>
    <row r="17" spans="1:9" s="25" customFormat="1" ht="17.45" customHeight="1" x14ac:dyDescent="0.15">
      <c r="B17" s="25" t="s">
        <v>33</v>
      </c>
      <c r="E17" s="26"/>
      <c r="F17" s="26"/>
      <c r="G17" s="26"/>
      <c r="H17" s="26"/>
      <c r="I17" s="26"/>
    </row>
    <row r="18" spans="1:9" s="3" customFormat="1" ht="20.100000000000001" customHeight="1" x14ac:dyDescent="0.15">
      <c r="A18" s="1"/>
      <c r="B18" s="1"/>
      <c r="C18" s="1"/>
      <c r="D18" s="1"/>
      <c r="E18" s="2"/>
      <c r="F18" s="2"/>
      <c r="G18" s="2"/>
      <c r="H18" s="2"/>
      <c r="I18" s="2"/>
    </row>
    <row r="19" spans="1:9" s="3" customFormat="1" ht="20.100000000000001" customHeight="1" x14ac:dyDescent="0.15">
      <c r="A19" s="1"/>
      <c r="B19" s="1"/>
      <c r="C19" s="1"/>
      <c r="D19" s="1"/>
      <c r="E19" s="2"/>
      <c r="F19" s="2"/>
      <c r="G19" s="2"/>
      <c r="H19" s="2"/>
      <c r="I19" s="2"/>
    </row>
    <row r="20" spans="1:9" s="4" customFormat="1" ht="22.5" customHeight="1" x14ac:dyDescent="0.15">
      <c r="A20" s="4" t="s">
        <v>34</v>
      </c>
      <c r="D20" s="31"/>
      <c r="E20" s="31"/>
      <c r="F20" s="6"/>
      <c r="G20" s="6"/>
      <c r="H20" s="6"/>
      <c r="I20" s="6"/>
    </row>
    <row r="21" spans="1:9" s="4" customFormat="1" x14ac:dyDescent="0.15">
      <c r="D21" s="29"/>
      <c r="E21" s="29" t="s">
        <v>27</v>
      </c>
      <c r="F21" s="6"/>
      <c r="G21" s="6"/>
      <c r="H21" s="6"/>
      <c r="I21" s="6"/>
    </row>
    <row r="22" spans="1:9" ht="27.6" customHeight="1" x14ac:dyDescent="0.15">
      <c r="A22" s="44"/>
      <c r="B22" s="46" t="s">
        <v>17</v>
      </c>
      <c r="C22" s="47"/>
      <c r="D22" s="47"/>
      <c r="E22" s="48"/>
    </row>
    <row r="23" spans="1:9" ht="27.6" customHeight="1" x14ac:dyDescent="0.15">
      <c r="A23" s="45"/>
      <c r="B23" s="21" t="s">
        <v>7</v>
      </c>
      <c r="C23" s="21" t="s">
        <v>8</v>
      </c>
      <c r="D23" s="21" t="s">
        <v>18</v>
      </c>
      <c r="E23" s="21" t="s">
        <v>19</v>
      </c>
    </row>
    <row r="24" spans="1:9" ht="27.6" customHeight="1" x14ac:dyDescent="0.15">
      <c r="A24" s="21" t="s">
        <v>20</v>
      </c>
      <c r="B24" s="27">
        <v>119014</v>
      </c>
      <c r="C24" s="27">
        <v>43698</v>
      </c>
      <c r="D24" s="38">
        <v>162712</v>
      </c>
      <c r="E24" s="34">
        <v>0.38741229104017411</v>
      </c>
      <c r="F24" s="32"/>
      <c r="G24" s="33"/>
    </row>
    <row r="25" spans="1:9" ht="27.6" customHeight="1" x14ac:dyDescent="0.15">
      <c r="A25" s="21" t="s">
        <v>21</v>
      </c>
      <c r="B25" s="27">
        <v>21039</v>
      </c>
      <c r="C25" s="27">
        <v>10944</v>
      </c>
      <c r="D25" s="38">
        <v>31983</v>
      </c>
      <c r="E25" s="34">
        <v>7.6150543932456655E-2</v>
      </c>
      <c r="F25" s="32"/>
      <c r="G25" s="33"/>
    </row>
    <row r="26" spans="1:9" ht="27.6" customHeight="1" x14ac:dyDescent="0.15">
      <c r="A26" s="21" t="s">
        <v>22</v>
      </c>
      <c r="B26" s="27">
        <v>20116</v>
      </c>
      <c r="C26" s="27">
        <v>10889</v>
      </c>
      <c r="D26" s="38">
        <v>31005</v>
      </c>
      <c r="E26" s="34">
        <v>7.3821955871113371E-2</v>
      </c>
      <c r="F26" s="32"/>
      <c r="G26" s="33"/>
    </row>
    <row r="27" spans="1:9" ht="27.6" customHeight="1" x14ac:dyDescent="0.15">
      <c r="A27" s="21" t="s">
        <v>23</v>
      </c>
      <c r="B27" s="27">
        <v>32280</v>
      </c>
      <c r="C27" s="27">
        <v>14349</v>
      </c>
      <c r="D27" s="38">
        <v>46629</v>
      </c>
      <c r="E27" s="34">
        <v>0.11102222158729705</v>
      </c>
      <c r="F27" s="32"/>
      <c r="G27" s="33"/>
    </row>
    <row r="28" spans="1:9" ht="27.6" customHeight="1" x14ac:dyDescent="0.15">
      <c r="A28" s="21" t="s">
        <v>24</v>
      </c>
      <c r="B28" s="27">
        <v>24550</v>
      </c>
      <c r="C28" s="27">
        <v>11728</v>
      </c>
      <c r="D28" s="38">
        <v>36278</v>
      </c>
      <c r="E28" s="34">
        <v>8.6376807453386578E-2</v>
      </c>
      <c r="F28" s="32"/>
      <c r="G28" s="33"/>
    </row>
    <row r="29" spans="1:9" ht="27.6" customHeight="1" x14ac:dyDescent="0.15">
      <c r="A29" s="21" t="s">
        <v>25</v>
      </c>
      <c r="B29" s="27">
        <v>24610</v>
      </c>
      <c r="C29" s="27">
        <v>18472</v>
      </c>
      <c r="D29" s="38">
        <v>43082</v>
      </c>
      <c r="E29" s="34">
        <v>0.10257692316849883</v>
      </c>
      <c r="F29" s="32"/>
      <c r="G29" s="33"/>
    </row>
    <row r="30" spans="1:9" ht="27.6" customHeight="1" x14ac:dyDescent="0.15">
      <c r="A30" s="21" t="s">
        <v>26</v>
      </c>
      <c r="B30" s="27">
        <v>40453</v>
      </c>
      <c r="C30" s="27">
        <v>27855</v>
      </c>
      <c r="D30" s="38">
        <v>68308</v>
      </c>
      <c r="E30" s="34">
        <v>0.16263925694707343</v>
      </c>
      <c r="F30" s="32"/>
      <c r="G30" s="33"/>
    </row>
    <row r="31" spans="1:9" ht="27.6" customHeight="1" x14ac:dyDescent="0.15">
      <c r="A31" s="22" t="s">
        <v>18</v>
      </c>
      <c r="B31" s="28">
        <v>282062</v>
      </c>
      <c r="C31" s="28">
        <v>137935</v>
      </c>
      <c r="D31" s="28">
        <v>419997</v>
      </c>
      <c r="E31" s="36">
        <v>1</v>
      </c>
      <c r="F31" s="32"/>
      <c r="G31" s="33"/>
    </row>
    <row r="32" spans="1:9" ht="27.6" customHeight="1" x14ac:dyDescent="0.15">
      <c r="A32" s="25" t="s">
        <v>35</v>
      </c>
      <c r="B32" s="25"/>
      <c r="C32" s="25"/>
      <c r="D32" s="25"/>
      <c r="E32" s="25"/>
    </row>
  </sheetData>
  <mergeCells count="13">
    <mergeCell ref="A22:A23"/>
    <mergeCell ref="B22:E22"/>
    <mergeCell ref="A4:B6"/>
    <mergeCell ref="A7:B7"/>
    <mergeCell ref="A8:B8"/>
    <mergeCell ref="A11:B11"/>
    <mergeCell ref="A12:B12"/>
    <mergeCell ref="C4:E4"/>
    <mergeCell ref="F4:H4"/>
    <mergeCell ref="D5:D6"/>
    <mergeCell ref="C5:C6"/>
    <mergeCell ref="G5:G6"/>
    <mergeCell ref="F5:F6"/>
  </mergeCells>
  <phoneticPr fontId="3"/>
  <pageMargins left="0.78740157480314965" right="0.31496062992125984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5B10-B36B-4CDA-BF4D-567D3ADE938D}">
  <dimension ref="A1:AR56"/>
  <sheetViews>
    <sheetView showGridLines="0" zoomScaleNormal="100" zoomScaleSheetLayoutView="130" workbookViewId="0">
      <selection activeCell="M34" sqref="M34"/>
    </sheetView>
  </sheetViews>
  <sheetFormatPr defaultRowHeight="12.75" x14ac:dyDescent="0.15"/>
  <cols>
    <col min="1" max="1" width="3.625" style="57" customWidth="1"/>
    <col min="2" max="3" width="2.875" style="57" customWidth="1"/>
    <col min="4" max="6" width="8.75" style="57" customWidth="1"/>
    <col min="7" max="7" width="8.75" style="58" customWidth="1"/>
    <col min="8" max="8" width="8.75" style="59" hidden="1" customWidth="1"/>
    <col min="9" max="9" width="8.75" style="57" hidden="1" customWidth="1"/>
    <col min="10" max="13" width="8.75" style="57" customWidth="1"/>
    <col min="14" max="14" width="8.75" style="58" customWidth="1"/>
    <col min="15" max="15" width="8.75" style="59" hidden="1" customWidth="1"/>
    <col min="16" max="16" width="8.75" style="57" hidden="1" customWidth="1"/>
    <col min="17" max="17" width="8.75" style="57" customWidth="1"/>
    <col min="18" max="20" width="8.875" style="57" customWidth="1"/>
    <col min="21" max="21" width="8.875" style="58" customWidth="1"/>
    <col min="22" max="22" width="8.875" style="59" hidden="1" customWidth="1"/>
    <col min="23" max="23" width="8.875" style="57" hidden="1" customWidth="1"/>
    <col min="24" max="24" width="8.75" style="57" customWidth="1"/>
    <col min="25" max="27" width="8.875" style="57" customWidth="1"/>
    <col min="28" max="28" width="8.875" style="58" customWidth="1"/>
    <col min="29" max="29" width="8.875" style="57" hidden="1" customWidth="1"/>
    <col min="30" max="30" width="8.875" style="57" customWidth="1"/>
    <col min="31" max="256" width="9" style="57"/>
    <col min="257" max="257" width="3.625" style="57" customWidth="1"/>
    <col min="258" max="259" width="2.875" style="57" customWidth="1"/>
    <col min="260" max="263" width="7.5" style="57" customWidth="1"/>
    <col min="264" max="265" width="0" style="57" hidden="1" customWidth="1"/>
    <col min="266" max="270" width="7.5" style="57" customWidth="1"/>
    <col min="271" max="272" width="0" style="57" hidden="1" customWidth="1"/>
    <col min="273" max="277" width="7.5" style="57" customWidth="1"/>
    <col min="278" max="279" width="0" style="57" hidden="1" customWidth="1"/>
    <col min="280" max="286" width="7.5" style="57" customWidth="1"/>
    <col min="287" max="512" width="9" style="57"/>
    <col min="513" max="513" width="3.625" style="57" customWidth="1"/>
    <col min="514" max="515" width="2.875" style="57" customWidth="1"/>
    <col min="516" max="519" width="7.5" style="57" customWidth="1"/>
    <col min="520" max="521" width="0" style="57" hidden="1" customWidth="1"/>
    <col min="522" max="526" width="7.5" style="57" customWidth="1"/>
    <col min="527" max="528" width="0" style="57" hidden="1" customWidth="1"/>
    <col min="529" max="533" width="7.5" style="57" customWidth="1"/>
    <col min="534" max="535" width="0" style="57" hidden="1" customWidth="1"/>
    <col min="536" max="542" width="7.5" style="57" customWidth="1"/>
    <col min="543" max="768" width="9" style="57"/>
    <col min="769" max="769" width="3.625" style="57" customWidth="1"/>
    <col min="770" max="771" width="2.875" style="57" customWidth="1"/>
    <col min="772" max="775" width="7.5" style="57" customWidth="1"/>
    <col min="776" max="777" width="0" style="57" hidden="1" customWidth="1"/>
    <col min="778" max="782" width="7.5" style="57" customWidth="1"/>
    <col min="783" max="784" width="0" style="57" hidden="1" customWidth="1"/>
    <col min="785" max="789" width="7.5" style="57" customWidth="1"/>
    <col min="790" max="791" width="0" style="57" hidden="1" customWidth="1"/>
    <col min="792" max="798" width="7.5" style="57" customWidth="1"/>
    <col min="799" max="1024" width="9" style="57"/>
    <col min="1025" max="1025" width="3.625" style="57" customWidth="1"/>
    <col min="1026" max="1027" width="2.875" style="57" customWidth="1"/>
    <col min="1028" max="1031" width="7.5" style="57" customWidth="1"/>
    <col min="1032" max="1033" width="0" style="57" hidden="1" customWidth="1"/>
    <col min="1034" max="1038" width="7.5" style="57" customWidth="1"/>
    <col min="1039" max="1040" width="0" style="57" hidden="1" customWidth="1"/>
    <col min="1041" max="1045" width="7.5" style="57" customWidth="1"/>
    <col min="1046" max="1047" width="0" style="57" hidden="1" customWidth="1"/>
    <col min="1048" max="1054" width="7.5" style="57" customWidth="1"/>
    <col min="1055" max="1280" width="9" style="57"/>
    <col min="1281" max="1281" width="3.625" style="57" customWidth="1"/>
    <col min="1282" max="1283" width="2.875" style="57" customWidth="1"/>
    <col min="1284" max="1287" width="7.5" style="57" customWidth="1"/>
    <col min="1288" max="1289" width="0" style="57" hidden="1" customWidth="1"/>
    <col min="1290" max="1294" width="7.5" style="57" customWidth="1"/>
    <col min="1295" max="1296" width="0" style="57" hidden="1" customWidth="1"/>
    <col min="1297" max="1301" width="7.5" style="57" customWidth="1"/>
    <col min="1302" max="1303" width="0" style="57" hidden="1" customWidth="1"/>
    <col min="1304" max="1310" width="7.5" style="57" customWidth="1"/>
    <col min="1311" max="1536" width="9" style="57"/>
    <col min="1537" max="1537" width="3.625" style="57" customWidth="1"/>
    <col min="1538" max="1539" width="2.875" style="57" customWidth="1"/>
    <col min="1540" max="1543" width="7.5" style="57" customWidth="1"/>
    <col min="1544" max="1545" width="0" style="57" hidden="1" customWidth="1"/>
    <col min="1546" max="1550" width="7.5" style="57" customWidth="1"/>
    <col min="1551" max="1552" width="0" style="57" hidden="1" customWidth="1"/>
    <col min="1553" max="1557" width="7.5" style="57" customWidth="1"/>
    <col min="1558" max="1559" width="0" style="57" hidden="1" customWidth="1"/>
    <col min="1560" max="1566" width="7.5" style="57" customWidth="1"/>
    <col min="1567" max="1792" width="9" style="57"/>
    <col min="1793" max="1793" width="3.625" style="57" customWidth="1"/>
    <col min="1794" max="1795" width="2.875" style="57" customWidth="1"/>
    <col min="1796" max="1799" width="7.5" style="57" customWidth="1"/>
    <col min="1800" max="1801" width="0" style="57" hidden="1" customWidth="1"/>
    <col min="1802" max="1806" width="7.5" style="57" customWidth="1"/>
    <col min="1807" max="1808" width="0" style="57" hidden="1" customWidth="1"/>
    <col min="1809" max="1813" width="7.5" style="57" customWidth="1"/>
    <col min="1814" max="1815" width="0" style="57" hidden="1" customWidth="1"/>
    <col min="1816" max="1822" width="7.5" style="57" customWidth="1"/>
    <col min="1823" max="2048" width="9" style="57"/>
    <col min="2049" max="2049" width="3.625" style="57" customWidth="1"/>
    <col min="2050" max="2051" width="2.875" style="57" customWidth="1"/>
    <col min="2052" max="2055" width="7.5" style="57" customWidth="1"/>
    <col min="2056" max="2057" width="0" style="57" hidden="1" customWidth="1"/>
    <col min="2058" max="2062" width="7.5" style="57" customWidth="1"/>
    <col min="2063" max="2064" width="0" style="57" hidden="1" customWidth="1"/>
    <col min="2065" max="2069" width="7.5" style="57" customWidth="1"/>
    <col min="2070" max="2071" width="0" style="57" hidden="1" customWidth="1"/>
    <col min="2072" max="2078" width="7.5" style="57" customWidth="1"/>
    <col min="2079" max="2304" width="9" style="57"/>
    <col min="2305" max="2305" width="3.625" style="57" customWidth="1"/>
    <col min="2306" max="2307" width="2.875" style="57" customWidth="1"/>
    <col min="2308" max="2311" width="7.5" style="57" customWidth="1"/>
    <col min="2312" max="2313" width="0" style="57" hidden="1" customWidth="1"/>
    <col min="2314" max="2318" width="7.5" style="57" customWidth="1"/>
    <col min="2319" max="2320" width="0" style="57" hidden="1" customWidth="1"/>
    <col min="2321" max="2325" width="7.5" style="57" customWidth="1"/>
    <col min="2326" max="2327" width="0" style="57" hidden="1" customWidth="1"/>
    <col min="2328" max="2334" width="7.5" style="57" customWidth="1"/>
    <col min="2335" max="2560" width="9" style="57"/>
    <col min="2561" max="2561" width="3.625" style="57" customWidth="1"/>
    <col min="2562" max="2563" width="2.875" style="57" customWidth="1"/>
    <col min="2564" max="2567" width="7.5" style="57" customWidth="1"/>
    <col min="2568" max="2569" width="0" style="57" hidden="1" customWidth="1"/>
    <col min="2570" max="2574" width="7.5" style="57" customWidth="1"/>
    <col min="2575" max="2576" width="0" style="57" hidden="1" customWidth="1"/>
    <col min="2577" max="2581" width="7.5" style="57" customWidth="1"/>
    <col min="2582" max="2583" width="0" style="57" hidden="1" customWidth="1"/>
    <col min="2584" max="2590" width="7.5" style="57" customWidth="1"/>
    <col min="2591" max="2816" width="9" style="57"/>
    <col min="2817" max="2817" width="3.625" style="57" customWidth="1"/>
    <col min="2818" max="2819" width="2.875" style="57" customWidth="1"/>
    <col min="2820" max="2823" width="7.5" style="57" customWidth="1"/>
    <col min="2824" max="2825" width="0" style="57" hidden="1" customWidth="1"/>
    <col min="2826" max="2830" width="7.5" style="57" customWidth="1"/>
    <col min="2831" max="2832" width="0" style="57" hidden="1" customWidth="1"/>
    <col min="2833" max="2837" width="7.5" style="57" customWidth="1"/>
    <col min="2838" max="2839" width="0" style="57" hidden="1" customWidth="1"/>
    <col min="2840" max="2846" width="7.5" style="57" customWidth="1"/>
    <col min="2847" max="3072" width="9" style="57"/>
    <col min="3073" max="3073" width="3.625" style="57" customWidth="1"/>
    <col min="3074" max="3075" width="2.875" style="57" customWidth="1"/>
    <col min="3076" max="3079" width="7.5" style="57" customWidth="1"/>
    <col min="3080" max="3081" width="0" style="57" hidden="1" customWidth="1"/>
    <col min="3082" max="3086" width="7.5" style="57" customWidth="1"/>
    <col min="3087" max="3088" width="0" style="57" hidden="1" customWidth="1"/>
    <col min="3089" max="3093" width="7.5" style="57" customWidth="1"/>
    <col min="3094" max="3095" width="0" style="57" hidden="1" customWidth="1"/>
    <col min="3096" max="3102" width="7.5" style="57" customWidth="1"/>
    <col min="3103" max="3328" width="9" style="57"/>
    <col min="3329" max="3329" width="3.625" style="57" customWidth="1"/>
    <col min="3330" max="3331" width="2.875" style="57" customWidth="1"/>
    <col min="3332" max="3335" width="7.5" style="57" customWidth="1"/>
    <col min="3336" max="3337" width="0" style="57" hidden="1" customWidth="1"/>
    <col min="3338" max="3342" width="7.5" style="57" customWidth="1"/>
    <col min="3343" max="3344" width="0" style="57" hidden="1" customWidth="1"/>
    <col min="3345" max="3349" width="7.5" style="57" customWidth="1"/>
    <col min="3350" max="3351" width="0" style="57" hidden="1" customWidth="1"/>
    <col min="3352" max="3358" width="7.5" style="57" customWidth="1"/>
    <col min="3359" max="3584" width="9" style="57"/>
    <col min="3585" max="3585" width="3.625" style="57" customWidth="1"/>
    <col min="3586" max="3587" width="2.875" style="57" customWidth="1"/>
    <col min="3588" max="3591" width="7.5" style="57" customWidth="1"/>
    <col min="3592" max="3593" width="0" style="57" hidden="1" customWidth="1"/>
    <col min="3594" max="3598" width="7.5" style="57" customWidth="1"/>
    <col min="3599" max="3600" width="0" style="57" hidden="1" customWidth="1"/>
    <col min="3601" max="3605" width="7.5" style="57" customWidth="1"/>
    <col min="3606" max="3607" width="0" style="57" hidden="1" customWidth="1"/>
    <col min="3608" max="3614" width="7.5" style="57" customWidth="1"/>
    <col min="3615" max="3840" width="9" style="57"/>
    <col min="3841" max="3841" width="3.625" style="57" customWidth="1"/>
    <col min="3842" max="3843" width="2.875" style="57" customWidth="1"/>
    <col min="3844" max="3847" width="7.5" style="57" customWidth="1"/>
    <col min="3848" max="3849" width="0" style="57" hidden="1" customWidth="1"/>
    <col min="3850" max="3854" width="7.5" style="57" customWidth="1"/>
    <col min="3855" max="3856" width="0" style="57" hidden="1" customWidth="1"/>
    <col min="3857" max="3861" width="7.5" style="57" customWidth="1"/>
    <col min="3862" max="3863" width="0" style="57" hidden="1" customWidth="1"/>
    <col min="3864" max="3870" width="7.5" style="57" customWidth="1"/>
    <col min="3871" max="4096" width="9" style="57"/>
    <col min="4097" max="4097" width="3.625" style="57" customWidth="1"/>
    <col min="4098" max="4099" width="2.875" style="57" customWidth="1"/>
    <col min="4100" max="4103" width="7.5" style="57" customWidth="1"/>
    <col min="4104" max="4105" width="0" style="57" hidden="1" customWidth="1"/>
    <col min="4106" max="4110" width="7.5" style="57" customWidth="1"/>
    <col min="4111" max="4112" width="0" style="57" hidden="1" customWidth="1"/>
    <col min="4113" max="4117" width="7.5" style="57" customWidth="1"/>
    <col min="4118" max="4119" width="0" style="57" hidden="1" customWidth="1"/>
    <col min="4120" max="4126" width="7.5" style="57" customWidth="1"/>
    <col min="4127" max="4352" width="9" style="57"/>
    <col min="4353" max="4353" width="3.625" style="57" customWidth="1"/>
    <col min="4354" max="4355" width="2.875" style="57" customWidth="1"/>
    <col min="4356" max="4359" width="7.5" style="57" customWidth="1"/>
    <col min="4360" max="4361" width="0" style="57" hidden="1" customWidth="1"/>
    <col min="4362" max="4366" width="7.5" style="57" customWidth="1"/>
    <col min="4367" max="4368" width="0" style="57" hidden="1" customWidth="1"/>
    <col min="4369" max="4373" width="7.5" style="57" customWidth="1"/>
    <col min="4374" max="4375" width="0" style="57" hidden="1" customWidth="1"/>
    <col min="4376" max="4382" width="7.5" style="57" customWidth="1"/>
    <col min="4383" max="4608" width="9" style="57"/>
    <col min="4609" max="4609" width="3.625" style="57" customWidth="1"/>
    <col min="4610" max="4611" width="2.875" style="57" customWidth="1"/>
    <col min="4612" max="4615" width="7.5" style="57" customWidth="1"/>
    <col min="4616" max="4617" width="0" style="57" hidden="1" customWidth="1"/>
    <col min="4618" max="4622" width="7.5" style="57" customWidth="1"/>
    <col min="4623" max="4624" width="0" style="57" hidden="1" customWidth="1"/>
    <col min="4625" max="4629" width="7.5" style="57" customWidth="1"/>
    <col min="4630" max="4631" width="0" style="57" hidden="1" customWidth="1"/>
    <col min="4632" max="4638" width="7.5" style="57" customWidth="1"/>
    <col min="4639" max="4864" width="9" style="57"/>
    <col min="4865" max="4865" width="3.625" style="57" customWidth="1"/>
    <col min="4866" max="4867" width="2.875" style="57" customWidth="1"/>
    <col min="4868" max="4871" width="7.5" style="57" customWidth="1"/>
    <col min="4872" max="4873" width="0" style="57" hidden="1" customWidth="1"/>
    <col min="4874" max="4878" width="7.5" style="57" customWidth="1"/>
    <col min="4879" max="4880" width="0" style="57" hidden="1" customWidth="1"/>
    <col min="4881" max="4885" width="7.5" style="57" customWidth="1"/>
    <col min="4886" max="4887" width="0" style="57" hidden="1" customWidth="1"/>
    <col min="4888" max="4894" width="7.5" style="57" customWidth="1"/>
    <col min="4895" max="5120" width="9" style="57"/>
    <col min="5121" max="5121" width="3.625" style="57" customWidth="1"/>
    <col min="5122" max="5123" width="2.875" style="57" customWidth="1"/>
    <col min="5124" max="5127" width="7.5" style="57" customWidth="1"/>
    <col min="5128" max="5129" width="0" style="57" hidden="1" customWidth="1"/>
    <col min="5130" max="5134" width="7.5" style="57" customWidth="1"/>
    <col min="5135" max="5136" width="0" style="57" hidden="1" customWidth="1"/>
    <col min="5137" max="5141" width="7.5" style="57" customWidth="1"/>
    <col min="5142" max="5143" width="0" style="57" hidden="1" customWidth="1"/>
    <col min="5144" max="5150" width="7.5" style="57" customWidth="1"/>
    <col min="5151" max="5376" width="9" style="57"/>
    <col min="5377" max="5377" width="3.625" style="57" customWidth="1"/>
    <col min="5378" max="5379" width="2.875" style="57" customWidth="1"/>
    <col min="5380" max="5383" width="7.5" style="57" customWidth="1"/>
    <col min="5384" max="5385" width="0" style="57" hidden="1" customWidth="1"/>
    <col min="5386" max="5390" width="7.5" style="57" customWidth="1"/>
    <col min="5391" max="5392" width="0" style="57" hidden="1" customWidth="1"/>
    <col min="5393" max="5397" width="7.5" style="57" customWidth="1"/>
    <col min="5398" max="5399" width="0" style="57" hidden="1" customWidth="1"/>
    <col min="5400" max="5406" width="7.5" style="57" customWidth="1"/>
    <col min="5407" max="5632" width="9" style="57"/>
    <col min="5633" max="5633" width="3.625" style="57" customWidth="1"/>
    <col min="5634" max="5635" width="2.875" style="57" customWidth="1"/>
    <col min="5636" max="5639" width="7.5" style="57" customWidth="1"/>
    <col min="5640" max="5641" width="0" style="57" hidden="1" customWidth="1"/>
    <col min="5642" max="5646" width="7.5" style="57" customWidth="1"/>
    <col min="5647" max="5648" width="0" style="57" hidden="1" customWidth="1"/>
    <col min="5649" max="5653" width="7.5" style="57" customWidth="1"/>
    <col min="5654" max="5655" width="0" style="57" hidden="1" customWidth="1"/>
    <col min="5656" max="5662" width="7.5" style="57" customWidth="1"/>
    <col min="5663" max="5888" width="9" style="57"/>
    <col min="5889" max="5889" width="3.625" style="57" customWidth="1"/>
    <col min="5890" max="5891" width="2.875" style="57" customWidth="1"/>
    <col min="5892" max="5895" width="7.5" style="57" customWidth="1"/>
    <col min="5896" max="5897" width="0" style="57" hidden="1" customWidth="1"/>
    <col min="5898" max="5902" width="7.5" style="57" customWidth="1"/>
    <col min="5903" max="5904" width="0" style="57" hidden="1" customWidth="1"/>
    <col min="5905" max="5909" width="7.5" style="57" customWidth="1"/>
    <col min="5910" max="5911" width="0" style="57" hidden="1" customWidth="1"/>
    <col min="5912" max="5918" width="7.5" style="57" customWidth="1"/>
    <col min="5919" max="6144" width="9" style="57"/>
    <col min="6145" max="6145" width="3.625" style="57" customWidth="1"/>
    <col min="6146" max="6147" width="2.875" style="57" customWidth="1"/>
    <col min="6148" max="6151" width="7.5" style="57" customWidth="1"/>
    <col min="6152" max="6153" width="0" style="57" hidden="1" customWidth="1"/>
    <col min="6154" max="6158" width="7.5" style="57" customWidth="1"/>
    <col min="6159" max="6160" width="0" style="57" hidden="1" customWidth="1"/>
    <col min="6161" max="6165" width="7.5" style="57" customWidth="1"/>
    <col min="6166" max="6167" width="0" style="57" hidden="1" customWidth="1"/>
    <col min="6168" max="6174" width="7.5" style="57" customWidth="1"/>
    <col min="6175" max="6400" width="9" style="57"/>
    <col min="6401" max="6401" width="3.625" style="57" customWidth="1"/>
    <col min="6402" max="6403" width="2.875" style="57" customWidth="1"/>
    <col min="6404" max="6407" width="7.5" style="57" customWidth="1"/>
    <col min="6408" max="6409" width="0" style="57" hidden="1" customWidth="1"/>
    <col min="6410" max="6414" width="7.5" style="57" customWidth="1"/>
    <col min="6415" max="6416" width="0" style="57" hidden="1" customWidth="1"/>
    <col min="6417" max="6421" width="7.5" style="57" customWidth="1"/>
    <col min="6422" max="6423" width="0" style="57" hidden="1" customWidth="1"/>
    <col min="6424" max="6430" width="7.5" style="57" customWidth="1"/>
    <col min="6431" max="6656" width="9" style="57"/>
    <col min="6657" max="6657" width="3.625" style="57" customWidth="1"/>
    <col min="6658" max="6659" width="2.875" style="57" customWidth="1"/>
    <col min="6660" max="6663" width="7.5" style="57" customWidth="1"/>
    <col min="6664" max="6665" width="0" style="57" hidden="1" customWidth="1"/>
    <col min="6666" max="6670" width="7.5" style="57" customWidth="1"/>
    <col min="6671" max="6672" width="0" style="57" hidden="1" customWidth="1"/>
    <col min="6673" max="6677" width="7.5" style="57" customWidth="1"/>
    <col min="6678" max="6679" width="0" style="57" hidden="1" customWidth="1"/>
    <col min="6680" max="6686" width="7.5" style="57" customWidth="1"/>
    <col min="6687" max="6912" width="9" style="57"/>
    <col min="6913" max="6913" width="3.625" style="57" customWidth="1"/>
    <col min="6914" max="6915" width="2.875" style="57" customWidth="1"/>
    <col min="6916" max="6919" width="7.5" style="57" customWidth="1"/>
    <col min="6920" max="6921" width="0" style="57" hidden="1" customWidth="1"/>
    <col min="6922" max="6926" width="7.5" style="57" customWidth="1"/>
    <col min="6927" max="6928" width="0" style="57" hidden="1" customWidth="1"/>
    <col min="6929" max="6933" width="7.5" style="57" customWidth="1"/>
    <col min="6934" max="6935" width="0" style="57" hidden="1" customWidth="1"/>
    <col min="6936" max="6942" width="7.5" style="57" customWidth="1"/>
    <col min="6943" max="7168" width="9" style="57"/>
    <col min="7169" max="7169" width="3.625" style="57" customWidth="1"/>
    <col min="7170" max="7171" width="2.875" style="57" customWidth="1"/>
    <col min="7172" max="7175" width="7.5" style="57" customWidth="1"/>
    <col min="7176" max="7177" width="0" style="57" hidden="1" customWidth="1"/>
    <col min="7178" max="7182" width="7.5" style="57" customWidth="1"/>
    <col min="7183" max="7184" width="0" style="57" hidden="1" customWidth="1"/>
    <col min="7185" max="7189" width="7.5" style="57" customWidth="1"/>
    <col min="7190" max="7191" width="0" style="57" hidden="1" customWidth="1"/>
    <col min="7192" max="7198" width="7.5" style="57" customWidth="1"/>
    <col min="7199" max="7424" width="9" style="57"/>
    <col min="7425" max="7425" width="3.625" style="57" customWidth="1"/>
    <col min="7426" max="7427" width="2.875" style="57" customWidth="1"/>
    <col min="7428" max="7431" width="7.5" style="57" customWidth="1"/>
    <col min="7432" max="7433" width="0" style="57" hidden="1" customWidth="1"/>
    <col min="7434" max="7438" width="7.5" style="57" customWidth="1"/>
    <col min="7439" max="7440" width="0" style="57" hidden="1" customWidth="1"/>
    <col min="7441" max="7445" width="7.5" style="57" customWidth="1"/>
    <col min="7446" max="7447" width="0" style="57" hidden="1" customWidth="1"/>
    <col min="7448" max="7454" width="7.5" style="57" customWidth="1"/>
    <col min="7455" max="7680" width="9" style="57"/>
    <col min="7681" max="7681" width="3.625" style="57" customWidth="1"/>
    <col min="7682" max="7683" width="2.875" style="57" customWidth="1"/>
    <col min="7684" max="7687" width="7.5" style="57" customWidth="1"/>
    <col min="7688" max="7689" width="0" style="57" hidden="1" customWidth="1"/>
    <col min="7690" max="7694" width="7.5" style="57" customWidth="1"/>
    <col min="7695" max="7696" width="0" style="57" hidden="1" customWidth="1"/>
    <col min="7697" max="7701" width="7.5" style="57" customWidth="1"/>
    <col min="7702" max="7703" width="0" style="57" hidden="1" customWidth="1"/>
    <col min="7704" max="7710" width="7.5" style="57" customWidth="1"/>
    <col min="7711" max="7936" width="9" style="57"/>
    <col min="7937" max="7937" width="3.625" style="57" customWidth="1"/>
    <col min="7938" max="7939" width="2.875" style="57" customWidth="1"/>
    <col min="7940" max="7943" width="7.5" style="57" customWidth="1"/>
    <col min="7944" max="7945" width="0" style="57" hidden="1" customWidth="1"/>
    <col min="7946" max="7950" width="7.5" style="57" customWidth="1"/>
    <col min="7951" max="7952" width="0" style="57" hidden="1" customWidth="1"/>
    <col min="7953" max="7957" width="7.5" style="57" customWidth="1"/>
    <col min="7958" max="7959" width="0" style="57" hidden="1" customWidth="1"/>
    <col min="7960" max="7966" width="7.5" style="57" customWidth="1"/>
    <col min="7967" max="8192" width="9" style="57"/>
    <col min="8193" max="8193" width="3.625" style="57" customWidth="1"/>
    <col min="8194" max="8195" width="2.875" style="57" customWidth="1"/>
    <col min="8196" max="8199" width="7.5" style="57" customWidth="1"/>
    <col min="8200" max="8201" width="0" style="57" hidden="1" customWidth="1"/>
    <col min="8202" max="8206" width="7.5" style="57" customWidth="1"/>
    <col min="8207" max="8208" width="0" style="57" hidden="1" customWidth="1"/>
    <col min="8209" max="8213" width="7.5" style="57" customWidth="1"/>
    <col min="8214" max="8215" width="0" style="57" hidden="1" customWidth="1"/>
    <col min="8216" max="8222" width="7.5" style="57" customWidth="1"/>
    <col min="8223" max="8448" width="9" style="57"/>
    <col min="8449" max="8449" width="3.625" style="57" customWidth="1"/>
    <col min="8450" max="8451" width="2.875" style="57" customWidth="1"/>
    <col min="8452" max="8455" width="7.5" style="57" customWidth="1"/>
    <col min="8456" max="8457" width="0" style="57" hidden="1" customWidth="1"/>
    <col min="8458" max="8462" width="7.5" style="57" customWidth="1"/>
    <col min="8463" max="8464" width="0" style="57" hidden="1" customWidth="1"/>
    <col min="8465" max="8469" width="7.5" style="57" customWidth="1"/>
    <col min="8470" max="8471" width="0" style="57" hidden="1" customWidth="1"/>
    <col min="8472" max="8478" width="7.5" style="57" customWidth="1"/>
    <col min="8479" max="8704" width="9" style="57"/>
    <col min="8705" max="8705" width="3.625" style="57" customWidth="1"/>
    <col min="8706" max="8707" width="2.875" style="57" customWidth="1"/>
    <col min="8708" max="8711" width="7.5" style="57" customWidth="1"/>
    <col min="8712" max="8713" width="0" style="57" hidden="1" customWidth="1"/>
    <col min="8714" max="8718" width="7.5" style="57" customWidth="1"/>
    <col min="8719" max="8720" width="0" style="57" hidden="1" customWidth="1"/>
    <col min="8721" max="8725" width="7.5" style="57" customWidth="1"/>
    <col min="8726" max="8727" width="0" style="57" hidden="1" customWidth="1"/>
    <col min="8728" max="8734" width="7.5" style="57" customWidth="1"/>
    <col min="8735" max="8960" width="9" style="57"/>
    <col min="8961" max="8961" width="3.625" style="57" customWidth="1"/>
    <col min="8962" max="8963" width="2.875" style="57" customWidth="1"/>
    <col min="8964" max="8967" width="7.5" style="57" customWidth="1"/>
    <col min="8968" max="8969" width="0" style="57" hidden="1" customWidth="1"/>
    <col min="8970" max="8974" width="7.5" style="57" customWidth="1"/>
    <col min="8975" max="8976" width="0" style="57" hidden="1" customWidth="1"/>
    <col min="8977" max="8981" width="7.5" style="57" customWidth="1"/>
    <col min="8982" max="8983" width="0" style="57" hidden="1" customWidth="1"/>
    <col min="8984" max="8990" width="7.5" style="57" customWidth="1"/>
    <col min="8991" max="9216" width="9" style="57"/>
    <col min="9217" max="9217" width="3.625" style="57" customWidth="1"/>
    <col min="9218" max="9219" width="2.875" style="57" customWidth="1"/>
    <col min="9220" max="9223" width="7.5" style="57" customWidth="1"/>
    <col min="9224" max="9225" width="0" style="57" hidden="1" customWidth="1"/>
    <col min="9226" max="9230" width="7.5" style="57" customWidth="1"/>
    <col min="9231" max="9232" width="0" style="57" hidden="1" customWidth="1"/>
    <col min="9233" max="9237" width="7.5" style="57" customWidth="1"/>
    <col min="9238" max="9239" width="0" style="57" hidden="1" customWidth="1"/>
    <col min="9240" max="9246" width="7.5" style="57" customWidth="1"/>
    <col min="9247" max="9472" width="9" style="57"/>
    <col min="9473" max="9473" width="3.625" style="57" customWidth="1"/>
    <col min="9474" max="9475" width="2.875" style="57" customWidth="1"/>
    <col min="9476" max="9479" width="7.5" style="57" customWidth="1"/>
    <col min="9480" max="9481" width="0" style="57" hidden="1" customWidth="1"/>
    <col min="9482" max="9486" width="7.5" style="57" customWidth="1"/>
    <col min="9487" max="9488" width="0" style="57" hidden="1" customWidth="1"/>
    <col min="9489" max="9493" width="7.5" style="57" customWidth="1"/>
    <col min="9494" max="9495" width="0" style="57" hidden="1" customWidth="1"/>
    <col min="9496" max="9502" width="7.5" style="57" customWidth="1"/>
    <col min="9503" max="9728" width="9" style="57"/>
    <col min="9729" max="9729" width="3.625" style="57" customWidth="1"/>
    <col min="9730" max="9731" width="2.875" style="57" customWidth="1"/>
    <col min="9732" max="9735" width="7.5" style="57" customWidth="1"/>
    <col min="9736" max="9737" width="0" style="57" hidden="1" customWidth="1"/>
    <col min="9738" max="9742" width="7.5" style="57" customWidth="1"/>
    <col min="9743" max="9744" width="0" style="57" hidden="1" customWidth="1"/>
    <col min="9745" max="9749" width="7.5" style="57" customWidth="1"/>
    <col min="9750" max="9751" width="0" style="57" hidden="1" customWidth="1"/>
    <col min="9752" max="9758" width="7.5" style="57" customWidth="1"/>
    <col min="9759" max="9984" width="9" style="57"/>
    <col min="9985" max="9985" width="3.625" style="57" customWidth="1"/>
    <col min="9986" max="9987" width="2.875" style="57" customWidth="1"/>
    <col min="9988" max="9991" width="7.5" style="57" customWidth="1"/>
    <col min="9992" max="9993" width="0" style="57" hidden="1" customWidth="1"/>
    <col min="9994" max="9998" width="7.5" style="57" customWidth="1"/>
    <col min="9999" max="10000" width="0" style="57" hidden="1" customWidth="1"/>
    <col min="10001" max="10005" width="7.5" style="57" customWidth="1"/>
    <col min="10006" max="10007" width="0" style="57" hidden="1" customWidth="1"/>
    <col min="10008" max="10014" width="7.5" style="57" customWidth="1"/>
    <col min="10015" max="10240" width="9" style="57"/>
    <col min="10241" max="10241" width="3.625" style="57" customWidth="1"/>
    <col min="10242" max="10243" width="2.875" style="57" customWidth="1"/>
    <col min="10244" max="10247" width="7.5" style="57" customWidth="1"/>
    <col min="10248" max="10249" width="0" style="57" hidden="1" customWidth="1"/>
    <col min="10250" max="10254" width="7.5" style="57" customWidth="1"/>
    <col min="10255" max="10256" width="0" style="57" hidden="1" customWidth="1"/>
    <col min="10257" max="10261" width="7.5" style="57" customWidth="1"/>
    <col min="10262" max="10263" width="0" style="57" hidden="1" customWidth="1"/>
    <col min="10264" max="10270" width="7.5" style="57" customWidth="1"/>
    <col min="10271" max="10496" width="9" style="57"/>
    <col min="10497" max="10497" width="3.625" style="57" customWidth="1"/>
    <col min="10498" max="10499" width="2.875" style="57" customWidth="1"/>
    <col min="10500" max="10503" width="7.5" style="57" customWidth="1"/>
    <col min="10504" max="10505" width="0" style="57" hidden="1" customWidth="1"/>
    <col min="10506" max="10510" width="7.5" style="57" customWidth="1"/>
    <col min="10511" max="10512" width="0" style="57" hidden="1" customWidth="1"/>
    <col min="10513" max="10517" width="7.5" style="57" customWidth="1"/>
    <col min="10518" max="10519" width="0" style="57" hidden="1" customWidth="1"/>
    <col min="10520" max="10526" width="7.5" style="57" customWidth="1"/>
    <col min="10527" max="10752" width="9" style="57"/>
    <col min="10753" max="10753" width="3.625" style="57" customWidth="1"/>
    <col min="10754" max="10755" width="2.875" style="57" customWidth="1"/>
    <col min="10756" max="10759" width="7.5" style="57" customWidth="1"/>
    <col min="10760" max="10761" width="0" style="57" hidden="1" customWidth="1"/>
    <col min="10762" max="10766" width="7.5" style="57" customWidth="1"/>
    <col min="10767" max="10768" width="0" style="57" hidden="1" customWidth="1"/>
    <col min="10769" max="10773" width="7.5" style="57" customWidth="1"/>
    <col min="10774" max="10775" width="0" style="57" hidden="1" customWidth="1"/>
    <col min="10776" max="10782" width="7.5" style="57" customWidth="1"/>
    <col min="10783" max="11008" width="9" style="57"/>
    <col min="11009" max="11009" width="3.625" style="57" customWidth="1"/>
    <col min="11010" max="11011" width="2.875" style="57" customWidth="1"/>
    <col min="11012" max="11015" width="7.5" style="57" customWidth="1"/>
    <col min="11016" max="11017" width="0" style="57" hidden="1" customWidth="1"/>
    <col min="11018" max="11022" width="7.5" style="57" customWidth="1"/>
    <col min="11023" max="11024" width="0" style="57" hidden="1" customWidth="1"/>
    <col min="11025" max="11029" width="7.5" style="57" customWidth="1"/>
    <col min="11030" max="11031" width="0" style="57" hidden="1" customWidth="1"/>
    <col min="11032" max="11038" width="7.5" style="57" customWidth="1"/>
    <col min="11039" max="11264" width="9" style="57"/>
    <col min="11265" max="11265" width="3.625" style="57" customWidth="1"/>
    <col min="11266" max="11267" width="2.875" style="57" customWidth="1"/>
    <col min="11268" max="11271" width="7.5" style="57" customWidth="1"/>
    <col min="11272" max="11273" width="0" style="57" hidden="1" customWidth="1"/>
    <col min="11274" max="11278" width="7.5" style="57" customWidth="1"/>
    <col min="11279" max="11280" width="0" style="57" hidden="1" customWidth="1"/>
    <col min="11281" max="11285" width="7.5" style="57" customWidth="1"/>
    <col min="11286" max="11287" width="0" style="57" hidden="1" customWidth="1"/>
    <col min="11288" max="11294" width="7.5" style="57" customWidth="1"/>
    <col min="11295" max="11520" width="9" style="57"/>
    <col min="11521" max="11521" width="3.625" style="57" customWidth="1"/>
    <col min="11522" max="11523" width="2.875" style="57" customWidth="1"/>
    <col min="11524" max="11527" width="7.5" style="57" customWidth="1"/>
    <col min="11528" max="11529" width="0" style="57" hidden="1" customWidth="1"/>
    <col min="11530" max="11534" width="7.5" style="57" customWidth="1"/>
    <col min="11535" max="11536" width="0" style="57" hidden="1" customWidth="1"/>
    <col min="11537" max="11541" width="7.5" style="57" customWidth="1"/>
    <col min="11542" max="11543" width="0" style="57" hidden="1" customWidth="1"/>
    <col min="11544" max="11550" width="7.5" style="57" customWidth="1"/>
    <col min="11551" max="11776" width="9" style="57"/>
    <col min="11777" max="11777" width="3.625" style="57" customWidth="1"/>
    <col min="11778" max="11779" width="2.875" style="57" customWidth="1"/>
    <col min="11780" max="11783" width="7.5" style="57" customWidth="1"/>
    <col min="11784" max="11785" width="0" style="57" hidden="1" customWidth="1"/>
    <col min="11786" max="11790" width="7.5" style="57" customWidth="1"/>
    <col min="11791" max="11792" width="0" style="57" hidden="1" customWidth="1"/>
    <col min="11793" max="11797" width="7.5" style="57" customWidth="1"/>
    <col min="11798" max="11799" width="0" style="57" hidden="1" customWidth="1"/>
    <col min="11800" max="11806" width="7.5" style="57" customWidth="1"/>
    <col min="11807" max="12032" width="9" style="57"/>
    <col min="12033" max="12033" width="3.625" style="57" customWidth="1"/>
    <col min="12034" max="12035" width="2.875" style="57" customWidth="1"/>
    <col min="12036" max="12039" width="7.5" style="57" customWidth="1"/>
    <col min="12040" max="12041" width="0" style="57" hidden="1" customWidth="1"/>
    <col min="12042" max="12046" width="7.5" style="57" customWidth="1"/>
    <col min="12047" max="12048" width="0" style="57" hidden="1" customWidth="1"/>
    <col min="12049" max="12053" width="7.5" style="57" customWidth="1"/>
    <col min="12054" max="12055" width="0" style="57" hidden="1" customWidth="1"/>
    <col min="12056" max="12062" width="7.5" style="57" customWidth="1"/>
    <col min="12063" max="12288" width="9" style="57"/>
    <col min="12289" max="12289" width="3.625" style="57" customWidth="1"/>
    <col min="12290" max="12291" width="2.875" style="57" customWidth="1"/>
    <col min="12292" max="12295" width="7.5" style="57" customWidth="1"/>
    <col min="12296" max="12297" width="0" style="57" hidden="1" customWidth="1"/>
    <col min="12298" max="12302" width="7.5" style="57" customWidth="1"/>
    <col min="12303" max="12304" width="0" style="57" hidden="1" customWidth="1"/>
    <col min="12305" max="12309" width="7.5" style="57" customWidth="1"/>
    <col min="12310" max="12311" width="0" style="57" hidden="1" customWidth="1"/>
    <col min="12312" max="12318" width="7.5" style="57" customWidth="1"/>
    <col min="12319" max="12544" width="9" style="57"/>
    <col min="12545" max="12545" width="3.625" style="57" customWidth="1"/>
    <col min="12546" max="12547" width="2.875" style="57" customWidth="1"/>
    <col min="12548" max="12551" width="7.5" style="57" customWidth="1"/>
    <col min="12552" max="12553" width="0" style="57" hidden="1" customWidth="1"/>
    <col min="12554" max="12558" width="7.5" style="57" customWidth="1"/>
    <col min="12559" max="12560" width="0" style="57" hidden="1" customWidth="1"/>
    <col min="12561" max="12565" width="7.5" style="57" customWidth="1"/>
    <col min="12566" max="12567" width="0" style="57" hidden="1" customWidth="1"/>
    <col min="12568" max="12574" width="7.5" style="57" customWidth="1"/>
    <col min="12575" max="12800" width="9" style="57"/>
    <col min="12801" max="12801" width="3.625" style="57" customWidth="1"/>
    <col min="12802" max="12803" width="2.875" style="57" customWidth="1"/>
    <col min="12804" max="12807" width="7.5" style="57" customWidth="1"/>
    <col min="12808" max="12809" width="0" style="57" hidden="1" customWidth="1"/>
    <col min="12810" max="12814" width="7.5" style="57" customWidth="1"/>
    <col min="12815" max="12816" width="0" style="57" hidden="1" customWidth="1"/>
    <col min="12817" max="12821" width="7.5" style="57" customWidth="1"/>
    <col min="12822" max="12823" width="0" style="57" hidden="1" customWidth="1"/>
    <col min="12824" max="12830" width="7.5" style="57" customWidth="1"/>
    <col min="12831" max="13056" width="9" style="57"/>
    <col min="13057" max="13057" width="3.625" style="57" customWidth="1"/>
    <col min="13058" max="13059" width="2.875" style="57" customWidth="1"/>
    <col min="13060" max="13063" width="7.5" style="57" customWidth="1"/>
    <col min="13064" max="13065" width="0" style="57" hidden="1" customWidth="1"/>
    <col min="13066" max="13070" width="7.5" style="57" customWidth="1"/>
    <col min="13071" max="13072" width="0" style="57" hidden="1" customWidth="1"/>
    <col min="13073" max="13077" width="7.5" style="57" customWidth="1"/>
    <col min="13078" max="13079" width="0" style="57" hidden="1" customWidth="1"/>
    <col min="13080" max="13086" width="7.5" style="57" customWidth="1"/>
    <col min="13087" max="13312" width="9" style="57"/>
    <col min="13313" max="13313" width="3.625" style="57" customWidth="1"/>
    <col min="13314" max="13315" width="2.875" style="57" customWidth="1"/>
    <col min="13316" max="13319" width="7.5" style="57" customWidth="1"/>
    <col min="13320" max="13321" width="0" style="57" hidden="1" customWidth="1"/>
    <col min="13322" max="13326" width="7.5" style="57" customWidth="1"/>
    <col min="13327" max="13328" width="0" style="57" hidden="1" customWidth="1"/>
    <col min="13329" max="13333" width="7.5" style="57" customWidth="1"/>
    <col min="13334" max="13335" width="0" style="57" hidden="1" customWidth="1"/>
    <col min="13336" max="13342" width="7.5" style="57" customWidth="1"/>
    <col min="13343" max="13568" width="9" style="57"/>
    <col min="13569" max="13569" width="3.625" style="57" customWidth="1"/>
    <col min="13570" max="13571" width="2.875" style="57" customWidth="1"/>
    <col min="13572" max="13575" width="7.5" style="57" customWidth="1"/>
    <col min="13576" max="13577" width="0" style="57" hidden="1" customWidth="1"/>
    <col min="13578" max="13582" width="7.5" style="57" customWidth="1"/>
    <col min="13583" max="13584" width="0" style="57" hidden="1" customWidth="1"/>
    <col min="13585" max="13589" width="7.5" style="57" customWidth="1"/>
    <col min="13590" max="13591" width="0" style="57" hidden="1" customWidth="1"/>
    <col min="13592" max="13598" width="7.5" style="57" customWidth="1"/>
    <col min="13599" max="13824" width="9" style="57"/>
    <col min="13825" max="13825" width="3.625" style="57" customWidth="1"/>
    <col min="13826" max="13827" width="2.875" style="57" customWidth="1"/>
    <col min="13828" max="13831" width="7.5" style="57" customWidth="1"/>
    <col min="13832" max="13833" width="0" style="57" hidden="1" customWidth="1"/>
    <col min="13834" max="13838" width="7.5" style="57" customWidth="1"/>
    <col min="13839" max="13840" width="0" style="57" hidden="1" customWidth="1"/>
    <col min="13841" max="13845" width="7.5" style="57" customWidth="1"/>
    <col min="13846" max="13847" width="0" style="57" hidden="1" customWidth="1"/>
    <col min="13848" max="13854" width="7.5" style="57" customWidth="1"/>
    <col min="13855" max="14080" width="9" style="57"/>
    <col min="14081" max="14081" width="3.625" style="57" customWidth="1"/>
    <col min="14082" max="14083" width="2.875" style="57" customWidth="1"/>
    <col min="14084" max="14087" width="7.5" style="57" customWidth="1"/>
    <col min="14088" max="14089" width="0" style="57" hidden="1" customWidth="1"/>
    <col min="14090" max="14094" width="7.5" style="57" customWidth="1"/>
    <col min="14095" max="14096" width="0" style="57" hidden="1" customWidth="1"/>
    <col min="14097" max="14101" width="7.5" style="57" customWidth="1"/>
    <col min="14102" max="14103" width="0" style="57" hidden="1" customWidth="1"/>
    <col min="14104" max="14110" width="7.5" style="57" customWidth="1"/>
    <col min="14111" max="14336" width="9" style="57"/>
    <col min="14337" max="14337" width="3.625" style="57" customWidth="1"/>
    <col min="14338" max="14339" width="2.875" style="57" customWidth="1"/>
    <col min="14340" max="14343" width="7.5" style="57" customWidth="1"/>
    <col min="14344" max="14345" width="0" style="57" hidden="1" customWidth="1"/>
    <col min="14346" max="14350" width="7.5" style="57" customWidth="1"/>
    <col min="14351" max="14352" width="0" style="57" hidden="1" customWidth="1"/>
    <col min="14353" max="14357" width="7.5" style="57" customWidth="1"/>
    <col min="14358" max="14359" width="0" style="57" hidden="1" customWidth="1"/>
    <col min="14360" max="14366" width="7.5" style="57" customWidth="1"/>
    <col min="14367" max="14592" width="9" style="57"/>
    <col min="14593" max="14593" width="3.625" style="57" customWidth="1"/>
    <col min="14594" max="14595" width="2.875" style="57" customWidth="1"/>
    <col min="14596" max="14599" width="7.5" style="57" customWidth="1"/>
    <col min="14600" max="14601" width="0" style="57" hidden="1" customWidth="1"/>
    <col min="14602" max="14606" width="7.5" style="57" customWidth="1"/>
    <col min="14607" max="14608" width="0" style="57" hidden="1" customWidth="1"/>
    <col min="14609" max="14613" width="7.5" style="57" customWidth="1"/>
    <col min="14614" max="14615" width="0" style="57" hidden="1" customWidth="1"/>
    <col min="14616" max="14622" width="7.5" style="57" customWidth="1"/>
    <col min="14623" max="14848" width="9" style="57"/>
    <col min="14849" max="14849" width="3.625" style="57" customWidth="1"/>
    <col min="14850" max="14851" width="2.875" style="57" customWidth="1"/>
    <col min="14852" max="14855" width="7.5" style="57" customWidth="1"/>
    <col min="14856" max="14857" width="0" style="57" hidden="1" customWidth="1"/>
    <col min="14858" max="14862" width="7.5" style="57" customWidth="1"/>
    <col min="14863" max="14864" width="0" style="57" hidden="1" customWidth="1"/>
    <col min="14865" max="14869" width="7.5" style="57" customWidth="1"/>
    <col min="14870" max="14871" width="0" style="57" hidden="1" customWidth="1"/>
    <col min="14872" max="14878" width="7.5" style="57" customWidth="1"/>
    <col min="14879" max="15104" width="9" style="57"/>
    <col min="15105" max="15105" width="3.625" style="57" customWidth="1"/>
    <col min="15106" max="15107" width="2.875" style="57" customWidth="1"/>
    <col min="15108" max="15111" width="7.5" style="57" customWidth="1"/>
    <col min="15112" max="15113" width="0" style="57" hidden="1" customWidth="1"/>
    <col min="15114" max="15118" width="7.5" style="57" customWidth="1"/>
    <col min="15119" max="15120" width="0" style="57" hidden="1" customWidth="1"/>
    <col min="15121" max="15125" width="7.5" style="57" customWidth="1"/>
    <col min="15126" max="15127" width="0" style="57" hidden="1" customWidth="1"/>
    <col min="15128" max="15134" width="7.5" style="57" customWidth="1"/>
    <col min="15135" max="15360" width="9" style="57"/>
    <col min="15361" max="15361" width="3.625" style="57" customWidth="1"/>
    <col min="15362" max="15363" width="2.875" style="57" customWidth="1"/>
    <col min="15364" max="15367" width="7.5" style="57" customWidth="1"/>
    <col min="15368" max="15369" width="0" style="57" hidden="1" customWidth="1"/>
    <col min="15370" max="15374" width="7.5" style="57" customWidth="1"/>
    <col min="15375" max="15376" width="0" style="57" hidden="1" customWidth="1"/>
    <col min="15377" max="15381" width="7.5" style="57" customWidth="1"/>
    <col min="15382" max="15383" width="0" style="57" hidden="1" customWidth="1"/>
    <col min="15384" max="15390" width="7.5" style="57" customWidth="1"/>
    <col min="15391" max="15616" width="9" style="57"/>
    <col min="15617" max="15617" width="3.625" style="57" customWidth="1"/>
    <col min="15618" max="15619" width="2.875" style="57" customWidth="1"/>
    <col min="15620" max="15623" width="7.5" style="57" customWidth="1"/>
    <col min="15624" max="15625" width="0" style="57" hidden="1" customWidth="1"/>
    <col min="15626" max="15630" width="7.5" style="57" customWidth="1"/>
    <col min="15631" max="15632" width="0" style="57" hidden="1" customWidth="1"/>
    <col min="15633" max="15637" width="7.5" style="57" customWidth="1"/>
    <col min="15638" max="15639" width="0" style="57" hidden="1" customWidth="1"/>
    <col min="15640" max="15646" width="7.5" style="57" customWidth="1"/>
    <col min="15647" max="15872" width="9" style="57"/>
    <col min="15873" max="15873" width="3.625" style="57" customWidth="1"/>
    <col min="15874" max="15875" width="2.875" style="57" customWidth="1"/>
    <col min="15876" max="15879" width="7.5" style="57" customWidth="1"/>
    <col min="15880" max="15881" width="0" style="57" hidden="1" customWidth="1"/>
    <col min="15882" max="15886" width="7.5" style="57" customWidth="1"/>
    <col min="15887" max="15888" width="0" style="57" hidden="1" customWidth="1"/>
    <col min="15889" max="15893" width="7.5" style="57" customWidth="1"/>
    <col min="15894" max="15895" width="0" style="57" hidden="1" customWidth="1"/>
    <col min="15896" max="15902" width="7.5" style="57" customWidth="1"/>
    <col min="15903" max="16128" width="9" style="57"/>
    <col min="16129" max="16129" width="3.625" style="57" customWidth="1"/>
    <col min="16130" max="16131" width="2.875" style="57" customWidth="1"/>
    <col min="16132" max="16135" width="7.5" style="57" customWidth="1"/>
    <col min="16136" max="16137" width="0" style="57" hidden="1" customWidth="1"/>
    <col min="16138" max="16142" width="7.5" style="57" customWidth="1"/>
    <col min="16143" max="16144" width="0" style="57" hidden="1" customWidth="1"/>
    <col min="16145" max="16149" width="7.5" style="57" customWidth="1"/>
    <col min="16150" max="16151" width="0" style="57" hidden="1" customWidth="1"/>
    <col min="16152" max="16158" width="7.5" style="57" customWidth="1"/>
    <col min="16159" max="16384" width="9" style="57"/>
  </cols>
  <sheetData>
    <row r="1" spans="1:35" ht="21" customHeight="1" x14ac:dyDescent="0.15">
      <c r="A1" s="162" t="s">
        <v>83</v>
      </c>
      <c r="B1" s="160"/>
      <c r="C1" s="160"/>
      <c r="D1" s="160"/>
      <c r="E1" s="160"/>
      <c r="F1" s="160"/>
      <c r="G1" s="161"/>
      <c r="H1" s="160"/>
      <c r="I1" s="160"/>
      <c r="J1" s="160"/>
      <c r="K1" s="160"/>
      <c r="L1" s="160"/>
      <c r="M1" s="160"/>
      <c r="N1" s="161"/>
      <c r="O1" s="160"/>
      <c r="P1" s="160"/>
      <c r="R1" s="164"/>
      <c r="S1" s="164"/>
      <c r="Y1" s="163"/>
      <c r="Z1" s="163"/>
      <c r="AA1" s="163"/>
      <c r="AB1" s="163"/>
      <c r="AC1" s="163"/>
      <c r="AD1" s="163"/>
    </row>
    <row r="2" spans="1:35" ht="21" customHeight="1" x14ac:dyDescent="0.15">
      <c r="A2" s="162" t="s">
        <v>82</v>
      </c>
      <c r="B2" s="160"/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0"/>
      <c r="N2" s="161"/>
      <c r="O2" s="160"/>
      <c r="P2" s="160"/>
      <c r="R2" s="154"/>
      <c r="S2" s="154"/>
      <c r="Y2" s="158"/>
      <c r="Z2" s="158"/>
      <c r="AA2" s="158"/>
      <c r="AB2" s="159"/>
      <c r="AC2" s="158"/>
      <c r="AD2" s="158"/>
    </row>
    <row r="3" spans="1:35" ht="18" customHeight="1" x14ac:dyDescent="0.15">
      <c r="A3" s="157"/>
      <c r="B3" s="155"/>
      <c r="C3" s="155"/>
      <c r="D3" s="155" t="s">
        <v>81</v>
      </c>
      <c r="E3" s="155"/>
      <c r="F3" s="155"/>
      <c r="G3" s="156"/>
      <c r="H3" s="155"/>
      <c r="I3" s="155"/>
      <c r="J3" s="155"/>
      <c r="K3" s="155"/>
      <c r="L3" s="155"/>
      <c r="M3" s="155"/>
      <c r="N3" s="156"/>
      <c r="O3" s="155"/>
      <c r="P3" s="155"/>
      <c r="R3" s="154"/>
      <c r="S3" s="154"/>
      <c r="Y3" s="153"/>
      <c r="Z3" s="153"/>
      <c r="AA3" s="153" t="s">
        <v>80</v>
      </c>
      <c r="AB3" s="153"/>
      <c r="AC3" s="153"/>
      <c r="AD3" s="153"/>
    </row>
    <row r="4" spans="1:35" s="79" customFormat="1" ht="16.5" customHeight="1" x14ac:dyDescent="0.15">
      <c r="A4" s="135"/>
      <c r="B4" s="134" t="s">
        <v>79</v>
      </c>
      <c r="C4" s="133"/>
      <c r="D4" s="124" t="s">
        <v>73</v>
      </c>
      <c r="E4" s="124"/>
      <c r="F4" s="124"/>
      <c r="G4" s="124"/>
      <c r="H4" s="124"/>
      <c r="I4" s="124"/>
      <c r="J4" s="124"/>
      <c r="K4" s="124" t="s">
        <v>72</v>
      </c>
      <c r="L4" s="124"/>
      <c r="M4" s="124"/>
      <c r="N4" s="124"/>
      <c r="O4" s="124"/>
      <c r="P4" s="124"/>
      <c r="Q4" s="124"/>
      <c r="R4" s="124" t="s">
        <v>71</v>
      </c>
      <c r="S4" s="124"/>
      <c r="T4" s="124"/>
      <c r="U4" s="124"/>
      <c r="V4" s="124"/>
      <c r="W4" s="124"/>
      <c r="X4" s="124"/>
      <c r="Y4" s="124" t="s">
        <v>70</v>
      </c>
      <c r="Z4" s="124"/>
      <c r="AA4" s="124"/>
      <c r="AB4" s="124"/>
      <c r="AC4" s="124"/>
      <c r="AD4" s="124"/>
    </row>
    <row r="5" spans="1:35" s="79" customFormat="1" ht="16.5" customHeight="1" x14ac:dyDescent="0.15">
      <c r="A5" s="132"/>
      <c r="B5" s="131" t="s">
        <v>69</v>
      </c>
      <c r="C5" s="130"/>
      <c r="D5" s="124" t="s">
        <v>68</v>
      </c>
      <c r="E5" s="124" t="s">
        <v>67</v>
      </c>
      <c r="F5" s="124" t="s">
        <v>66</v>
      </c>
      <c r="G5" s="125" t="s">
        <v>65</v>
      </c>
      <c r="H5" s="126" t="s">
        <v>65</v>
      </c>
      <c r="I5" s="124" t="s">
        <v>65</v>
      </c>
      <c r="J5" s="123" t="s">
        <v>18</v>
      </c>
      <c r="K5" s="124" t="s">
        <v>68</v>
      </c>
      <c r="L5" s="124" t="s">
        <v>67</v>
      </c>
      <c r="M5" s="124" t="s">
        <v>66</v>
      </c>
      <c r="N5" s="125" t="s">
        <v>65</v>
      </c>
      <c r="O5" s="126" t="s">
        <v>65</v>
      </c>
      <c r="P5" s="124" t="s">
        <v>65</v>
      </c>
      <c r="Q5" s="123" t="s">
        <v>18</v>
      </c>
      <c r="R5" s="124" t="s">
        <v>68</v>
      </c>
      <c r="S5" s="124" t="s">
        <v>67</v>
      </c>
      <c r="T5" s="124" t="s">
        <v>66</v>
      </c>
      <c r="U5" s="125" t="s">
        <v>65</v>
      </c>
      <c r="V5" s="126" t="s">
        <v>65</v>
      </c>
      <c r="W5" s="124" t="s">
        <v>65</v>
      </c>
      <c r="X5" s="123" t="s">
        <v>18</v>
      </c>
      <c r="Y5" s="124" t="s">
        <v>68</v>
      </c>
      <c r="Z5" s="124" t="s">
        <v>67</v>
      </c>
      <c r="AA5" s="124" t="s">
        <v>66</v>
      </c>
      <c r="AB5" s="125" t="s">
        <v>65</v>
      </c>
      <c r="AC5" s="124" t="s">
        <v>65</v>
      </c>
      <c r="AD5" s="123" t="s">
        <v>18</v>
      </c>
    </row>
    <row r="6" spans="1:35" s="79" customFormat="1" ht="16.5" customHeight="1" x14ac:dyDescent="0.15">
      <c r="A6" s="129" t="s">
        <v>78</v>
      </c>
      <c r="B6" s="128"/>
      <c r="C6" s="127"/>
      <c r="D6" s="124"/>
      <c r="E6" s="124"/>
      <c r="F6" s="124"/>
      <c r="G6" s="125"/>
      <c r="H6" s="126"/>
      <c r="I6" s="124"/>
      <c r="J6" s="123"/>
      <c r="K6" s="124"/>
      <c r="L6" s="124"/>
      <c r="M6" s="124"/>
      <c r="N6" s="125"/>
      <c r="O6" s="126"/>
      <c r="P6" s="124"/>
      <c r="Q6" s="123"/>
      <c r="R6" s="124"/>
      <c r="S6" s="124"/>
      <c r="T6" s="124"/>
      <c r="U6" s="125"/>
      <c r="V6" s="126"/>
      <c r="W6" s="124"/>
      <c r="X6" s="123"/>
      <c r="Y6" s="124"/>
      <c r="Z6" s="124"/>
      <c r="AA6" s="124"/>
      <c r="AB6" s="125"/>
      <c r="AC6" s="124"/>
      <c r="AD6" s="123"/>
    </row>
    <row r="7" spans="1:35" s="79" customFormat="1" ht="16.5" customHeight="1" x14ac:dyDescent="0.15">
      <c r="A7" s="113" t="s">
        <v>63</v>
      </c>
      <c r="B7" s="113"/>
      <c r="C7" s="113"/>
      <c r="D7" s="149">
        <v>29466</v>
      </c>
      <c r="E7" s="149">
        <v>5866614</v>
      </c>
      <c r="F7" s="149">
        <v>160688872</v>
      </c>
      <c r="G7" s="109">
        <v>301.35399999999998</v>
      </c>
      <c r="H7" s="112"/>
      <c r="I7" s="111"/>
      <c r="J7" s="110">
        <v>166585253.354</v>
      </c>
      <c r="K7" s="149">
        <v>2821</v>
      </c>
      <c r="L7" s="149">
        <v>4103108</v>
      </c>
      <c r="M7" s="149">
        <v>7186238</v>
      </c>
      <c r="N7" s="109">
        <v>8.4000000000000005E-2</v>
      </c>
      <c r="O7" s="112"/>
      <c r="P7" s="111"/>
      <c r="Q7" s="110">
        <v>11292167.084000001</v>
      </c>
      <c r="R7" s="149">
        <v>9018</v>
      </c>
      <c r="S7" s="149">
        <v>250884</v>
      </c>
      <c r="T7" s="149">
        <v>1703651</v>
      </c>
      <c r="U7" s="109">
        <v>51.195999999999998</v>
      </c>
      <c r="V7" s="112"/>
      <c r="W7" s="111"/>
      <c r="X7" s="110">
        <v>1963604.196</v>
      </c>
      <c r="Y7" s="149">
        <v>41305</v>
      </c>
      <c r="Z7" s="149">
        <v>10220606</v>
      </c>
      <c r="AA7" s="149">
        <v>169578761</v>
      </c>
      <c r="AB7" s="109">
        <v>51.195999999999998</v>
      </c>
      <c r="AC7" s="108"/>
      <c r="AD7" s="107">
        <v>179840723.19600001</v>
      </c>
      <c r="AE7" s="137"/>
      <c r="AF7" s="137"/>
      <c r="AG7" s="137"/>
      <c r="AH7" s="137"/>
      <c r="AI7" s="152"/>
    </row>
    <row r="8" spans="1:35" s="79" customFormat="1" ht="16.5" customHeight="1" x14ac:dyDescent="0.15">
      <c r="A8" s="106" t="s">
        <v>62</v>
      </c>
      <c r="B8" s="106"/>
      <c r="C8" s="106"/>
      <c r="D8" s="148">
        <v>7862</v>
      </c>
      <c r="E8" s="148">
        <v>2758709</v>
      </c>
      <c r="F8" s="148">
        <v>9652862</v>
      </c>
      <c r="G8" s="102">
        <v>2.6000000000000002E-2</v>
      </c>
      <c r="H8" s="105"/>
      <c r="I8" s="104"/>
      <c r="J8" s="103">
        <v>12419433.026000001</v>
      </c>
      <c r="K8" s="148">
        <v>1106</v>
      </c>
      <c r="L8" s="148">
        <v>3910001</v>
      </c>
      <c r="M8" s="148">
        <v>76501382</v>
      </c>
      <c r="N8" s="102">
        <v>0</v>
      </c>
      <c r="O8" s="105"/>
      <c r="P8" s="104"/>
      <c r="Q8" s="103">
        <v>80412489</v>
      </c>
      <c r="R8" s="148">
        <v>2989</v>
      </c>
      <c r="S8" s="148">
        <v>511193</v>
      </c>
      <c r="T8" s="151">
        <v>1930473</v>
      </c>
      <c r="U8" s="102">
        <v>0</v>
      </c>
      <c r="V8" s="105"/>
      <c r="W8" s="104"/>
      <c r="X8" s="103">
        <v>2444655</v>
      </c>
      <c r="Y8" s="148">
        <v>11957</v>
      </c>
      <c r="Z8" s="148">
        <v>7179903</v>
      </c>
      <c r="AA8" s="148">
        <v>88084717</v>
      </c>
      <c r="AB8" s="102">
        <v>0</v>
      </c>
      <c r="AC8" s="101"/>
      <c r="AD8" s="100">
        <v>95276577</v>
      </c>
      <c r="AE8" s="137"/>
      <c r="AF8" s="137"/>
      <c r="AG8" s="137"/>
      <c r="AH8" s="137"/>
    </row>
    <row r="9" spans="1:35" s="79" customFormat="1" ht="16.5" customHeight="1" x14ac:dyDescent="0.15">
      <c r="A9" s="122" t="s">
        <v>61</v>
      </c>
      <c r="B9" s="121"/>
      <c r="C9" s="120"/>
      <c r="D9" s="93">
        <v>20155</v>
      </c>
      <c r="E9" s="93">
        <v>1010850</v>
      </c>
      <c r="F9" s="93">
        <v>2404751</v>
      </c>
      <c r="G9" s="95">
        <v>40.97</v>
      </c>
      <c r="H9" s="98"/>
      <c r="I9" s="97"/>
      <c r="J9" s="119">
        <v>3435796.97</v>
      </c>
      <c r="K9" s="93">
        <v>892</v>
      </c>
      <c r="L9" s="93">
        <v>1973101</v>
      </c>
      <c r="M9" s="93">
        <v>3710352</v>
      </c>
      <c r="N9" s="95">
        <v>0</v>
      </c>
      <c r="O9" s="98"/>
      <c r="P9" s="97"/>
      <c r="Q9" s="119">
        <v>5684345</v>
      </c>
      <c r="R9" s="93">
        <v>548</v>
      </c>
      <c r="S9" s="93">
        <v>3123341</v>
      </c>
      <c r="T9" s="93">
        <v>75368744</v>
      </c>
      <c r="U9" s="95">
        <v>847.61300000000006</v>
      </c>
      <c r="V9" s="98"/>
      <c r="W9" s="97"/>
      <c r="X9" s="119">
        <v>78493480.613000005</v>
      </c>
      <c r="Y9" s="93">
        <v>21595</v>
      </c>
      <c r="Z9" s="93">
        <v>6107292</v>
      </c>
      <c r="AA9" s="93">
        <v>81483847</v>
      </c>
      <c r="AB9" s="95">
        <v>847.61300000000006</v>
      </c>
      <c r="AC9" s="94"/>
      <c r="AD9" s="118">
        <v>87613581.613000005</v>
      </c>
      <c r="AE9" s="137"/>
      <c r="AF9" s="137"/>
      <c r="AG9" s="137"/>
      <c r="AH9" s="137"/>
    </row>
    <row r="10" spans="1:35" s="79" customFormat="1" ht="16.5" customHeight="1" x14ac:dyDescent="0.15">
      <c r="A10" s="89" t="s">
        <v>60</v>
      </c>
      <c r="B10" s="89"/>
      <c r="C10" s="89"/>
      <c r="D10" s="85">
        <v>57483</v>
      </c>
      <c r="E10" s="85">
        <v>9636173</v>
      </c>
      <c r="F10" s="85">
        <v>172746485</v>
      </c>
      <c r="G10" s="115">
        <v>342.35</v>
      </c>
      <c r="H10" s="87"/>
      <c r="I10" s="92"/>
      <c r="J10" s="85">
        <v>182440483.34999999</v>
      </c>
      <c r="K10" s="146">
        <v>4812</v>
      </c>
      <c r="L10" s="146">
        <v>9986210</v>
      </c>
      <c r="M10" s="146">
        <v>87397972</v>
      </c>
      <c r="N10" s="114">
        <v>8.4000000000000005E-2</v>
      </c>
      <c r="O10" s="87"/>
      <c r="P10" s="92"/>
      <c r="Q10" s="85">
        <v>97389001.084000006</v>
      </c>
      <c r="R10" s="146">
        <v>12555</v>
      </c>
      <c r="S10" s="146">
        <v>3885418</v>
      </c>
      <c r="T10" s="146">
        <v>79002868</v>
      </c>
      <c r="U10" s="114">
        <v>898.81500000000005</v>
      </c>
      <c r="V10" s="87"/>
      <c r="W10" s="92"/>
      <c r="X10" s="85">
        <v>82901739.814999998</v>
      </c>
      <c r="Y10" s="146">
        <v>74857</v>
      </c>
      <c r="Z10" s="146">
        <v>23507801</v>
      </c>
      <c r="AA10" s="146">
        <v>339147325</v>
      </c>
      <c r="AB10" s="114">
        <v>898.81500000000005</v>
      </c>
      <c r="AC10" s="91"/>
      <c r="AD10" s="146">
        <v>362730881.815</v>
      </c>
      <c r="AE10" s="137"/>
      <c r="AF10" s="137"/>
      <c r="AG10" s="137"/>
      <c r="AH10" s="137"/>
    </row>
    <row r="11" spans="1:35" s="79" customFormat="1" ht="16.5" customHeight="1" x14ac:dyDescent="0.15">
      <c r="A11" s="113" t="s">
        <v>59</v>
      </c>
      <c r="B11" s="113"/>
      <c r="C11" s="113"/>
      <c r="D11" s="108">
        <v>0</v>
      </c>
      <c r="E11" s="149">
        <v>2486979</v>
      </c>
      <c r="F11" s="108">
        <v>46958</v>
      </c>
      <c r="G11" s="109">
        <v>5061.6289999999999</v>
      </c>
      <c r="H11" s="112"/>
      <c r="I11" s="111"/>
      <c r="J11" s="110">
        <v>2538998.6290000002</v>
      </c>
      <c r="K11" s="108">
        <v>0</v>
      </c>
      <c r="L11" s="149">
        <v>261237</v>
      </c>
      <c r="M11" s="108">
        <v>0</v>
      </c>
      <c r="N11" s="109">
        <v>41.12</v>
      </c>
      <c r="O11" s="112"/>
      <c r="P11" s="111"/>
      <c r="Q11" s="110">
        <v>261278.12</v>
      </c>
      <c r="R11" s="108">
        <v>0</v>
      </c>
      <c r="S11" s="149">
        <v>968910</v>
      </c>
      <c r="T11" s="108">
        <v>13471</v>
      </c>
      <c r="U11" s="109">
        <v>982.827</v>
      </c>
      <c r="V11" s="112"/>
      <c r="W11" s="111"/>
      <c r="X11" s="110">
        <v>983363.82700000005</v>
      </c>
      <c r="Y11" s="150">
        <v>0</v>
      </c>
      <c r="Z11" s="149">
        <v>3717126</v>
      </c>
      <c r="AA11" s="149">
        <v>60479</v>
      </c>
      <c r="AB11" s="109">
        <v>6085.576</v>
      </c>
      <c r="AC11" s="108"/>
      <c r="AD11" s="107">
        <v>3783640.5759999999</v>
      </c>
      <c r="AE11" s="137"/>
      <c r="AF11" s="137"/>
      <c r="AG11" s="137"/>
      <c r="AH11" s="137"/>
    </row>
    <row r="12" spans="1:35" s="79" customFormat="1" ht="16.5" customHeight="1" x14ac:dyDescent="0.15">
      <c r="A12" s="106" t="s">
        <v>58</v>
      </c>
      <c r="B12" s="106"/>
      <c r="C12" s="106"/>
      <c r="D12" s="148">
        <v>21497</v>
      </c>
      <c r="E12" s="148">
        <v>1310052</v>
      </c>
      <c r="F12" s="148">
        <v>466557</v>
      </c>
      <c r="G12" s="102">
        <v>2.1970000000000001</v>
      </c>
      <c r="H12" s="105"/>
      <c r="I12" s="104"/>
      <c r="J12" s="103">
        <v>1798108.1969999999</v>
      </c>
      <c r="K12" s="148">
        <v>2835</v>
      </c>
      <c r="L12" s="148">
        <v>2225981</v>
      </c>
      <c r="M12" s="148">
        <v>87569</v>
      </c>
      <c r="N12" s="102">
        <v>0</v>
      </c>
      <c r="O12" s="105"/>
      <c r="P12" s="104"/>
      <c r="Q12" s="103">
        <v>2316385</v>
      </c>
      <c r="R12" s="148">
        <v>3230</v>
      </c>
      <c r="S12" s="148">
        <v>502631</v>
      </c>
      <c r="T12" s="148">
        <v>56147</v>
      </c>
      <c r="U12" s="102">
        <v>0.14599999999999999</v>
      </c>
      <c r="V12" s="105"/>
      <c r="W12" s="104"/>
      <c r="X12" s="103">
        <v>562008.14599999995</v>
      </c>
      <c r="Y12" s="148">
        <v>27562</v>
      </c>
      <c r="Z12" s="148">
        <v>4038664</v>
      </c>
      <c r="AA12" s="148">
        <v>610273</v>
      </c>
      <c r="AB12" s="102">
        <v>2.343</v>
      </c>
      <c r="AC12" s="101"/>
      <c r="AD12" s="100">
        <v>4676501.3430000003</v>
      </c>
      <c r="AE12" s="137"/>
      <c r="AF12" s="137"/>
      <c r="AG12" s="137"/>
      <c r="AH12" s="137"/>
    </row>
    <row r="13" spans="1:35" s="79" customFormat="1" ht="16.5" customHeight="1" x14ac:dyDescent="0.15">
      <c r="A13" s="106" t="s">
        <v>57</v>
      </c>
      <c r="B13" s="106"/>
      <c r="C13" s="106"/>
      <c r="D13" s="148">
        <v>53437</v>
      </c>
      <c r="E13" s="148">
        <v>3180374</v>
      </c>
      <c r="F13" s="148">
        <v>4404953</v>
      </c>
      <c r="G13" s="102">
        <v>0.183</v>
      </c>
      <c r="H13" s="105"/>
      <c r="I13" s="104"/>
      <c r="J13" s="103">
        <v>7638764.1830000002</v>
      </c>
      <c r="K13" s="148">
        <v>9101</v>
      </c>
      <c r="L13" s="148">
        <v>12570247</v>
      </c>
      <c r="M13" s="148">
        <v>577139</v>
      </c>
      <c r="N13" s="102">
        <v>0</v>
      </c>
      <c r="O13" s="105"/>
      <c r="P13" s="104"/>
      <c r="Q13" s="103">
        <v>13156487</v>
      </c>
      <c r="R13" s="148">
        <v>18033</v>
      </c>
      <c r="S13" s="148">
        <v>7526374</v>
      </c>
      <c r="T13" s="148">
        <v>87850</v>
      </c>
      <c r="U13" s="102">
        <v>0</v>
      </c>
      <c r="V13" s="105"/>
      <c r="W13" s="104"/>
      <c r="X13" s="103">
        <v>7632257</v>
      </c>
      <c r="Y13" s="148">
        <v>80571</v>
      </c>
      <c r="Z13" s="148">
        <v>23276995</v>
      </c>
      <c r="AA13" s="148">
        <v>5069942</v>
      </c>
      <c r="AB13" s="102">
        <v>0</v>
      </c>
      <c r="AC13" s="101"/>
      <c r="AD13" s="100">
        <v>28427508</v>
      </c>
      <c r="AE13" s="137"/>
      <c r="AF13" s="137"/>
      <c r="AG13" s="137"/>
      <c r="AH13" s="137"/>
    </row>
    <row r="14" spans="1:35" s="79" customFormat="1" ht="16.5" customHeight="1" x14ac:dyDescent="0.15">
      <c r="A14" s="106" t="s">
        <v>56</v>
      </c>
      <c r="B14" s="106"/>
      <c r="C14" s="106"/>
      <c r="D14" s="148">
        <v>198941</v>
      </c>
      <c r="E14" s="148">
        <v>3859105</v>
      </c>
      <c r="F14" s="148">
        <v>1435599</v>
      </c>
      <c r="G14" s="102">
        <v>636.16999999999996</v>
      </c>
      <c r="H14" s="105"/>
      <c r="I14" s="104"/>
      <c r="J14" s="103">
        <v>5494281.1699999999</v>
      </c>
      <c r="K14" s="148">
        <v>45824</v>
      </c>
      <c r="L14" s="148">
        <v>3609971</v>
      </c>
      <c r="M14" s="148">
        <v>473570</v>
      </c>
      <c r="N14" s="102">
        <v>242.07900000000001</v>
      </c>
      <c r="O14" s="105"/>
      <c r="P14" s="104"/>
      <c r="Q14" s="103">
        <v>4129607.0789999999</v>
      </c>
      <c r="R14" s="148">
        <v>39882</v>
      </c>
      <c r="S14" s="148">
        <v>7998109</v>
      </c>
      <c r="T14" s="148">
        <v>415262</v>
      </c>
      <c r="U14" s="102">
        <v>701.37400000000002</v>
      </c>
      <c r="V14" s="105"/>
      <c r="W14" s="104"/>
      <c r="X14" s="103">
        <v>8453954.3739999998</v>
      </c>
      <c r="Y14" s="148">
        <v>284647</v>
      </c>
      <c r="Z14" s="148">
        <v>15467185</v>
      </c>
      <c r="AA14" s="148">
        <v>2324431</v>
      </c>
      <c r="AB14" s="102">
        <v>1579.623</v>
      </c>
      <c r="AC14" s="101"/>
      <c r="AD14" s="100">
        <v>18077842.623</v>
      </c>
      <c r="AE14" s="137"/>
      <c r="AF14" s="137"/>
      <c r="AG14" s="137"/>
      <c r="AH14" s="137"/>
    </row>
    <row r="15" spans="1:35" s="79" customFormat="1" ht="16.5" customHeight="1" x14ac:dyDescent="0.15">
      <c r="A15" s="106" t="s">
        <v>55</v>
      </c>
      <c r="B15" s="106"/>
      <c r="C15" s="106"/>
      <c r="D15" s="148">
        <v>356465</v>
      </c>
      <c r="E15" s="148">
        <v>5290614</v>
      </c>
      <c r="F15" s="148">
        <v>801197</v>
      </c>
      <c r="G15" s="102">
        <v>936.72400000000005</v>
      </c>
      <c r="H15" s="105"/>
      <c r="I15" s="104"/>
      <c r="J15" s="103">
        <v>6449212.7240000004</v>
      </c>
      <c r="K15" s="148">
        <v>101068</v>
      </c>
      <c r="L15" s="148">
        <v>7124281</v>
      </c>
      <c r="M15" s="148">
        <v>150143</v>
      </c>
      <c r="N15" s="102">
        <v>7.7620000000000005</v>
      </c>
      <c r="O15" s="105"/>
      <c r="P15" s="104"/>
      <c r="Q15" s="103">
        <v>7375499.7620000001</v>
      </c>
      <c r="R15" s="148">
        <v>39555</v>
      </c>
      <c r="S15" s="148">
        <v>141444</v>
      </c>
      <c r="T15" s="148">
        <v>242678</v>
      </c>
      <c r="U15" s="102">
        <v>370.71699999999998</v>
      </c>
      <c r="V15" s="105"/>
      <c r="W15" s="104"/>
      <c r="X15" s="103">
        <v>424047.717</v>
      </c>
      <c r="Y15" s="148">
        <v>497088</v>
      </c>
      <c r="Z15" s="148">
        <v>12556339</v>
      </c>
      <c r="AA15" s="148">
        <v>1194018</v>
      </c>
      <c r="AB15" s="102">
        <v>1315.203</v>
      </c>
      <c r="AC15" s="101"/>
      <c r="AD15" s="100">
        <v>14248760.203</v>
      </c>
      <c r="AE15" s="137"/>
      <c r="AF15" s="137"/>
      <c r="AG15" s="137"/>
      <c r="AH15" s="137"/>
    </row>
    <row r="16" spans="1:35" s="79" customFormat="1" ht="16.5" customHeight="1" x14ac:dyDescent="0.15">
      <c r="A16" s="106" t="s">
        <v>54</v>
      </c>
      <c r="B16" s="106"/>
      <c r="C16" s="106"/>
      <c r="D16" s="148">
        <v>572779</v>
      </c>
      <c r="E16" s="148">
        <v>6455177</v>
      </c>
      <c r="F16" s="148">
        <v>783613</v>
      </c>
      <c r="G16" s="102">
        <v>50826.622000000003</v>
      </c>
      <c r="H16" s="105"/>
      <c r="I16" s="104"/>
      <c r="J16" s="103">
        <v>7862395.6220000004</v>
      </c>
      <c r="K16" s="148">
        <v>73629</v>
      </c>
      <c r="L16" s="148">
        <v>2932361</v>
      </c>
      <c r="M16" s="148">
        <v>269477</v>
      </c>
      <c r="N16" s="102">
        <v>4647.125</v>
      </c>
      <c r="O16" s="105"/>
      <c r="P16" s="104"/>
      <c r="Q16" s="103">
        <v>3280114.125</v>
      </c>
      <c r="R16" s="148">
        <v>81953</v>
      </c>
      <c r="S16" s="148">
        <v>4246817</v>
      </c>
      <c r="T16" s="148">
        <v>239845</v>
      </c>
      <c r="U16" s="102">
        <v>9018.8629999999994</v>
      </c>
      <c r="V16" s="105"/>
      <c r="W16" s="104"/>
      <c r="X16" s="103">
        <v>4577633.8629999999</v>
      </c>
      <c r="Y16" s="148">
        <v>728361</v>
      </c>
      <c r="Z16" s="148">
        <v>13634355</v>
      </c>
      <c r="AA16" s="148">
        <v>1292935</v>
      </c>
      <c r="AB16" s="102">
        <v>64492.61</v>
      </c>
      <c r="AC16" s="101"/>
      <c r="AD16" s="100">
        <v>15720143.609999999</v>
      </c>
      <c r="AE16" s="137"/>
      <c r="AF16" s="137"/>
      <c r="AG16" s="137"/>
      <c r="AH16" s="137"/>
    </row>
    <row r="17" spans="1:34" s="79" customFormat="1" ht="16.5" customHeight="1" x14ac:dyDescent="0.15">
      <c r="A17" s="106" t="s">
        <v>53</v>
      </c>
      <c r="B17" s="106"/>
      <c r="C17" s="106"/>
      <c r="D17" s="148">
        <v>65415</v>
      </c>
      <c r="E17" s="148">
        <v>823111</v>
      </c>
      <c r="F17" s="148">
        <v>55882</v>
      </c>
      <c r="G17" s="102">
        <v>3.9390000000000001</v>
      </c>
      <c r="H17" s="105"/>
      <c r="I17" s="104"/>
      <c r="J17" s="103">
        <v>944411.93900000001</v>
      </c>
      <c r="K17" s="148">
        <v>19452</v>
      </c>
      <c r="L17" s="148">
        <v>68432</v>
      </c>
      <c r="M17" s="101">
        <v>25257</v>
      </c>
      <c r="N17" s="102">
        <v>0</v>
      </c>
      <c r="O17" s="105"/>
      <c r="P17" s="104"/>
      <c r="Q17" s="103">
        <v>113141</v>
      </c>
      <c r="R17" s="148">
        <v>13027</v>
      </c>
      <c r="S17" s="148">
        <v>794487</v>
      </c>
      <c r="T17" s="148">
        <v>1033</v>
      </c>
      <c r="U17" s="102">
        <v>0</v>
      </c>
      <c r="V17" s="105"/>
      <c r="W17" s="104"/>
      <c r="X17" s="103">
        <v>808547</v>
      </c>
      <c r="Y17" s="148">
        <v>97894</v>
      </c>
      <c r="Z17" s="148">
        <v>1686030</v>
      </c>
      <c r="AA17" s="148">
        <v>82172</v>
      </c>
      <c r="AB17" s="102">
        <v>3.9390000000000001</v>
      </c>
      <c r="AC17" s="101"/>
      <c r="AD17" s="147">
        <v>1866099.939</v>
      </c>
      <c r="AE17" s="137"/>
      <c r="AF17" s="137"/>
      <c r="AG17" s="137"/>
      <c r="AH17" s="137"/>
    </row>
    <row r="18" spans="1:34" s="79" customFormat="1" ht="16.5" customHeight="1" x14ac:dyDescent="0.15">
      <c r="A18" s="99" t="s">
        <v>52</v>
      </c>
      <c r="B18" s="99"/>
      <c r="C18" s="99"/>
      <c r="D18" s="93">
        <v>52399</v>
      </c>
      <c r="E18" s="93">
        <v>151516</v>
      </c>
      <c r="F18" s="94">
        <v>11794</v>
      </c>
      <c r="G18" s="95">
        <v>2288.4009999999998</v>
      </c>
      <c r="H18" s="98"/>
      <c r="I18" s="97"/>
      <c r="J18" s="119">
        <v>217997.40100000001</v>
      </c>
      <c r="K18" s="93">
        <v>15961</v>
      </c>
      <c r="L18" s="93">
        <v>126554</v>
      </c>
      <c r="M18" s="94">
        <v>0</v>
      </c>
      <c r="N18" s="95">
        <v>0</v>
      </c>
      <c r="O18" s="98"/>
      <c r="P18" s="97"/>
      <c r="Q18" s="119">
        <v>142515</v>
      </c>
      <c r="R18" s="93">
        <v>7504</v>
      </c>
      <c r="S18" s="93">
        <v>115630</v>
      </c>
      <c r="T18" s="94">
        <v>0</v>
      </c>
      <c r="U18" s="95">
        <v>0</v>
      </c>
      <c r="V18" s="98"/>
      <c r="W18" s="97"/>
      <c r="X18" s="119">
        <v>123134</v>
      </c>
      <c r="Y18" s="93">
        <v>75864</v>
      </c>
      <c r="Z18" s="93">
        <v>393700</v>
      </c>
      <c r="AA18" s="93">
        <v>11794</v>
      </c>
      <c r="AB18" s="95">
        <v>2288.4009999999998</v>
      </c>
      <c r="AC18" s="94"/>
      <c r="AD18" s="118">
        <v>483646.40100000001</v>
      </c>
      <c r="AE18" s="137"/>
      <c r="AF18" s="137"/>
      <c r="AG18" s="137"/>
      <c r="AH18" s="137"/>
    </row>
    <row r="19" spans="1:34" s="79" customFormat="1" ht="16.5" customHeight="1" x14ac:dyDescent="0.15">
      <c r="A19" s="89" t="s">
        <v>51</v>
      </c>
      <c r="B19" s="89"/>
      <c r="C19" s="89"/>
      <c r="D19" s="85">
        <v>1320933</v>
      </c>
      <c r="E19" s="85">
        <v>23556928</v>
      </c>
      <c r="F19" s="85">
        <v>8006553</v>
      </c>
      <c r="G19" s="115">
        <v>59755.864999999998</v>
      </c>
      <c r="H19" s="87"/>
      <c r="I19" s="92"/>
      <c r="J19" s="85">
        <v>32944169.864999998</v>
      </c>
      <c r="K19" s="146">
        <v>267870</v>
      </c>
      <c r="L19" s="146">
        <v>28919164</v>
      </c>
      <c r="M19" s="146">
        <v>1583155</v>
      </c>
      <c r="N19" s="84">
        <v>4938.0860000000002</v>
      </c>
      <c r="O19" s="87"/>
      <c r="P19" s="92"/>
      <c r="Q19" s="85">
        <v>30775027.085999999</v>
      </c>
      <c r="R19" s="146">
        <v>203184</v>
      </c>
      <c r="S19" s="146">
        <v>22294402</v>
      </c>
      <c r="T19" s="146">
        <v>1056286</v>
      </c>
      <c r="U19" s="84">
        <v>11073.927</v>
      </c>
      <c r="V19" s="87"/>
      <c r="W19" s="92"/>
      <c r="X19" s="85">
        <v>23564945.927000001</v>
      </c>
      <c r="Y19" s="146">
        <v>1791987</v>
      </c>
      <c r="Z19" s="146">
        <v>74770394</v>
      </c>
      <c r="AA19" s="146">
        <v>10645994</v>
      </c>
      <c r="AB19" s="84">
        <v>75767.877999999997</v>
      </c>
      <c r="AC19" s="91"/>
      <c r="AD19" s="146">
        <v>87284142.878000006</v>
      </c>
      <c r="AE19" s="137"/>
      <c r="AF19" s="137"/>
      <c r="AG19" s="137"/>
      <c r="AH19" s="137"/>
    </row>
    <row r="20" spans="1:34" s="79" customFormat="1" ht="16.5" customHeight="1" x14ac:dyDescent="0.15">
      <c r="A20" s="89" t="s">
        <v>77</v>
      </c>
      <c r="B20" s="89"/>
      <c r="C20" s="89"/>
      <c r="D20" s="85">
        <v>1378416</v>
      </c>
      <c r="E20" s="85">
        <v>33193101</v>
      </c>
      <c r="F20" s="85">
        <v>180753038</v>
      </c>
      <c r="G20" s="115">
        <v>60098.214999999997</v>
      </c>
      <c r="H20" s="87"/>
      <c r="I20" s="86"/>
      <c r="J20" s="85">
        <v>215384653.215</v>
      </c>
      <c r="K20" s="146">
        <v>272689</v>
      </c>
      <c r="L20" s="146">
        <v>38905274</v>
      </c>
      <c r="M20" s="146">
        <v>88981127</v>
      </c>
      <c r="N20" s="84">
        <v>4938.17</v>
      </c>
      <c r="O20" s="87"/>
      <c r="P20" s="86"/>
      <c r="Q20" s="85">
        <v>128164028.17</v>
      </c>
      <c r="R20" s="146">
        <v>215739</v>
      </c>
      <c r="S20" s="146">
        <v>26179820</v>
      </c>
      <c r="T20" s="146">
        <v>80059154</v>
      </c>
      <c r="U20" s="84">
        <v>11972.742</v>
      </c>
      <c r="V20" s="87"/>
      <c r="W20" s="86"/>
      <c r="X20" s="85">
        <v>106466685.742</v>
      </c>
      <c r="Y20" s="146">
        <v>1866844</v>
      </c>
      <c r="Z20" s="146">
        <v>98278195</v>
      </c>
      <c r="AA20" s="146">
        <v>349793319</v>
      </c>
      <c r="AB20" s="84">
        <v>77009.127000000008</v>
      </c>
      <c r="AC20" s="83"/>
      <c r="AD20" s="146">
        <v>450015367.12699997</v>
      </c>
      <c r="AE20" s="137"/>
      <c r="AF20" s="137"/>
      <c r="AG20" s="137"/>
      <c r="AH20" s="137"/>
    </row>
    <row r="21" spans="1:34" s="79" customFormat="1" ht="13.5" customHeight="1" x14ac:dyDescent="0.15">
      <c r="D21" s="137"/>
      <c r="E21" s="137"/>
      <c r="F21" s="137"/>
      <c r="G21" s="139"/>
      <c r="H21" s="138"/>
      <c r="I21" s="137"/>
      <c r="J21" s="137"/>
      <c r="K21" s="137"/>
      <c r="L21" s="137"/>
      <c r="M21" s="137"/>
      <c r="N21" s="139"/>
      <c r="O21" s="138"/>
      <c r="P21" s="137"/>
      <c r="Q21" s="137"/>
      <c r="R21" s="137"/>
      <c r="S21" s="137"/>
      <c r="T21" s="137"/>
      <c r="U21" s="139"/>
      <c r="V21" s="138"/>
      <c r="W21" s="137"/>
      <c r="X21" s="137"/>
      <c r="Y21" s="137"/>
      <c r="Z21" s="137"/>
      <c r="AA21" s="137"/>
      <c r="AB21" s="139"/>
      <c r="AC21" s="137"/>
      <c r="AD21" s="137"/>
    </row>
    <row r="22" spans="1:34" s="79" customFormat="1" ht="30" customHeight="1" x14ac:dyDescent="0.15">
      <c r="A22" s="145"/>
      <c r="B22" s="145"/>
      <c r="C22" s="145"/>
      <c r="D22" s="144" t="s">
        <v>76</v>
      </c>
      <c r="E22" s="141"/>
      <c r="F22" s="141"/>
      <c r="G22" s="143"/>
      <c r="H22" s="142"/>
      <c r="I22" s="141"/>
      <c r="J22" s="141"/>
      <c r="K22" s="141"/>
      <c r="L22" s="141"/>
      <c r="M22" s="141"/>
      <c r="N22" s="143"/>
      <c r="O22" s="142"/>
      <c r="P22" s="141"/>
      <c r="Q22" s="137"/>
      <c r="R22" s="140"/>
      <c r="S22" s="140"/>
      <c r="T22" s="137"/>
      <c r="U22" s="139"/>
      <c r="V22" s="138"/>
      <c r="W22" s="137"/>
      <c r="X22" s="137"/>
      <c r="Y22" s="137"/>
      <c r="Z22" s="137"/>
      <c r="AA22" s="136" t="s">
        <v>75</v>
      </c>
      <c r="AB22" s="136"/>
      <c r="AC22" s="136"/>
      <c r="AD22" s="136"/>
    </row>
    <row r="23" spans="1:34" s="79" customFormat="1" ht="15.75" customHeight="1" x14ac:dyDescent="0.15">
      <c r="A23" s="135"/>
      <c r="B23" s="134" t="s">
        <v>74</v>
      </c>
      <c r="C23" s="133"/>
      <c r="D23" s="124" t="s">
        <v>73</v>
      </c>
      <c r="E23" s="124"/>
      <c r="F23" s="124"/>
      <c r="G23" s="124"/>
      <c r="H23" s="124"/>
      <c r="I23" s="124"/>
      <c r="J23" s="124"/>
      <c r="K23" s="124" t="s">
        <v>72</v>
      </c>
      <c r="L23" s="124"/>
      <c r="M23" s="124"/>
      <c r="N23" s="124"/>
      <c r="O23" s="124"/>
      <c r="P23" s="124"/>
      <c r="Q23" s="124"/>
      <c r="R23" s="124" t="s">
        <v>71</v>
      </c>
      <c r="S23" s="124"/>
      <c r="T23" s="124"/>
      <c r="U23" s="124"/>
      <c r="V23" s="124"/>
      <c r="W23" s="124"/>
      <c r="X23" s="124"/>
      <c r="Y23" s="124" t="s">
        <v>70</v>
      </c>
      <c r="Z23" s="124"/>
      <c r="AA23" s="124"/>
      <c r="AB23" s="124"/>
      <c r="AC23" s="124"/>
      <c r="AD23" s="124"/>
    </row>
    <row r="24" spans="1:34" s="79" customFormat="1" ht="15.75" customHeight="1" x14ac:dyDescent="0.15">
      <c r="A24" s="132"/>
      <c r="B24" s="131" t="s">
        <v>69</v>
      </c>
      <c r="C24" s="130"/>
      <c r="D24" s="124" t="s">
        <v>68</v>
      </c>
      <c r="E24" s="124" t="s">
        <v>67</v>
      </c>
      <c r="F24" s="124" t="s">
        <v>66</v>
      </c>
      <c r="G24" s="125" t="s">
        <v>65</v>
      </c>
      <c r="H24" s="126" t="s">
        <v>65</v>
      </c>
      <c r="I24" s="124" t="s">
        <v>65</v>
      </c>
      <c r="J24" s="123" t="s">
        <v>18</v>
      </c>
      <c r="K24" s="124" t="s">
        <v>68</v>
      </c>
      <c r="L24" s="124" t="s">
        <v>67</v>
      </c>
      <c r="M24" s="124" t="s">
        <v>66</v>
      </c>
      <c r="N24" s="125" t="s">
        <v>65</v>
      </c>
      <c r="O24" s="126" t="s">
        <v>65</v>
      </c>
      <c r="P24" s="124" t="s">
        <v>65</v>
      </c>
      <c r="Q24" s="123" t="s">
        <v>18</v>
      </c>
      <c r="R24" s="124" t="s">
        <v>68</v>
      </c>
      <c r="S24" s="124" t="s">
        <v>67</v>
      </c>
      <c r="T24" s="124" t="s">
        <v>66</v>
      </c>
      <c r="U24" s="125" t="s">
        <v>65</v>
      </c>
      <c r="V24" s="126" t="s">
        <v>65</v>
      </c>
      <c r="W24" s="124" t="s">
        <v>65</v>
      </c>
      <c r="X24" s="123" t="s">
        <v>18</v>
      </c>
      <c r="Y24" s="124" t="s">
        <v>68</v>
      </c>
      <c r="Z24" s="124" t="s">
        <v>67</v>
      </c>
      <c r="AA24" s="124" t="s">
        <v>66</v>
      </c>
      <c r="AB24" s="125" t="s">
        <v>65</v>
      </c>
      <c r="AC24" s="124" t="s">
        <v>65</v>
      </c>
      <c r="AD24" s="123" t="s">
        <v>18</v>
      </c>
    </row>
    <row r="25" spans="1:34" s="79" customFormat="1" ht="15.75" customHeight="1" x14ac:dyDescent="0.15">
      <c r="A25" s="129" t="s">
        <v>64</v>
      </c>
      <c r="B25" s="128"/>
      <c r="C25" s="127"/>
      <c r="D25" s="124"/>
      <c r="E25" s="124"/>
      <c r="F25" s="124"/>
      <c r="G25" s="125"/>
      <c r="H25" s="126"/>
      <c r="I25" s="124"/>
      <c r="J25" s="123"/>
      <c r="K25" s="124"/>
      <c r="L25" s="124"/>
      <c r="M25" s="124"/>
      <c r="N25" s="125"/>
      <c r="O25" s="126"/>
      <c r="P25" s="124"/>
      <c r="Q25" s="123"/>
      <c r="R25" s="124"/>
      <c r="S25" s="124"/>
      <c r="T25" s="124"/>
      <c r="U25" s="125"/>
      <c r="V25" s="126"/>
      <c r="W25" s="124"/>
      <c r="X25" s="123"/>
      <c r="Y25" s="124"/>
      <c r="Z25" s="124"/>
      <c r="AA25" s="124"/>
      <c r="AB25" s="125"/>
      <c r="AC25" s="124"/>
      <c r="AD25" s="123"/>
    </row>
    <row r="26" spans="1:34" s="79" customFormat="1" ht="15.75" customHeight="1" x14ac:dyDescent="0.15">
      <c r="A26" s="113" t="s">
        <v>63</v>
      </c>
      <c r="B26" s="113"/>
      <c r="C26" s="113"/>
      <c r="D26" s="108">
        <v>29466</v>
      </c>
      <c r="E26" s="108">
        <v>5866614</v>
      </c>
      <c r="F26" s="108">
        <v>160688872</v>
      </c>
      <c r="G26" s="109">
        <v>301.35399999999998</v>
      </c>
      <c r="H26" s="112"/>
      <c r="I26" s="111"/>
      <c r="J26" s="110">
        <v>166584952</v>
      </c>
      <c r="K26" s="108">
        <v>9168</v>
      </c>
      <c r="L26" s="108">
        <v>2758709</v>
      </c>
      <c r="M26" s="108">
        <v>9652862</v>
      </c>
      <c r="N26" s="109">
        <v>2.6000000000000002E-2</v>
      </c>
      <c r="O26" s="112"/>
      <c r="P26" s="111"/>
      <c r="Q26" s="110">
        <v>12420739.026000001</v>
      </c>
      <c r="R26" s="108">
        <v>20155</v>
      </c>
      <c r="S26" s="108">
        <v>1010850</v>
      </c>
      <c r="T26" s="108">
        <v>2404751</v>
      </c>
      <c r="U26" s="109">
        <v>40.97</v>
      </c>
      <c r="V26" s="112"/>
      <c r="W26" s="111"/>
      <c r="X26" s="110">
        <v>3435796.97</v>
      </c>
      <c r="Y26" s="108">
        <v>57483</v>
      </c>
      <c r="Z26" s="108">
        <v>9636173</v>
      </c>
      <c r="AA26" s="108">
        <v>172746485</v>
      </c>
      <c r="AB26" s="109">
        <v>342.35</v>
      </c>
      <c r="AC26" s="108"/>
      <c r="AD26" s="107">
        <v>182440483.34999999</v>
      </c>
      <c r="AE26" s="82"/>
      <c r="AF26" s="82"/>
      <c r="AG26" s="82"/>
      <c r="AH26" s="82"/>
    </row>
    <row r="27" spans="1:34" s="79" customFormat="1" ht="15.75" customHeight="1" x14ac:dyDescent="0.15">
      <c r="A27" s="106" t="s">
        <v>62</v>
      </c>
      <c r="B27" s="106"/>
      <c r="C27" s="106"/>
      <c r="D27" s="101">
        <v>2821</v>
      </c>
      <c r="E27" s="101">
        <v>4103108</v>
      </c>
      <c r="F27" s="101">
        <v>7186238</v>
      </c>
      <c r="G27" s="102">
        <v>8.4000000000000005E-2</v>
      </c>
      <c r="H27" s="105"/>
      <c r="I27" s="104"/>
      <c r="J27" s="103">
        <v>11292167</v>
      </c>
      <c r="K27" s="101">
        <v>1146</v>
      </c>
      <c r="L27" s="101">
        <v>3910001</v>
      </c>
      <c r="M27" s="101">
        <v>76501382</v>
      </c>
      <c r="N27" s="102">
        <v>0</v>
      </c>
      <c r="O27" s="105"/>
      <c r="P27" s="104"/>
      <c r="Q27" s="103">
        <v>80412529</v>
      </c>
      <c r="R27" s="101">
        <v>892</v>
      </c>
      <c r="S27" s="101">
        <v>1973101</v>
      </c>
      <c r="T27" s="101">
        <v>3710352</v>
      </c>
      <c r="U27" s="102">
        <v>0</v>
      </c>
      <c r="V27" s="105"/>
      <c r="W27" s="104"/>
      <c r="X27" s="103">
        <v>5684345</v>
      </c>
      <c r="Y27" s="101">
        <v>4819</v>
      </c>
      <c r="Z27" s="101">
        <v>9986210</v>
      </c>
      <c r="AA27" s="101">
        <v>87397972</v>
      </c>
      <c r="AB27" s="102">
        <v>8.4000000000000005E-2</v>
      </c>
      <c r="AC27" s="101"/>
      <c r="AD27" s="100">
        <v>97389001.084000006</v>
      </c>
      <c r="AE27" s="82"/>
      <c r="AF27" s="82"/>
      <c r="AG27" s="82"/>
      <c r="AH27" s="82"/>
    </row>
    <row r="28" spans="1:34" s="79" customFormat="1" ht="15.75" customHeight="1" x14ac:dyDescent="0.15">
      <c r="A28" s="122" t="s">
        <v>61</v>
      </c>
      <c r="B28" s="121"/>
      <c r="C28" s="120"/>
      <c r="D28" s="94">
        <v>9018</v>
      </c>
      <c r="E28" s="94">
        <v>250884</v>
      </c>
      <c r="F28" s="94">
        <v>1703651</v>
      </c>
      <c r="G28" s="95">
        <v>51.195999999999998</v>
      </c>
      <c r="H28" s="98"/>
      <c r="I28" s="97"/>
      <c r="J28" s="119">
        <v>1963533</v>
      </c>
      <c r="K28" s="94">
        <v>2393</v>
      </c>
      <c r="L28" s="94">
        <v>511193</v>
      </c>
      <c r="M28" s="94">
        <v>1930473</v>
      </c>
      <c r="N28" s="95">
        <v>0</v>
      </c>
      <c r="O28" s="98"/>
      <c r="P28" s="97"/>
      <c r="Q28" s="119">
        <v>2444059</v>
      </c>
      <c r="R28" s="94">
        <v>548</v>
      </c>
      <c r="S28" s="94">
        <v>3123341</v>
      </c>
      <c r="T28" s="94">
        <v>75368744</v>
      </c>
      <c r="U28" s="95">
        <v>847.61900000000003</v>
      </c>
      <c r="V28" s="98"/>
      <c r="W28" s="97"/>
      <c r="X28" s="119">
        <v>78493480.619000003</v>
      </c>
      <c r="Y28" s="94">
        <v>12555</v>
      </c>
      <c r="Z28" s="94">
        <v>3885418</v>
      </c>
      <c r="AA28" s="94">
        <v>79002868</v>
      </c>
      <c r="AB28" s="95">
        <v>898.81500000000005</v>
      </c>
      <c r="AC28" s="94"/>
      <c r="AD28" s="118">
        <v>82901739.814999998</v>
      </c>
      <c r="AE28" s="82"/>
      <c r="AF28" s="82"/>
      <c r="AG28" s="82"/>
      <c r="AH28" s="82"/>
    </row>
    <row r="29" spans="1:34" s="79" customFormat="1" ht="15.75" customHeight="1" x14ac:dyDescent="0.15">
      <c r="A29" s="89" t="s">
        <v>60</v>
      </c>
      <c r="B29" s="89"/>
      <c r="C29" s="89"/>
      <c r="D29" s="83">
        <v>41305</v>
      </c>
      <c r="E29" s="83">
        <v>10220606</v>
      </c>
      <c r="F29" s="83">
        <v>169578761</v>
      </c>
      <c r="G29" s="117">
        <v>352.63400000000001</v>
      </c>
      <c r="H29" s="87"/>
      <c r="I29" s="92"/>
      <c r="J29" s="85">
        <v>179840672</v>
      </c>
      <c r="K29" s="83">
        <v>11597</v>
      </c>
      <c r="L29" s="83">
        <v>7179903</v>
      </c>
      <c r="M29" s="83">
        <v>88084717</v>
      </c>
      <c r="N29" s="116">
        <v>2.5999999999999999E-2</v>
      </c>
      <c r="O29" s="87"/>
      <c r="P29" s="92"/>
      <c r="Q29" s="85">
        <v>95276577</v>
      </c>
      <c r="R29" s="83">
        <v>21595</v>
      </c>
      <c r="S29" s="83">
        <v>6107292</v>
      </c>
      <c r="T29" s="83">
        <v>81483847</v>
      </c>
      <c r="U29" s="115">
        <v>888.58900000000006</v>
      </c>
      <c r="V29" s="87"/>
      <c r="W29" s="92"/>
      <c r="X29" s="85">
        <v>87613622.589000002</v>
      </c>
      <c r="Y29" s="83">
        <v>74857</v>
      </c>
      <c r="Z29" s="83">
        <v>23507801</v>
      </c>
      <c r="AA29" s="83">
        <v>339147325</v>
      </c>
      <c r="AB29" s="114">
        <v>1241.249</v>
      </c>
      <c r="AC29" s="91"/>
      <c r="AD29" s="83">
        <v>362731224.24900001</v>
      </c>
      <c r="AE29" s="82"/>
      <c r="AF29" s="82"/>
      <c r="AG29" s="82"/>
      <c r="AH29" s="82"/>
    </row>
    <row r="30" spans="1:34" s="79" customFormat="1" ht="15.75" customHeight="1" x14ac:dyDescent="0.15">
      <c r="A30" s="113" t="s">
        <v>59</v>
      </c>
      <c r="B30" s="113"/>
      <c r="C30" s="113"/>
      <c r="D30" s="108">
        <v>0</v>
      </c>
      <c r="E30" s="108">
        <v>533359</v>
      </c>
      <c r="F30" s="108">
        <v>0</v>
      </c>
      <c r="G30" s="109">
        <v>3680.415</v>
      </c>
      <c r="H30" s="112"/>
      <c r="I30" s="111"/>
      <c r="J30" s="110">
        <v>537039.41500000004</v>
      </c>
      <c r="K30" s="108">
        <v>0</v>
      </c>
      <c r="L30" s="108">
        <v>9157</v>
      </c>
      <c r="M30" s="108">
        <v>0</v>
      </c>
      <c r="N30" s="109">
        <v>29.94</v>
      </c>
      <c r="O30" s="112"/>
      <c r="P30" s="111"/>
      <c r="Q30" s="110">
        <v>9186.94</v>
      </c>
      <c r="R30" s="108">
        <v>0</v>
      </c>
      <c r="S30" s="108">
        <v>59911</v>
      </c>
      <c r="T30" s="108">
        <v>0</v>
      </c>
      <c r="U30" s="109">
        <v>756.25</v>
      </c>
      <c r="V30" s="112"/>
      <c r="W30" s="111"/>
      <c r="X30" s="110">
        <v>60667.25</v>
      </c>
      <c r="Y30" s="108">
        <v>0</v>
      </c>
      <c r="Z30" s="108">
        <v>602427</v>
      </c>
      <c r="AA30" s="108">
        <v>0</v>
      </c>
      <c r="AB30" s="109">
        <v>4466.6050000000005</v>
      </c>
      <c r="AC30" s="108"/>
      <c r="AD30" s="107">
        <v>606893.60499999998</v>
      </c>
      <c r="AE30" s="82"/>
      <c r="AF30" s="82"/>
      <c r="AG30" s="82"/>
      <c r="AH30" s="82"/>
    </row>
    <row r="31" spans="1:34" s="79" customFormat="1" ht="15.75" customHeight="1" x14ac:dyDescent="0.15">
      <c r="A31" s="106" t="s">
        <v>58</v>
      </c>
      <c r="B31" s="106"/>
      <c r="C31" s="106"/>
      <c r="D31" s="101">
        <v>15673</v>
      </c>
      <c r="E31" s="101">
        <v>2115730</v>
      </c>
      <c r="F31" s="101">
        <v>581995</v>
      </c>
      <c r="G31" s="102">
        <v>13.847</v>
      </c>
      <c r="H31" s="105"/>
      <c r="I31" s="104"/>
      <c r="J31" s="103">
        <v>2713411.8470000001</v>
      </c>
      <c r="K31" s="101">
        <v>2784</v>
      </c>
      <c r="L31" s="101">
        <v>670481</v>
      </c>
      <c r="M31" s="101">
        <v>34354</v>
      </c>
      <c r="N31" s="102">
        <v>0</v>
      </c>
      <c r="O31" s="105"/>
      <c r="P31" s="104"/>
      <c r="Q31" s="103">
        <v>707619</v>
      </c>
      <c r="R31" s="101">
        <v>2235</v>
      </c>
      <c r="S31" s="101">
        <v>453307</v>
      </c>
      <c r="T31" s="101">
        <v>39039</v>
      </c>
      <c r="U31" s="102">
        <v>7.2000000000000008E-2</v>
      </c>
      <c r="V31" s="105"/>
      <c r="W31" s="104"/>
      <c r="X31" s="103">
        <v>494581.07199999999</v>
      </c>
      <c r="Y31" s="101">
        <v>20692</v>
      </c>
      <c r="Z31" s="101">
        <v>3239518</v>
      </c>
      <c r="AA31" s="101">
        <v>655388</v>
      </c>
      <c r="AB31" s="102">
        <v>13.899000000000001</v>
      </c>
      <c r="AC31" s="101"/>
      <c r="AD31" s="100">
        <v>3915611.8990000002</v>
      </c>
      <c r="AE31" s="82"/>
      <c r="AF31" s="82"/>
      <c r="AG31" s="82"/>
      <c r="AH31" s="82"/>
    </row>
    <row r="32" spans="1:34" s="79" customFormat="1" ht="15.75" customHeight="1" x14ac:dyDescent="0.15">
      <c r="A32" s="106" t="s">
        <v>57</v>
      </c>
      <c r="B32" s="106"/>
      <c r="C32" s="106"/>
      <c r="D32" s="101">
        <v>71870</v>
      </c>
      <c r="E32" s="101">
        <v>9729275</v>
      </c>
      <c r="F32" s="101">
        <v>4236708</v>
      </c>
      <c r="G32" s="102">
        <v>1.4570000000000001</v>
      </c>
      <c r="H32" s="105"/>
      <c r="I32" s="104"/>
      <c r="J32" s="103">
        <v>14037854.457</v>
      </c>
      <c r="K32" s="101">
        <v>11251</v>
      </c>
      <c r="L32" s="101">
        <v>3205365</v>
      </c>
      <c r="M32" s="101">
        <v>646513</v>
      </c>
      <c r="N32" s="102">
        <v>0</v>
      </c>
      <c r="O32" s="105"/>
      <c r="P32" s="104"/>
      <c r="Q32" s="103">
        <v>3863129</v>
      </c>
      <c r="R32" s="101">
        <v>17801</v>
      </c>
      <c r="S32" s="101">
        <v>1992031</v>
      </c>
      <c r="T32" s="101">
        <v>181183</v>
      </c>
      <c r="U32" s="102">
        <v>0</v>
      </c>
      <c r="V32" s="105"/>
      <c r="W32" s="104"/>
      <c r="X32" s="103">
        <v>2191015</v>
      </c>
      <c r="Y32" s="101">
        <v>100922</v>
      </c>
      <c r="Z32" s="101">
        <v>14926671</v>
      </c>
      <c r="AA32" s="101">
        <v>5064404</v>
      </c>
      <c r="AB32" s="102">
        <v>1.4570000000000001</v>
      </c>
      <c r="AC32" s="101"/>
      <c r="AD32" s="100">
        <v>20091998.456999999</v>
      </c>
      <c r="AE32" s="82"/>
      <c r="AF32" s="82"/>
      <c r="AG32" s="82"/>
      <c r="AH32" s="82"/>
    </row>
    <row r="33" spans="1:44" s="79" customFormat="1" ht="15.75" customHeight="1" x14ac:dyDescent="0.15">
      <c r="A33" s="106" t="s">
        <v>56</v>
      </c>
      <c r="B33" s="106"/>
      <c r="C33" s="106"/>
      <c r="D33" s="101">
        <v>400455</v>
      </c>
      <c r="E33" s="101">
        <v>4964154</v>
      </c>
      <c r="F33" s="101">
        <v>2206967</v>
      </c>
      <c r="G33" s="102">
        <v>704.02300000000002</v>
      </c>
      <c r="H33" s="105"/>
      <c r="I33" s="104"/>
      <c r="J33" s="103">
        <v>7572280.023</v>
      </c>
      <c r="K33" s="101">
        <v>26447</v>
      </c>
      <c r="L33" s="101">
        <v>4114891</v>
      </c>
      <c r="M33" s="101">
        <v>365775</v>
      </c>
      <c r="N33" s="102">
        <v>147.33699999999999</v>
      </c>
      <c r="O33" s="105"/>
      <c r="P33" s="104"/>
      <c r="Q33" s="103">
        <v>4507260.3370000003</v>
      </c>
      <c r="R33" s="101">
        <v>28459</v>
      </c>
      <c r="S33" s="101">
        <v>772445</v>
      </c>
      <c r="T33" s="101">
        <v>154503</v>
      </c>
      <c r="U33" s="102">
        <v>423.38</v>
      </c>
      <c r="V33" s="105"/>
      <c r="W33" s="104"/>
      <c r="X33" s="103">
        <v>955830.38</v>
      </c>
      <c r="Y33" s="101">
        <v>455361</v>
      </c>
      <c r="Z33" s="101">
        <v>9851490</v>
      </c>
      <c r="AA33" s="101">
        <v>2727245</v>
      </c>
      <c r="AB33" s="102">
        <v>1274.74</v>
      </c>
      <c r="AC33" s="101"/>
      <c r="AD33" s="100">
        <v>13035370.74</v>
      </c>
      <c r="AE33" s="82"/>
      <c r="AF33" s="82"/>
      <c r="AG33" s="82"/>
      <c r="AH33" s="82"/>
    </row>
    <row r="34" spans="1:44" s="79" customFormat="1" ht="15.75" customHeight="1" x14ac:dyDescent="0.15">
      <c r="A34" s="106" t="s">
        <v>55</v>
      </c>
      <c r="B34" s="106"/>
      <c r="C34" s="106"/>
      <c r="D34" s="101">
        <v>692430</v>
      </c>
      <c r="E34" s="101">
        <v>4363706</v>
      </c>
      <c r="F34" s="101">
        <v>820843</v>
      </c>
      <c r="G34" s="102">
        <v>526.86400000000003</v>
      </c>
      <c r="H34" s="105"/>
      <c r="I34" s="104"/>
      <c r="J34" s="103">
        <v>5877505.8640000001</v>
      </c>
      <c r="K34" s="101">
        <v>87704</v>
      </c>
      <c r="L34" s="101">
        <v>3106908</v>
      </c>
      <c r="M34" s="101">
        <v>219244</v>
      </c>
      <c r="N34" s="102">
        <v>13.208</v>
      </c>
      <c r="O34" s="105"/>
      <c r="P34" s="104"/>
      <c r="Q34" s="103">
        <v>3413869.2080000001</v>
      </c>
      <c r="R34" s="101">
        <v>38547</v>
      </c>
      <c r="S34" s="101">
        <v>948943</v>
      </c>
      <c r="T34" s="101">
        <v>172961</v>
      </c>
      <c r="U34" s="102">
        <v>176.99100000000001</v>
      </c>
      <c r="V34" s="105"/>
      <c r="W34" s="104"/>
      <c r="X34" s="103">
        <v>1160627.9909999999</v>
      </c>
      <c r="Y34" s="101">
        <v>818681</v>
      </c>
      <c r="Z34" s="101">
        <v>8419557</v>
      </c>
      <c r="AA34" s="101">
        <v>1213048</v>
      </c>
      <c r="AB34" s="102">
        <v>717.06299999999999</v>
      </c>
      <c r="AC34" s="101"/>
      <c r="AD34" s="100">
        <v>10452003.062999999</v>
      </c>
      <c r="AE34" s="82"/>
      <c r="AF34" s="82"/>
      <c r="AG34" s="82"/>
      <c r="AH34" s="82"/>
    </row>
    <row r="35" spans="1:44" s="79" customFormat="1" ht="15.75" customHeight="1" x14ac:dyDescent="0.15">
      <c r="A35" s="106" t="s">
        <v>54</v>
      </c>
      <c r="B35" s="106"/>
      <c r="C35" s="106"/>
      <c r="D35" s="101">
        <v>1045332</v>
      </c>
      <c r="E35" s="101">
        <v>7295929</v>
      </c>
      <c r="F35" s="101">
        <v>938714</v>
      </c>
      <c r="G35" s="102">
        <v>37560.728000000003</v>
      </c>
      <c r="H35" s="105"/>
      <c r="I35" s="104"/>
      <c r="J35" s="103">
        <v>9317535.7280000001</v>
      </c>
      <c r="K35" s="101">
        <v>69176</v>
      </c>
      <c r="L35" s="101">
        <v>1001640</v>
      </c>
      <c r="M35" s="101">
        <v>132366</v>
      </c>
      <c r="N35" s="102">
        <v>2729.4960000000001</v>
      </c>
      <c r="O35" s="105"/>
      <c r="P35" s="104"/>
      <c r="Q35" s="103">
        <v>1205911.496</v>
      </c>
      <c r="R35" s="101">
        <v>51292</v>
      </c>
      <c r="S35" s="101">
        <v>508920</v>
      </c>
      <c r="T35" s="101">
        <v>62021</v>
      </c>
      <c r="U35" s="102">
        <v>2633.8380000000002</v>
      </c>
      <c r="V35" s="105"/>
      <c r="W35" s="104"/>
      <c r="X35" s="103">
        <v>624866.83799999999</v>
      </c>
      <c r="Y35" s="101">
        <v>1165800</v>
      </c>
      <c r="Z35" s="101">
        <v>8806489</v>
      </c>
      <c r="AA35" s="101">
        <v>1133101</v>
      </c>
      <c r="AB35" s="102">
        <v>42924.061999999998</v>
      </c>
      <c r="AC35" s="101"/>
      <c r="AD35" s="100">
        <v>11148314.062000001</v>
      </c>
      <c r="AE35" s="82"/>
      <c r="AF35" s="82"/>
      <c r="AG35" s="82"/>
      <c r="AH35" s="82"/>
    </row>
    <row r="36" spans="1:44" s="79" customFormat="1" ht="15.75" customHeight="1" x14ac:dyDescent="0.15">
      <c r="A36" s="106" t="s">
        <v>53</v>
      </c>
      <c r="B36" s="106"/>
      <c r="C36" s="106"/>
      <c r="D36" s="101">
        <v>153678</v>
      </c>
      <c r="E36" s="101">
        <v>574594</v>
      </c>
      <c r="F36" s="101">
        <v>45355</v>
      </c>
      <c r="G36" s="102">
        <v>16.747</v>
      </c>
      <c r="H36" s="105"/>
      <c r="I36" s="104"/>
      <c r="J36" s="103">
        <v>773643.74699999997</v>
      </c>
      <c r="K36" s="101">
        <v>34551</v>
      </c>
      <c r="L36" s="101">
        <v>83206</v>
      </c>
      <c r="M36" s="101">
        <v>2519</v>
      </c>
      <c r="N36" s="102">
        <v>0</v>
      </c>
      <c r="O36" s="105"/>
      <c r="P36" s="104"/>
      <c r="Q36" s="103">
        <v>120276</v>
      </c>
      <c r="R36" s="101">
        <v>11795</v>
      </c>
      <c r="S36" s="101">
        <v>6597</v>
      </c>
      <c r="T36" s="101">
        <v>19858</v>
      </c>
      <c r="U36" s="102">
        <v>0</v>
      </c>
      <c r="V36" s="105"/>
      <c r="W36" s="104"/>
      <c r="X36" s="103">
        <v>38250</v>
      </c>
      <c r="Y36" s="101">
        <v>200024</v>
      </c>
      <c r="Z36" s="101">
        <v>664397</v>
      </c>
      <c r="AA36" s="101">
        <v>67732</v>
      </c>
      <c r="AB36" s="102">
        <v>16.747</v>
      </c>
      <c r="AC36" s="101"/>
      <c r="AD36" s="100">
        <v>932169.74699999997</v>
      </c>
      <c r="AE36" s="82"/>
      <c r="AF36" s="82"/>
      <c r="AG36" s="82"/>
      <c r="AH36" s="82"/>
    </row>
    <row r="37" spans="1:44" s="79" customFormat="1" ht="15.75" customHeight="1" x14ac:dyDescent="0.15">
      <c r="A37" s="99" t="s">
        <v>52</v>
      </c>
      <c r="B37" s="99"/>
      <c r="C37" s="99"/>
      <c r="D37" s="94">
        <v>133479</v>
      </c>
      <c r="E37" s="94">
        <v>174582</v>
      </c>
      <c r="F37" s="94">
        <v>23265</v>
      </c>
      <c r="G37" s="95">
        <v>2332.15</v>
      </c>
      <c r="H37" s="98"/>
      <c r="I37" s="97"/>
      <c r="J37" s="96">
        <v>333658.15000000002</v>
      </c>
      <c r="K37" s="94">
        <v>34850</v>
      </c>
      <c r="L37" s="94">
        <v>209790</v>
      </c>
      <c r="M37" s="94">
        <v>0</v>
      </c>
      <c r="N37" s="95">
        <v>0</v>
      </c>
      <c r="O37" s="98"/>
      <c r="P37" s="97"/>
      <c r="Q37" s="96">
        <v>244640</v>
      </c>
      <c r="R37" s="94">
        <v>28425</v>
      </c>
      <c r="S37" s="94">
        <v>23558</v>
      </c>
      <c r="T37" s="94">
        <v>0</v>
      </c>
      <c r="U37" s="95">
        <v>0</v>
      </c>
      <c r="V37" s="98"/>
      <c r="W37" s="97"/>
      <c r="X37" s="96">
        <v>51983</v>
      </c>
      <c r="Y37" s="94">
        <v>196754</v>
      </c>
      <c r="Z37" s="94">
        <v>407930</v>
      </c>
      <c r="AA37" s="94">
        <v>23265</v>
      </c>
      <c r="AB37" s="95">
        <v>2332.15</v>
      </c>
      <c r="AC37" s="94"/>
      <c r="AD37" s="93">
        <v>630281.15</v>
      </c>
      <c r="AE37" s="82"/>
      <c r="AF37" s="82"/>
      <c r="AG37" s="82"/>
      <c r="AH37" s="82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44" s="79" customFormat="1" ht="15.75" customHeight="1" x14ac:dyDescent="0.15">
      <c r="A38" s="89" t="s">
        <v>51</v>
      </c>
      <c r="B38" s="89"/>
      <c r="C38" s="89"/>
      <c r="D38" s="83">
        <v>2512917</v>
      </c>
      <c r="E38" s="83">
        <v>29751329</v>
      </c>
      <c r="F38" s="83">
        <v>8853847</v>
      </c>
      <c r="G38" s="88">
        <v>44836.211000000003</v>
      </c>
      <c r="H38" s="87"/>
      <c r="I38" s="92"/>
      <c r="J38" s="85">
        <v>41162929.211000003</v>
      </c>
      <c r="K38" s="83">
        <v>266763</v>
      </c>
      <c r="L38" s="83">
        <v>12401438</v>
      </c>
      <c r="M38" s="83">
        <v>1400771</v>
      </c>
      <c r="N38" s="88">
        <v>2919.9810000000002</v>
      </c>
      <c r="O38" s="87"/>
      <c r="P38" s="92"/>
      <c r="Q38" s="85">
        <v>14071891.981000001</v>
      </c>
      <c r="R38" s="83">
        <v>178554</v>
      </c>
      <c r="S38" s="83">
        <v>4765712</v>
      </c>
      <c r="T38" s="83">
        <v>629565</v>
      </c>
      <c r="U38" s="84">
        <v>3990.5309999999999</v>
      </c>
      <c r="V38" s="87"/>
      <c r="W38" s="92"/>
      <c r="X38" s="85">
        <v>5577821.5310000004</v>
      </c>
      <c r="Y38" s="83">
        <v>2958234</v>
      </c>
      <c r="Z38" s="83">
        <v>46918479</v>
      </c>
      <c r="AA38" s="83">
        <v>10884183</v>
      </c>
      <c r="AB38" s="84">
        <v>51746.722999999998</v>
      </c>
      <c r="AC38" s="91"/>
      <c r="AD38" s="83">
        <v>60812642.722999997</v>
      </c>
      <c r="AE38" s="82"/>
      <c r="AF38" s="82"/>
      <c r="AG38" s="82"/>
      <c r="AH38" s="82"/>
      <c r="AI38" s="90"/>
      <c r="AJ38" s="90"/>
      <c r="AK38" s="90"/>
      <c r="AL38" s="90"/>
      <c r="AM38" s="90"/>
      <c r="AN38" s="90"/>
      <c r="AO38" s="90"/>
      <c r="AP38" s="90"/>
      <c r="AQ38" s="90"/>
      <c r="AR38" s="90"/>
    </row>
    <row r="39" spans="1:44" s="79" customFormat="1" ht="15.75" customHeight="1" x14ac:dyDescent="0.15">
      <c r="A39" s="89" t="s">
        <v>50</v>
      </c>
      <c r="B39" s="89"/>
      <c r="C39" s="89"/>
      <c r="D39" s="83">
        <v>2554222</v>
      </c>
      <c r="E39" s="83">
        <v>39971935</v>
      </c>
      <c r="F39" s="83">
        <v>178432608</v>
      </c>
      <c r="G39" s="88">
        <v>45188.845000000001</v>
      </c>
      <c r="H39" s="87"/>
      <c r="I39" s="86"/>
      <c r="J39" s="85">
        <v>221003953.845</v>
      </c>
      <c r="K39" s="83">
        <v>278720</v>
      </c>
      <c r="L39" s="83">
        <v>19581341</v>
      </c>
      <c r="M39" s="83">
        <v>89485488</v>
      </c>
      <c r="N39" s="88">
        <v>2920.0070000000001</v>
      </c>
      <c r="O39" s="87"/>
      <c r="P39" s="86"/>
      <c r="Q39" s="85">
        <v>109348469.007</v>
      </c>
      <c r="R39" s="83">
        <v>200149</v>
      </c>
      <c r="S39" s="83">
        <v>10873004</v>
      </c>
      <c r="T39" s="83">
        <v>82113412</v>
      </c>
      <c r="U39" s="84">
        <v>4879.12</v>
      </c>
      <c r="V39" s="87"/>
      <c r="W39" s="86"/>
      <c r="X39" s="85">
        <v>93191444.120000005</v>
      </c>
      <c r="Y39" s="83">
        <v>3033091</v>
      </c>
      <c r="Z39" s="83">
        <v>70426280</v>
      </c>
      <c r="AA39" s="83">
        <v>350031580</v>
      </c>
      <c r="AB39" s="84">
        <v>52987.972000000002</v>
      </c>
      <c r="AC39" s="83"/>
      <c r="AD39" s="83">
        <v>423543866.972</v>
      </c>
      <c r="AE39" s="82"/>
      <c r="AF39" s="82"/>
      <c r="AG39" s="82"/>
      <c r="AH39" s="82"/>
    </row>
    <row r="40" spans="1:44" s="79" customFormat="1" ht="9.75" customHeight="1" x14ac:dyDescent="0.15">
      <c r="G40" s="80"/>
      <c r="H40" s="81"/>
      <c r="N40" s="80"/>
      <c r="O40" s="81"/>
      <c r="U40" s="80"/>
      <c r="V40" s="81"/>
      <c r="AB40" s="80"/>
    </row>
    <row r="41" spans="1:44" s="64" customFormat="1" ht="13.5" customHeight="1" x14ac:dyDescent="0.15">
      <c r="A41" s="78" t="s">
        <v>49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0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44" s="64" customFormat="1" ht="13.5" customHeight="1" x14ac:dyDescent="0.15">
      <c r="A42" s="64" t="s">
        <v>48</v>
      </c>
      <c r="B42" s="74"/>
      <c r="G42" s="73"/>
      <c r="H42" s="72"/>
      <c r="N42" s="73"/>
      <c r="O42" s="72"/>
      <c r="R42" s="70" t="s">
        <v>47</v>
      </c>
      <c r="S42" s="76" t="s">
        <v>46</v>
      </c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44" s="64" customFormat="1" ht="13.5" customHeight="1" x14ac:dyDescent="0.15">
      <c r="A43" s="74"/>
      <c r="B43" s="74"/>
      <c r="E43" s="67" t="s">
        <v>45</v>
      </c>
      <c r="G43" s="73"/>
      <c r="H43" s="72"/>
      <c r="N43" s="73"/>
      <c r="O43" s="72"/>
      <c r="R43" s="70" t="s">
        <v>44</v>
      </c>
      <c r="S43" s="75" t="s">
        <v>43</v>
      </c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</row>
    <row r="44" spans="1:44" s="64" customFormat="1" ht="15.75" customHeight="1" x14ac:dyDescent="0.15">
      <c r="A44" s="74"/>
      <c r="B44" s="74"/>
      <c r="E44" s="67" t="s">
        <v>42</v>
      </c>
      <c r="G44" s="73"/>
      <c r="H44" s="72"/>
      <c r="N44" s="73"/>
      <c r="O44" s="72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</row>
    <row r="45" spans="1:44" s="64" customFormat="1" ht="13.5" customHeight="1" x14ac:dyDescent="0.15">
      <c r="A45" s="74"/>
      <c r="B45" s="74"/>
      <c r="E45" s="67" t="s">
        <v>41</v>
      </c>
      <c r="G45" s="73"/>
      <c r="H45" s="72"/>
      <c r="L45" s="67"/>
      <c r="M45" s="67"/>
      <c r="N45" s="69"/>
      <c r="O45" s="68"/>
      <c r="P45" s="67"/>
      <c r="Q45" s="67"/>
      <c r="R45" s="70" t="s">
        <v>40</v>
      </c>
      <c r="S45" s="75" t="s">
        <v>39</v>
      </c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44" s="64" customFormat="1" ht="12" x14ac:dyDescent="0.15">
      <c r="A46" s="74"/>
      <c r="B46" s="74"/>
      <c r="E46" s="67" t="s">
        <v>38</v>
      </c>
      <c r="G46" s="73"/>
      <c r="H46" s="72"/>
      <c r="L46" s="67"/>
      <c r="M46" s="67"/>
      <c r="N46" s="69"/>
      <c r="O46" s="68"/>
      <c r="P46" s="67"/>
      <c r="Q46" s="67"/>
      <c r="S46" s="65"/>
      <c r="T46" s="65"/>
      <c r="U46" s="66"/>
      <c r="V46" s="65"/>
      <c r="W46" s="65"/>
      <c r="X46" s="65"/>
      <c r="Y46" s="65"/>
      <c r="Z46" s="65"/>
      <c r="AA46" s="65"/>
      <c r="AB46" s="66"/>
      <c r="AC46" s="65"/>
      <c r="AD46" s="65"/>
    </row>
    <row r="47" spans="1:44" s="64" customFormat="1" ht="15" customHeight="1" x14ac:dyDescent="0.15">
      <c r="E47" s="71" t="s">
        <v>37</v>
      </c>
      <c r="F47" s="67"/>
      <c r="G47" s="69"/>
      <c r="H47" s="68"/>
      <c r="J47" s="67"/>
      <c r="K47" s="67"/>
      <c r="L47" s="67"/>
      <c r="M47" s="67"/>
      <c r="N47" s="69"/>
      <c r="O47" s="68"/>
      <c r="P47" s="67"/>
      <c r="Q47" s="67"/>
      <c r="R47" s="70"/>
      <c r="S47" s="65"/>
      <c r="T47" s="65"/>
      <c r="U47" s="66"/>
      <c r="V47" s="65"/>
      <c r="W47" s="65"/>
      <c r="X47" s="65"/>
      <c r="Y47" s="65"/>
      <c r="Z47" s="65"/>
      <c r="AA47" s="65"/>
      <c r="AB47" s="66"/>
      <c r="AC47" s="65"/>
      <c r="AD47" s="65"/>
    </row>
    <row r="48" spans="1:44" s="64" customFormat="1" ht="12" x14ac:dyDescent="0.15">
      <c r="B48" s="64" t="s">
        <v>36</v>
      </c>
      <c r="C48" s="67"/>
      <c r="E48" s="67"/>
      <c r="F48" s="67"/>
      <c r="G48" s="69"/>
      <c r="H48" s="68"/>
      <c r="I48" s="67"/>
      <c r="J48" s="67"/>
      <c r="K48" s="67"/>
      <c r="L48" s="67"/>
      <c r="M48" s="67"/>
      <c r="N48" s="69"/>
      <c r="O48" s="68"/>
      <c r="P48" s="67"/>
      <c r="Q48" s="67"/>
      <c r="S48" s="65"/>
      <c r="T48" s="65"/>
      <c r="U48" s="66"/>
      <c r="V48" s="65"/>
      <c r="W48" s="65"/>
      <c r="X48" s="65"/>
      <c r="Y48" s="65"/>
      <c r="Z48" s="65"/>
      <c r="AA48" s="65"/>
      <c r="AB48" s="66"/>
      <c r="AC48" s="65"/>
      <c r="AD48" s="65"/>
    </row>
    <row r="49" spans="4:30" x14ac:dyDescent="0.15">
      <c r="E49" s="61"/>
      <c r="F49" s="61"/>
      <c r="G49" s="63"/>
      <c r="H49" s="62"/>
      <c r="I49" s="61"/>
      <c r="J49" s="61"/>
      <c r="K49" s="61"/>
      <c r="L49" s="61"/>
      <c r="M49" s="61"/>
      <c r="N49" s="63"/>
      <c r="O49" s="62"/>
      <c r="P49" s="61"/>
      <c r="Q49" s="61"/>
    </row>
    <row r="50" spans="4:30" x14ac:dyDescent="0.15">
      <c r="D50" s="60">
        <f>SUM(D7:D9)</f>
        <v>57483</v>
      </c>
      <c r="E50" s="60">
        <f>SUM(E7:E9)</f>
        <v>9636173</v>
      </c>
      <c r="F50" s="60">
        <f>SUM(F7:F9)</f>
        <v>172746485</v>
      </c>
      <c r="G50" s="60">
        <f>SUM(G7:G9)</f>
        <v>342.35</v>
      </c>
      <c r="H50" s="60">
        <f>SUM(H7:H9)</f>
        <v>0</v>
      </c>
      <c r="I50" s="60">
        <f>SUM(I7:I9)</f>
        <v>0</v>
      </c>
      <c r="J50" s="60">
        <f>SUM(J7:J9)</f>
        <v>182440483.34999999</v>
      </c>
      <c r="K50" s="60">
        <f>SUM(K7:K9)</f>
        <v>4819</v>
      </c>
      <c r="L50" s="60">
        <f>SUM(L7:L9)</f>
        <v>9986210</v>
      </c>
      <c r="M50" s="60">
        <f>SUM(M7:M9)</f>
        <v>87397972</v>
      </c>
      <c r="N50" s="60">
        <f>SUM(N7:N9)</f>
        <v>8.4000000000000005E-2</v>
      </c>
      <c r="O50" s="60">
        <f>SUM(O7:O9)</f>
        <v>0</v>
      </c>
      <c r="P50" s="60">
        <f>SUM(P7:P9)</f>
        <v>0</v>
      </c>
      <c r="Q50" s="60">
        <f>SUM(Q7:Q9)</f>
        <v>97389001.084000006</v>
      </c>
      <c r="R50" s="60">
        <f>SUM(R7:R9)</f>
        <v>12555</v>
      </c>
      <c r="S50" s="60">
        <f>SUM(S7:S9)</f>
        <v>3885418</v>
      </c>
      <c r="T50" s="60">
        <f>SUM(T7:T9)</f>
        <v>79002868</v>
      </c>
      <c r="U50" s="60">
        <f>SUM(U7:U9)</f>
        <v>898.80900000000008</v>
      </c>
      <c r="V50" s="60">
        <f>SUM(V7:V9)</f>
        <v>0</v>
      </c>
      <c r="W50" s="60">
        <f>SUM(W7:W9)</f>
        <v>0</v>
      </c>
      <c r="X50" s="60">
        <f>SUM(X7:X9)</f>
        <v>82901739.809</v>
      </c>
      <c r="Y50" s="60">
        <f>SUM(Y7:Y9)</f>
        <v>74857</v>
      </c>
      <c r="Z50" s="60">
        <f>SUM(Z7:Z9)</f>
        <v>23507801</v>
      </c>
      <c r="AA50" s="60">
        <f>SUM(AA7:AA9)</f>
        <v>339147325</v>
      </c>
      <c r="AB50" s="60">
        <f>SUM(AB7:AB9)</f>
        <v>898.80900000000008</v>
      </c>
      <c r="AC50" s="60">
        <f>SUM(AC7:AC9)</f>
        <v>0</v>
      </c>
      <c r="AD50" s="60">
        <f>SUM(AD7:AD9)</f>
        <v>362730881.80900002</v>
      </c>
    </row>
    <row r="51" spans="4:30" x14ac:dyDescent="0.15">
      <c r="D51" s="60">
        <f>SUM(D11:D18)</f>
        <v>1320933</v>
      </c>
      <c r="E51" s="60">
        <f>SUM(E11:E18)</f>
        <v>23556928</v>
      </c>
      <c r="F51" s="60">
        <f>SUM(F11:F18)</f>
        <v>8006553</v>
      </c>
      <c r="G51" s="60">
        <f>SUM(G11:G18)</f>
        <v>59755.864999999998</v>
      </c>
      <c r="H51" s="60">
        <f>SUM(H11:H18)</f>
        <v>0</v>
      </c>
      <c r="I51" s="60">
        <f>SUM(I11:I18)</f>
        <v>0</v>
      </c>
      <c r="J51" s="60">
        <f>SUM(J11:J18)</f>
        <v>32944169.864999998</v>
      </c>
      <c r="K51" s="60">
        <f>SUM(K11:K18)</f>
        <v>267870</v>
      </c>
      <c r="L51" s="60">
        <f>SUM(L11:L18)</f>
        <v>28919064</v>
      </c>
      <c r="M51" s="60">
        <f>SUM(M11:M18)</f>
        <v>1583155</v>
      </c>
      <c r="N51" s="60">
        <f>SUM(N11:N18)</f>
        <v>4938.0860000000002</v>
      </c>
      <c r="O51" s="60">
        <f>SUM(O11:O18)</f>
        <v>0</v>
      </c>
      <c r="P51" s="60">
        <f>SUM(P11:P18)</f>
        <v>0</v>
      </c>
      <c r="Q51" s="60">
        <f>SUM(Q11:Q18)</f>
        <v>30775027.086000003</v>
      </c>
      <c r="R51" s="60">
        <f>SUM(R11:R18)</f>
        <v>203184</v>
      </c>
      <c r="S51" s="60">
        <f>SUM(S11:S18)</f>
        <v>22294402</v>
      </c>
      <c r="T51" s="60">
        <f>SUM(T11:T18)</f>
        <v>1056286</v>
      </c>
      <c r="U51" s="60">
        <f>SUM(U11:U18)</f>
        <v>11073.927</v>
      </c>
      <c r="V51" s="60">
        <f>SUM(V11:V18)</f>
        <v>0</v>
      </c>
      <c r="W51" s="60">
        <f>SUM(W11:W18)</f>
        <v>0</v>
      </c>
      <c r="X51" s="60">
        <f>SUM(X11:X18)</f>
        <v>23564945.927000001</v>
      </c>
      <c r="Y51" s="60">
        <f>SUM(Y11:Y18)</f>
        <v>1791987</v>
      </c>
      <c r="Z51" s="60">
        <f>SUM(Z11:Z18)</f>
        <v>74770394</v>
      </c>
      <c r="AA51" s="60">
        <f>SUM(AA11:AA18)</f>
        <v>10646044</v>
      </c>
      <c r="AB51" s="60">
        <f>SUM(AB11:AB18)</f>
        <v>75767.694999999992</v>
      </c>
      <c r="AC51" s="60">
        <f>SUM(AC11:AC18)</f>
        <v>0</v>
      </c>
      <c r="AD51" s="60">
        <f>SUM(AD11:AD18)</f>
        <v>87284142.694999978</v>
      </c>
    </row>
    <row r="52" spans="4:30" x14ac:dyDescent="0.15">
      <c r="D52" s="60">
        <f>SUM(D10,D19)</f>
        <v>1378416</v>
      </c>
      <c r="E52" s="60">
        <f>SUM(E10,E19)</f>
        <v>33193101</v>
      </c>
      <c r="F52" s="60">
        <f>SUM(F10,F19)</f>
        <v>180753038</v>
      </c>
      <c r="G52" s="60">
        <f>SUM(G10,G19)</f>
        <v>60098.214999999997</v>
      </c>
      <c r="H52" s="60">
        <f>SUM(H10,H19)</f>
        <v>0</v>
      </c>
      <c r="I52" s="60">
        <f>SUM(I10,I19)</f>
        <v>0</v>
      </c>
      <c r="J52" s="60">
        <f>SUM(J10,J19)</f>
        <v>215384653.215</v>
      </c>
      <c r="K52" s="60">
        <f>SUM(K10,K19)</f>
        <v>272682</v>
      </c>
      <c r="L52" s="60">
        <f>SUM(L10,L19)</f>
        <v>38905374</v>
      </c>
      <c r="M52" s="60">
        <f>SUM(M10,M19)</f>
        <v>88981127</v>
      </c>
      <c r="N52" s="60">
        <f>SUM(N10,N19)</f>
        <v>4938.17</v>
      </c>
      <c r="O52" s="60">
        <f>SUM(O10,O19)</f>
        <v>0</v>
      </c>
      <c r="P52" s="60">
        <f>SUM(P10,P19)</f>
        <v>0</v>
      </c>
      <c r="Q52" s="60">
        <f>SUM(Q10,Q19)</f>
        <v>128164028.17</v>
      </c>
      <c r="R52" s="60">
        <f>SUM(R10,R19)</f>
        <v>215739</v>
      </c>
      <c r="S52" s="60">
        <f>SUM(S10,S19)</f>
        <v>26179820</v>
      </c>
      <c r="T52" s="60">
        <f>SUM(T10,T19)</f>
        <v>80059154</v>
      </c>
      <c r="U52" s="60">
        <f>SUM(U10,U19)</f>
        <v>11972.742</v>
      </c>
      <c r="V52" s="60">
        <f>SUM(V10,V19)</f>
        <v>0</v>
      </c>
      <c r="W52" s="60">
        <f>SUM(W10,W19)</f>
        <v>0</v>
      </c>
      <c r="X52" s="60">
        <f>SUM(X10,X19)</f>
        <v>106466685.742</v>
      </c>
      <c r="Y52" s="60">
        <f>SUM(Y10,Y19)</f>
        <v>1866844</v>
      </c>
      <c r="Z52" s="60">
        <f>SUM(Z10,Z19)</f>
        <v>98278195</v>
      </c>
      <c r="AA52" s="60">
        <f>SUM(AA10,AA19)</f>
        <v>349793319</v>
      </c>
      <c r="AB52" s="60">
        <f>SUM(AB10,AB19)</f>
        <v>76666.692999999999</v>
      </c>
      <c r="AC52" s="60">
        <f>SUM(AC10,AC19)</f>
        <v>0</v>
      </c>
      <c r="AD52" s="60">
        <f>SUM(AD10,AD19)</f>
        <v>450015024.69300002</v>
      </c>
    </row>
    <row r="53" spans="4:30" x14ac:dyDescent="0.15">
      <c r="D53" s="60"/>
    </row>
    <row r="54" spans="4:30" x14ac:dyDescent="0.15">
      <c r="D54" s="60">
        <f>SUM(D26:D28)</f>
        <v>41305</v>
      </c>
      <c r="E54" s="60">
        <f>SUM(E26:E28)</f>
        <v>10220606</v>
      </c>
      <c r="F54" s="60">
        <f>SUM(F26:F28)</f>
        <v>169578761</v>
      </c>
      <c r="G54" s="60">
        <f>SUM(G26:G28)</f>
        <v>352.63400000000001</v>
      </c>
      <c r="H54" s="60">
        <f>SUM(H26:H28)</f>
        <v>0</v>
      </c>
      <c r="I54" s="60">
        <f>SUM(I26:I28)</f>
        <v>0</v>
      </c>
      <c r="J54" s="60">
        <f>SUM(J26:J28)</f>
        <v>179840652</v>
      </c>
      <c r="K54" s="60">
        <f>SUM(K26:K28)</f>
        <v>12707</v>
      </c>
      <c r="L54" s="60">
        <f>SUM(L26:L28)</f>
        <v>7179903</v>
      </c>
      <c r="M54" s="60">
        <f>SUM(M26:M28)</f>
        <v>88084717</v>
      </c>
      <c r="N54" s="60">
        <f>SUM(N26:N28)</f>
        <v>2.6000000000000002E-2</v>
      </c>
      <c r="O54" s="60">
        <f>SUM(O26:O28)</f>
        <v>0</v>
      </c>
      <c r="P54" s="60">
        <f>SUM(P26:P28)</f>
        <v>0</v>
      </c>
      <c r="Q54" s="60">
        <f>SUM(Q26:Q28)</f>
        <v>95277327.025999993</v>
      </c>
      <c r="R54" s="60">
        <f>SUM(R26:R28)</f>
        <v>21595</v>
      </c>
      <c r="S54" s="60">
        <f>SUM(S26:S28)</f>
        <v>6107292</v>
      </c>
      <c r="T54" s="60">
        <f>SUM(T26:T28)</f>
        <v>81483847</v>
      </c>
      <c r="U54" s="60">
        <f>SUM(U26:U28)</f>
        <v>888.58900000000006</v>
      </c>
      <c r="V54" s="60">
        <f>SUM(V26:V28)</f>
        <v>0</v>
      </c>
      <c r="W54" s="60">
        <f>SUM(W26:W28)</f>
        <v>0</v>
      </c>
      <c r="X54" s="60">
        <f>SUM(X26:X28)</f>
        <v>87613622.589000002</v>
      </c>
      <c r="Y54" s="60">
        <f>SUM(Y26:Y28)</f>
        <v>74857</v>
      </c>
      <c r="Z54" s="60">
        <f>SUM(Z26:Z28)</f>
        <v>23507801</v>
      </c>
      <c r="AA54" s="60">
        <f>SUM(AA26:AA28)</f>
        <v>339147325</v>
      </c>
      <c r="AB54" s="60">
        <f>SUM(AB26:AB28)</f>
        <v>1241.249</v>
      </c>
      <c r="AC54" s="60">
        <f>SUM(AC26:AC28)</f>
        <v>0</v>
      </c>
      <c r="AD54" s="60">
        <f>SUM(AD26:AD28)</f>
        <v>362731224.24900001</v>
      </c>
    </row>
    <row r="55" spans="4:30" x14ac:dyDescent="0.15">
      <c r="D55" s="60">
        <f>SUM(D30:D37)</f>
        <v>2512917</v>
      </c>
      <c r="E55" s="60">
        <f>SUM(E30:E37)</f>
        <v>29751329</v>
      </c>
      <c r="F55" s="60">
        <f>SUM(F30:F37)</f>
        <v>8853847</v>
      </c>
      <c r="G55" s="60">
        <f>SUM(G30:G37)</f>
        <v>44836.231000000007</v>
      </c>
      <c r="H55" s="60">
        <f>SUM(H30:H37)</f>
        <v>0</v>
      </c>
      <c r="I55" s="60">
        <f>SUM(I30:I37)</f>
        <v>0</v>
      </c>
      <c r="J55" s="60">
        <f>SUM(J30:J37)</f>
        <v>41162929.230999999</v>
      </c>
      <c r="K55" s="60">
        <f>SUM(K30:K37)</f>
        <v>266763</v>
      </c>
      <c r="L55" s="60">
        <f>SUM(L30:L37)</f>
        <v>12401438</v>
      </c>
      <c r="M55" s="60">
        <f>SUM(M30:M37)</f>
        <v>1400771</v>
      </c>
      <c r="N55" s="60">
        <f>SUM(N30:N37)</f>
        <v>2919.9810000000002</v>
      </c>
      <c r="O55" s="60">
        <f>SUM(O30:O37)</f>
        <v>0</v>
      </c>
      <c r="P55" s="60">
        <f>SUM(P30:P37)</f>
        <v>0</v>
      </c>
      <c r="Q55" s="60">
        <f>SUM(Q30:Q37)</f>
        <v>14071891.980999999</v>
      </c>
      <c r="R55" s="60">
        <f>SUM(R30:R37)</f>
        <v>178554</v>
      </c>
      <c r="S55" s="60">
        <f>SUM(S30:S37)</f>
        <v>4765712</v>
      </c>
      <c r="T55" s="60">
        <f>SUM(T30:T37)</f>
        <v>629565</v>
      </c>
      <c r="U55" s="60">
        <f>SUM(U30:U37)</f>
        <v>3990.5309999999999</v>
      </c>
      <c r="V55" s="60">
        <f>SUM(V30:V37)</f>
        <v>0</v>
      </c>
      <c r="W55" s="60">
        <f>SUM(W30:W37)</f>
        <v>0</v>
      </c>
      <c r="X55" s="60">
        <f>SUM(X30:X37)</f>
        <v>5577821.5309999995</v>
      </c>
      <c r="Y55" s="60">
        <f>SUM(Y30:Y37)</f>
        <v>2958234</v>
      </c>
      <c r="Z55" s="60">
        <f>SUM(Z30:Z37)</f>
        <v>46918479</v>
      </c>
      <c r="AA55" s="60">
        <f>SUM(AA30:AA37)</f>
        <v>10884183</v>
      </c>
      <c r="AB55" s="60">
        <f>SUM(AB30:AB37)</f>
        <v>51746.723000000005</v>
      </c>
      <c r="AC55" s="60">
        <f>SUM(AC30:AC37)</f>
        <v>0</v>
      </c>
      <c r="AD55" s="60">
        <f>SUM(AD30:AD37)</f>
        <v>60812642.722999997</v>
      </c>
    </row>
    <row r="56" spans="4:30" x14ac:dyDescent="0.15">
      <c r="D56" s="60">
        <f>SUM(D29,D38)</f>
        <v>2554222</v>
      </c>
      <c r="E56" s="60">
        <f>SUM(E29,E38)</f>
        <v>39971935</v>
      </c>
      <c r="F56" s="60">
        <f>SUM(F29,F38)</f>
        <v>178432608</v>
      </c>
      <c r="G56" s="60">
        <f>SUM(G29,G38)</f>
        <v>45188.845000000001</v>
      </c>
      <c r="H56" s="60">
        <f>SUM(H29,H38)</f>
        <v>0</v>
      </c>
      <c r="I56" s="60">
        <f>SUM(I29,I38)</f>
        <v>0</v>
      </c>
      <c r="J56" s="60">
        <f>SUM(J29,J38)</f>
        <v>221003601.211</v>
      </c>
      <c r="K56" s="60">
        <f>SUM(K29,K38)</f>
        <v>278360</v>
      </c>
      <c r="L56" s="60">
        <f>SUM(L29,L38)</f>
        <v>19581341</v>
      </c>
      <c r="M56" s="60">
        <f>SUM(M29,M38)</f>
        <v>89485488</v>
      </c>
      <c r="N56" s="60">
        <f>SUM(N29,N38)</f>
        <v>2920.0070000000001</v>
      </c>
      <c r="O56" s="60">
        <f>SUM(O29,O38)</f>
        <v>0</v>
      </c>
      <c r="P56" s="60">
        <f>SUM(P29,P38)</f>
        <v>0</v>
      </c>
      <c r="Q56" s="60">
        <f>SUM(Q29,Q38)</f>
        <v>109348468.98100001</v>
      </c>
      <c r="R56" s="60">
        <f>SUM(R29,R38)</f>
        <v>200149</v>
      </c>
      <c r="S56" s="60">
        <f>SUM(S29,S38)</f>
        <v>10873004</v>
      </c>
      <c r="T56" s="60">
        <f>SUM(T29,T38)</f>
        <v>82113412</v>
      </c>
      <c r="U56" s="60">
        <f>SUM(U29,U38)</f>
        <v>4879.12</v>
      </c>
      <c r="V56" s="60">
        <f>SUM(V29,V38)</f>
        <v>0</v>
      </c>
      <c r="W56" s="60">
        <f>SUM(W29,W38)</f>
        <v>0</v>
      </c>
      <c r="X56" s="60">
        <f>SUM(X29,X38)</f>
        <v>93191444.120000005</v>
      </c>
      <c r="Y56" s="60">
        <f>SUM(Y29,Y38)</f>
        <v>3033091</v>
      </c>
      <c r="Z56" s="60">
        <f>SUM(Z29,Z38)</f>
        <v>70426280</v>
      </c>
      <c r="AA56" s="60">
        <f>SUM(AA29,AA38)</f>
        <v>350031508</v>
      </c>
      <c r="AB56" s="60">
        <f>SUM(AB29,AB38)</f>
        <v>52987.972000000002</v>
      </c>
      <c r="AC56" s="60">
        <f>SUM(AC29,AC38)</f>
        <v>0</v>
      </c>
      <c r="AD56" s="60">
        <f>SUM(AD29,AD38)</f>
        <v>423543866.972</v>
      </c>
    </row>
  </sheetData>
  <mergeCells count="110">
    <mergeCell ref="R1:S1"/>
    <mergeCell ref="Y1:Z1"/>
    <mergeCell ref="AA1:AD1"/>
    <mergeCell ref="Y3:Z3"/>
    <mergeCell ref="AA3:AD3"/>
    <mergeCell ref="A4:A5"/>
    <mergeCell ref="B4:C4"/>
    <mergeCell ref="D4:J4"/>
    <mergeCell ref="K4:Q4"/>
    <mergeCell ref="R4:X4"/>
    <mergeCell ref="Y4:AD4"/>
    <mergeCell ref="B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B5:AB6"/>
    <mergeCell ref="AC5:AC6"/>
    <mergeCell ref="R5:R6"/>
    <mergeCell ref="S5:S6"/>
    <mergeCell ref="T5:T6"/>
    <mergeCell ref="U5:U6"/>
    <mergeCell ref="V5:V6"/>
    <mergeCell ref="W5:W6"/>
    <mergeCell ref="AD5:AD6"/>
    <mergeCell ref="B6:C6"/>
    <mergeCell ref="A7:C7"/>
    <mergeCell ref="A8:C8"/>
    <mergeCell ref="A9:C9"/>
    <mergeCell ref="A10:C10"/>
    <mergeCell ref="X5:X6"/>
    <mergeCell ref="Y5:Y6"/>
    <mergeCell ref="Z5:Z6"/>
    <mergeCell ref="AA5:AA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R22:S22"/>
    <mergeCell ref="AA22:AD22"/>
    <mergeCell ref="A23:A24"/>
    <mergeCell ref="B23:C23"/>
    <mergeCell ref="D23:J23"/>
    <mergeCell ref="K23:Q23"/>
    <mergeCell ref="R23:X23"/>
    <mergeCell ref="Y23:AD23"/>
    <mergeCell ref="B24:C24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B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S43:AD44"/>
    <mergeCell ref="S45:AD45"/>
    <mergeCell ref="A37:C37"/>
    <mergeCell ref="A38:C38"/>
    <mergeCell ref="A39:C39"/>
    <mergeCell ref="A41:Q41"/>
    <mergeCell ref="S41:AD41"/>
    <mergeCell ref="S42:AD42"/>
  </mergeCells>
  <phoneticPr fontId="3"/>
  <pageMargins left="1.21" right="0.70866141732283472" top="0.74803149606299213" bottom="0.35433070866141736" header="0.31496062992125984" footer="0.31496062992125984"/>
  <pageSetup paperSize="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32FA-1140-4C68-B59E-5C989BC202B5}">
  <dimension ref="A1:R33"/>
  <sheetViews>
    <sheetView showGridLines="0" zoomScale="130" zoomScaleNormal="130" zoomScaleSheetLayoutView="145" workbookViewId="0">
      <selection activeCell="M12" sqref="M12"/>
    </sheetView>
  </sheetViews>
  <sheetFormatPr defaultColWidth="9" defaultRowHeight="12" x14ac:dyDescent="0.15"/>
  <cols>
    <col min="1" max="1" width="5.75" style="169" customWidth="1"/>
    <col min="2" max="2" width="2.75" style="169" customWidth="1"/>
    <col min="3" max="3" width="4.625" style="169" customWidth="1"/>
    <col min="4" max="5" width="8.625" style="168" customWidth="1"/>
    <col min="6" max="6" width="8.75" style="168" customWidth="1"/>
    <col min="7" max="10" width="8.625" style="168" customWidth="1"/>
    <col min="11" max="11" width="10.625" style="168" customWidth="1"/>
    <col min="12" max="12" width="8.625" style="168" customWidth="1"/>
    <col min="13" max="13" width="11.25" style="168" customWidth="1"/>
    <col min="14" max="14" width="10.5" style="168" customWidth="1"/>
    <col min="15" max="16" width="2.375" style="169" customWidth="1"/>
    <col min="17" max="16384" width="9" style="169"/>
  </cols>
  <sheetData>
    <row r="1" spans="1:18" ht="25.15" customHeight="1" x14ac:dyDescent="0.15">
      <c r="A1" s="165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6"/>
      <c r="M1" s="166"/>
      <c r="N1" s="167" t="s">
        <v>75</v>
      </c>
      <c r="O1" s="168"/>
      <c r="P1" s="168"/>
    </row>
    <row r="2" spans="1:18" s="176" customFormat="1" ht="20.100000000000001" customHeight="1" x14ac:dyDescent="0.15">
      <c r="A2" s="170"/>
      <c r="B2" s="171"/>
      <c r="C2" s="172" t="s">
        <v>85</v>
      </c>
      <c r="D2" s="173" t="s">
        <v>86</v>
      </c>
      <c r="E2" s="173" t="s">
        <v>87</v>
      </c>
      <c r="F2" s="173" t="s">
        <v>88</v>
      </c>
      <c r="G2" s="173" t="s">
        <v>89</v>
      </c>
      <c r="H2" s="173" t="s">
        <v>90</v>
      </c>
      <c r="I2" s="173" t="s">
        <v>91</v>
      </c>
      <c r="J2" s="173" t="s">
        <v>26</v>
      </c>
      <c r="K2" s="174" t="s">
        <v>92</v>
      </c>
      <c r="L2" s="173" t="s">
        <v>93</v>
      </c>
      <c r="M2" s="175" t="s">
        <v>94</v>
      </c>
      <c r="N2" s="174" t="s">
        <v>95</v>
      </c>
    </row>
    <row r="3" spans="1:18" s="176" customFormat="1" ht="20.100000000000001" customHeight="1" x14ac:dyDescent="0.15">
      <c r="A3" s="177"/>
      <c r="B3" s="178" t="s">
        <v>96</v>
      </c>
      <c r="C3" s="179"/>
      <c r="D3" s="173"/>
      <c r="E3" s="173"/>
      <c r="F3" s="173"/>
      <c r="G3" s="173"/>
      <c r="H3" s="173"/>
      <c r="I3" s="173"/>
      <c r="J3" s="173"/>
      <c r="K3" s="180"/>
      <c r="L3" s="173"/>
      <c r="M3" s="173"/>
      <c r="N3" s="180"/>
    </row>
    <row r="4" spans="1:18" s="176" customFormat="1" ht="20.100000000000001" customHeight="1" x14ac:dyDescent="0.15">
      <c r="A4" s="181" t="s">
        <v>97</v>
      </c>
      <c r="B4" s="182"/>
      <c r="C4" s="183"/>
      <c r="D4" s="184"/>
      <c r="E4" s="184"/>
      <c r="F4" s="184"/>
      <c r="G4" s="184"/>
      <c r="H4" s="184"/>
      <c r="I4" s="184"/>
      <c r="J4" s="184"/>
      <c r="K4" s="180"/>
      <c r="L4" s="184"/>
      <c r="M4" s="173"/>
      <c r="N4" s="185"/>
    </row>
    <row r="5" spans="1:18" s="176" customFormat="1" ht="20.100000000000001" customHeight="1" x14ac:dyDescent="0.15">
      <c r="A5" s="186" t="s">
        <v>68</v>
      </c>
      <c r="B5" s="187"/>
      <c r="C5" s="186" t="s">
        <v>98</v>
      </c>
      <c r="D5" s="188">
        <v>1072535</v>
      </c>
      <c r="E5" s="189">
        <v>282771</v>
      </c>
      <c r="F5" s="189">
        <v>23110</v>
      </c>
      <c r="G5" s="189">
        <v>207005</v>
      </c>
      <c r="H5" s="189">
        <v>65684</v>
      </c>
      <c r="I5" s="189">
        <v>97996</v>
      </c>
      <c r="J5" s="189">
        <v>117743</v>
      </c>
      <c r="K5" s="190">
        <v>7.0000000000000007E-2</v>
      </c>
      <c r="L5" s="189">
        <v>345360</v>
      </c>
      <c r="M5" s="190">
        <v>8.3000000000000004E-2</v>
      </c>
      <c r="N5" s="191">
        <v>26773295</v>
      </c>
      <c r="Q5" s="192"/>
      <c r="R5" s="192"/>
    </row>
    <row r="6" spans="1:18" s="176" customFormat="1" ht="20.100000000000001" customHeight="1" x14ac:dyDescent="0.15">
      <c r="A6" s="193"/>
      <c r="B6" s="194"/>
      <c r="C6" s="195"/>
      <c r="D6" s="196"/>
      <c r="E6" s="197"/>
      <c r="F6" s="197"/>
      <c r="G6" s="197"/>
      <c r="H6" s="197"/>
      <c r="I6" s="197"/>
      <c r="J6" s="197"/>
      <c r="K6" s="198">
        <v>1866844</v>
      </c>
      <c r="L6" s="197"/>
      <c r="M6" s="199">
        <v>2212204</v>
      </c>
      <c r="N6" s="200"/>
      <c r="Q6" s="201"/>
      <c r="R6" s="201"/>
    </row>
    <row r="7" spans="1:18" s="176" customFormat="1" ht="20.100000000000001" customHeight="1" x14ac:dyDescent="0.15">
      <c r="A7" s="193"/>
      <c r="B7" s="194"/>
      <c r="C7" s="193" t="s">
        <v>99</v>
      </c>
      <c r="D7" s="202">
        <v>2072171</v>
      </c>
      <c r="E7" s="203">
        <v>451065</v>
      </c>
      <c r="F7" s="203">
        <v>30986</v>
      </c>
      <c r="G7" s="203">
        <v>215260</v>
      </c>
      <c r="H7" s="203">
        <v>63460</v>
      </c>
      <c r="I7" s="203">
        <v>75023</v>
      </c>
      <c r="J7" s="203">
        <v>125126</v>
      </c>
      <c r="K7" s="190">
        <v>0.113</v>
      </c>
      <c r="L7" s="203">
        <v>246287</v>
      </c>
      <c r="M7" s="190">
        <v>0.122</v>
      </c>
      <c r="N7" s="200"/>
      <c r="Q7" s="192"/>
      <c r="R7" s="192"/>
    </row>
    <row r="8" spans="1:18" s="176" customFormat="1" ht="20.100000000000001" customHeight="1" x14ac:dyDescent="0.15">
      <c r="A8" s="204"/>
      <c r="B8" s="205"/>
      <c r="C8" s="206"/>
      <c r="D8" s="207"/>
      <c r="E8" s="208"/>
      <c r="F8" s="208"/>
      <c r="G8" s="208"/>
      <c r="H8" s="208"/>
      <c r="I8" s="208"/>
      <c r="J8" s="208"/>
      <c r="K8" s="209">
        <v>3033091</v>
      </c>
      <c r="L8" s="208"/>
      <c r="M8" s="210">
        <v>3279378</v>
      </c>
      <c r="N8" s="211"/>
      <c r="Q8" s="201"/>
      <c r="R8" s="201"/>
    </row>
    <row r="9" spans="1:18" s="176" customFormat="1" ht="20.100000000000001" customHeight="1" x14ac:dyDescent="0.15">
      <c r="A9" s="186" t="s">
        <v>67</v>
      </c>
      <c r="B9" s="187"/>
      <c r="C9" s="186" t="s">
        <v>98</v>
      </c>
      <c r="D9" s="188">
        <v>25727245</v>
      </c>
      <c r="E9" s="189">
        <v>1372263</v>
      </c>
      <c r="F9" s="189">
        <v>6093593</v>
      </c>
      <c r="G9" s="189">
        <v>980292</v>
      </c>
      <c r="H9" s="189">
        <v>37924982</v>
      </c>
      <c r="I9" s="189">
        <v>1481319</v>
      </c>
      <c r="J9" s="189">
        <v>24698501</v>
      </c>
      <c r="K9" s="190">
        <v>0.218</v>
      </c>
      <c r="L9" s="189">
        <v>37633447</v>
      </c>
      <c r="M9" s="190">
        <v>0.30099999999999999</v>
      </c>
      <c r="N9" s="191">
        <v>451763973</v>
      </c>
      <c r="Q9" s="192"/>
      <c r="R9" s="192"/>
    </row>
    <row r="10" spans="1:18" s="176" customFormat="1" ht="20.100000000000001" customHeight="1" x14ac:dyDescent="0.15">
      <c r="A10" s="193"/>
      <c r="B10" s="194"/>
      <c r="C10" s="195"/>
      <c r="D10" s="212"/>
      <c r="E10" s="213"/>
      <c r="F10" s="213"/>
      <c r="G10" s="213"/>
      <c r="H10" s="213"/>
      <c r="I10" s="213"/>
      <c r="J10" s="213"/>
      <c r="K10" s="198">
        <v>98278195</v>
      </c>
      <c r="L10" s="213"/>
      <c r="M10" s="199">
        <v>135911642</v>
      </c>
      <c r="N10" s="200"/>
      <c r="Q10" s="201"/>
      <c r="R10" s="201"/>
    </row>
    <row r="11" spans="1:18" s="176" customFormat="1" ht="20.100000000000001" customHeight="1" x14ac:dyDescent="0.15">
      <c r="A11" s="193"/>
      <c r="B11" s="194"/>
      <c r="C11" s="193" t="s">
        <v>99</v>
      </c>
      <c r="D11" s="202">
        <v>31977762</v>
      </c>
      <c r="E11" s="203">
        <v>1188307</v>
      </c>
      <c r="F11" s="203">
        <v>6805866</v>
      </c>
      <c r="G11" s="203">
        <v>3715663</v>
      </c>
      <c r="H11" s="203">
        <v>15865678</v>
      </c>
      <c r="I11" s="203">
        <v>3211965</v>
      </c>
      <c r="J11" s="203">
        <v>7661039</v>
      </c>
      <c r="K11" s="190">
        <v>0.156</v>
      </c>
      <c r="L11" s="203">
        <v>25685610</v>
      </c>
      <c r="M11" s="190">
        <v>0.21299999999999999</v>
      </c>
      <c r="N11" s="200"/>
      <c r="Q11" s="192"/>
      <c r="R11" s="192"/>
    </row>
    <row r="12" spans="1:18" s="176" customFormat="1" ht="20.100000000000001" customHeight="1" x14ac:dyDescent="0.15">
      <c r="A12" s="204"/>
      <c r="B12" s="205"/>
      <c r="C12" s="206"/>
      <c r="D12" s="207"/>
      <c r="E12" s="208"/>
      <c r="F12" s="208"/>
      <c r="G12" s="208"/>
      <c r="H12" s="208"/>
      <c r="I12" s="208"/>
      <c r="J12" s="208"/>
      <c r="K12" s="209">
        <v>70426280</v>
      </c>
      <c r="L12" s="208"/>
      <c r="M12" s="210">
        <v>96111890</v>
      </c>
      <c r="N12" s="211"/>
      <c r="Q12" s="201"/>
      <c r="R12" s="201"/>
    </row>
    <row r="13" spans="1:18" s="176" customFormat="1" ht="20.100000000000001" customHeight="1" x14ac:dyDescent="0.15">
      <c r="A13" s="186" t="s">
        <v>66</v>
      </c>
      <c r="B13" s="187"/>
      <c r="C13" s="186" t="s">
        <v>98</v>
      </c>
      <c r="D13" s="188">
        <v>125588603</v>
      </c>
      <c r="E13" s="189">
        <v>27903939</v>
      </c>
      <c r="F13" s="189">
        <v>27260496</v>
      </c>
      <c r="G13" s="189">
        <v>48757686</v>
      </c>
      <c r="H13" s="189">
        <v>40223441</v>
      </c>
      <c r="I13" s="189">
        <v>35490029</v>
      </c>
      <c r="J13" s="189">
        <v>44569125</v>
      </c>
      <c r="K13" s="190">
        <v>9.1999999999999998E-2</v>
      </c>
      <c r="L13" s="189">
        <v>44755425</v>
      </c>
      <c r="M13" s="190">
        <v>0.104</v>
      </c>
      <c r="N13" s="191">
        <v>3786998000</v>
      </c>
      <c r="Q13" s="192"/>
      <c r="R13" s="192"/>
    </row>
    <row r="14" spans="1:18" s="176" customFormat="1" ht="20.100000000000001" customHeight="1" x14ac:dyDescent="0.15">
      <c r="A14" s="193"/>
      <c r="B14" s="194"/>
      <c r="C14" s="195"/>
      <c r="D14" s="196"/>
      <c r="E14" s="197"/>
      <c r="F14" s="197"/>
      <c r="G14" s="197"/>
      <c r="H14" s="197"/>
      <c r="I14" s="197"/>
      <c r="J14" s="197"/>
      <c r="K14" s="198">
        <v>349793319</v>
      </c>
      <c r="L14" s="197"/>
      <c r="M14" s="199">
        <v>394548744</v>
      </c>
      <c r="N14" s="200"/>
      <c r="Q14" s="201"/>
      <c r="R14" s="201"/>
    </row>
    <row r="15" spans="1:18" s="176" customFormat="1" ht="20.100000000000001" customHeight="1" x14ac:dyDescent="0.15">
      <c r="A15" s="193"/>
      <c r="B15" s="194"/>
      <c r="C15" s="193" t="s">
        <v>99</v>
      </c>
      <c r="D15" s="202">
        <v>122877135</v>
      </c>
      <c r="E15" s="203">
        <v>26636023</v>
      </c>
      <c r="F15" s="203">
        <v>28919450</v>
      </c>
      <c r="G15" s="203">
        <v>49914210</v>
      </c>
      <c r="H15" s="203">
        <v>39571278</v>
      </c>
      <c r="I15" s="203">
        <v>36967997</v>
      </c>
      <c r="J15" s="203">
        <v>45145415</v>
      </c>
      <c r="K15" s="190">
        <v>9.1999999999999998E-2</v>
      </c>
      <c r="L15" s="203">
        <v>45978211</v>
      </c>
      <c r="M15" s="190">
        <v>0.105</v>
      </c>
      <c r="N15" s="200"/>
      <c r="Q15" s="192"/>
      <c r="R15" s="192"/>
    </row>
    <row r="16" spans="1:18" s="176" customFormat="1" ht="20.100000000000001" customHeight="1" x14ac:dyDescent="0.15">
      <c r="A16" s="204"/>
      <c r="B16" s="205"/>
      <c r="C16" s="206"/>
      <c r="D16" s="207"/>
      <c r="E16" s="208"/>
      <c r="F16" s="208"/>
      <c r="G16" s="208"/>
      <c r="H16" s="208"/>
      <c r="I16" s="208"/>
      <c r="J16" s="208"/>
      <c r="K16" s="209">
        <v>350031508</v>
      </c>
      <c r="L16" s="208"/>
      <c r="M16" s="214">
        <v>396009719</v>
      </c>
      <c r="N16" s="211"/>
      <c r="Q16" s="201"/>
      <c r="R16" s="201"/>
    </row>
    <row r="17" spans="1:18" s="176" customFormat="1" ht="20.100000000000001" customHeight="1" x14ac:dyDescent="0.15">
      <c r="A17" s="215" t="s">
        <v>50</v>
      </c>
      <c r="B17" s="216"/>
      <c r="C17" s="215" t="s">
        <v>98</v>
      </c>
      <c r="D17" s="217">
        <v>152388383</v>
      </c>
      <c r="E17" s="218">
        <v>29558973</v>
      </c>
      <c r="F17" s="218">
        <v>33377199</v>
      </c>
      <c r="G17" s="218">
        <v>49944983</v>
      </c>
      <c r="H17" s="218">
        <v>78214107</v>
      </c>
      <c r="I17" s="218">
        <v>37069344</v>
      </c>
      <c r="J17" s="218">
        <v>69385369</v>
      </c>
      <c r="K17" s="190">
        <v>0.105</v>
      </c>
      <c r="L17" s="218">
        <v>82734232</v>
      </c>
      <c r="M17" s="219">
        <v>0.125</v>
      </c>
      <c r="N17" s="191">
        <v>4265535253</v>
      </c>
      <c r="Q17" s="192"/>
      <c r="R17" s="192"/>
    </row>
    <row r="18" spans="1:18" s="176" customFormat="1" ht="20.100000000000001" customHeight="1" x14ac:dyDescent="0.15">
      <c r="A18" s="220"/>
      <c r="B18" s="221"/>
      <c r="C18" s="222"/>
      <c r="D18" s="223"/>
      <c r="E18" s="224"/>
      <c r="F18" s="224"/>
      <c r="G18" s="225"/>
      <c r="H18" s="225"/>
      <c r="I18" s="224"/>
      <c r="J18" s="224"/>
      <c r="K18" s="198">
        <v>449938358</v>
      </c>
      <c r="L18" s="226"/>
      <c r="M18" s="198">
        <v>532672590</v>
      </c>
      <c r="N18" s="200"/>
      <c r="Q18" s="201"/>
      <c r="R18" s="201"/>
    </row>
    <row r="19" spans="1:18" s="176" customFormat="1" ht="20.100000000000001" customHeight="1" x14ac:dyDescent="0.15">
      <c r="A19" s="220"/>
      <c r="B19" s="221"/>
      <c r="C19" s="227" t="s">
        <v>99</v>
      </c>
      <c r="D19" s="228">
        <v>156927068</v>
      </c>
      <c r="E19" s="229">
        <v>28275395</v>
      </c>
      <c r="F19" s="229">
        <v>35756302</v>
      </c>
      <c r="G19" s="229">
        <v>53845133</v>
      </c>
      <c r="H19" s="229">
        <v>55500416</v>
      </c>
      <c r="I19" s="229">
        <v>40254985</v>
      </c>
      <c r="J19" s="229">
        <v>52931580</v>
      </c>
      <c r="K19" s="190">
        <v>9.9000000000000005E-2</v>
      </c>
      <c r="L19" s="230">
        <v>71910108</v>
      </c>
      <c r="M19" s="190">
        <v>0.11600000000000001</v>
      </c>
      <c r="N19" s="200"/>
      <c r="Q19" s="192"/>
      <c r="R19" s="192"/>
    </row>
    <row r="20" spans="1:18" s="176" customFormat="1" ht="20.100000000000001" customHeight="1" x14ac:dyDescent="0.15">
      <c r="A20" s="231"/>
      <c r="B20" s="232"/>
      <c r="C20" s="233"/>
      <c r="D20" s="234"/>
      <c r="E20" s="235"/>
      <c r="F20" s="235"/>
      <c r="G20" s="235"/>
      <c r="H20" s="235"/>
      <c r="I20" s="235"/>
      <c r="J20" s="235"/>
      <c r="K20" s="236">
        <v>423490879</v>
      </c>
      <c r="L20" s="235"/>
      <c r="M20" s="236">
        <v>495400987</v>
      </c>
      <c r="N20" s="237"/>
      <c r="Q20" s="201"/>
      <c r="R20" s="201"/>
    </row>
    <row r="21" spans="1:18" x14ac:dyDescent="0.15">
      <c r="A21" s="238"/>
      <c r="B21" s="238"/>
      <c r="C21" s="238"/>
      <c r="D21" s="169"/>
      <c r="E21" s="169"/>
    </row>
    <row r="23" spans="1:18" x14ac:dyDescent="0.15">
      <c r="A23" s="239"/>
      <c r="B23" s="239"/>
    </row>
    <row r="26" spans="1:18" ht="12" customHeight="1" x14ac:dyDescent="0.15"/>
    <row r="33" s="169" customFormat="1" x14ac:dyDescent="0.15"/>
  </sheetData>
  <mergeCells count="94">
    <mergeCell ref="H19:H20"/>
    <mergeCell ref="I19:I20"/>
    <mergeCell ref="J19:J20"/>
    <mergeCell ref="L19:L20"/>
    <mergeCell ref="H17:H18"/>
    <mergeCell ref="I17:I18"/>
    <mergeCell ref="J17:J18"/>
    <mergeCell ref="L17:L18"/>
    <mergeCell ref="N17:N20"/>
    <mergeCell ref="C19:C20"/>
    <mergeCell ref="D19:D20"/>
    <mergeCell ref="E19:E20"/>
    <mergeCell ref="F19:F20"/>
    <mergeCell ref="G19:G20"/>
    <mergeCell ref="H15:H16"/>
    <mergeCell ref="I15:I16"/>
    <mergeCell ref="J15:J16"/>
    <mergeCell ref="L15:L16"/>
    <mergeCell ref="A17:B20"/>
    <mergeCell ref="C17:C18"/>
    <mergeCell ref="D17:D18"/>
    <mergeCell ref="E17:E18"/>
    <mergeCell ref="F17:F18"/>
    <mergeCell ref="G17:G18"/>
    <mergeCell ref="H13:H14"/>
    <mergeCell ref="I13:I14"/>
    <mergeCell ref="J13:J14"/>
    <mergeCell ref="L13:L14"/>
    <mergeCell ref="N13:N16"/>
    <mergeCell ref="C15:C16"/>
    <mergeCell ref="D15:D16"/>
    <mergeCell ref="E15:E16"/>
    <mergeCell ref="F15:F16"/>
    <mergeCell ref="G15:G16"/>
    <mergeCell ref="H11:H12"/>
    <mergeCell ref="I11:I12"/>
    <mergeCell ref="J11:J12"/>
    <mergeCell ref="L11:L12"/>
    <mergeCell ref="A13:B16"/>
    <mergeCell ref="C13:C14"/>
    <mergeCell ref="D13:D14"/>
    <mergeCell ref="E13:E14"/>
    <mergeCell ref="F13:F14"/>
    <mergeCell ref="G13:G14"/>
    <mergeCell ref="H9:H10"/>
    <mergeCell ref="I9:I10"/>
    <mergeCell ref="J9:J10"/>
    <mergeCell ref="L9:L10"/>
    <mergeCell ref="N9:N12"/>
    <mergeCell ref="C11:C12"/>
    <mergeCell ref="D11:D12"/>
    <mergeCell ref="E11:E12"/>
    <mergeCell ref="F11:F12"/>
    <mergeCell ref="G11:G12"/>
    <mergeCell ref="A9:B12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G7:G8"/>
    <mergeCell ref="H7:H8"/>
    <mergeCell ref="G5:G6"/>
    <mergeCell ref="H5:H6"/>
    <mergeCell ref="I5:I6"/>
    <mergeCell ref="J5:J6"/>
    <mergeCell ref="L5:L6"/>
    <mergeCell ref="N5:N8"/>
    <mergeCell ref="I7:I8"/>
    <mergeCell ref="J7:J8"/>
    <mergeCell ref="L7:L8"/>
    <mergeCell ref="K2:K4"/>
    <mergeCell ref="L2:L4"/>
    <mergeCell ref="M2:M4"/>
    <mergeCell ref="N2:N4"/>
    <mergeCell ref="C3:C4"/>
    <mergeCell ref="A5:B8"/>
    <mergeCell ref="C5:C6"/>
    <mergeCell ref="D5:D6"/>
    <mergeCell ref="E5:E6"/>
    <mergeCell ref="F5:F6"/>
    <mergeCell ref="A1:J1"/>
    <mergeCell ref="A2:A3"/>
    <mergeCell ref="D2:D4"/>
    <mergeCell ref="E2:E4"/>
    <mergeCell ref="F2:F4"/>
    <mergeCell ref="G2:G4"/>
    <mergeCell ref="H2:H4"/>
    <mergeCell ref="I2:I4"/>
    <mergeCell ref="J2:J4"/>
  </mergeCells>
  <phoneticPr fontId="3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57EC-9884-48BB-9A88-CB6662296AA2}">
  <sheetPr>
    <pageSetUpPr fitToPage="1"/>
  </sheetPr>
  <dimension ref="A1:N33"/>
  <sheetViews>
    <sheetView showGridLines="0" zoomScale="115" zoomScaleNormal="115" zoomScaleSheetLayoutView="130" workbookViewId="0">
      <selection activeCell="I15" sqref="I15"/>
    </sheetView>
  </sheetViews>
  <sheetFormatPr defaultRowHeight="12.75" x14ac:dyDescent="0.15"/>
  <cols>
    <col min="1" max="2" width="6.625" style="57" customWidth="1"/>
    <col min="3" max="3" width="7.125" style="57" customWidth="1"/>
    <col min="4" max="13" width="11.5" style="57" customWidth="1"/>
    <col min="14" max="256" width="9" style="57"/>
    <col min="257" max="258" width="6.625" style="57" customWidth="1"/>
    <col min="259" max="259" width="5.75" style="57" customWidth="1"/>
    <col min="260" max="269" width="11.25" style="57" customWidth="1"/>
    <col min="270" max="512" width="9" style="57"/>
    <col min="513" max="514" width="6.625" style="57" customWidth="1"/>
    <col min="515" max="515" width="5.75" style="57" customWidth="1"/>
    <col min="516" max="525" width="11.25" style="57" customWidth="1"/>
    <col min="526" max="768" width="9" style="57"/>
    <col min="769" max="770" width="6.625" style="57" customWidth="1"/>
    <col min="771" max="771" width="5.75" style="57" customWidth="1"/>
    <col min="772" max="781" width="11.25" style="57" customWidth="1"/>
    <col min="782" max="1024" width="9" style="57"/>
    <col min="1025" max="1026" width="6.625" style="57" customWidth="1"/>
    <col min="1027" max="1027" width="5.75" style="57" customWidth="1"/>
    <col min="1028" max="1037" width="11.25" style="57" customWidth="1"/>
    <col min="1038" max="1280" width="9" style="57"/>
    <col min="1281" max="1282" width="6.625" style="57" customWidth="1"/>
    <col min="1283" max="1283" width="5.75" style="57" customWidth="1"/>
    <col min="1284" max="1293" width="11.25" style="57" customWidth="1"/>
    <col min="1294" max="1536" width="9" style="57"/>
    <col min="1537" max="1538" width="6.625" style="57" customWidth="1"/>
    <col min="1539" max="1539" width="5.75" style="57" customWidth="1"/>
    <col min="1540" max="1549" width="11.25" style="57" customWidth="1"/>
    <col min="1550" max="1792" width="9" style="57"/>
    <col min="1793" max="1794" width="6.625" style="57" customWidth="1"/>
    <col min="1795" max="1795" width="5.75" style="57" customWidth="1"/>
    <col min="1796" max="1805" width="11.25" style="57" customWidth="1"/>
    <col min="1806" max="2048" width="9" style="57"/>
    <col min="2049" max="2050" width="6.625" style="57" customWidth="1"/>
    <col min="2051" max="2051" width="5.75" style="57" customWidth="1"/>
    <col min="2052" max="2061" width="11.25" style="57" customWidth="1"/>
    <col min="2062" max="2304" width="9" style="57"/>
    <col min="2305" max="2306" width="6.625" style="57" customWidth="1"/>
    <col min="2307" max="2307" width="5.75" style="57" customWidth="1"/>
    <col min="2308" max="2317" width="11.25" style="57" customWidth="1"/>
    <col min="2318" max="2560" width="9" style="57"/>
    <col min="2561" max="2562" width="6.625" style="57" customWidth="1"/>
    <col min="2563" max="2563" width="5.75" style="57" customWidth="1"/>
    <col min="2564" max="2573" width="11.25" style="57" customWidth="1"/>
    <col min="2574" max="2816" width="9" style="57"/>
    <col min="2817" max="2818" width="6.625" style="57" customWidth="1"/>
    <col min="2819" max="2819" width="5.75" style="57" customWidth="1"/>
    <col min="2820" max="2829" width="11.25" style="57" customWidth="1"/>
    <col min="2830" max="3072" width="9" style="57"/>
    <col min="3073" max="3074" width="6.625" style="57" customWidth="1"/>
    <col min="3075" max="3075" width="5.75" style="57" customWidth="1"/>
    <col min="3076" max="3085" width="11.25" style="57" customWidth="1"/>
    <col min="3086" max="3328" width="9" style="57"/>
    <col min="3329" max="3330" width="6.625" style="57" customWidth="1"/>
    <col min="3331" max="3331" width="5.75" style="57" customWidth="1"/>
    <col min="3332" max="3341" width="11.25" style="57" customWidth="1"/>
    <col min="3342" max="3584" width="9" style="57"/>
    <col min="3585" max="3586" width="6.625" style="57" customWidth="1"/>
    <col min="3587" max="3587" width="5.75" style="57" customWidth="1"/>
    <col min="3588" max="3597" width="11.25" style="57" customWidth="1"/>
    <col min="3598" max="3840" width="9" style="57"/>
    <col min="3841" max="3842" width="6.625" style="57" customWidth="1"/>
    <col min="3843" max="3843" width="5.75" style="57" customWidth="1"/>
    <col min="3844" max="3853" width="11.25" style="57" customWidth="1"/>
    <col min="3854" max="4096" width="9" style="57"/>
    <col min="4097" max="4098" width="6.625" style="57" customWidth="1"/>
    <col min="4099" max="4099" width="5.75" style="57" customWidth="1"/>
    <col min="4100" max="4109" width="11.25" style="57" customWidth="1"/>
    <col min="4110" max="4352" width="9" style="57"/>
    <col min="4353" max="4354" width="6.625" style="57" customWidth="1"/>
    <col min="4355" max="4355" width="5.75" style="57" customWidth="1"/>
    <col min="4356" max="4365" width="11.25" style="57" customWidth="1"/>
    <col min="4366" max="4608" width="9" style="57"/>
    <col min="4609" max="4610" width="6.625" style="57" customWidth="1"/>
    <col min="4611" max="4611" width="5.75" style="57" customWidth="1"/>
    <col min="4612" max="4621" width="11.25" style="57" customWidth="1"/>
    <col min="4622" max="4864" width="9" style="57"/>
    <col min="4865" max="4866" width="6.625" style="57" customWidth="1"/>
    <col min="4867" max="4867" width="5.75" style="57" customWidth="1"/>
    <col min="4868" max="4877" width="11.25" style="57" customWidth="1"/>
    <col min="4878" max="5120" width="9" style="57"/>
    <col min="5121" max="5122" width="6.625" style="57" customWidth="1"/>
    <col min="5123" max="5123" width="5.75" style="57" customWidth="1"/>
    <col min="5124" max="5133" width="11.25" style="57" customWidth="1"/>
    <col min="5134" max="5376" width="9" style="57"/>
    <col min="5377" max="5378" width="6.625" style="57" customWidth="1"/>
    <col min="5379" max="5379" width="5.75" style="57" customWidth="1"/>
    <col min="5380" max="5389" width="11.25" style="57" customWidth="1"/>
    <col min="5390" max="5632" width="9" style="57"/>
    <col min="5633" max="5634" width="6.625" style="57" customWidth="1"/>
    <col min="5635" max="5635" width="5.75" style="57" customWidth="1"/>
    <col min="5636" max="5645" width="11.25" style="57" customWidth="1"/>
    <col min="5646" max="5888" width="9" style="57"/>
    <col min="5889" max="5890" width="6.625" style="57" customWidth="1"/>
    <col min="5891" max="5891" width="5.75" style="57" customWidth="1"/>
    <col min="5892" max="5901" width="11.25" style="57" customWidth="1"/>
    <col min="5902" max="6144" width="9" style="57"/>
    <col min="6145" max="6146" width="6.625" style="57" customWidth="1"/>
    <col min="6147" max="6147" width="5.75" style="57" customWidth="1"/>
    <col min="6148" max="6157" width="11.25" style="57" customWidth="1"/>
    <col min="6158" max="6400" width="9" style="57"/>
    <col min="6401" max="6402" width="6.625" style="57" customWidth="1"/>
    <col min="6403" max="6403" width="5.75" style="57" customWidth="1"/>
    <col min="6404" max="6413" width="11.25" style="57" customWidth="1"/>
    <col min="6414" max="6656" width="9" style="57"/>
    <col min="6657" max="6658" width="6.625" style="57" customWidth="1"/>
    <col min="6659" max="6659" width="5.75" style="57" customWidth="1"/>
    <col min="6660" max="6669" width="11.25" style="57" customWidth="1"/>
    <col min="6670" max="6912" width="9" style="57"/>
    <col min="6913" max="6914" width="6.625" style="57" customWidth="1"/>
    <col min="6915" max="6915" width="5.75" style="57" customWidth="1"/>
    <col min="6916" max="6925" width="11.25" style="57" customWidth="1"/>
    <col min="6926" max="7168" width="9" style="57"/>
    <col min="7169" max="7170" width="6.625" style="57" customWidth="1"/>
    <col min="7171" max="7171" width="5.75" style="57" customWidth="1"/>
    <col min="7172" max="7181" width="11.25" style="57" customWidth="1"/>
    <col min="7182" max="7424" width="9" style="57"/>
    <col min="7425" max="7426" width="6.625" style="57" customWidth="1"/>
    <col min="7427" max="7427" width="5.75" style="57" customWidth="1"/>
    <col min="7428" max="7437" width="11.25" style="57" customWidth="1"/>
    <col min="7438" max="7680" width="9" style="57"/>
    <col min="7681" max="7682" width="6.625" style="57" customWidth="1"/>
    <col min="7683" max="7683" width="5.75" style="57" customWidth="1"/>
    <col min="7684" max="7693" width="11.25" style="57" customWidth="1"/>
    <col min="7694" max="7936" width="9" style="57"/>
    <col min="7937" max="7938" width="6.625" style="57" customWidth="1"/>
    <col min="7939" max="7939" width="5.75" style="57" customWidth="1"/>
    <col min="7940" max="7949" width="11.25" style="57" customWidth="1"/>
    <col min="7950" max="8192" width="9" style="57"/>
    <col min="8193" max="8194" width="6.625" style="57" customWidth="1"/>
    <col min="8195" max="8195" width="5.75" style="57" customWidth="1"/>
    <col min="8196" max="8205" width="11.25" style="57" customWidth="1"/>
    <col min="8206" max="8448" width="9" style="57"/>
    <col min="8449" max="8450" width="6.625" style="57" customWidth="1"/>
    <col min="8451" max="8451" width="5.75" style="57" customWidth="1"/>
    <col min="8452" max="8461" width="11.25" style="57" customWidth="1"/>
    <col min="8462" max="8704" width="9" style="57"/>
    <col min="8705" max="8706" width="6.625" style="57" customWidth="1"/>
    <col min="8707" max="8707" width="5.75" style="57" customWidth="1"/>
    <col min="8708" max="8717" width="11.25" style="57" customWidth="1"/>
    <col min="8718" max="8960" width="9" style="57"/>
    <col min="8961" max="8962" width="6.625" style="57" customWidth="1"/>
    <col min="8963" max="8963" width="5.75" style="57" customWidth="1"/>
    <col min="8964" max="8973" width="11.25" style="57" customWidth="1"/>
    <col min="8974" max="9216" width="9" style="57"/>
    <col min="9217" max="9218" width="6.625" style="57" customWidth="1"/>
    <col min="9219" max="9219" width="5.75" style="57" customWidth="1"/>
    <col min="9220" max="9229" width="11.25" style="57" customWidth="1"/>
    <col min="9230" max="9472" width="9" style="57"/>
    <col min="9473" max="9474" width="6.625" style="57" customWidth="1"/>
    <col min="9475" max="9475" width="5.75" style="57" customWidth="1"/>
    <col min="9476" max="9485" width="11.25" style="57" customWidth="1"/>
    <col min="9486" max="9728" width="9" style="57"/>
    <col min="9729" max="9730" width="6.625" style="57" customWidth="1"/>
    <col min="9731" max="9731" width="5.75" style="57" customWidth="1"/>
    <col min="9732" max="9741" width="11.25" style="57" customWidth="1"/>
    <col min="9742" max="9984" width="9" style="57"/>
    <col min="9985" max="9986" width="6.625" style="57" customWidth="1"/>
    <col min="9987" max="9987" width="5.75" style="57" customWidth="1"/>
    <col min="9988" max="9997" width="11.25" style="57" customWidth="1"/>
    <col min="9998" max="10240" width="9" style="57"/>
    <col min="10241" max="10242" width="6.625" style="57" customWidth="1"/>
    <col min="10243" max="10243" width="5.75" style="57" customWidth="1"/>
    <col min="10244" max="10253" width="11.25" style="57" customWidth="1"/>
    <col min="10254" max="10496" width="9" style="57"/>
    <col min="10497" max="10498" width="6.625" style="57" customWidth="1"/>
    <col min="10499" max="10499" width="5.75" style="57" customWidth="1"/>
    <col min="10500" max="10509" width="11.25" style="57" customWidth="1"/>
    <col min="10510" max="10752" width="9" style="57"/>
    <col min="10753" max="10754" width="6.625" style="57" customWidth="1"/>
    <col min="10755" max="10755" width="5.75" style="57" customWidth="1"/>
    <col min="10756" max="10765" width="11.25" style="57" customWidth="1"/>
    <col min="10766" max="11008" width="9" style="57"/>
    <col min="11009" max="11010" width="6.625" style="57" customWidth="1"/>
    <col min="11011" max="11011" width="5.75" style="57" customWidth="1"/>
    <col min="11012" max="11021" width="11.25" style="57" customWidth="1"/>
    <col min="11022" max="11264" width="9" style="57"/>
    <col min="11265" max="11266" width="6.625" style="57" customWidth="1"/>
    <col min="11267" max="11267" width="5.75" style="57" customWidth="1"/>
    <col min="11268" max="11277" width="11.25" style="57" customWidth="1"/>
    <col min="11278" max="11520" width="9" style="57"/>
    <col min="11521" max="11522" width="6.625" style="57" customWidth="1"/>
    <col min="11523" max="11523" width="5.75" style="57" customWidth="1"/>
    <col min="11524" max="11533" width="11.25" style="57" customWidth="1"/>
    <col min="11534" max="11776" width="9" style="57"/>
    <col min="11777" max="11778" width="6.625" style="57" customWidth="1"/>
    <col min="11779" max="11779" width="5.75" style="57" customWidth="1"/>
    <col min="11780" max="11789" width="11.25" style="57" customWidth="1"/>
    <col min="11790" max="12032" width="9" style="57"/>
    <col min="12033" max="12034" width="6.625" style="57" customWidth="1"/>
    <col min="12035" max="12035" width="5.75" style="57" customWidth="1"/>
    <col min="12036" max="12045" width="11.25" style="57" customWidth="1"/>
    <col min="12046" max="12288" width="9" style="57"/>
    <col min="12289" max="12290" width="6.625" style="57" customWidth="1"/>
    <col min="12291" max="12291" width="5.75" style="57" customWidth="1"/>
    <col min="12292" max="12301" width="11.25" style="57" customWidth="1"/>
    <col min="12302" max="12544" width="9" style="57"/>
    <col min="12545" max="12546" width="6.625" style="57" customWidth="1"/>
    <col min="12547" max="12547" width="5.75" style="57" customWidth="1"/>
    <col min="12548" max="12557" width="11.25" style="57" customWidth="1"/>
    <col min="12558" max="12800" width="9" style="57"/>
    <col min="12801" max="12802" width="6.625" style="57" customWidth="1"/>
    <col min="12803" max="12803" width="5.75" style="57" customWidth="1"/>
    <col min="12804" max="12813" width="11.25" style="57" customWidth="1"/>
    <col min="12814" max="13056" width="9" style="57"/>
    <col min="13057" max="13058" width="6.625" style="57" customWidth="1"/>
    <col min="13059" max="13059" width="5.75" style="57" customWidth="1"/>
    <col min="13060" max="13069" width="11.25" style="57" customWidth="1"/>
    <col min="13070" max="13312" width="9" style="57"/>
    <col min="13313" max="13314" width="6.625" style="57" customWidth="1"/>
    <col min="13315" max="13315" width="5.75" style="57" customWidth="1"/>
    <col min="13316" max="13325" width="11.25" style="57" customWidth="1"/>
    <col min="13326" max="13568" width="9" style="57"/>
    <col min="13569" max="13570" width="6.625" style="57" customWidth="1"/>
    <col min="13571" max="13571" width="5.75" style="57" customWidth="1"/>
    <col min="13572" max="13581" width="11.25" style="57" customWidth="1"/>
    <col min="13582" max="13824" width="9" style="57"/>
    <col min="13825" max="13826" width="6.625" style="57" customWidth="1"/>
    <col min="13827" max="13827" width="5.75" style="57" customWidth="1"/>
    <col min="13828" max="13837" width="11.25" style="57" customWidth="1"/>
    <col min="13838" max="14080" width="9" style="57"/>
    <col min="14081" max="14082" width="6.625" style="57" customWidth="1"/>
    <col min="14083" max="14083" width="5.75" style="57" customWidth="1"/>
    <col min="14084" max="14093" width="11.25" style="57" customWidth="1"/>
    <col min="14094" max="14336" width="9" style="57"/>
    <col min="14337" max="14338" width="6.625" style="57" customWidth="1"/>
    <col min="14339" max="14339" width="5.75" style="57" customWidth="1"/>
    <col min="14340" max="14349" width="11.25" style="57" customWidth="1"/>
    <col min="14350" max="14592" width="9" style="57"/>
    <col min="14593" max="14594" width="6.625" style="57" customWidth="1"/>
    <col min="14595" max="14595" width="5.75" style="57" customWidth="1"/>
    <col min="14596" max="14605" width="11.25" style="57" customWidth="1"/>
    <col min="14606" max="14848" width="9" style="57"/>
    <col min="14849" max="14850" width="6.625" style="57" customWidth="1"/>
    <col min="14851" max="14851" width="5.75" style="57" customWidth="1"/>
    <col min="14852" max="14861" width="11.25" style="57" customWidth="1"/>
    <col min="14862" max="15104" width="9" style="57"/>
    <col min="15105" max="15106" width="6.625" style="57" customWidth="1"/>
    <col min="15107" max="15107" width="5.75" style="57" customWidth="1"/>
    <col min="15108" max="15117" width="11.25" style="57" customWidth="1"/>
    <col min="15118" max="15360" width="9" style="57"/>
    <col min="15361" max="15362" width="6.625" style="57" customWidth="1"/>
    <col min="15363" max="15363" width="5.75" style="57" customWidth="1"/>
    <col min="15364" max="15373" width="11.25" style="57" customWidth="1"/>
    <col min="15374" max="15616" width="9" style="57"/>
    <col min="15617" max="15618" width="6.625" style="57" customWidth="1"/>
    <col min="15619" max="15619" width="5.75" style="57" customWidth="1"/>
    <col min="15620" max="15629" width="11.25" style="57" customWidth="1"/>
    <col min="15630" max="15872" width="9" style="57"/>
    <col min="15873" max="15874" width="6.625" style="57" customWidth="1"/>
    <col min="15875" max="15875" width="5.75" style="57" customWidth="1"/>
    <col min="15876" max="15885" width="11.25" style="57" customWidth="1"/>
    <col min="15886" max="16128" width="9" style="57"/>
    <col min="16129" max="16130" width="6.625" style="57" customWidth="1"/>
    <col min="16131" max="16131" width="5.75" style="57" customWidth="1"/>
    <col min="16132" max="16141" width="11.25" style="57" customWidth="1"/>
    <col min="16142" max="16384" width="9" style="57"/>
  </cols>
  <sheetData>
    <row r="1" spans="1:14" ht="24.4" customHeight="1" x14ac:dyDescent="0.15">
      <c r="A1" s="240" t="s">
        <v>100</v>
      </c>
      <c r="B1" s="240"/>
      <c r="C1" s="240"/>
      <c r="D1" s="240"/>
      <c r="E1" s="240"/>
      <c r="F1" s="240"/>
      <c r="G1" s="240"/>
      <c r="H1" s="241"/>
      <c r="I1" s="241"/>
      <c r="J1" s="241"/>
      <c r="K1" s="241"/>
      <c r="L1" s="163" t="s">
        <v>75</v>
      </c>
      <c r="M1" s="163"/>
    </row>
    <row r="2" spans="1:14" ht="6" customHeight="1" x14ac:dyDescent="0.15">
      <c r="A2" s="155"/>
      <c r="B2" s="155"/>
      <c r="C2" s="155"/>
      <c r="D2" s="155"/>
      <c r="E2" s="155"/>
      <c r="F2" s="155"/>
      <c r="G2" s="155"/>
      <c r="H2" s="241"/>
      <c r="I2" s="241"/>
      <c r="J2" s="241"/>
      <c r="K2" s="241"/>
      <c r="L2" s="242"/>
      <c r="M2" s="242"/>
    </row>
    <row r="3" spans="1:14" s="79" customFormat="1" ht="20.100000000000001" customHeight="1" x14ac:dyDescent="0.15">
      <c r="A3" s="243"/>
      <c r="B3" s="244"/>
      <c r="C3" s="245" t="s">
        <v>101</v>
      </c>
      <c r="D3" s="246" t="s">
        <v>102</v>
      </c>
      <c r="E3" s="246" t="s">
        <v>58</v>
      </c>
      <c r="F3" s="246" t="s">
        <v>57</v>
      </c>
      <c r="G3" s="246" t="s">
        <v>56</v>
      </c>
      <c r="H3" s="246" t="s">
        <v>55</v>
      </c>
      <c r="I3" s="246" t="s">
        <v>54</v>
      </c>
      <c r="J3" s="247" t="s">
        <v>53</v>
      </c>
      <c r="K3" s="247" t="s">
        <v>103</v>
      </c>
      <c r="L3" s="248" t="s">
        <v>59</v>
      </c>
      <c r="M3" s="249" t="s">
        <v>50</v>
      </c>
    </row>
    <row r="4" spans="1:14" s="79" customFormat="1" ht="12" customHeight="1" x14ac:dyDescent="0.15">
      <c r="A4" s="250"/>
      <c r="B4" s="251" t="s">
        <v>96</v>
      </c>
      <c r="C4" s="252"/>
      <c r="D4" s="253"/>
      <c r="E4" s="253"/>
      <c r="F4" s="253"/>
      <c r="G4" s="253"/>
      <c r="H4" s="253"/>
      <c r="I4" s="253"/>
      <c r="J4" s="253"/>
      <c r="K4" s="253"/>
      <c r="L4" s="254"/>
      <c r="M4" s="255"/>
    </row>
    <row r="5" spans="1:14" s="79" customFormat="1" ht="12" customHeight="1" x14ac:dyDescent="0.15">
      <c r="A5" s="256" t="s">
        <v>104</v>
      </c>
      <c r="B5" s="257"/>
      <c r="C5" s="258"/>
      <c r="D5" s="253"/>
      <c r="E5" s="253"/>
      <c r="F5" s="253"/>
      <c r="G5" s="253"/>
      <c r="H5" s="253"/>
      <c r="I5" s="253"/>
      <c r="J5" s="253"/>
      <c r="K5" s="253"/>
      <c r="L5" s="254"/>
      <c r="M5" s="255"/>
    </row>
    <row r="6" spans="1:14" s="79" customFormat="1" ht="20.100000000000001" customHeight="1" x14ac:dyDescent="0.15">
      <c r="A6" s="259" t="s">
        <v>86</v>
      </c>
      <c r="B6" s="259"/>
      <c r="C6" s="260" t="s">
        <v>98</v>
      </c>
      <c r="D6" s="108">
        <v>123152067</v>
      </c>
      <c r="E6" s="108">
        <v>1575457</v>
      </c>
      <c r="F6" s="108">
        <v>6374730</v>
      </c>
      <c r="G6" s="108">
        <v>4726598</v>
      </c>
      <c r="H6" s="108">
        <v>6179144</v>
      </c>
      <c r="I6" s="108">
        <v>7300686</v>
      </c>
      <c r="J6" s="108">
        <v>791047</v>
      </c>
      <c r="K6" s="108">
        <v>139233</v>
      </c>
      <c r="L6" s="108">
        <v>2149421</v>
      </c>
      <c r="M6" s="91">
        <v>152388383</v>
      </c>
      <c r="N6" s="82"/>
    </row>
    <row r="7" spans="1:14" s="79" customFormat="1" ht="20.100000000000001" customHeight="1" x14ac:dyDescent="0.15">
      <c r="A7" s="261"/>
      <c r="B7" s="261"/>
      <c r="C7" s="262" t="s">
        <v>99</v>
      </c>
      <c r="D7" s="94">
        <v>120516114</v>
      </c>
      <c r="E7" s="94">
        <v>2442255</v>
      </c>
      <c r="F7" s="94">
        <v>12021642</v>
      </c>
      <c r="G7" s="94">
        <v>6619302</v>
      </c>
      <c r="H7" s="94">
        <v>5055012</v>
      </c>
      <c r="I7" s="94">
        <v>8976603</v>
      </c>
      <c r="J7" s="94">
        <v>713357</v>
      </c>
      <c r="K7" s="94">
        <v>269938</v>
      </c>
      <c r="L7" s="94">
        <v>312845</v>
      </c>
      <c r="M7" s="263">
        <v>156927068</v>
      </c>
      <c r="N7" s="82"/>
    </row>
    <row r="8" spans="1:14" s="79" customFormat="1" ht="20.100000000000001" customHeight="1" x14ac:dyDescent="0.15">
      <c r="A8" s="259" t="s">
        <v>87</v>
      </c>
      <c r="B8" s="259"/>
      <c r="C8" s="260" t="s">
        <v>98</v>
      </c>
      <c r="D8" s="108">
        <v>27451708</v>
      </c>
      <c r="E8" s="108">
        <v>177913</v>
      </c>
      <c r="F8" s="108">
        <v>933032</v>
      </c>
      <c r="G8" s="108">
        <v>390646</v>
      </c>
      <c r="H8" s="108">
        <v>168344</v>
      </c>
      <c r="I8" s="108">
        <v>261164</v>
      </c>
      <c r="J8" s="108">
        <v>65325</v>
      </c>
      <c r="K8" s="108">
        <v>49476</v>
      </c>
      <c r="L8" s="108">
        <v>61365</v>
      </c>
      <c r="M8" s="91">
        <v>29558973</v>
      </c>
      <c r="N8" s="82"/>
    </row>
    <row r="9" spans="1:14" s="79" customFormat="1" ht="20.100000000000001" customHeight="1" x14ac:dyDescent="0.15">
      <c r="A9" s="261"/>
      <c r="B9" s="261"/>
      <c r="C9" s="262" t="s">
        <v>99</v>
      </c>
      <c r="D9" s="94">
        <v>26156934</v>
      </c>
      <c r="E9" s="94">
        <v>110351</v>
      </c>
      <c r="F9" s="94">
        <v>897291</v>
      </c>
      <c r="G9" s="94">
        <v>623272</v>
      </c>
      <c r="H9" s="94">
        <v>163774</v>
      </c>
      <c r="I9" s="94">
        <v>222287</v>
      </c>
      <c r="J9" s="94">
        <v>50432</v>
      </c>
      <c r="K9" s="94">
        <v>51054</v>
      </c>
      <c r="L9" s="94">
        <v>0</v>
      </c>
      <c r="M9" s="263">
        <v>28275395</v>
      </c>
      <c r="N9" s="82"/>
    </row>
    <row r="10" spans="1:14" s="79" customFormat="1" ht="20.100000000000001" customHeight="1" x14ac:dyDescent="0.15">
      <c r="A10" s="259" t="s">
        <v>88</v>
      </c>
      <c r="B10" s="259"/>
      <c r="C10" s="260" t="s">
        <v>98</v>
      </c>
      <c r="D10" s="108">
        <v>31836366</v>
      </c>
      <c r="E10" s="108">
        <v>44736</v>
      </c>
      <c r="F10" s="108">
        <v>331002</v>
      </c>
      <c r="G10" s="108">
        <v>376401</v>
      </c>
      <c r="H10" s="108">
        <v>100788</v>
      </c>
      <c r="I10" s="108">
        <v>249719</v>
      </c>
      <c r="J10" s="108">
        <v>88036</v>
      </c>
      <c r="K10" s="108">
        <v>27000</v>
      </c>
      <c r="L10" s="108">
        <v>323151</v>
      </c>
      <c r="M10" s="91">
        <v>33377199</v>
      </c>
      <c r="N10" s="82"/>
    </row>
    <row r="11" spans="1:14" s="79" customFormat="1" ht="20.100000000000001" customHeight="1" x14ac:dyDescent="0.15">
      <c r="A11" s="261"/>
      <c r="B11" s="261"/>
      <c r="C11" s="262" t="s">
        <v>99</v>
      </c>
      <c r="D11" s="94">
        <v>33167624</v>
      </c>
      <c r="E11" s="264">
        <v>160792</v>
      </c>
      <c r="F11" s="264">
        <v>1118920</v>
      </c>
      <c r="G11" s="264">
        <v>329002</v>
      </c>
      <c r="H11" s="264">
        <v>658193</v>
      </c>
      <c r="I11" s="264">
        <v>81085</v>
      </c>
      <c r="J11" s="264">
        <v>9838</v>
      </c>
      <c r="K11" s="264">
        <v>10334</v>
      </c>
      <c r="L11" s="264">
        <v>220514</v>
      </c>
      <c r="M11" s="265">
        <v>35756302</v>
      </c>
      <c r="N11" s="82"/>
    </row>
    <row r="12" spans="1:14" s="79" customFormat="1" ht="20.100000000000001" customHeight="1" x14ac:dyDescent="0.15">
      <c r="A12" s="266" t="s">
        <v>89</v>
      </c>
      <c r="B12" s="259"/>
      <c r="C12" s="260" t="s">
        <v>98</v>
      </c>
      <c r="D12" s="108">
        <v>48683062</v>
      </c>
      <c r="E12" s="108">
        <v>9424</v>
      </c>
      <c r="F12" s="108">
        <v>215842</v>
      </c>
      <c r="G12" s="108">
        <v>424400</v>
      </c>
      <c r="H12" s="108">
        <v>219146</v>
      </c>
      <c r="I12" s="108">
        <v>316415</v>
      </c>
      <c r="J12" s="108">
        <v>42969</v>
      </c>
      <c r="K12" s="108">
        <v>13350</v>
      </c>
      <c r="L12" s="108">
        <v>20375</v>
      </c>
      <c r="M12" s="267">
        <v>49944983</v>
      </c>
      <c r="N12" s="82"/>
    </row>
    <row r="13" spans="1:14" s="79" customFormat="1" ht="20.100000000000001" customHeight="1" x14ac:dyDescent="0.15">
      <c r="A13" s="261"/>
      <c r="B13" s="261"/>
      <c r="C13" s="262" t="s">
        <v>99</v>
      </c>
      <c r="D13" s="94">
        <v>51304911</v>
      </c>
      <c r="E13" s="94">
        <v>165421</v>
      </c>
      <c r="F13" s="94">
        <v>1401946</v>
      </c>
      <c r="G13" s="94">
        <v>438755</v>
      </c>
      <c r="H13" s="94">
        <v>311058</v>
      </c>
      <c r="I13" s="94">
        <v>155058</v>
      </c>
      <c r="J13" s="94">
        <v>35184</v>
      </c>
      <c r="K13" s="94">
        <v>27880</v>
      </c>
      <c r="L13" s="94">
        <v>4920</v>
      </c>
      <c r="M13" s="265">
        <v>53845133</v>
      </c>
      <c r="N13" s="82"/>
    </row>
    <row r="14" spans="1:14" s="79" customFormat="1" ht="20.100000000000001" customHeight="1" x14ac:dyDescent="0.15">
      <c r="A14" s="259" t="s">
        <v>90</v>
      </c>
      <c r="B14" s="259"/>
      <c r="C14" s="260" t="s">
        <v>98</v>
      </c>
      <c r="D14" s="108">
        <v>48705939</v>
      </c>
      <c r="E14" s="108">
        <v>2306961</v>
      </c>
      <c r="F14" s="108">
        <v>12940645</v>
      </c>
      <c r="G14" s="108">
        <v>3704965</v>
      </c>
      <c r="H14" s="108">
        <v>7156346</v>
      </c>
      <c r="I14" s="108">
        <v>2959052</v>
      </c>
      <c r="J14" s="108">
        <v>70172</v>
      </c>
      <c r="K14" s="108">
        <v>129165</v>
      </c>
      <c r="L14" s="108">
        <v>240862</v>
      </c>
      <c r="M14" s="91">
        <v>78214107</v>
      </c>
      <c r="N14" s="82"/>
    </row>
    <row r="15" spans="1:14" s="79" customFormat="1" ht="20.100000000000001" customHeight="1" x14ac:dyDescent="0.15">
      <c r="A15" s="261"/>
      <c r="B15" s="261"/>
      <c r="C15" s="262" t="s">
        <v>99</v>
      </c>
      <c r="D15" s="94">
        <v>43971666</v>
      </c>
      <c r="E15" s="94">
        <v>542198</v>
      </c>
      <c r="F15" s="94">
        <v>2461183</v>
      </c>
      <c r="G15" s="94">
        <v>4068358</v>
      </c>
      <c r="H15" s="94">
        <v>3102798</v>
      </c>
      <c r="I15" s="94">
        <v>1048124</v>
      </c>
      <c r="J15" s="94">
        <v>85092</v>
      </c>
      <c r="K15" s="94">
        <v>216760</v>
      </c>
      <c r="L15" s="94">
        <v>4237</v>
      </c>
      <c r="M15" s="265">
        <v>55500416</v>
      </c>
      <c r="N15" s="82"/>
    </row>
    <row r="16" spans="1:14" s="79" customFormat="1" ht="20.100000000000001" customHeight="1" x14ac:dyDescent="0.15">
      <c r="A16" s="259" t="s">
        <v>91</v>
      </c>
      <c r="B16" s="259"/>
      <c r="C16" s="260" t="s">
        <v>98</v>
      </c>
      <c r="D16" s="108">
        <v>35271619</v>
      </c>
      <c r="E16" s="108">
        <v>217765</v>
      </c>
      <c r="F16" s="108">
        <v>330341</v>
      </c>
      <c r="G16" s="108">
        <v>547728</v>
      </c>
      <c r="H16" s="108">
        <v>313490</v>
      </c>
      <c r="I16" s="108">
        <v>361706</v>
      </c>
      <c r="J16" s="108">
        <v>20505</v>
      </c>
      <c r="K16" s="108">
        <v>4725</v>
      </c>
      <c r="L16" s="108">
        <v>1465</v>
      </c>
      <c r="M16" s="91">
        <v>37069344</v>
      </c>
      <c r="N16" s="82"/>
    </row>
    <row r="17" spans="1:14" s="79" customFormat="1" ht="20.100000000000001" customHeight="1" x14ac:dyDescent="0.15">
      <c r="A17" s="261"/>
      <c r="B17" s="261"/>
      <c r="C17" s="262" t="s">
        <v>99</v>
      </c>
      <c r="D17" s="94">
        <v>38332749</v>
      </c>
      <c r="E17" s="94">
        <v>163677</v>
      </c>
      <c r="F17" s="94">
        <v>823928</v>
      </c>
      <c r="G17" s="94">
        <v>393628</v>
      </c>
      <c r="H17" s="94">
        <v>108931</v>
      </c>
      <c r="I17" s="94">
        <v>393493</v>
      </c>
      <c r="J17" s="94">
        <v>24520</v>
      </c>
      <c r="K17" s="94">
        <v>11059</v>
      </c>
      <c r="L17" s="94">
        <v>3000</v>
      </c>
      <c r="M17" s="265">
        <v>40254985</v>
      </c>
      <c r="N17" s="82"/>
    </row>
    <row r="18" spans="1:14" s="79" customFormat="1" ht="20.100000000000001" customHeight="1" x14ac:dyDescent="0.15">
      <c r="A18" s="259" t="s">
        <v>26</v>
      </c>
      <c r="B18" s="259"/>
      <c r="C18" s="260" t="s">
        <v>98</v>
      </c>
      <c r="D18" s="268">
        <v>47629222</v>
      </c>
      <c r="E18" s="268">
        <v>344243</v>
      </c>
      <c r="F18" s="268">
        <v>7301916</v>
      </c>
      <c r="G18" s="268">
        <v>7905525</v>
      </c>
      <c r="H18" s="268">
        <v>110187</v>
      </c>
      <c r="I18" s="268">
        <v>4206909</v>
      </c>
      <c r="J18" s="268">
        <v>788042</v>
      </c>
      <c r="K18" s="268">
        <v>118409</v>
      </c>
      <c r="L18" s="268">
        <v>980916</v>
      </c>
      <c r="M18" s="91">
        <v>69385369</v>
      </c>
      <c r="N18" s="82"/>
    </row>
    <row r="19" spans="1:14" s="79" customFormat="1" ht="20.100000000000001" customHeight="1" x14ac:dyDescent="0.15">
      <c r="A19" s="261"/>
      <c r="B19" s="261"/>
      <c r="C19" s="262" t="s">
        <v>99</v>
      </c>
      <c r="D19" s="269">
        <v>49279985</v>
      </c>
      <c r="E19" s="270">
        <v>330904</v>
      </c>
      <c r="F19" s="270">
        <v>1367087</v>
      </c>
      <c r="G19" s="270">
        <v>561779</v>
      </c>
      <c r="H19" s="270">
        <v>1051520</v>
      </c>
      <c r="I19" s="270">
        <v>228740</v>
      </c>
      <c r="J19" s="270">
        <v>13730</v>
      </c>
      <c r="K19" s="270">
        <v>40924</v>
      </c>
      <c r="L19" s="269">
        <v>56911</v>
      </c>
      <c r="M19" s="265">
        <v>52931580</v>
      </c>
      <c r="N19" s="82"/>
    </row>
    <row r="20" spans="1:14" s="79" customFormat="1" ht="20.100000000000001" customHeight="1" x14ac:dyDescent="0.15">
      <c r="A20" s="271" t="s">
        <v>60</v>
      </c>
      <c r="B20" s="272"/>
      <c r="C20" s="273" t="s">
        <v>98</v>
      </c>
      <c r="D20" s="274">
        <v>362729983</v>
      </c>
      <c r="E20" s="275">
        <v>4676499</v>
      </c>
      <c r="F20" s="275">
        <v>28427508</v>
      </c>
      <c r="G20" s="275">
        <v>18076263</v>
      </c>
      <c r="H20" s="275">
        <v>14247445</v>
      </c>
      <c r="I20" s="275">
        <v>15655651</v>
      </c>
      <c r="J20" s="276">
        <v>1866096</v>
      </c>
      <c r="K20" s="107">
        <v>481358</v>
      </c>
      <c r="L20" s="107">
        <v>3777555</v>
      </c>
      <c r="M20" s="107">
        <v>449938358</v>
      </c>
      <c r="N20" s="82"/>
    </row>
    <row r="21" spans="1:14" s="79" customFormat="1" ht="20.100000000000001" customHeight="1" x14ac:dyDescent="0.15">
      <c r="A21" s="277"/>
      <c r="B21" s="278"/>
      <c r="C21" s="279" t="s">
        <v>99</v>
      </c>
      <c r="D21" s="263">
        <v>362729983</v>
      </c>
      <c r="E21" s="100">
        <v>3915598</v>
      </c>
      <c r="F21" s="100">
        <v>20091997</v>
      </c>
      <c r="G21" s="100">
        <v>13034096</v>
      </c>
      <c r="H21" s="100">
        <v>10451286</v>
      </c>
      <c r="I21" s="100">
        <v>11105390</v>
      </c>
      <c r="J21" s="100">
        <v>932153</v>
      </c>
      <c r="K21" s="280">
        <v>627949</v>
      </c>
      <c r="L21" s="275">
        <v>602427</v>
      </c>
      <c r="M21" s="265">
        <v>423490879</v>
      </c>
      <c r="N21" s="82"/>
    </row>
    <row r="22" spans="1:14" s="79" customFormat="1" ht="20.100000000000001" customHeight="1" x14ac:dyDescent="0.15">
      <c r="A22" s="246" t="s">
        <v>105</v>
      </c>
      <c r="B22" s="281"/>
      <c r="C22" s="260" t="s">
        <v>98</v>
      </c>
      <c r="D22" s="108">
        <v>10051382</v>
      </c>
      <c r="E22" s="108">
        <v>3195177</v>
      </c>
      <c r="F22" s="108">
        <v>49834857</v>
      </c>
      <c r="G22" s="108">
        <v>9303575</v>
      </c>
      <c r="H22" s="108">
        <v>3558094</v>
      </c>
      <c r="I22" s="108">
        <v>5709863</v>
      </c>
      <c r="J22" s="108">
        <v>442696</v>
      </c>
      <c r="K22" s="108">
        <v>373202</v>
      </c>
      <c r="L22" s="108">
        <v>265386</v>
      </c>
      <c r="M22" s="91">
        <v>82734232</v>
      </c>
      <c r="N22" s="82"/>
    </row>
    <row r="23" spans="1:14" s="79" customFormat="1" ht="20.100000000000001" customHeight="1" x14ac:dyDescent="0.15">
      <c r="A23" s="282"/>
      <c r="B23" s="283"/>
      <c r="C23" s="262" t="s">
        <v>99</v>
      </c>
      <c r="D23" s="94">
        <v>16596929</v>
      </c>
      <c r="E23" s="94">
        <v>1019751</v>
      </c>
      <c r="F23" s="94">
        <v>47288416</v>
      </c>
      <c r="G23" s="94">
        <v>2609047</v>
      </c>
      <c r="H23" s="94">
        <v>1758264</v>
      </c>
      <c r="I23" s="94">
        <v>2227212</v>
      </c>
      <c r="J23" s="94">
        <v>237218</v>
      </c>
      <c r="K23" s="94">
        <v>172942</v>
      </c>
      <c r="L23" s="94">
        <v>329</v>
      </c>
      <c r="M23" s="263">
        <v>71910108</v>
      </c>
      <c r="N23" s="82"/>
    </row>
    <row r="24" spans="1:14" s="79" customFormat="1" ht="20.100000000000001" customHeight="1" x14ac:dyDescent="0.15">
      <c r="A24" s="271" t="s">
        <v>50</v>
      </c>
      <c r="B24" s="272"/>
      <c r="C24" s="284" t="s">
        <v>98</v>
      </c>
      <c r="D24" s="107">
        <v>372781365</v>
      </c>
      <c r="E24" s="100">
        <v>7871676</v>
      </c>
      <c r="F24" s="100">
        <v>78262365</v>
      </c>
      <c r="G24" s="100">
        <v>27379838</v>
      </c>
      <c r="H24" s="100">
        <v>17805539</v>
      </c>
      <c r="I24" s="100">
        <v>21365514</v>
      </c>
      <c r="J24" s="100">
        <v>2308792</v>
      </c>
      <c r="K24" s="100">
        <v>854560</v>
      </c>
      <c r="L24" s="274">
        <v>4042941</v>
      </c>
      <c r="M24" s="274">
        <v>532672590</v>
      </c>
      <c r="N24" s="82"/>
    </row>
    <row r="25" spans="1:14" s="79" customFormat="1" ht="20.100000000000001" customHeight="1" x14ac:dyDescent="0.15">
      <c r="A25" s="277"/>
      <c r="B25" s="278"/>
      <c r="C25" s="285" t="s">
        <v>99</v>
      </c>
      <c r="D25" s="265">
        <v>379326912</v>
      </c>
      <c r="E25" s="263">
        <v>4935349</v>
      </c>
      <c r="F25" s="263">
        <v>67380413</v>
      </c>
      <c r="G25" s="263">
        <v>15643143</v>
      </c>
      <c r="H25" s="263">
        <v>12209550</v>
      </c>
      <c r="I25" s="263">
        <v>13332602</v>
      </c>
      <c r="J25" s="286">
        <v>1169371</v>
      </c>
      <c r="K25" s="263">
        <v>800891</v>
      </c>
      <c r="L25" s="263">
        <v>602756</v>
      </c>
      <c r="M25" s="263">
        <v>495400987</v>
      </c>
      <c r="N25" s="82"/>
    </row>
    <row r="26" spans="1:14" s="64" customFormat="1" ht="15" customHeight="1" x14ac:dyDescent="0.15">
      <c r="A26" s="287" t="s">
        <v>49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</row>
    <row r="27" spans="1:14" s="64" customFormat="1" ht="15" customHeight="1" x14ac:dyDescent="0.15">
      <c r="A27" s="288" t="s">
        <v>106</v>
      </c>
      <c r="B27" s="287" t="s">
        <v>107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</row>
    <row r="28" spans="1:14" s="64" customFormat="1" ht="15" customHeight="1" x14ac:dyDescent="0.15">
      <c r="A28" s="287"/>
      <c r="B28" s="289" t="s">
        <v>108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pans="1:14" s="64" customFormat="1" ht="15" customHeight="1" x14ac:dyDescent="0.15">
      <c r="A29" s="287"/>
      <c r="B29" s="290" t="s">
        <v>109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  <row r="30" spans="1:14" s="64" customFormat="1" ht="15" customHeight="1" x14ac:dyDescent="0.15">
      <c r="A30" s="287"/>
      <c r="B30" s="291" t="s">
        <v>110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2"/>
    </row>
    <row r="31" spans="1:14" s="64" customFormat="1" ht="15" customHeight="1" x14ac:dyDescent="0.15">
      <c r="A31" s="287"/>
      <c r="B31" s="293" t="s">
        <v>111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  <row r="32" spans="1:14" s="297" customFormat="1" ht="12" x14ac:dyDescent="0.15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</row>
    <row r="33" spans="1:13" x14ac:dyDescent="0.15">
      <c r="A33" s="241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</row>
  </sheetData>
  <mergeCells count="25">
    <mergeCell ref="A24:B25"/>
    <mergeCell ref="B29:M29"/>
    <mergeCell ref="B30:L30"/>
    <mergeCell ref="A12:B13"/>
    <mergeCell ref="A14:B15"/>
    <mergeCell ref="A16:B17"/>
    <mergeCell ref="A18:B19"/>
    <mergeCell ref="A20:B21"/>
    <mergeCell ref="A22:B23"/>
    <mergeCell ref="L3:L5"/>
    <mergeCell ref="M3:M5"/>
    <mergeCell ref="C4:C5"/>
    <mergeCell ref="A6:B7"/>
    <mergeCell ref="A8:B9"/>
    <mergeCell ref="A10:B11"/>
    <mergeCell ref="L1:M1"/>
    <mergeCell ref="A3:B3"/>
    <mergeCell ref="D3:D5"/>
    <mergeCell ref="E3:E5"/>
    <mergeCell ref="F3:F5"/>
    <mergeCell ref="G3:G5"/>
    <mergeCell ref="H3:H5"/>
    <mergeCell ref="I3:I5"/>
    <mergeCell ref="J3:J5"/>
    <mergeCell ref="K3:K5"/>
  </mergeCells>
  <phoneticPr fontId="3"/>
  <pageMargins left="0.78740157480314965" right="0" top="0.6692913385826772" bottom="0.19685039370078741" header="0.5511811023622047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E0D3-30FC-4520-982D-4A21775149A9}">
  <sheetPr>
    <pageSetUpPr fitToPage="1"/>
  </sheetPr>
  <dimension ref="A1:T33"/>
  <sheetViews>
    <sheetView showGridLines="0" zoomScale="115" zoomScaleNormal="115" zoomScaleSheetLayoutView="115" workbookViewId="0">
      <selection activeCell="M14" sqref="M14"/>
    </sheetView>
  </sheetViews>
  <sheetFormatPr defaultRowHeight="12.75" x14ac:dyDescent="0.15"/>
  <cols>
    <col min="1" max="1" width="9.125" style="57" customWidth="1"/>
    <col min="2" max="2" width="4.75" style="57" customWidth="1"/>
    <col min="3" max="3" width="4.625" style="57" customWidth="1"/>
    <col min="4" max="12" width="9.625" style="57" customWidth="1"/>
    <col min="13" max="13" width="11.625" style="57" customWidth="1"/>
    <col min="14" max="14" width="11.375" style="57" customWidth="1"/>
    <col min="15" max="15" width="7.625" style="57" customWidth="1"/>
    <col min="16" max="16" width="11.25" style="57" hidden="1" customWidth="1"/>
    <col min="17" max="17" width="14.125" style="57" hidden="1" customWidth="1"/>
    <col min="18" max="18" width="0" style="57" hidden="1" customWidth="1"/>
    <col min="19" max="19" width="11" style="57" bestFit="1" customWidth="1"/>
    <col min="20" max="256" width="9" style="57"/>
    <col min="257" max="257" width="9.125" style="57" customWidth="1"/>
    <col min="258" max="258" width="4.75" style="57" customWidth="1"/>
    <col min="259" max="259" width="4.625" style="57" customWidth="1"/>
    <col min="260" max="268" width="10.5" style="57" customWidth="1"/>
    <col min="269" max="270" width="11.25" style="57" customWidth="1"/>
    <col min="271" max="271" width="10.5" style="57" customWidth="1"/>
    <col min="272" max="272" width="8.75" style="57" customWidth="1"/>
    <col min="273" max="512" width="9" style="57"/>
    <col min="513" max="513" width="9.125" style="57" customWidth="1"/>
    <col min="514" max="514" width="4.75" style="57" customWidth="1"/>
    <col min="515" max="515" width="4.625" style="57" customWidth="1"/>
    <col min="516" max="524" width="10.5" style="57" customWidth="1"/>
    <col min="525" max="526" width="11.25" style="57" customWidth="1"/>
    <col min="527" max="527" width="10.5" style="57" customWidth="1"/>
    <col min="528" max="528" width="8.75" style="57" customWidth="1"/>
    <col min="529" max="768" width="9" style="57"/>
    <col min="769" max="769" width="9.125" style="57" customWidth="1"/>
    <col min="770" max="770" width="4.75" style="57" customWidth="1"/>
    <col min="771" max="771" width="4.625" style="57" customWidth="1"/>
    <col min="772" max="780" width="10.5" style="57" customWidth="1"/>
    <col min="781" max="782" width="11.25" style="57" customWidth="1"/>
    <col min="783" max="783" width="10.5" style="57" customWidth="1"/>
    <col min="784" max="784" width="8.75" style="57" customWidth="1"/>
    <col min="785" max="1024" width="9" style="57"/>
    <col min="1025" max="1025" width="9.125" style="57" customWidth="1"/>
    <col min="1026" max="1026" width="4.75" style="57" customWidth="1"/>
    <col min="1027" max="1027" width="4.625" style="57" customWidth="1"/>
    <col min="1028" max="1036" width="10.5" style="57" customWidth="1"/>
    <col min="1037" max="1038" width="11.25" style="57" customWidth="1"/>
    <col min="1039" max="1039" width="10.5" style="57" customWidth="1"/>
    <col min="1040" max="1040" width="8.75" style="57" customWidth="1"/>
    <col min="1041" max="1280" width="9" style="57"/>
    <col min="1281" max="1281" width="9.125" style="57" customWidth="1"/>
    <col min="1282" max="1282" width="4.75" style="57" customWidth="1"/>
    <col min="1283" max="1283" width="4.625" style="57" customWidth="1"/>
    <col min="1284" max="1292" width="10.5" style="57" customWidth="1"/>
    <col min="1293" max="1294" width="11.25" style="57" customWidth="1"/>
    <col min="1295" max="1295" width="10.5" style="57" customWidth="1"/>
    <col min="1296" max="1296" width="8.75" style="57" customWidth="1"/>
    <col min="1297" max="1536" width="9" style="57"/>
    <col min="1537" max="1537" width="9.125" style="57" customWidth="1"/>
    <col min="1538" max="1538" width="4.75" style="57" customWidth="1"/>
    <col min="1539" max="1539" width="4.625" style="57" customWidth="1"/>
    <col min="1540" max="1548" width="10.5" style="57" customWidth="1"/>
    <col min="1549" max="1550" width="11.25" style="57" customWidth="1"/>
    <col min="1551" max="1551" width="10.5" style="57" customWidth="1"/>
    <col min="1552" max="1552" width="8.75" style="57" customWidth="1"/>
    <col min="1553" max="1792" width="9" style="57"/>
    <col min="1793" max="1793" width="9.125" style="57" customWidth="1"/>
    <col min="1794" max="1794" width="4.75" style="57" customWidth="1"/>
    <col min="1795" max="1795" width="4.625" style="57" customWidth="1"/>
    <col min="1796" max="1804" width="10.5" style="57" customWidth="1"/>
    <col min="1805" max="1806" width="11.25" style="57" customWidth="1"/>
    <col min="1807" max="1807" width="10.5" style="57" customWidth="1"/>
    <col min="1808" max="1808" width="8.75" style="57" customWidth="1"/>
    <col min="1809" max="2048" width="9" style="57"/>
    <col min="2049" max="2049" width="9.125" style="57" customWidth="1"/>
    <col min="2050" max="2050" width="4.75" style="57" customWidth="1"/>
    <col min="2051" max="2051" width="4.625" style="57" customWidth="1"/>
    <col min="2052" max="2060" width="10.5" style="57" customWidth="1"/>
    <col min="2061" max="2062" width="11.25" style="57" customWidth="1"/>
    <col min="2063" max="2063" width="10.5" style="57" customWidth="1"/>
    <col min="2064" max="2064" width="8.75" style="57" customWidth="1"/>
    <col min="2065" max="2304" width="9" style="57"/>
    <col min="2305" max="2305" width="9.125" style="57" customWidth="1"/>
    <col min="2306" max="2306" width="4.75" style="57" customWidth="1"/>
    <col min="2307" max="2307" width="4.625" style="57" customWidth="1"/>
    <col min="2308" max="2316" width="10.5" style="57" customWidth="1"/>
    <col min="2317" max="2318" width="11.25" style="57" customWidth="1"/>
    <col min="2319" max="2319" width="10.5" style="57" customWidth="1"/>
    <col min="2320" max="2320" width="8.75" style="57" customWidth="1"/>
    <col min="2321" max="2560" width="9" style="57"/>
    <col min="2561" max="2561" width="9.125" style="57" customWidth="1"/>
    <col min="2562" max="2562" width="4.75" style="57" customWidth="1"/>
    <col min="2563" max="2563" width="4.625" style="57" customWidth="1"/>
    <col min="2564" max="2572" width="10.5" style="57" customWidth="1"/>
    <col min="2573" max="2574" width="11.25" style="57" customWidth="1"/>
    <col min="2575" max="2575" width="10.5" style="57" customWidth="1"/>
    <col min="2576" max="2576" width="8.75" style="57" customWidth="1"/>
    <col min="2577" max="2816" width="9" style="57"/>
    <col min="2817" max="2817" width="9.125" style="57" customWidth="1"/>
    <col min="2818" max="2818" width="4.75" style="57" customWidth="1"/>
    <col min="2819" max="2819" width="4.625" style="57" customWidth="1"/>
    <col min="2820" max="2828" width="10.5" style="57" customWidth="1"/>
    <col min="2829" max="2830" width="11.25" style="57" customWidth="1"/>
    <col min="2831" max="2831" width="10.5" style="57" customWidth="1"/>
    <col min="2832" max="2832" width="8.75" style="57" customWidth="1"/>
    <col min="2833" max="3072" width="9" style="57"/>
    <col min="3073" max="3073" width="9.125" style="57" customWidth="1"/>
    <col min="3074" max="3074" width="4.75" style="57" customWidth="1"/>
    <col min="3075" max="3075" width="4.625" style="57" customWidth="1"/>
    <col min="3076" max="3084" width="10.5" style="57" customWidth="1"/>
    <col min="3085" max="3086" width="11.25" style="57" customWidth="1"/>
    <col min="3087" max="3087" width="10.5" style="57" customWidth="1"/>
    <col min="3088" max="3088" width="8.75" style="57" customWidth="1"/>
    <col min="3089" max="3328" width="9" style="57"/>
    <col min="3329" max="3329" width="9.125" style="57" customWidth="1"/>
    <col min="3330" max="3330" width="4.75" style="57" customWidth="1"/>
    <col min="3331" max="3331" width="4.625" style="57" customWidth="1"/>
    <col min="3332" max="3340" width="10.5" style="57" customWidth="1"/>
    <col min="3341" max="3342" width="11.25" style="57" customWidth="1"/>
    <col min="3343" max="3343" width="10.5" style="57" customWidth="1"/>
    <col min="3344" max="3344" width="8.75" style="57" customWidth="1"/>
    <col min="3345" max="3584" width="9" style="57"/>
    <col min="3585" max="3585" width="9.125" style="57" customWidth="1"/>
    <col min="3586" max="3586" width="4.75" style="57" customWidth="1"/>
    <col min="3587" max="3587" width="4.625" style="57" customWidth="1"/>
    <col min="3588" max="3596" width="10.5" style="57" customWidth="1"/>
    <col min="3597" max="3598" width="11.25" style="57" customWidth="1"/>
    <col min="3599" max="3599" width="10.5" style="57" customWidth="1"/>
    <col min="3600" max="3600" width="8.75" style="57" customWidth="1"/>
    <col min="3601" max="3840" width="9" style="57"/>
    <col min="3841" max="3841" width="9.125" style="57" customWidth="1"/>
    <col min="3842" max="3842" width="4.75" style="57" customWidth="1"/>
    <col min="3843" max="3843" width="4.625" style="57" customWidth="1"/>
    <col min="3844" max="3852" width="10.5" style="57" customWidth="1"/>
    <col min="3853" max="3854" width="11.25" style="57" customWidth="1"/>
    <col min="3855" max="3855" width="10.5" style="57" customWidth="1"/>
    <col min="3856" max="3856" width="8.75" style="57" customWidth="1"/>
    <col min="3857" max="4096" width="9" style="57"/>
    <col min="4097" max="4097" width="9.125" style="57" customWidth="1"/>
    <col min="4098" max="4098" width="4.75" style="57" customWidth="1"/>
    <col min="4099" max="4099" width="4.625" style="57" customWidth="1"/>
    <col min="4100" max="4108" width="10.5" style="57" customWidth="1"/>
    <col min="4109" max="4110" width="11.25" style="57" customWidth="1"/>
    <col min="4111" max="4111" width="10.5" style="57" customWidth="1"/>
    <col min="4112" max="4112" width="8.75" style="57" customWidth="1"/>
    <col min="4113" max="4352" width="9" style="57"/>
    <col min="4353" max="4353" width="9.125" style="57" customWidth="1"/>
    <col min="4354" max="4354" width="4.75" style="57" customWidth="1"/>
    <col min="4355" max="4355" width="4.625" style="57" customWidth="1"/>
    <col min="4356" max="4364" width="10.5" style="57" customWidth="1"/>
    <col min="4365" max="4366" width="11.25" style="57" customWidth="1"/>
    <col min="4367" max="4367" width="10.5" style="57" customWidth="1"/>
    <col min="4368" max="4368" width="8.75" style="57" customWidth="1"/>
    <col min="4369" max="4608" width="9" style="57"/>
    <col min="4609" max="4609" width="9.125" style="57" customWidth="1"/>
    <col min="4610" max="4610" width="4.75" style="57" customWidth="1"/>
    <col min="4611" max="4611" width="4.625" style="57" customWidth="1"/>
    <col min="4612" max="4620" width="10.5" style="57" customWidth="1"/>
    <col min="4621" max="4622" width="11.25" style="57" customWidth="1"/>
    <col min="4623" max="4623" width="10.5" style="57" customWidth="1"/>
    <col min="4624" max="4624" width="8.75" style="57" customWidth="1"/>
    <col min="4625" max="4864" width="9" style="57"/>
    <col min="4865" max="4865" width="9.125" style="57" customWidth="1"/>
    <col min="4866" max="4866" width="4.75" style="57" customWidth="1"/>
    <col min="4867" max="4867" width="4.625" style="57" customWidth="1"/>
    <col min="4868" max="4876" width="10.5" style="57" customWidth="1"/>
    <col min="4877" max="4878" width="11.25" style="57" customWidth="1"/>
    <col min="4879" max="4879" width="10.5" style="57" customWidth="1"/>
    <col min="4880" max="4880" width="8.75" style="57" customWidth="1"/>
    <col min="4881" max="5120" width="9" style="57"/>
    <col min="5121" max="5121" width="9.125" style="57" customWidth="1"/>
    <col min="5122" max="5122" width="4.75" style="57" customWidth="1"/>
    <col min="5123" max="5123" width="4.625" style="57" customWidth="1"/>
    <col min="5124" max="5132" width="10.5" style="57" customWidth="1"/>
    <col min="5133" max="5134" width="11.25" style="57" customWidth="1"/>
    <col min="5135" max="5135" width="10.5" style="57" customWidth="1"/>
    <col min="5136" max="5136" width="8.75" style="57" customWidth="1"/>
    <col min="5137" max="5376" width="9" style="57"/>
    <col min="5377" max="5377" width="9.125" style="57" customWidth="1"/>
    <col min="5378" max="5378" width="4.75" style="57" customWidth="1"/>
    <col min="5379" max="5379" width="4.625" style="57" customWidth="1"/>
    <col min="5380" max="5388" width="10.5" style="57" customWidth="1"/>
    <col min="5389" max="5390" width="11.25" style="57" customWidth="1"/>
    <col min="5391" max="5391" width="10.5" style="57" customWidth="1"/>
    <col min="5392" max="5392" width="8.75" style="57" customWidth="1"/>
    <col min="5393" max="5632" width="9" style="57"/>
    <col min="5633" max="5633" width="9.125" style="57" customWidth="1"/>
    <col min="5634" max="5634" width="4.75" style="57" customWidth="1"/>
    <col min="5635" max="5635" width="4.625" style="57" customWidth="1"/>
    <col min="5636" max="5644" width="10.5" style="57" customWidth="1"/>
    <col min="5645" max="5646" width="11.25" style="57" customWidth="1"/>
    <col min="5647" max="5647" width="10.5" style="57" customWidth="1"/>
    <col min="5648" max="5648" width="8.75" style="57" customWidth="1"/>
    <col min="5649" max="5888" width="9" style="57"/>
    <col min="5889" max="5889" width="9.125" style="57" customWidth="1"/>
    <col min="5890" max="5890" width="4.75" style="57" customWidth="1"/>
    <col min="5891" max="5891" width="4.625" style="57" customWidth="1"/>
    <col min="5892" max="5900" width="10.5" style="57" customWidth="1"/>
    <col min="5901" max="5902" width="11.25" style="57" customWidth="1"/>
    <col min="5903" max="5903" width="10.5" style="57" customWidth="1"/>
    <col min="5904" max="5904" width="8.75" style="57" customWidth="1"/>
    <col min="5905" max="6144" width="9" style="57"/>
    <col min="6145" max="6145" width="9.125" style="57" customWidth="1"/>
    <col min="6146" max="6146" width="4.75" style="57" customWidth="1"/>
    <col min="6147" max="6147" width="4.625" style="57" customWidth="1"/>
    <col min="6148" max="6156" width="10.5" style="57" customWidth="1"/>
    <col min="6157" max="6158" width="11.25" style="57" customWidth="1"/>
    <col min="6159" max="6159" width="10.5" style="57" customWidth="1"/>
    <col min="6160" max="6160" width="8.75" style="57" customWidth="1"/>
    <col min="6161" max="6400" width="9" style="57"/>
    <col min="6401" max="6401" width="9.125" style="57" customWidth="1"/>
    <col min="6402" max="6402" width="4.75" style="57" customWidth="1"/>
    <col min="6403" max="6403" width="4.625" style="57" customWidth="1"/>
    <col min="6404" max="6412" width="10.5" style="57" customWidth="1"/>
    <col min="6413" max="6414" width="11.25" style="57" customWidth="1"/>
    <col min="6415" max="6415" width="10.5" style="57" customWidth="1"/>
    <col min="6416" max="6416" width="8.75" style="57" customWidth="1"/>
    <col min="6417" max="6656" width="9" style="57"/>
    <col min="6657" max="6657" width="9.125" style="57" customWidth="1"/>
    <col min="6658" max="6658" width="4.75" style="57" customWidth="1"/>
    <col min="6659" max="6659" width="4.625" style="57" customWidth="1"/>
    <col min="6660" max="6668" width="10.5" style="57" customWidth="1"/>
    <col min="6669" max="6670" width="11.25" style="57" customWidth="1"/>
    <col min="6671" max="6671" width="10.5" style="57" customWidth="1"/>
    <col min="6672" max="6672" width="8.75" style="57" customWidth="1"/>
    <col min="6673" max="6912" width="9" style="57"/>
    <col min="6913" max="6913" width="9.125" style="57" customWidth="1"/>
    <col min="6914" max="6914" width="4.75" style="57" customWidth="1"/>
    <col min="6915" max="6915" width="4.625" style="57" customWidth="1"/>
    <col min="6916" max="6924" width="10.5" style="57" customWidth="1"/>
    <col min="6925" max="6926" width="11.25" style="57" customWidth="1"/>
    <col min="6927" max="6927" width="10.5" style="57" customWidth="1"/>
    <col min="6928" max="6928" width="8.75" style="57" customWidth="1"/>
    <col min="6929" max="7168" width="9" style="57"/>
    <col min="7169" max="7169" width="9.125" style="57" customWidth="1"/>
    <col min="7170" max="7170" width="4.75" style="57" customWidth="1"/>
    <col min="7171" max="7171" width="4.625" style="57" customWidth="1"/>
    <col min="7172" max="7180" width="10.5" style="57" customWidth="1"/>
    <col min="7181" max="7182" width="11.25" style="57" customWidth="1"/>
    <col min="7183" max="7183" width="10.5" style="57" customWidth="1"/>
    <col min="7184" max="7184" width="8.75" style="57" customWidth="1"/>
    <col min="7185" max="7424" width="9" style="57"/>
    <col min="7425" max="7425" width="9.125" style="57" customWidth="1"/>
    <col min="7426" max="7426" width="4.75" style="57" customWidth="1"/>
    <col min="7427" max="7427" width="4.625" style="57" customWidth="1"/>
    <col min="7428" max="7436" width="10.5" style="57" customWidth="1"/>
    <col min="7437" max="7438" width="11.25" style="57" customWidth="1"/>
    <col min="7439" max="7439" width="10.5" style="57" customWidth="1"/>
    <col min="7440" max="7440" width="8.75" style="57" customWidth="1"/>
    <col min="7441" max="7680" width="9" style="57"/>
    <col min="7681" max="7681" width="9.125" style="57" customWidth="1"/>
    <col min="7682" max="7682" width="4.75" style="57" customWidth="1"/>
    <col min="7683" max="7683" width="4.625" style="57" customWidth="1"/>
    <col min="7684" max="7692" width="10.5" style="57" customWidth="1"/>
    <col min="7693" max="7694" width="11.25" style="57" customWidth="1"/>
    <col min="7695" max="7695" width="10.5" style="57" customWidth="1"/>
    <col min="7696" max="7696" width="8.75" style="57" customWidth="1"/>
    <col min="7697" max="7936" width="9" style="57"/>
    <col min="7937" max="7937" width="9.125" style="57" customWidth="1"/>
    <col min="7938" max="7938" width="4.75" style="57" customWidth="1"/>
    <col min="7939" max="7939" width="4.625" style="57" customWidth="1"/>
    <col min="7940" max="7948" width="10.5" style="57" customWidth="1"/>
    <col min="7949" max="7950" width="11.25" style="57" customWidth="1"/>
    <col min="7951" max="7951" width="10.5" style="57" customWidth="1"/>
    <col min="7952" max="7952" width="8.75" style="57" customWidth="1"/>
    <col min="7953" max="8192" width="9" style="57"/>
    <col min="8193" max="8193" width="9.125" style="57" customWidth="1"/>
    <col min="8194" max="8194" width="4.75" style="57" customWidth="1"/>
    <col min="8195" max="8195" width="4.625" style="57" customWidth="1"/>
    <col min="8196" max="8204" width="10.5" style="57" customWidth="1"/>
    <col min="8205" max="8206" width="11.25" style="57" customWidth="1"/>
    <col min="8207" max="8207" width="10.5" style="57" customWidth="1"/>
    <col min="8208" max="8208" width="8.75" style="57" customWidth="1"/>
    <col min="8209" max="8448" width="9" style="57"/>
    <col min="8449" max="8449" width="9.125" style="57" customWidth="1"/>
    <col min="8450" max="8450" width="4.75" style="57" customWidth="1"/>
    <col min="8451" max="8451" width="4.625" style="57" customWidth="1"/>
    <col min="8452" max="8460" width="10.5" style="57" customWidth="1"/>
    <col min="8461" max="8462" width="11.25" style="57" customWidth="1"/>
    <col min="8463" max="8463" width="10.5" style="57" customWidth="1"/>
    <col min="8464" max="8464" width="8.75" style="57" customWidth="1"/>
    <col min="8465" max="8704" width="9" style="57"/>
    <col min="8705" max="8705" width="9.125" style="57" customWidth="1"/>
    <col min="8706" max="8706" width="4.75" style="57" customWidth="1"/>
    <col min="8707" max="8707" width="4.625" style="57" customWidth="1"/>
    <col min="8708" max="8716" width="10.5" style="57" customWidth="1"/>
    <col min="8717" max="8718" width="11.25" style="57" customWidth="1"/>
    <col min="8719" max="8719" width="10.5" style="57" customWidth="1"/>
    <col min="8720" max="8720" width="8.75" style="57" customWidth="1"/>
    <col min="8721" max="8960" width="9" style="57"/>
    <col min="8961" max="8961" width="9.125" style="57" customWidth="1"/>
    <col min="8962" max="8962" width="4.75" style="57" customWidth="1"/>
    <col min="8963" max="8963" width="4.625" style="57" customWidth="1"/>
    <col min="8964" max="8972" width="10.5" style="57" customWidth="1"/>
    <col min="8973" max="8974" width="11.25" style="57" customWidth="1"/>
    <col min="8975" max="8975" width="10.5" style="57" customWidth="1"/>
    <col min="8976" max="8976" width="8.75" style="57" customWidth="1"/>
    <col min="8977" max="9216" width="9" style="57"/>
    <col min="9217" max="9217" width="9.125" style="57" customWidth="1"/>
    <col min="9218" max="9218" width="4.75" style="57" customWidth="1"/>
    <col min="9219" max="9219" width="4.625" style="57" customWidth="1"/>
    <col min="9220" max="9228" width="10.5" style="57" customWidth="1"/>
    <col min="9229" max="9230" width="11.25" style="57" customWidth="1"/>
    <col min="9231" max="9231" width="10.5" style="57" customWidth="1"/>
    <col min="9232" max="9232" width="8.75" style="57" customWidth="1"/>
    <col min="9233" max="9472" width="9" style="57"/>
    <col min="9473" max="9473" width="9.125" style="57" customWidth="1"/>
    <col min="9474" max="9474" width="4.75" style="57" customWidth="1"/>
    <col min="9475" max="9475" width="4.625" style="57" customWidth="1"/>
    <col min="9476" max="9484" width="10.5" style="57" customWidth="1"/>
    <col min="9485" max="9486" width="11.25" style="57" customWidth="1"/>
    <col min="9487" max="9487" width="10.5" style="57" customWidth="1"/>
    <col min="9488" max="9488" width="8.75" style="57" customWidth="1"/>
    <col min="9489" max="9728" width="9" style="57"/>
    <col min="9729" max="9729" width="9.125" style="57" customWidth="1"/>
    <col min="9730" max="9730" width="4.75" style="57" customWidth="1"/>
    <col min="9731" max="9731" width="4.625" style="57" customWidth="1"/>
    <col min="9732" max="9740" width="10.5" style="57" customWidth="1"/>
    <col min="9741" max="9742" width="11.25" style="57" customWidth="1"/>
    <col min="9743" max="9743" width="10.5" style="57" customWidth="1"/>
    <col min="9744" max="9744" width="8.75" style="57" customWidth="1"/>
    <col min="9745" max="9984" width="9" style="57"/>
    <col min="9985" max="9985" width="9.125" style="57" customWidth="1"/>
    <col min="9986" max="9986" width="4.75" style="57" customWidth="1"/>
    <col min="9987" max="9987" width="4.625" style="57" customWidth="1"/>
    <col min="9988" max="9996" width="10.5" style="57" customWidth="1"/>
    <col min="9997" max="9998" width="11.25" style="57" customWidth="1"/>
    <col min="9999" max="9999" width="10.5" style="57" customWidth="1"/>
    <col min="10000" max="10000" width="8.75" style="57" customWidth="1"/>
    <col min="10001" max="10240" width="9" style="57"/>
    <col min="10241" max="10241" width="9.125" style="57" customWidth="1"/>
    <col min="10242" max="10242" width="4.75" style="57" customWidth="1"/>
    <col min="10243" max="10243" width="4.625" style="57" customWidth="1"/>
    <col min="10244" max="10252" width="10.5" style="57" customWidth="1"/>
    <col min="10253" max="10254" width="11.25" style="57" customWidth="1"/>
    <col min="10255" max="10255" width="10.5" style="57" customWidth="1"/>
    <col min="10256" max="10256" width="8.75" style="57" customWidth="1"/>
    <col min="10257" max="10496" width="9" style="57"/>
    <col min="10497" max="10497" width="9.125" style="57" customWidth="1"/>
    <col min="10498" max="10498" width="4.75" style="57" customWidth="1"/>
    <col min="10499" max="10499" width="4.625" style="57" customWidth="1"/>
    <col min="10500" max="10508" width="10.5" style="57" customWidth="1"/>
    <col min="10509" max="10510" width="11.25" style="57" customWidth="1"/>
    <col min="10511" max="10511" width="10.5" style="57" customWidth="1"/>
    <col min="10512" max="10512" width="8.75" style="57" customWidth="1"/>
    <col min="10513" max="10752" width="9" style="57"/>
    <col min="10753" max="10753" width="9.125" style="57" customWidth="1"/>
    <col min="10754" max="10754" width="4.75" style="57" customWidth="1"/>
    <col min="10755" max="10755" width="4.625" style="57" customWidth="1"/>
    <col min="10756" max="10764" width="10.5" style="57" customWidth="1"/>
    <col min="10765" max="10766" width="11.25" style="57" customWidth="1"/>
    <col min="10767" max="10767" width="10.5" style="57" customWidth="1"/>
    <col min="10768" max="10768" width="8.75" style="57" customWidth="1"/>
    <col min="10769" max="11008" width="9" style="57"/>
    <col min="11009" max="11009" width="9.125" style="57" customWidth="1"/>
    <col min="11010" max="11010" width="4.75" style="57" customWidth="1"/>
    <col min="11011" max="11011" width="4.625" style="57" customWidth="1"/>
    <col min="11012" max="11020" width="10.5" style="57" customWidth="1"/>
    <col min="11021" max="11022" width="11.25" style="57" customWidth="1"/>
    <col min="11023" max="11023" width="10.5" style="57" customWidth="1"/>
    <col min="11024" max="11024" width="8.75" style="57" customWidth="1"/>
    <col min="11025" max="11264" width="9" style="57"/>
    <col min="11265" max="11265" width="9.125" style="57" customWidth="1"/>
    <col min="11266" max="11266" width="4.75" style="57" customWidth="1"/>
    <col min="11267" max="11267" width="4.625" style="57" customWidth="1"/>
    <col min="11268" max="11276" width="10.5" style="57" customWidth="1"/>
    <col min="11277" max="11278" width="11.25" style="57" customWidth="1"/>
    <col min="11279" max="11279" width="10.5" style="57" customWidth="1"/>
    <col min="11280" max="11280" width="8.75" style="57" customWidth="1"/>
    <col min="11281" max="11520" width="9" style="57"/>
    <col min="11521" max="11521" width="9.125" style="57" customWidth="1"/>
    <col min="11522" max="11522" width="4.75" style="57" customWidth="1"/>
    <col min="11523" max="11523" width="4.625" style="57" customWidth="1"/>
    <col min="11524" max="11532" width="10.5" style="57" customWidth="1"/>
    <col min="11533" max="11534" width="11.25" style="57" customWidth="1"/>
    <col min="11535" max="11535" width="10.5" style="57" customWidth="1"/>
    <col min="11536" max="11536" width="8.75" style="57" customWidth="1"/>
    <col min="11537" max="11776" width="9" style="57"/>
    <col min="11777" max="11777" width="9.125" style="57" customWidth="1"/>
    <col min="11778" max="11778" width="4.75" style="57" customWidth="1"/>
    <col min="11779" max="11779" width="4.625" style="57" customWidth="1"/>
    <col min="11780" max="11788" width="10.5" style="57" customWidth="1"/>
    <col min="11789" max="11790" width="11.25" style="57" customWidth="1"/>
    <col min="11791" max="11791" width="10.5" style="57" customWidth="1"/>
    <col min="11792" max="11792" width="8.75" style="57" customWidth="1"/>
    <col min="11793" max="12032" width="9" style="57"/>
    <col min="12033" max="12033" width="9.125" style="57" customWidth="1"/>
    <col min="12034" max="12034" width="4.75" style="57" customWidth="1"/>
    <col min="12035" max="12035" width="4.625" style="57" customWidth="1"/>
    <col min="12036" max="12044" width="10.5" style="57" customWidth="1"/>
    <col min="12045" max="12046" width="11.25" style="57" customWidth="1"/>
    <col min="12047" max="12047" width="10.5" style="57" customWidth="1"/>
    <col min="12048" max="12048" width="8.75" style="57" customWidth="1"/>
    <col min="12049" max="12288" width="9" style="57"/>
    <col min="12289" max="12289" width="9.125" style="57" customWidth="1"/>
    <col min="12290" max="12290" width="4.75" style="57" customWidth="1"/>
    <col min="12291" max="12291" width="4.625" style="57" customWidth="1"/>
    <col min="12292" max="12300" width="10.5" style="57" customWidth="1"/>
    <col min="12301" max="12302" width="11.25" style="57" customWidth="1"/>
    <col min="12303" max="12303" width="10.5" style="57" customWidth="1"/>
    <col min="12304" max="12304" width="8.75" style="57" customWidth="1"/>
    <col min="12305" max="12544" width="9" style="57"/>
    <col min="12545" max="12545" width="9.125" style="57" customWidth="1"/>
    <col min="12546" max="12546" width="4.75" style="57" customWidth="1"/>
    <col min="12547" max="12547" width="4.625" style="57" customWidth="1"/>
    <col min="12548" max="12556" width="10.5" style="57" customWidth="1"/>
    <col min="12557" max="12558" width="11.25" style="57" customWidth="1"/>
    <col min="12559" max="12559" width="10.5" style="57" customWidth="1"/>
    <col min="12560" max="12560" width="8.75" style="57" customWidth="1"/>
    <col min="12561" max="12800" width="9" style="57"/>
    <col min="12801" max="12801" width="9.125" style="57" customWidth="1"/>
    <col min="12802" max="12802" width="4.75" style="57" customWidth="1"/>
    <col min="12803" max="12803" width="4.625" style="57" customWidth="1"/>
    <col min="12804" max="12812" width="10.5" style="57" customWidth="1"/>
    <col min="12813" max="12814" width="11.25" style="57" customWidth="1"/>
    <col min="12815" max="12815" width="10.5" style="57" customWidth="1"/>
    <col min="12816" max="12816" width="8.75" style="57" customWidth="1"/>
    <col min="12817" max="13056" width="9" style="57"/>
    <col min="13057" max="13057" width="9.125" style="57" customWidth="1"/>
    <col min="13058" max="13058" width="4.75" style="57" customWidth="1"/>
    <col min="13059" max="13059" width="4.625" style="57" customWidth="1"/>
    <col min="13060" max="13068" width="10.5" style="57" customWidth="1"/>
    <col min="13069" max="13070" width="11.25" style="57" customWidth="1"/>
    <col min="13071" max="13071" width="10.5" style="57" customWidth="1"/>
    <col min="13072" max="13072" width="8.75" style="57" customWidth="1"/>
    <col min="13073" max="13312" width="9" style="57"/>
    <col min="13313" max="13313" width="9.125" style="57" customWidth="1"/>
    <col min="13314" max="13314" width="4.75" style="57" customWidth="1"/>
    <col min="13315" max="13315" width="4.625" style="57" customWidth="1"/>
    <col min="13316" max="13324" width="10.5" style="57" customWidth="1"/>
    <col min="13325" max="13326" width="11.25" style="57" customWidth="1"/>
    <col min="13327" max="13327" width="10.5" style="57" customWidth="1"/>
    <col min="13328" max="13328" width="8.75" style="57" customWidth="1"/>
    <col min="13329" max="13568" width="9" style="57"/>
    <col min="13569" max="13569" width="9.125" style="57" customWidth="1"/>
    <col min="13570" max="13570" width="4.75" style="57" customWidth="1"/>
    <col min="13571" max="13571" width="4.625" style="57" customWidth="1"/>
    <col min="13572" max="13580" width="10.5" style="57" customWidth="1"/>
    <col min="13581" max="13582" width="11.25" style="57" customWidth="1"/>
    <col min="13583" max="13583" width="10.5" style="57" customWidth="1"/>
    <col min="13584" max="13584" width="8.75" style="57" customWidth="1"/>
    <col min="13585" max="13824" width="9" style="57"/>
    <col min="13825" max="13825" width="9.125" style="57" customWidth="1"/>
    <col min="13826" max="13826" width="4.75" style="57" customWidth="1"/>
    <col min="13827" max="13827" width="4.625" style="57" customWidth="1"/>
    <col min="13828" max="13836" width="10.5" style="57" customWidth="1"/>
    <col min="13837" max="13838" width="11.25" style="57" customWidth="1"/>
    <col min="13839" max="13839" width="10.5" style="57" customWidth="1"/>
    <col min="13840" max="13840" width="8.75" style="57" customWidth="1"/>
    <col min="13841" max="14080" width="9" style="57"/>
    <col min="14081" max="14081" width="9.125" style="57" customWidth="1"/>
    <col min="14082" max="14082" width="4.75" style="57" customWidth="1"/>
    <col min="14083" max="14083" width="4.625" style="57" customWidth="1"/>
    <col min="14084" max="14092" width="10.5" style="57" customWidth="1"/>
    <col min="14093" max="14094" width="11.25" style="57" customWidth="1"/>
    <col min="14095" max="14095" width="10.5" style="57" customWidth="1"/>
    <col min="14096" max="14096" width="8.75" style="57" customWidth="1"/>
    <col min="14097" max="14336" width="9" style="57"/>
    <col min="14337" max="14337" width="9.125" style="57" customWidth="1"/>
    <col min="14338" max="14338" width="4.75" style="57" customWidth="1"/>
    <col min="14339" max="14339" width="4.625" style="57" customWidth="1"/>
    <col min="14340" max="14348" width="10.5" style="57" customWidth="1"/>
    <col min="14349" max="14350" width="11.25" style="57" customWidth="1"/>
    <col min="14351" max="14351" width="10.5" style="57" customWidth="1"/>
    <col min="14352" max="14352" width="8.75" style="57" customWidth="1"/>
    <col min="14353" max="14592" width="9" style="57"/>
    <col min="14593" max="14593" width="9.125" style="57" customWidth="1"/>
    <col min="14594" max="14594" width="4.75" style="57" customWidth="1"/>
    <col min="14595" max="14595" width="4.625" style="57" customWidth="1"/>
    <col min="14596" max="14604" width="10.5" style="57" customWidth="1"/>
    <col min="14605" max="14606" width="11.25" style="57" customWidth="1"/>
    <col min="14607" max="14607" width="10.5" style="57" customWidth="1"/>
    <col min="14608" max="14608" width="8.75" style="57" customWidth="1"/>
    <col min="14609" max="14848" width="9" style="57"/>
    <col min="14849" max="14849" width="9.125" style="57" customWidth="1"/>
    <col min="14850" max="14850" width="4.75" style="57" customWidth="1"/>
    <col min="14851" max="14851" width="4.625" style="57" customWidth="1"/>
    <col min="14852" max="14860" width="10.5" style="57" customWidth="1"/>
    <col min="14861" max="14862" width="11.25" style="57" customWidth="1"/>
    <col min="14863" max="14863" width="10.5" style="57" customWidth="1"/>
    <col min="14864" max="14864" width="8.75" style="57" customWidth="1"/>
    <col min="14865" max="15104" width="9" style="57"/>
    <col min="15105" max="15105" width="9.125" style="57" customWidth="1"/>
    <col min="15106" max="15106" width="4.75" style="57" customWidth="1"/>
    <col min="15107" max="15107" width="4.625" style="57" customWidth="1"/>
    <col min="15108" max="15116" width="10.5" style="57" customWidth="1"/>
    <col min="15117" max="15118" width="11.25" style="57" customWidth="1"/>
    <col min="15119" max="15119" width="10.5" style="57" customWidth="1"/>
    <col min="15120" max="15120" width="8.75" style="57" customWidth="1"/>
    <col min="15121" max="15360" width="9" style="57"/>
    <col min="15361" max="15361" width="9.125" style="57" customWidth="1"/>
    <col min="15362" max="15362" width="4.75" style="57" customWidth="1"/>
    <col min="15363" max="15363" width="4.625" style="57" customWidth="1"/>
    <col min="15364" max="15372" width="10.5" style="57" customWidth="1"/>
    <col min="15373" max="15374" width="11.25" style="57" customWidth="1"/>
    <col min="15375" max="15375" width="10.5" style="57" customWidth="1"/>
    <col min="15376" max="15376" width="8.75" style="57" customWidth="1"/>
    <col min="15377" max="15616" width="9" style="57"/>
    <col min="15617" max="15617" width="9.125" style="57" customWidth="1"/>
    <col min="15618" max="15618" width="4.75" style="57" customWidth="1"/>
    <col min="15619" max="15619" width="4.625" style="57" customWidth="1"/>
    <col min="15620" max="15628" width="10.5" style="57" customWidth="1"/>
    <col min="15629" max="15630" width="11.25" style="57" customWidth="1"/>
    <col min="15631" max="15631" width="10.5" style="57" customWidth="1"/>
    <col min="15632" max="15632" width="8.75" style="57" customWidth="1"/>
    <col min="15633" max="15872" width="9" style="57"/>
    <col min="15873" max="15873" width="9.125" style="57" customWidth="1"/>
    <col min="15874" max="15874" width="4.75" style="57" customWidth="1"/>
    <col min="15875" max="15875" width="4.625" style="57" customWidth="1"/>
    <col min="15876" max="15884" width="10.5" style="57" customWidth="1"/>
    <col min="15885" max="15886" width="11.25" style="57" customWidth="1"/>
    <col min="15887" max="15887" width="10.5" style="57" customWidth="1"/>
    <col min="15888" max="15888" width="8.75" style="57" customWidth="1"/>
    <col min="15889" max="16128" width="9" style="57"/>
    <col min="16129" max="16129" width="9.125" style="57" customWidth="1"/>
    <col min="16130" max="16130" width="4.75" style="57" customWidth="1"/>
    <col min="16131" max="16131" width="4.625" style="57" customWidth="1"/>
    <col min="16132" max="16140" width="10.5" style="57" customWidth="1"/>
    <col min="16141" max="16142" width="11.25" style="57" customWidth="1"/>
    <col min="16143" max="16143" width="10.5" style="57" customWidth="1"/>
    <col min="16144" max="16144" width="8.75" style="57" customWidth="1"/>
    <col min="16145" max="16384" width="9" style="57"/>
  </cols>
  <sheetData>
    <row r="1" spans="1:20" ht="30" customHeight="1" x14ac:dyDescent="0.15">
      <c r="A1" s="299" t="s">
        <v>112</v>
      </c>
      <c r="B1" s="299"/>
      <c r="C1" s="299"/>
      <c r="D1" s="299"/>
      <c r="E1" s="299"/>
      <c r="F1" s="299"/>
      <c r="G1" s="299"/>
      <c r="H1" s="299"/>
      <c r="I1" s="241"/>
      <c r="J1" s="241"/>
      <c r="K1" s="241"/>
      <c r="L1" s="241"/>
      <c r="M1" s="241"/>
      <c r="N1" s="153" t="s">
        <v>75</v>
      </c>
      <c r="O1" s="153"/>
    </row>
    <row r="2" spans="1:20" s="79" customFormat="1" ht="20.100000000000001" customHeight="1" x14ac:dyDescent="0.15">
      <c r="A2" s="135"/>
      <c r="B2" s="300"/>
      <c r="C2" s="301" t="s">
        <v>101</v>
      </c>
      <c r="D2" s="246" t="s">
        <v>102</v>
      </c>
      <c r="E2" s="246" t="s">
        <v>58</v>
      </c>
      <c r="F2" s="246" t="s">
        <v>57</v>
      </c>
      <c r="G2" s="246" t="s">
        <v>56</v>
      </c>
      <c r="H2" s="246" t="s">
        <v>55</v>
      </c>
      <c r="I2" s="246" t="s">
        <v>54</v>
      </c>
      <c r="J2" s="247" t="s">
        <v>53</v>
      </c>
      <c r="K2" s="247" t="s">
        <v>103</v>
      </c>
      <c r="L2" s="248" t="s">
        <v>59</v>
      </c>
      <c r="M2" s="249" t="s">
        <v>18</v>
      </c>
      <c r="N2" s="249" t="s">
        <v>95</v>
      </c>
      <c r="O2" s="302" t="s">
        <v>113</v>
      </c>
      <c r="P2" s="251" t="s">
        <v>114</v>
      </c>
    </row>
    <row r="3" spans="1:20" s="79" customFormat="1" ht="12" customHeight="1" x14ac:dyDescent="0.15">
      <c r="A3" s="303"/>
      <c r="B3" s="304" t="s">
        <v>96</v>
      </c>
      <c r="C3" s="305"/>
      <c r="D3" s="253"/>
      <c r="E3" s="253"/>
      <c r="F3" s="253"/>
      <c r="G3" s="253"/>
      <c r="H3" s="253"/>
      <c r="I3" s="253"/>
      <c r="J3" s="253"/>
      <c r="K3" s="253"/>
      <c r="L3" s="254"/>
      <c r="M3" s="255"/>
      <c r="N3" s="306"/>
      <c r="O3" s="254"/>
    </row>
    <row r="4" spans="1:20" s="79" customFormat="1" ht="12" customHeight="1" x14ac:dyDescent="0.15">
      <c r="A4" s="129" t="s">
        <v>115</v>
      </c>
      <c r="B4" s="307"/>
      <c r="C4" s="308"/>
      <c r="D4" s="253"/>
      <c r="E4" s="253"/>
      <c r="F4" s="253"/>
      <c r="G4" s="253"/>
      <c r="H4" s="253"/>
      <c r="I4" s="253"/>
      <c r="J4" s="253"/>
      <c r="K4" s="253"/>
      <c r="L4" s="254"/>
      <c r="M4" s="255"/>
      <c r="N4" s="306"/>
      <c r="O4" s="254"/>
    </row>
    <row r="5" spans="1:20" s="79" customFormat="1" ht="20.100000000000001" customHeight="1" x14ac:dyDescent="0.15">
      <c r="A5" s="248" t="s">
        <v>116</v>
      </c>
      <c r="B5" s="302" t="s">
        <v>117</v>
      </c>
      <c r="C5" s="260" t="s">
        <v>98</v>
      </c>
      <c r="D5" s="309">
        <v>17153523</v>
      </c>
      <c r="E5" s="309">
        <v>113299</v>
      </c>
      <c r="F5" s="108">
        <v>464011</v>
      </c>
      <c r="G5" s="108">
        <v>601653</v>
      </c>
      <c r="H5" s="108">
        <v>124832</v>
      </c>
      <c r="I5" s="108">
        <v>477215</v>
      </c>
      <c r="J5" s="108">
        <v>13989</v>
      </c>
      <c r="K5" s="108">
        <v>32908</v>
      </c>
      <c r="L5" s="108">
        <v>299431</v>
      </c>
      <c r="M5" s="91">
        <v>19280861</v>
      </c>
      <c r="N5" s="310">
        <v>205253868</v>
      </c>
      <c r="O5" s="311">
        <v>9.4</v>
      </c>
      <c r="P5" s="312">
        <f t="shared" ref="P5:P13" si="0">SUM(D5:O5)</f>
        <v>243815599.40000001</v>
      </c>
      <c r="Q5" s="313"/>
      <c r="R5" s="313"/>
      <c r="S5" s="82"/>
      <c r="T5" s="314"/>
    </row>
    <row r="6" spans="1:20" s="79" customFormat="1" ht="20.100000000000001" customHeight="1" x14ac:dyDescent="0.15">
      <c r="A6" s="315"/>
      <c r="B6" s="315"/>
      <c r="C6" s="262" t="s">
        <v>99</v>
      </c>
      <c r="D6" s="94">
        <v>17153523</v>
      </c>
      <c r="E6" s="94">
        <v>6209</v>
      </c>
      <c r="F6" s="94">
        <v>212101</v>
      </c>
      <c r="G6" s="94">
        <v>311530</v>
      </c>
      <c r="H6" s="94">
        <v>108319</v>
      </c>
      <c r="I6" s="94">
        <v>565392</v>
      </c>
      <c r="J6" s="94">
        <v>24362</v>
      </c>
      <c r="K6" s="94">
        <v>61999</v>
      </c>
      <c r="L6" s="94">
        <v>14336</v>
      </c>
      <c r="M6" s="263">
        <v>18457771</v>
      </c>
      <c r="N6" s="263">
        <v>205253868</v>
      </c>
      <c r="O6" s="316">
        <v>9</v>
      </c>
      <c r="P6" s="312">
        <f t="shared" si="0"/>
        <v>242169419</v>
      </c>
      <c r="Q6" s="313"/>
      <c r="R6" s="313"/>
      <c r="S6" s="82"/>
      <c r="T6" s="314"/>
    </row>
    <row r="7" spans="1:20" s="79" customFormat="1" ht="20.100000000000001" customHeight="1" x14ac:dyDescent="0.15">
      <c r="A7" s="248" t="s">
        <v>118</v>
      </c>
      <c r="B7" s="302" t="s">
        <v>117</v>
      </c>
      <c r="C7" s="260" t="s">
        <v>98</v>
      </c>
      <c r="D7" s="309">
        <v>18599506</v>
      </c>
      <c r="E7" s="108">
        <v>359977</v>
      </c>
      <c r="F7" s="108">
        <v>559627</v>
      </c>
      <c r="G7" s="108">
        <v>70930</v>
      </c>
      <c r="H7" s="108">
        <v>69643</v>
      </c>
      <c r="I7" s="108">
        <v>22701</v>
      </c>
      <c r="J7" s="108">
        <v>44390</v>
      </c>
      <c r="K7" s="108">
        <v>0</v>
      </c>
      <c r="L7" s="108">
        <v>52695</v>
      </c>
      <c r="M7" s="91">
        <v>19779469</v>
      </c>
      <c r="N7" s="91">
        <v>122593593</v>
      </c>
      <c r="O7" s="311">
        <v>16.100000000000001</v>
      </c>
      <c r="P7" s="312">
        <f t="shared" si="0"/>
        <v>162152547.09999999</v>
      </c>
      <c r="Q7" s="313"/>
      <c r="R7" s="313"/>
      <c r="S7" s="82"/>
      <c r="T7" s="314"/>
    </row>
    <row r="8" spans="1:20" s="79" customFormat="1" ht="20.100000000000001" customHeight="1" x14ac:dyDescent="0.15">
      <c r="A8" s="315"/>
      <c r="B8" s="315"/>
      <c r="C8" s="262" t="s">
        <v>99</v>
      </c>
      <c r="D8" s="94">
        <v>18599506</v>
      </c>
      <c r="E8" s="94">
        <v>20599</v>
      </c>
      <c r="F8" s="94">
        <v>388772</v>
      </c>
      <c r="G8" s="94">
        <v>83028</v>
      </c>
      <c r="H8" s="94">
        <v>19841</v>
      </c>
      <c r="I8" s="94">
        <v>13364</v>
      </c>
      <c r="J8" s="94">
        <v>0</v>
      </c>
      <c r="K8" s="94">
        <v>9107</v>
      </c>
      <c r="L8" s="94">
        <v>649</v>
      </c>
      <c r="M8" s="263">
        <v>19134866</v>
      </c>
      <c r="N8" s="317">
        <v>122593593</v>
      </c>
      <c r="O8" s="316">
        <v>15.6</v>
      </c>
      <c r="P8" s="312">
        <f t="shared" si="0"/>
        <v>160863340.59999999</v>
      </c>
      <c r="Q8" s="313"/>
      <c r="R8" s="313"/>
      <c r="S8" s="82"/>
      <c r="T8" s="314"/>
    </row>
    <row r="9" spans="1:20" s="79" customFormat="1" ht="20.100000000000001" customHeight="1" x14ac:dyDescent="0.15">
      <c r="A9" s="248" t="s">
        <v>119</v>
      </c>
      <c r="B9" s="302" t="s">
        <v>117</v>
      </c>
      <c r="C9" s="260" t="s">
        <v>98</v>
      </c>
      <c r="D9" s="108">
        <v>79172158</v>
      </c>
      <c r="E9" s="108">
        <v>2193582</v>
      </c>
      <c r="F9" s="108">
        <v>19679705</v>
      </c>
      <c r="G9" s="108">
        <v>9620637</v>
      </c>
      <c r="H9" s="108">
        <v>678024</v>
      </c>
      <c r="I9" s="108">
        <v>5707461</v>
      </c>
      <c r="J9" s="108">
        <v>818965</v>
      </c>
      <c r="K9" s="108">
        <v>279195</v>
      </c>
      <c r="L9" s="108">
        <v>330317</v>
      </c>
      <c r="M9" s="91">
        <v>118480044</v>
      </c>
      <c r="N9" s="91">
        <v>767019016</v>
      </c>
      <c r="O9" s="311">
        <v>15.4</v>
      </c>
      <c r="P9" s="312">
        <f t="shared" si="0"/>
        <v>1003979119.4</v>
      </c>
      <c r="Q9" s="313"/>
      <c r="R9" s="313"/>
      <c r="S9" s="82"/>
      <c r="T9" s="314"/>
    </row>
    <row r="10" spans="1:20" s="79" customFormat="1" ht="20.100000000000001" customHeight="1" x14ac:dyDescent="0.15">
      <c r="A10" s="315"/>
      <c r="B10" s="315"/>
      <c r="C10" s="262" t="s">
        <v>99</v>
      </c>
      <c r="D10" s="269">
        <v>79172158</v>
      </c>
      <c r="E10" s="94">
        <v>734842</v>
      </c>
      <c r="F10" s="94">
        <v>3560966</v>
      </c>
      <c r="G10" s="94">
        <v>579075</v>
      </c>
      <c r="H10" s="94">
        <v>331180</v>
      </c>
      <c r="I10" s="94">
        <v>426419</v>
      </c>
      <c r="J10" s="94">
        <v>54492</v>
      </c>
      <c r="K10" s="94">
        <v>86067</v>
      </c>
      <c r="L10" s="94">
        <v>225982</v>
      </c>
      <c r="M10" s="263">
        <v>85171181</v>
      </c>
      <c r="N10" s="318">
        <v>767019016</v>
      </c>
      <c r="O10" s="316">
        <v>11.1</v>
      </c>
      <c r="P10" s="312">
        <f t="shared" si="0"/>
        <v>937361389.10000002</v>
      </c>
      <c r="Q10" s="313"/>
      <c r="R10" s="313"/>
      <c r="S10" s="82"/>
      <c r="T10" s="314"/>
    </row>
    <row r="11" spans="1:20" s="79" customFormat="1" ht="20.100000000000001" customHeight="1" x14ac:dyDescent="0.15">
      <c r="A11" s="302" t="s">
        <v>120</v>
      </c>
      <c r="B11" s="302" t="s">
        <v>117</v>
      </c>
      <c r="C11" s="260" t="s">
        <v>98</v>
      </c>
      <c r="D11" s="309">
        <v>60171949</v>
      </c>
      <c r="E11" s="108">
        <v>396159</v>
      </c>
      <c r="F11" s="108">
        <v>2221427</v>
      </c>
      <c r="G11" s="108">
        <v>2336828</v>
      </c>
      <c r="H11" s="108">
        <v>10036353</v>
      </c>
      <c r="I11" s="108">
        <v>3811722</v>
      </c>
      <c r="J11" s="108">
        <v>72993</v>
      </c>
      <c r="K11" s="108">
        <v>17622</v>
      </c>
      <c r="L11" s="108">
        <v>450475</v>
      </c>
      <c r="M11" s="91">
        <v>79515528</v>
      </c>
      <c r="N11" s="91">
        <v>707049088</v>
      </c>
      <c r="O11" s="311">
        <v>11.2</v>
      </c>
      <c r="P11" s="312">
        <f t="shared" si="0"/>
        <v>866080155.20000005</v>
      </c>
      <c r="Q11" s="313"/>
      <c r="R11" s="313"/>
      <c r="S11" s="82"/>
      <c r="T11" s="314"/>
    </row>
    <row r="12" spans="1:20" s="79" customFormat="1" ht="20.100000000000001" customHeight="1" x14ac:dyDescent="0.15">
      <c r="A12" s="319"/>
      <c r="B12" s="315"/>
      <c r="C12" s="262" t="s">
        <v>99</v>
      </c>
      <c r="D12" s="94">
        <v>60171949</v>
      </c>
      <c r="E12" s="94">
        <v>268654</v>
      </c>
      <c r="F12" s="94">
        <v>2953246</v>
      </c>
      <c r="G12" s="94">
        <v>3382264</v>
      </c>
      <c r="H12" s="94">
        <v>4055848</v>
      </c>
      <c r="I12" s="94">
        <v>6152167</v>
      </c>
      <c r="J12" s="94">
        <v>188708</v>
      </c>
      <c r="K12" s="94">
        <v>116181</v>
      </c>
      <c r="L12" s="94">
        <v>208810</v>
      </c>
      <c r="M12" s="263">
        <v>77497827</v>
      </c>
      <c r="N12" s="263">
        <v>707049088</v>
      </c>
      <c r="O12" s="316">
        <v>11</v>
      </c>
      <c r="P12" s="312">
        <f t="shared" si="0"/>
        <v>862044753</v>
      </c>
      <c r="Q12" s="313"/>
      <c r="R12" s="313"/>
      <c r="S12" s="82"/>
      <c r="T12" s="314"/>
    </row>
    <row r="13" spans="1:20" s="79" customFormat="1" ht="20.100000000000001" customHeight="1" x14ac:dyDescent="0.15">
      <c r="A13" s="302" t="s">
        <v>121</v>
      </c>
      <c r="B13" s="302" t="s">
        <v>117</v>
      </c>
      <c r="C13" s="260" t="s">
        <v>98</v>
      </c>
      <c r="D13" s="108">
        <v>63690418</v>
      </c>
      <c r="E13" s="108">
        <v>975102</v>
      </c>
      <c r="F13" s="108">
        <v>2614044</v>
      </c>
      <c r="G13" s="108">
        <v>2920416</v>
      </c>
      <c r="H13" s="108">
        <v>2233121</v>
      </c>
      <c r="I13" s="108">
        <v>2851900</v>
      </c>
      <c r="J13" s="108">
        <v>771056</v>
      </c>
      <c r="K13" s="108">
        <v>64103</v>
      </c>
      <c r="L13" s="108">
        <v>587988</v>
      </c>
      <c r="M13" s="91">
        <v>76708148</v>
      </c>
      <c r="N13" s="317">
        <v>824020693</v>
      </c>
      <c r="O13" s="311">
        <v>9.3000000000000007</v>
      </c>
      <c r="P13" s="312">
        <f t="shared" si="0"/>
        <v>977436998.29999995</v>
      </c>
      <c r="Q13" s="313"/>
      <c r="R13" s="313"/>
      <c r="S13" s="82"/>
      <c r="T13" s="314"/>
    </row>
    <row r="14" spans="1:20" s="79" customFormat="1" ht="20.100000000000001" customHeight="1" x14ac:dyDescent="0.15">
      <c r="A14" s="319"/>
      <c r="B14" s="315"/>
      <c r="C14" s="262" t="s">
        <v>99</v>
      </c>
      <c r="D14" s="269">
        <v>63690418</v>
      </c>
      <c r="E14" s="94">
        <v>1842081</v>
      </c>
      <c r="F14" s="94">
        <v>10186899</v>
      </c>
      <c r="G14" s="94">
        <v>2633816</v>
      </c>
      <c r="H14" s="94">
        <v>825573</v>
      </c>
      <c r="I14" s="94">
        <v>1060315</v>
      </c>
      <c r="J14" s="94">
        <v>86412</v>
      </c>
      <c r="K14" s="94">
        <v>124738</v>
      </c>
      <c r="L14" s="94">
        <v>5307</v>
      </c>
      <c r="M14" s="263">
        <v>80455559</v>
      </c>
      <c r="N14" s="263">
        <v>824020693</v>
      </c>
      <c r="O14" s="316">
        <v>9.8000000000000007</v>
      </c>
      <c r="P14" s="312">
        <f t="shared" ref="P14:P23" si="1">SUM(D14:O14)</f>
        <v>984931820.79999995</v>
      </c>
      <c r="Q14" s="313"/>
      <c r="R14" s="313"/>
      <c r="S14" s="82"/>
      <c r="T14" s="314"/>
    </row>
    <row r="15" spans="1:20" s="79" customFormat="1" ht="20.100000000000001" customHeight="1" x14ac:dyDescent="0.15">
      <c r="A15" s="248" t="s">
        <v>122</v>
      </c>
      <c r="B15" s="302" t="s">
        <v>117</v>
      </c>
      <c r="C15" s="260" t="s">
        <v>98</v>
      </c>
      <c r="D15" s="309">
        <v>32169467</v>
      </c>
      <c r="E15" s="108">
        <v>310063</v>
      </c>
      <c r="F15" s="108">
        <v>917240</v>
      </c>
      <c r="G15" s="108">
        <v>577958</v>
      </c>
      <c r="H15" s="108">
        <v>261429</v>
      </c>
      <c r="I15" s="108">
        <v>637105</v>
      </c>
      <c r="J15" s="108">
        <v>37162</v>
      </c>
      <c r="K15" s="108">
        <v>10166</v>
      </c>
      <c r="L15" s="108">
        <v>865515</v>
      </c>
      <c r="M15" s="91">
        <v>35786105</v>
      </c>
      <c r="N15" s="317">
        <v>435838485</v>
      </c>
      <c r="O15" s="311">
        <v>8.1999999999999993</v>
      </c>
      <c r="P15" s="312">
        <f t="shared" si="1"/>
        <v>507410703.19999999</v>
      </c>
      <c r="Q15" s="313"/>
      <c r="R15" s="313"/>
      <c r="S15" s="82"/>
      <c r="T15" s="314"/>
    </row>
    <row r="16" spans="1:20" s="79" customFormat="1" ht="20.100000000000001" customHeight="1" x14ac:dyDescent="0.15">
      <c r="A16" s="315"/>
      <c r="B16" s="315"/>
      <c r="C16" s="262" t="s">
        <v>99</v>
      </c>
      <c r="D16" s="94">
        <v>32169467</v>
      </c>
      <c r="E16" s="94">
        <v>449135</v>
      </c>
      <c r="F16" s="94">
        <v>829574</v>
      </c>
      <c r="G16" s="94">
        <v>698273</v>
      </c>
      <c r="H16" s="94">
        <v>224246</v>
      </c>
      <c r="I16" s="94">
        <v>546426</v>
      </c>
      <c r="J16" s="94">
        <v>20720</v>
      </c>
      <c r="K16" s="94">
        <v>1200</v>
      </c>
      <c r="L16" s="94">
        <v>40228</v>
      </c>
      <c r="M16" s="263">
        <v>34979269</v>
      </c>
      <c r="N16" s="317">
        <v>435838485</v>
      </c>
      <c r="O16" s="316">
        <v>8</v>
      </c>
      <c r="P16" s="312">
        <f t="shared" si="1"/>
        <v>505797031</v>
      </c>
      <c r="Q16" s="313"/>
      <c r="R16" s="313"/>
      <c r="S16" s="82"/>
      <c r="T16" s="314"/>
    </row>
    <row r="17" spans="1:20" s="79" customFormat="1" ht="20.100000000000001" customHeight="1" x14ac:dyDescent="0.15">
      <c r="A17" s="248" t="s">
        <v>123</v>
      </c>
      <c r="B17" s="302" t="s">
        <v>117</v>
      </c>
      <c r="C17" s="260" t="s">
        <v>98</v>
      </c>
      <c r="D17" s="108">
        <v>14102352</v>
      </c>
      <c r="E17" s="108">
        <v>76124</v>
      </c>
      <c r="F17" s="108">
        <v>460796</v>
      </c>
      <c r="G17" s="108">
        <v>559850</v>
      </c>
      <c r="H17" s="108">
        <v>206447</v>
      </c>
      <c r="I17" s="108">
        <v>293358</v>
      </c>
      <c r="J17" s="108">
        <v>1619</v>
      </c>
      <c r="K17" s="108">
        <v>0</v>
      </c>
      <c r="L17" s="108">
        <v>134554</v>
      </c>
      <c r="M17" s="91">
        <v>15835100</v>
      </c>
      <c r="N17" s="310">
        <v>201187245</v>
      </c>
      <c r="O17" s="311">
        <v>7.9</v>
      </c>
      <c r="P17" s="312">
        <f t="shared" si="1"/>
        <v>232857452.90000001</v>
      </c>
      <c r="Q17" s="313"/>
      <c r="R17" s="313"/>
      <c r="S17" s="82"/>
      <c r="T17" s="314"/>
    </row>
    <row r="18" spans="1:20" s="79" customFormat="1" ht="20.100000000000001" customHeight="1" x14ac:dyDescent="0.15">
      <c r="A18" s="315"/>
      <c r="B18" s="315"/>
      <c r="C18" s="262" t="s">
        <v>99</v>
      </c>
      <c r="D18" s="269">
        <v>14102352</v>
      </c>
      <c r="E18" s="94">
        <v>133995</v>
      </c>
      <c r="F18" s="94">
        <v>541716</v>
      </c>
      <c r="G18" s="94">
        <v>868623</v>
      </c>
      <c r="H18" s="94">
        <v>187305</v>
      </c>
      <c r="I18" s="94">
        <v>270295</v>
      </c>
      <c r="J18" s="94">
        <v>25887</v>
      </c>
      <c r="K18" s="94">
        <v>86</v>
      </c>
      <c r="L18" s="94">
        <v>25840</v>
      </c>
      <c r="M18" s="263">
        <v>16156099</v>
      </c>
      <c r="N18" s="320">
        <v>201187245</v>
      </c>
      <c r="O18" s="316">
        <v>8</v>
      </c>
      <c r="P18" s="312">
        <f t="shared" si="1"/>
        <v>233499451</v>
      </c>
      <c r="Q18" s="313"/>
      <c r="R18" s="313"/>
      <c r="S18" s="82"/>
      <c r="T18" s="314"/>
    </row>
    <row r="19" spans="1:20" s="79" customFormat="1" ht="20.100000000000001" customHeight="1" x14ac:dyDescent="0.15">
      <c r="A19" s="248" t="s">
        <v>124</v>
      </c>
      <c r="B19" s="302" t="s">
        <v>117</v>
      </c>
      <c r="C19" s="260" t="s">
        <v>98</v>
      </c>
      <c r="D19" s="108">
        <v>77503783</v>
      </c>
      <c r="E19" s="108">
        <v>224633</v>
      </c>
      <c r="F19" s="108">
        <v>1434707</v>
      </c>
      <c r="G19" s="108">
        <v>1099648</v>
      </c>
      <c r="H19" s="108">
        <v>150247</v>
      </c>
      <c r="I19" s="108">
        <v>1132202</v>
      </c>
      <c r="J19" s="108">
        <v>9630</v>
      </c>
      <c r="K19" s="108">
        <v>1500</v>
      </c>
      <c r="L19" s="108">
        <v>1055272</v>
      </c>
      <c r="M19" s="91">
        <v>82611622</v>
      </c>
      <c r="N19" s="91">
        <v>982945264</v>
      </c>
      <c r="O19" s="311">
        <v>8.4</v>
      </c>
      <c r="P19" s="312">
        <f t="shared" si="1"/>
        <v>1148168516.4000001</v>
      </c>
      <c r="Q19" s="313"/>
      <c r="R19" s="313"/>
      <c r="S19" s="82"/>
      <c r="T19" s="314"/>
    </row>
    <row r="20" spans="1:20" s="79" customFormat="1" ht="20.100000000000001" customHeight="1" x14ac:dyDescent="0.15">
      <c r="A20" s="315"/>
      <c r="B20" s="315"/>
      <c r="C20" s="262" t="s">
        <v>99</v>
      </c>
      <c r="D20" s="269">
        <v>77503783</v>
      </c>
      <c r="E20" s="94">
        <v>439394</v>
      </c>
      <c r="F20" s="94">
        <v>1314760</v>
      </c>
      <c r="G20" s="94">
        <v>4017348</v>
      </c>
      <c r="H20" s="94">
        <v>3688177</v>
      </c>
      <c r="I20" s="94">
        <v>1083335</v>
      </c>
      <c r="J20" s="94">
        <v>331549</v>
      </c>
      <c r="K20" s="94">
        <v>31821</v>
      </c>
      <c r="L20" s="94">
        <v>79201</v>
      </c>
      <c r="M20" s="263">
        <v>88489368</v>
      </c>
      <c r="N20" s="318">
        <v>982945264</v>
      </c>
      <c r="O20" s="316">
        <v>9</v>
      </c>
      <c r="P20" s="312">
        <f t="shared" si="1"/>
        <v>1159924009</v>
      </c>
      <c r="Q20" s="313"/>
      <c r="R20" s="313"/>
      <c r="S20" s="82"/>
      <c r="T20" s="314"/>
    </row>
    <row r="21" spans="1:20" s="79" customFormat="1" ht="20.100000000000001" customHeight="1" x14ac:dyDescent="0.15">
      <c r="A21" s="248" t="s">
        <v>125</v>
      </c>
      <c r="B21" s="302" t="s">
        <v>117</v>
      </c>
      <c r="C21" s="260" t="s">
        <v>98</v>
      </c>
      <c r="D21" s="108">
        <v>166054</v>
      </c>
      <c r="E21" s="108">
        <v>27562</v>
      </c>
      <c r="F21" s="108">
        <v>75971</v>
      </c>
      <c r="G21" s="108">
        <v>288337</v>
      </c>
      <c r="H21" s="108">
        <v>487354</v>
      </c>
      <c r="I21" s="108">
        <v>721984</v>
      </c>
      <c r="J21" s="108">
        <v>96292</v>
      </c>
      <c r="K21" s="108">
        <v>75864</v>
      </c>
      <c r="L21" s="108">
        <v>1308</v>
      </c>
      <c r="M21" s="91">
        <v>1940726</v>
      </c>
      <c r="N21" s="91">
        <v>19627051</v>
      </c>
      <c r="O21" s="311">
        <v>9.9</v>
      </c>
      <c r="P21" s="312">
        <f t="shared" si="1"/>
        <v>23508512.899999999</v>
      </c>
      <c r="Q21" s="313"/>
      <c r="R21" s="313"/>
      <c r="S21" s="82"/>
      <c r="T21" s="314"/>
    </row>
    <row r="22" spans="1:20" s="79" customFormat="1" ht="20.100000000000001" customHeight="1" x14ac:dyDescent="0.15">
      <c r="A22" s="315"/>
      <c r="B22" s="315"/>
      <c r="C22" s="262" t="s">
        <v>99</v>
      </c>
      <c r="D22" s="269">
        <v>166054</v>
      </c>
      <c r="E22" s="94">
        <v>20692</v>
      </c>
      <c r="F22" s="94">
        <v>103986</v>
      </c>
      <c r="G22" s="94">
        <v>460136</v>
      </c>
      <c r="H22" s="94">
        <v>831791</v>
      </c>
      <c r="I22" s="94">
        <v>1166686</v>
      </c>
      <c r="J22" s="94">
        <v>200024</v>
      </c>
      <c r="K22" s="94">
        <v>196754</v>
      </c>
      <c r="L22" s="94">
        <v>2074</v>
      </c>
      <c r="M22" s="263">
        <v>3148197</v>
      </c>
      <c r="N22" s="317">
        <v>19627051</v>
      </c>
      <c r="O22" s="316">
        <v>16</v>
      </c>
      <c r="P22" s="312">
        <f t="shared" si="1"/>
        <v>25923461</v>
      </c>
      <c r="Q22" s="313"/>
      <c r="R22" s="313"/>
      <c r="S22" s="82"/>
      <c r="T22" s="314"/>
    </row>
    <row r="23" spans="1:20" s="79" customFormat="1" ht="20.100000000000001" customHeight="1" x14ac:dyDescent="0.15">
      <c r="A23" s="321" t="s">
        <v>50</v>
      </c>
      <c r="B23" s="249" t="s">
        <v>117</v>
      </c>
      <c r="C23" s="284" t="s">
        <v>98</v>
      </c>
      <c r="D23" s="274">
        <v>362729983</v>
      </c>
      <c r="E23" s="275">
        <v>4676499</v>
      </c>
      <c r="F23" s="275">
        <v>28427508</v>
      </c>
      <c r="G23" s="275">
        <v>18076263</v>
      </c>
      <c r="H23" s="275">
        <v>14247445</v>
      </c>
      <c r="I23" s="275">
        <v>15655651</v>
      </c>
      <c r="J23" s="276">
        <v>1866096</v>
      </c>
      <c r="K23" s="107">
        <v>481358</v>
      </c>
      <c r="L23" s="107">
        <v>3777555</v>
      </c>
      <c r="M23" s="107">
        <v>449938358</v>
      </c>
      <c r="N23" s="91">
        <v>4265534303</v>
      </c>
      <c r="O23" s="322">
        <v>10.6</v>
      </c>
      <c r="P23" s="312">
        <f t="shared" si="1"/>
        <v>5165411029.6000004</v>
      </c>
      <c r="Q23" s="313">
        <f>SUM(N5,N7,N9,N11,N13,N15,N17,N19,N21)</f>
        <v>4265534303</v>
      </c>
      <c r="R23" s="313">
        <f>N23-Q23</f>
        <v>0</v>
      </c>
      <c r="S23" s="82"/>
      <c r="T23" s="314"/>
    </row>
    <row r="24" spans="1:20" s="79" customFormat="1" ht="20.100000000000001" customHeight="1" x14ac:dyDescent="0.15">
      <c r="A24" s="323"/>
      <c r="B24" s="323"/>
      <c r="C24" s="285" t="s">
        <v>99</v>
      </c>
      <c r="D24" s="263">
        <v>362729983</v>
      </c>
      <c r="E24" s="118">
        <v>3915598</v>
      </c>
      <c r="F24" s="118">
        <v>20091997</v>
      </c>
      <c r="G24" s="118">
        <v>13034096</v>
      </c>
      <c r="H24" s="118">
        <v>10451286</v>
      </c>
      <c r="I24" s="118">
        <v>11105390</v>
      </c>
      <c r="J24" s="118">
        <v>932153</v>
      </c>
      <c r="K24" s="118">
        <v>627949</v>
      </c>
      <c r="L24" s="118">
        <v>602427</v>
      </c>
      <c r="M24" s="263">
        <v>423490879</v>
      </c>
      <c r="N24" s="318">
        <v>4265534303</v>
      </c>
      <c r="O24" s="324">
        <v>9.9</v>
      </c>
      <c r="P24" s="312">
        <f t="shared" ref="P24" si="2">SUM(D24:L24)</f>
        <v>423490879</v>
      </c>
      <c r="Q24" s="313"/>
      <c r="R24" s="313"/>
      <c r="S24" s="82"/>
      <c r="T24" s="314"/>
    </row>
    <row r="25" spans="1:20" s="64" customFormat="1" ht="20.100000000000001" customHeight="1" x14ac:dyDescent="0.15">
      <c r="A25" s="287" t="s">
        <v>49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325"/>
    </row>
    <row r="26" spans="1:20" s="64" customFormat="1" ht="15" customHeight="1" x14ac:dyDescent="0.15">
      <c r="A26" s="288" t="s">
        <v>106</v>
      </c>
      <c r="B26" s="287" t="s">
        <v>107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</row>
    <row r="27" spans="1:20" s="64" customFormat="1" ht="15.75" customHeight="1" x14ac:dyDescent="0.15">
      <c r="A27" s="287"/>
      <c r="B27" s="289" t="s">
        <v>108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</row>
    <row r="28" spans="1:20" s="297" customFormat="1" ht="15" customHeight="1" x14ac:dyDescent="0.15">
      <c r="A28" s="326"/>
      <c r="B28" s="290" t="s">
        <v>126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pans="1:20" ht="12" customHeight="1" x14ac:dyDescent="0.15">
      <c r="B29" s="327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20" x14ac:dyDescent="0.15"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</row>
    <row r="31" spans="1:20" ht="12" customHeight="1" x14ac:dyDescent="0.15"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</row>
    <row r="32" spans="1:20" x14ac:dyDescent="0.15"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</row>
    <row r="33" spans="2:13" x14ac:dyDescent="0.15"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</row>
  </sheetData>
  <mergeCells count="37">
    <mergeCell ref="A23:A24"/>
    <mergeCell ref="B23:B24"/>
    <mergeCell ref="B28:M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K2:K4"/>
    <mergeCell ref="L2:L4"/>
    <mergeCell ref="M2:M4"/>
    <mergeCell ref="N2:N4"/>
    <mergeCell ref="O2:O4"/>
    <mergeCell ref="C3:C4"/>
    <mergeCell ref="A1:H1"/>
    <mergeCell ref="N1:O1"/>
    <mergeCell ref="A2:B2"/>
    <mergeCell ref="D2:D4"/>
    <mergeCell ref="E2:E4"/>
    <mergeCell ref="F2:F4"/>
    <mergeCell ref="G2:G4"/>
    <mergeCell ref="H2:H4"/>
    <mergeCell ref="I2:I4"/>
    <mergeCell ref="J2:J4"/>
  </mergeCells>
  <phoneticPr fontId="3"/>
  <pageMargins left="0.70866141732283472" right="0.70866141732283472" top="0.74803149606299213" bottom="0.15748031496062992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AA67-B484-41CB-92BA-F7CA80CCBB03}">
  <dimension ref="A1:L49"/>
  <sheetViews>
    <sheetView showGridLines="0" zoomScaleNormal="100" zoomScaleSheetLayoutView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6" sqref="E36:E37"/>
    </sheetView>
  </sheetViews>
  <sheetFormatPr defaultRowHeight="13.5" x14ac:dyDescent="0.15"/>
  <cols>
    <col min="1" max="1" width="9" style="329"/>
    <col min="2" max="2" width="10.625" style="329" customWidth="1"/>
    <col min="3" max="3" width="9" style="329"/>
    <col min="4" max="4" width="10.625" style="329" customWidth="1"/>
    <col min="5" max="5" width="9" style="329"/>
    <col min="6" max="6" width="10.625" style="329" customWidth="1"/>
    <col min="7" max="7" width="9" style="329"/>
    <col min="8" max="8" width="10.625" style="329" customWidth="1"/>
    <col min="9" max="257" width="9" style="329"/>
    <col min="258" max="258" width="10.625" style="329" customWidth="1"/>
    <col min="259" max="259" width="9" style="329"/>
    <col min="260" max="260" width="10.625" style="329" customWidth="1"/>
    <col min="261" max="261" width="9" style="329"/>
    <col min="262" max="262" width="10.625" style="329" customWidth="1"/>
    <col min="263" max="263" width="9" style="329"/>
    <col min="264" max="264" width="10.625" style="329" customWidth="1"/>
    <col min="265" max="513" width="9" style="329"/>
    <col min="514" max="514" width="10.625" style="329" customWidth="1"/>
    <col min="515" max="515" width="9" style="329"/>
    <col min="516" max="516" width="10.625" style="329" customWidth="1"/>
    <col min="517" max="517" width="9" style="329"/>
    <col min="518" max="518" width="10.625" style="329" customWidth="1"/>
    <col min="519" max="519" width="9" style="329"/>
    <col min="520" max="520" width="10.625" style="329" customWidth="1"/>
    <col min="521" max="769" width="9" style="329"/>
    <col min="770" max="770" width="10.625" style="329" customWidth="1"/>
    <col min="771" max="771" width="9" style="329"/>
    <col min="772" max="772" width="10.625" style="329" customWidth="1"/>
    <col min="773" max="773" width="9" style="329"/>
    <col min="774" max="774" width="10.625" style="329" customWidth="1"/>
    <col min="775" max="775" width="9" style="329"/>
    <col min="776" max="776" width="10.625" style="329" customWidth="1"/>
    <col min="777" max="1025" width="9" style="329"/>
    <col min="1026" max="1026" width="10.625" style="329" customWidth="1"/>
    <col min="1027" max="1027" width="9" style="329"/>
    <col min="1028" max="1028" width="10.625" style="329" customWidth="1"/>
    <col min="1029" max="1029" width="9" style="329"/>
    <col min="1030" max="1030" width="10.625" style="329" customWidth="1"/>
    <col min="1031" max="1031" width="9" style="329"/>
    <col min="1032" max="1032" width="10.625" style="329" customWidth="1"/>
    <col min="1033" max="1281" width="9" style="329"/>
    <col min="1282" max="1282" width="10.625" style="329" customWidth="1"/>
    <col min="1283" max="1283" width="9" style="329"/>
    <col min="1284" max="1284" width="10.625" style="329" customWidth="1"/>
    <col min="1285" max="1285" width="9" style="329"/>
    <col min="1286" max="1286" width="10.625" style="329" customWidth="1"/>
    <col min="1287" max="1287" width="9" style="329"/>
    <col min="1288" max="1288" width="10.625" style="329" customWidth="1"/>
    <col min="1289" max="1537" width="9" style="329"/>
    <col min="1538" max="1538" width="10.625" style="329" customWidth="1"/>
    <col min="1539" max="1539" width="9" style="329"/>
    <col min="1540" max="1540" width="10.625" style="329" customWidth="1"/>
    <col min="1541" max="1541" width="9" style="329"/>
    <col min="1542" max="1542" width="10.625" style="329" customWidth="1"/>
    <col min="1543" max="1543" width="9" style="329"/>
    <col min="1544" max="1544" width="10.625" style="329" customWidth="1"/>
    <col min="1545" max="1793" width="9" style="329"/>
    <col min="1794" max="1794" width="10.625" style="329" customWidth="1"/>
    <col min="1795" max="1795" width="9" style="329"/>
    <col min="1796" max="1796" width="10.625" style="329" customWidth="1"/>
    <col min="1797" max="1797" width="9" style="329"/>
    <col min="1798" max="1798" width="10.625" style="329" customWidth="1"/>
    <col min="1799" max="1799" width="9" style="329"/>
    <col min="1800" max="1800" width="10.625" style="329" customWidth="1"/>
    <col min="1801" max="2049" width="9" style="329"/>
    <col min="2050" max="2050" width="10.625" style="329" customWidth="1"/>
    <col min="2051" max="2051" width="9" style="329"/>
    <col min="2052" max="2052" width="10.625" style="329" customWidth="1"/>
    <col min="2053" max="2053" width="9" style="329"/>
    <col min="2054" max="2054" width="10.625" style="329" customWidth="1"/>
    <col min="2055" max="2055" width="9" style="329"/>
    <col min="2056" max="2056" width="10.625" style="329" customWidth="1"/>
    <col min="2057" max="2305" width="9" style="329"/>
    <col min="2306" max="2306" width="10.625" style="329" customWidth="1"/>
    <col min="2307" max="2307" width="9" style="329"/>
    <col min="2308" max="2308" width="10.625" style="329" customWidth="1"/>
    <col min="2309" max="2309" width="9" style="329"/>
    <col min="2310" max="2310" width="10.625" style="329" customWidth="1"/>
    <col min="2311" max="2311" width="9" style="329"/>
    <col min="2312" max="2312" width="10.625" style="329" customWidth="1"/>
    <col min="2313" max="2561" width="9" style="329"/>
    <col min="2562" max="2562" width="10.625" style="329" customWidth="1"/>
    <col min="2563" max="2563" width="9" style="329"/>
    <col min="2564" max="2564" width="10.625" style="329" customWidth="1"/>
    <col min="2565" max="2565" width="9" style="329"/>
    <col min="2566" max="2566" width="10.625" style="329" customWidth="1"/>
    <col min="2567" max="2567" width="9" style="329"/>
    <col min="2568" max="2568" width="10.625" style="329" customWidth="1"/>
    <col min="2569" max="2817" width="9" style="329"/>
    <col min="2818" max="2818" width="10.625" style="329" customWidth="1"/>
    <col min="2819" max="2819" width="9" style="329"/>
    <col min="2820" max="2820" width="10.625" style="329" customWidth="1"/>
    <col min="2821" max="2821" width="9" style="329"/>
    <col min="2822" max="2822" width="10.625" style="329" customWidth="1"/>
    <col min="2823" max="2823" width="9" style="329"/>
    <col min="2824" max="2824" width="10.625" style="329" customWidth="1"/>
    <col min="2825" max="3073" width="9" style="329"/>
    <col min="3074" max="3074" width="10.625" style="329" customWidth="1"/>
    <col min="3075" max="3075" width="9" style="329"/>
    <col min="3076" max="3076" width="10.625" style="329" customWidth="1"/>
    <col min="3077" max="3077" width="9" style="329"/>
    <col min="3078" max="3078" width="10.625" style="329" customWidth="1"/>
    <col min="3079" max="3079" width="9" style="329"/>
    <col min="3080" max="3080" width="10.625" style="329" customWidth="1"/>
    <col min="3081" max="3329" width="9" style="329"/>
    <col min="3330" max="3330" width="10.625" style="329" customWidth="1"/>
    <col min="3331" max="3331" width="9" style="329"/>
    <col min="3332" max="3332" width="10.625" style="329" customWidth="1"/>
    <col min="3333" max="3333" width="9" style="329"/>
    <col min="3334" max="3334" width="10.625" style="329" customWidth="1"/>
    <col min="3335" max="3335" width="9" style="329"/>
    <col min="3336" max="3336" width="10.625" style="329" customWidth="1"/>
    <col min="3337" max="3585" width="9" style="329"/>
    <col min="3586" max="3586" width="10.625" style="329" customWidth="1"/>
    <col min="3587" max="3587" width="9" style="329"/>
    <col min="3588" max="3588" width="10.625" style="329" customWidth="1"/>
    <col min="3589" max="3589" width="9" style="329"/>
    <col min="3590" max="3590" width="10.625" style="329" customWidth="1"/>
    <col min="3591" max="3591" width="9" style="329"/>
    <col min="3592" max="3592" width="10.625" style="329" customWidth="1"/>
    <col min="3593" max="3841" width="9" style="329"/>
    <col min="3842" max="3842" width="10.625" style="329" customWidth="1"/>
    <col min="3843" max="3843" width="9" style="329"/>
    <col min="3844" max="3844" width="10.625" style="329" customWidth="1"/>
    <col min="3845" max="3845" width="9" style="329"/>
    <col min="3846" max="3846" width="10.625" style="329" customWidth="1"/>
    <col min="3847" max="3847" width="9" style="329"/>
    <col min="3848" max="3848" width="10.625" style="329" customWidth="1"/>
    <col min="3849" max="4097" width="9" style="329"/>
    <col min="4098" max="4098" width="10.625" style="329" customWidth="1"/>
    <col min="4099" max="4099" width="9" style="329"/>
    <col min="4100" max="4100" width="10.625" style="329" customWidth="1"/>
    <col min="4101" max="4101" width="9" style="329"/>
    <col min="4102" max="4102" width="10.625" style="329" customWidth="1"/>
    <col min="4103" max="4103" width="9" style="329"/>
    <col min="4104" max="4104" width="10.625" style="329" customWidth="1"/>
    <col min="4105" max="4353" width="9" style="329"/>
    <col min="4354" max="4354" width="10.625" style="329" customWidth="1"/>
    <col min="4355" max="4355" width="9" style="329"/>
    <col min="4356" max="4356" width="10.625" style="329" customWidth="1"/>
    <col min="4357" max="4357" width="9" style="329"/>
    <col min="4358" max="4358" width="10.625" style="329" customWidth="1"/>
    <col min="4359" max="4359" width="9" style="329"/>
    <col min="4360" max="4360" width="10.625" style="329" customWidth="1"/>
    <col min="4361" max="4609" width="9" style="329"/>
    <col min="4610" max="4610" width="10.625" style="329" customWidth="1"/>
    <col min="4611" max="4611" width="9" style="329"/>
    <col min="4612" max="4612" width="10.625" style="329" customWidth="1"/>
    <col min="4613" max="4613" width="9" style="329"/>
    <col min="4614" max="4614" width="10.625" style="329" customWidth="1"/>
    <col min="4615" max="4615" width="9" style="329"/>
    <col min="4616" max="4616" width="10.625" style="329" customWidth="1"/>
    <col min="4617" max="4865" width="9" style="329"/>
    <col min="4866" max="4866" width="10.625" style="329" customWidth="1"/>
    <col min="4867" max="4867" width="9" style="329"/>
    <col min="4868" max="4868" width="10.625" style="329" customWidth="1"/>
    <col min="4869" max="4869" width="9" style="329"/>
    <col min="4870" max="4870" width="10.625" style="329" customWidth="1"/>
    <col min="4871" max="4871" width="9" style="329"/>
    <col min="4872" max="4872" width="10.625" style="329" customWidth="1"/>
    <col min="4873" max="5121" width="9" style="329"/>
    <col min="5122" max="5122" width="10.625" style="329" customWidth="1"/>
    <col min="5123" max="5123" width="9" style="329"/>
    <col min="5124" max="5124" width="10.625" style="329" customWidth="1"/>
    <col min="5125" max="5125" width="9" style="329"/>
    <col min="5126" max="5126" width="10.625" style="329" customWidth="1"/>
    <col min="5127" max="5127" width="9" style="329"/>
    <col min="5128" max="5128" width="10.625" style="329" customWidth="1"/>
    <col min="5129" max="5377" width="9" style="329"/>
    <col min="5378" max="5378" width="10.625" style="329" customWidth="1"/>
    <col min="5379" max="5379" width="9" style="329"/>
    <col min="5380" max="5380" width="10.625" style="329" customWidth="1"/>
    <col min="5381" max="5381" width="9" style="329"/>
    <col min="5382" max="5382" width="10.625" style="329" customWidth="1"/>
    <col min="5383" max="5383" width="9" style="329"/>
    <col min="5384" max="5384" width="10.625" style="329" customWidth="1"/>
    <col min="5385" max="5633" width="9" style="329"/>
    <col min="5634" max="5634" width="10.625" style="329" customWidth="1"/>
    <col min="5635" max="5635" width="9" style="329"/>
    <col min="5636" max="5636" width="10.625" style="329" customWidth="1"/>
    <col min="5637" max="5637" width="9" style="329"/>
    <col min="5638" max="5638" width="10.625" style="329" customWidth="1"/>
    <col min="5639" max="5639" width="9" style="329"/>
    <col min="5640" max="5640" width="10.625" style="329" customWidth="1"/>
    <col min="5641" max="5889" width="9" style="329"/>
    <col min="5890" max="5890" width="10.625" style="329" customWidth="1"/>
    <col min="5891" max="5891" width="9" style="329"/>
    <col min="5892" max="5892" width="10.625" style="329" customWidth="1"/>
    <col min="5893" max="5893" width="9" style="329"/>
    <col min="5894" max="5894" width="10.625" style="329" customWidth="1"/>
    <col min="5895" max="5895" width="9" style="329"/>
    <col min="5896" max="5896" width="10.625" style="329" customWidth="1"/>
    <col min="5897" max="6145" width="9" style="329"/>
    <col min="6146" max="6146" width="10.625" style="329" customWidth="1"/>
    <col min="6147" max="6147" width="9" style="329"/>
    <col min="6148" max="6148" width="10.625" style="329" customWidth="1"/>
    <col min="6149" max="6149" width="9" style="329"/>
    <col min="6150" max="6150" width="10.625" style="329" customWidth="1"/>
    <col min="6151" max="6151" width="9" style="329"/>
    <col min="6152" max="6152" width="10.625" style="329" customWidth="1"/>
    <col min="6153" max="6401" width="9" style="329"/>
    <col min="6402" max="6402" width="10.625" style="329" customWidth="1"/>
    <col min="6403" max="6403" width="9" style="329"/>
    <col min="6404" max="6404" width="10.625" style="329" customWidth="1"/>
    <col min="6405" max="6405" width="9" style="329"/>
    <col min="6406" max="6406" width="10.625" style="329" customWidth="1"/>
    <col min="6407" max="6407" width="9" style="329"/>
    <col min="6408" max="6408" width="10.625" style="329" customWidth="1"/>
    <col min="6409" max="6657" width="9" style="329"/>
    <col min="6658" max="6658" width="10.625" style="329" customWidth="1"/>
    <col min="6659" max="6659" width="9" style="329"/>
    <col min="6660" max="6660" width="10.625" style="329" customWidth="1"/>
    <col min="6661" max="6661" width="9" style="329"/>
    <col min="6662" max="6662" width="10.625" style="329" customWidth="1"/>
    <col min="6663" max="6663" width="9" style="329"/>
    <col min="6664" max="6664" width="10.625" style="329" customWidth="1"/>
    <col min="6665" max="6913" width="9" style="329"/>
    <col min="6914" max="6914" width="10.625" style="329" customWidth="1"/>
    <col min="6915" max="6915" width="9" style="329"/>
    <col min="6916" max="6916" width="10.625" style="329" customWidth="1"/>
    <col min="6917" max="6917" width="9" style="329"/>
    <col min="6918" max="6918" width="10.625" style="329" customWidth="1"/>
    <col min="6919" max="6919" width="9" style="329"/>
    <col min="6920" max="6920" width="10.625" style="329" customWidth="1"/>
    <col min="6921" max="7169" width="9" style="329"/>
    <col min="7170" max="7170" width="10.625" style="329" customWidth="1"/>
    <col min="7171" max="7171" width="9" style="329"/>
    <col min="7172" max="7172" width="10.625" style="329" customWidth="1"/>
    <col min="7173" max="7173" width="9" style="329"/>
    <col min="7174" max="7174" width="10.625" style="329" customWidth="1"/>
    <col min="7175" max="7175" width="9" style="329"/>
    <col min="7176" max="7176" width="10.625" style="329" customWidth="1"/>
    <col min="7177" max="7425" width="9" style="329"/>
    <col min="7426" max="7426" width="10.625" style="329" customWidth="1"/>
    <col min="7427" max="7427" width="9" style="329"/>
    <col min="7428" max="7428" width="10.625" style="329" customWidth="1"/>
    <col min="7429" max="7429" width="9" style="329"/>
    <col min="7430" max="7430" width="10.625" style="329" customWidth="1"/>
    <col min="7431" max="7431" width="9" style="329"/>
    <col min="7432" max="7432" width="10.625" style="329" customWidth="1"/>
    <col min="7433" max="7681" width="9" style="329"/>
    <col min="7682" max="7682" width="10.625" style="329" customWidth="1"/>
    <col min="7683" max="7683" width="9" style="329"/>
    <col min="7684" max="7684" width="10.625" style="329" customWidth="1"/>
    <col min="7685" max="7685" width="9" style="329"/>
    <col min="7686" max="7686" width="10.625" style="329" customWidth="1"/>
    <col min="7687" max="7687" width="9" style="329"/>
    <col min="7688" max="7688" width="10.625" style="329" customWidth="1"/>
    <col min="7689" max="7937" width="9" style="329"/>
    <col min="7938" max="7938" width="10.625" style="329" customWidth="1"/>
    <col min="7939" max="7939" width="9" style="329"/>
    <col min="7940" max="7940" width="10.625" style="329" customWidth="1"/>
    <col min="7941" max="7941" width="9" style="329"/>
    <col min="7942" max="7942" width="10.625" style="329" customWidth="1"/>
    <col min="7943" max="7943" width="9" style="329"/>
    <col min="7944" max="7944" width="10.625" style="329" customWidth="1"/>
    <col min="7945" max="8193" width="9" style="329"/>
    <col min="8194" max="8194" width="10.625" style="329" customWidth="1"/>
    <col min="8195" max="8195" width="9" style="329"/>
    <col min="8196" max="8196" width="10.625" style="329" customWidth="1"/>
    <col min="8197" max="8197" width="9" style="329"/>
    <col min="8198" max="8198" width="10.625" style="329" customWidth="1"/>
    <col min="8199" max="8199" width="9" style="329"/>
    <col min="8200" max="8200" width="10.625" style="329" customWidth="1"/>
    <col min="8201" max="8449" width="9" style="329"/>
    <col min="8450" max="8450" width="10.625" style="329" customWidth="1"/>
    <col min="8451" max="8451" width="9" style="329"/>
    <col min="8452" max="8452" width="10.625" style="329" customWidth="1"/>
    <col min="8453" max="8453" width="9" style="329"/>
    <col min="8454" max="8454" width="10.625" style="329" customWidth="1"/>
    <col min="8455" max="8455" width="9" style="329"/>
    <col min="8456" max="8456" width="10.625" style="329" customWidth="1"/>
    <col min="8457" max="8705" width="9" style="329"/>
    <col min="8706" max="8706" width="10.625" style="329" customWidth="1"/>
    <col min="8707" max="8707" width="9" style="329"/>
    <col min="8708" max="8708" width="10.625" style="329" customWidth="1"/>
    <col min="8709" max="8709" width="9" style="329"/>
    <col min="8710" max="8710" width="10.625" style="329" customWidth="1"/>
    <col min="8711" max="8711" width="9" style="329"/>
    <col min="8712" max="8712" width="10.625" style="329" customWidth="1"/>
    <col min="8713" max="8961" width="9" style="329"/>
    <col min="8962" max="8962" width="10.625" style="329" customWidth="1"/>
    <col min="8963" max="8963" width="9" style="329"/>
    <col min="8964" max="8964" width="10.625" style="329" customWidth="1"/>
    <col min="8965" max="8965" width="9" style="329"/>
    <col min="8966" max="8966" width="10.625" style="329" customWidth="1"/>
    <col min="8967" max="8967" width="9" style="329"/>
    <col min="8968" max="8968" width="10.625" style="329" customWidth="1"/>
    <col min="8969" max="9217" width="9" style="329"/>
    <col min="9218" max="9218" width="10.625" style="329" customWidth="1"/>
    <col min="9219" max="9219" width="9" style="329"/>
    <col min="9220" max="9220" width="10.625" style="329" customWidth="1"/>
    <col min="9221" max="9221" width="9" style="329"/>
    <col min="9222" max="9222" width="10.625" style="329" customWidth="1"/>
    <col min="9223" max="9223" width="9" style="329"/>
    <col min="9224" max="9224" width="10.625" style="329" customWidth="1"/>
    <col min="9225" max="9473" width="9" style="329"/>
    <col min="9474" max="9474" width="10.625" style="329" customWidth="1"/>
    <col min="9475" max="9475" width="9" style="329"/>
    <col min="9476" max="9476" width="10.625" style="329" customWidth="1"/>
    <col min="9477" max="9477" width="9" style="329"/>
    <col min="9478" max="9478" width="10.625" style="329" customWidth="1"/>
    <col min="9479" max="9479" width="9" style="329"/>
    <col min="9480" max="9480" width="10.625" style="329" customWidth="1"/>
    <col min="9481" max="9729" width="9" style="329"/>
    <col min="9730" max="9730" width="10.625" style="329" customWidth="1"/>
    <col min="9731" max="9731" width="9" style="329"/>
    <col min="9732" max="9732" width="10.625" style="329" customWidth="1"/>
    <col min="9733" max="9733" width="9" style="329"/>
    <col min="9734" max="9734" width="10.625" style="329" customWidth="1"/>
    <col min="9735" max="9735" width="9" style="329"/>
    <col min="9736" max="9736" width="10.625" style="329" customWidth="1"/>
    <col min="9737" max="9985" width="9" style="329"/>
    <col min="9986" max="9986" width="10.625" style="329" customWidth="1"/>
    <col min="9987" max="9987" width="9" style="329"/>
    <col min="9988" max="9988" width="10.625" style="329" customWidth="1"/>
    <col min="9989" max="9989" width="9" style="329"/>
    <col min="9990" max="9990" width="10.625" style="329" customWidth="1"/>
    <col min="9991" max="9991" width="9" style="329"/>
    <col min="9992" max="9992" width="10.625" style="329" customWidth="1"/>
    <col min="9993" max="10241" width="9" style="329"/>
    <col min="10242" max="10242" width="10.625" style="329" customWidth="1"/>
    <col min="10243" max="10243" width="9" style="329"/>
    <col min="10244" max="10244" width="10.625" style="329" customWidth="1"/>
    <col min="10245" max="10245" width="9" style="329"/>
    <col min="10246" max="10246" width="10.625" style="329" customWidth="1"/>
    <col min="10247" max="10247" width="9" style="329"/>
    <col min="10248" max="10248" width="10.625" style="329" customWidth="1"/>
    <col min="10249" max="10497" width="9" style="329"/>
    <col min="10498" max="10498" width="10.625" style="329" customWidth="1"/>
    <col min="10499" max="10499" width="9" style="329"/>
    <col min="10500" max="10500" width="10.625" style="329" customWidth="1"/>
    <col min="10501" max="10501" width="9" style="329"/>
    <col min="10502" max="10502" width="10.625" style="329" customWidth="1"/>
    <col min="10503" max="10503" width="9" style="329"/>
    <col min="10504" max="10504" width="10.625" style="329" customWidth="1"/>
    <col min="10505" max="10753" width="9" style="329"/>
    <col min="10754" max="10754" width="10.625" style="329" customWidth="1"/>
    <col min="10755" max="10755" width="9" style="329"/>
    <col min="10756" max="10756" width="10.625" style="329" customWidth="1"/>
    <col min="10757" max="10757" width="9" style="329"/>
    <col min="10758" max="10758" width="10.625" style="329" customWidth="1"/>
    <col min="10759" max="10759" width="9" style="329"/>
    <col min="10760" max="10760" width="10.625" style="329" customWidth="1"/>
    <col min="10761" max="11009" width="9" style="329"/>
    <col min="11010" max="11010" width="10.625" style="329" customWidth="1"/>
    <col min="11011" max="11011" width="9" style="329"/>
    <col min="11012" max="11012" width="10.625" style="329" customWidth="1"/>
    <col min="11013" max="11013" width="9" style="329"/>
    <col min="11014" max="11014" width="10.625" style="329" customWidth="1"/>
    <col min="11015" max="11015" width="9" style="329"/>
    <col min="11016" max="11016" width="10.625" style="329" customWidth="1"/>
    <col min="11017" max="11265" width="9" style="329"/>
    <col min="11266" max="11266" width="10.625" style="329" customWidth="1"/>
    <col min="11267" max="11267" width="9" style="329"/>
    <col min="11268" max="11268" width="10.625" style="329" customWidth="1"/>
    <col min="11269" max="11269" width="9" style="329"/>
    <col min="11270" max="11270" width="10.625" style="329" customWidth="1"/>
    <col min="11271" max="11271" width="9" style="329"/>
    <col min="11272" max="11272" width="10.625" style="329" customWidth="1"/>
    <col min="11273" max="11521" width="9" style="329"/>
    <col min="11522" max="11522" width="10.625" style="329" customWidth="1"/>
    <col min="11523" max="11523" width="9" style="329"/>
    <col min="11524" max="11524" width="10.625" style="329" customWidth="1"/>
    <col min="11525" max="11525" width="9" style="329"/>
    <col min="11526" max="11526" width="10.625" style="329" customWidth="1"/>
    <col min="11527" max="11527" width="9" style="329"/>
    <col min="11528" max="11528" width="10.625" style="329" customWidth="1"/>
    <col min="11529" max="11777" width="9" style="329"/>
    <col min="11778" max="11778" width="10.625" style="329" customWidth="1"/>
    <col min="11779" max="11779" width="9" style="329"/>
    <col min="11780" max="11780" width="10.625" style="329" customWidth="1"/>
    <col min="11781" max="11781" width="9" style="329"/>
    <col min="11782" max="11782" width="10.625" style="329" customWidth="1"/>
    <col min="11783" max="11783" width="9" style="329"/>
    <col min="11784" max="11784" width="10.625" style="329" customWidth="1"/>
    <col min="11785" max="12033" width="9" style="329"/>
    <col min="12034" max="12034" width="10.625" style="329" customWidth="1"/>
    <col min="12035" max="12035" width="9" style="329"/>
    <col min="12036" max="12036" width="10.625" style="329" customWidth="1"/>
    <col min="12037" max="12037" width="9" style="329"/>
    <col min="12038" max="12038" width="10.625" style="329" customWidth="1"/>
    <col min="12039" max="12039" width="9" style="329"/>
    <col min="12040" max="12040" width="10.625" style="329" customWidth="1"/>
    <col min="12041" max="12289" width="9" style="329"/>
    <col min="12290" max="12290" width="10.625" style="329" customWidth="1"/>
    <col min="12291" max="12291" width="9" style="329"/>
    <col min="12292" max="12292" width="10.625" style="329" customWidth="1"/>
    <col min="12293" max="12293" width="9" style="329"/>
    <col min="12294" max="12294" width="10.625" style="329" customWidth="1"/>
    <col min="12295" max="12295" width="9" style="329"/>
    <col min="12296" max="12296" width="10.625" style="329" customWidth="1"/>
    <col min="12297" max="12545" width="9" style="329"/>
    <col min="12546" max="12546" width="10.625" style="329" customWidth="1"/>
    <col min="12547" max="12547" width="9" style="329"/>
    <col min="12548" max="12548" width="10.625" style="329" customWidth="1"/>
    <col min="12549" max="12549" width="9" style="329"/>
    <col min="12550" max="12550" width="10.625" style="329" customWidth="1"/>
    <col min="12551" max="12551" width="9" style="329"/>
    <col min="12552" max="12552" width="10.625" style="329" customWidth="1"/>
    <col min="12553" max="12801" width="9" style="329"/>
    <col min="12802" max="12802" width="10.625" style="329" customWidth="1"/>
    <col min="12803" max="12803" width="9" style="329"/>
    <col min="12804" max="12804" width="10.625" style="329" customWidth="1"/>
    <col min="12805" max="12805" width="9" style="329"/>
    <col min="12806" max="12806" width="10.625" style="329" customWidth="1"/>
    <col min="12807" max="12807" width="9" style="329"/>
    <col min="12808" max="12808" width="10.625" style="329" customWidth="1"/>
    <col min="12809" max="13057" width="9" style="329"/>
    <col min="13058" max="13058" width="10.625" style="329" customWidth="1"/>
    <col min="13059" max="13059" width="9" style="329"/>
    <col min="13060" max="13060" width="10.625" style="329" customWidth="1"/>
    <col min="13061" max="13061" width="9" style="329"/>
    <col min="13062" max="13062" width="10.625" style="329" customWidth="1"/>
    <col min="13063" max="13063" width="9" style="329"/>
    <col min="13064" max="13064" width="10.625" style="329" customWidth="1"/>
    <col min="13065" max="13313" width="9" style="329"/>
    <col min="13314" max="13314" width="10.625" style="329" customWidth="1"/>
    <col min="13315" max="13315" width="9" style="329"/>
    <col min="13316" max="13316" width="10.625" style="329" customWidth="1"/>
    <col min="13317" max="13317" width="9" style="329"/>
    <col min="13318" max="13318" width="10.625" style="329" customWidth="1"/>
    <col min="13319" max="13319" width="9" style="329"/>
    <col min="13320" max="13320" width="10.625" style="329" customWidth="1"/>
    <col min="13321" max="13569" width="9" style="329"/>
    <col min="13570" max="13570" width="10.625" style="329" customWidth="1"/>
    <col min="13571" max="13571" width="9" style="329"/>
    <col min="13572" max="13572" width="10.625" style="329" customWidth="1"/>
    <col min="13573" max="13573" width="9" style="329"/>
    <col min="13574" max="13574" width="10.625" style="329" customWidth="1"/>
    <col min="13575" max="13575" width="9" style="329"/>
    <col min="13576" max="13576" width="10.625" style="329" customWidth="1"/>
    <col min="13577" max="13825" width="9" style="329"/>
    <col min="13826" max="13826" width="10.625" style="329" customWidth="1"/>
    <col min="13827" max="13827" width="9" style="329"/>
    <col min="13828" max="13828" width="10.625" style="329" customWidth="1"/>
    <col min="13829" max="13829" width="9" style="329"/>
    <col min="13830" max="13830" width="10.625" style="329" customWidth="1"/>
    <col min="13831" max="13831" width="9" style="329"/>
    <col min="13832" max="13832" width="10.625" style="329" customWidth="1"/>
    <col min="13833" max="14081" width="9" style="329"/>
    <col min="14082" max="14082" width="10.625" style="329" customWidth="1"/>
    <col min="14083" max="14083" width="9" style="329"/>
    <col min="14084" max="14084" width="10.625" style="329" customWidth="1"/>
    <col min="14085" max="14085" width="9" style="329"/>
    <col min="14086" max="14086" width="10.625" style="329" customWidth="1"/>
    <col min="14087" max="14087" width="9" style="329"/>
    <col min="14088" max="14088" width="10.625" style="329" customWidth="1"/>
    <col min="14089" max="14337" width="9" style="329"/>
    <col min="14338" max="14338" width="10.625" style="329" customWidth="1"/>
    <col min="14339" max="14339" width="9" style="329"/>
    <col min="14340" max="14340" width="10.625" style="329" customWidth="1"/>
    <col min="14341" max="14341" width="9" style="329"/>
    <col min="14342" max="14342" width="10.625" style="329" customWidth="1"/>
    <col min="14343" max="14343" width="9" style="329"/>
    <col min="14344" max="14344" width="10.625" style="329" customWidth="1"/>
    <col min="14345" max="14593" width="9" style="329"/>
    <col min="14594" max="14594" width="10.625" style="329" customWidth="1"/>
    <col min="14595" max="14595" width="9" style="329"/>
    <col min="14596" max="14596" width="10.625" style="329" customWidth="1"/>
    <col min="14597" max="14597" width="9" style="329"/>
    <col min="14598" max="14598" width="10.625" style="329" customWidth="1"/>
    <col min="14599" max="14599" width="9" style="329"/>
    <col min="14600" max="14600" width="10.625" style="329" customWidth="1"/>
    <col min="14601" max="14849" width="9" style="329"/>
    <col min="14850" max="14850" width="10.625" style="329" customWidth="1"/>
    <col min="14851" max="14851" width="9" style="329"/>
    <col min="14852" max="14852" width="10.625" style="329" customWidth="1"/>
    <col min="14853" max="14853" width="9" style="329"/>
    <col min="14854" max="14854" width="10.625" style="329" customWidth="1"/>
    <col min="14855" max="14855" width="9" style="329"/>
    <col min="14856" max="14856" width="10.625" style="329" customWidth="1"/>
    <col min="14857" max="15105" width="9" style="329"/>
    <col min="15106" max="15106" width="10.625" style="329" customWidth="1"/>
    <col min="15107" max="15107" width="9" style="329"/>
    <col min="15108" max="15108" width="10.625" style="329" customWidth="1"/>
    <col min="15109" max="15109" width="9" style="329"/>
    <col min="15110" max="15110" width="10.625" style="329" customWidth="1"/>
    <col min="15111" max="15111" width="9" style="329"/>
    <col min="15112" max="15112" width="10.625" style="329" customWidth="1"/>
    <col min="15113" max="15361" width="9" style="329"/>
    <col min="15362" max="15362" width="10.625" style="329" customWidth="1"/>
    <col min="15363" max="15363" width="9" style="329"/>
    <col min="15364" max="15364" width="10.625" style="329" customWidth="1"/>
    <col min="15365" max="15365" width="9" style="329"/>
    <col min="15366" max="15366" width="10.625" style="329" customWidth="1"/>
    <col min="15367" max="15367" width="9" style="329"/>
    <col min="15368" max="15368" width="10.625" style="329" customWidth="1"/>
    <col min="15369" max="15617" width="9" style="329"/>
    <col min="15618" max="15618" width="10.625" style="329" customWidth="1"/>
    <col min="15619" max="15619" width="9" style="329"/>
    <col min="15620" max="15620" width="10.625" style="329" customWidth="1"/>
    <col min="15621" max="15621" width="9" style="329"/>
    <col min="15622" max="15622" width="10.625" style="329" customWidth="1"/>
    <col min="15623" max="15623" width="9" style="329"/>
    <col min="15624" max="15624" width="10.625" style="329" customWidth="1"/>
    <col min="15625" max="15873" width="9" style="329"/>
    <col min="15874" max="15874" width="10.625" style="329" customWidth="1"/>
    <col min="15875" max="15875" width="9" style="329"/>
    <col min="15876" max="15876" width="10.625" style="329" customWidth="1"/>
    <col min="15877" max="15877" width="9" style="329"/>
    <col min="15878" max="15878" width="10.625" style="329" customWidth="1"/>
    <col min="15879" max="15879" width="9" style="329"/>
    <col min="15880" max="15880" width="10.625" style="329" customWidth="1"/>
    <col min="15881" max="16129" width="9" style="329"/>
    <col min="16130" max="16130" width="10.625" style="329" customWidth="1"/>
    <col min="16131" max="16131" width="9" style="329"/>
    <col min="16132" max="16132" width="10.625" style="329" customWidth="1"/>
    <col min="16133" max="16133" width="9" style="329"/>
    <col min="16134" max="16134" width="10.625" style="329" customWidth="1"/>
    <col min="16135" max="16135" width="9" style="329"/>
    <col min="16136" max="16136" width="10.625" style="329" customWidth="1"/>
    <col min="16137" max="16384" width="9" style="329"/>
  </cols>
  <sheetData>
    <row r="1" spans="1:9" x14ac:dyDescent="0.15">
      <c r="A1" s="329" t="s">
        <v>127</v>
      </c>
    </row>
    <row r="2" spans="1:9" ht="20.100000000000001" customHeight="1" x14ac:dyDescent="0.15"/>
    <row r="3" spans="1:9" ht="20.100000000000001" customHeight="1" x14ac:dyDescent="0.15">
      <c r="A3" s="330" t="s">
        <v>128</v>
      </c>
      <c r="B3" s="331" t="s">
        <v>129</v>
      </c>
      <c r="C3" s="331"/>
      <c r="D3" s="331"/>
      <c r="E3" s="331"/>
      <c r="F3" s="331" t="s">
        <v>130</v>
      </c>
      <c r="G3" s="331"/>
      <c r="H3" s="331"/>
      <c r="I3" s="331"/>
    </row>
    <row r="4" spans="1:9" ht="20.100000000000001" customHeight="1" x14ac:dyDescent="0.15">
      <c r="A4" s="332" t="s">
        <v>101</v>
      </c>
      <c r="B4" s="333" t="s">
        <v>131</v>
      </c>
      <c r="C4" s="331"/>
      <c r="D4" s="333" t="s">
        <v>132</v>
      </c>
      <c r="E4" s="331"/>
      <c r="F4" s="333" t="s">
        <v>131</v>
      </c>
      <c r="G4" s="331"/>
      <c r="H4" s="333" t="s">
        <v>132</v>
      </c>
      <c r="I4" s="331"/>
    </row>
    <row r="5" spans="1:9" ht="20.100000000000001" customHeight="1" x14ac:dyDescent="0.15">
      <c r="A5" s="334" t="s">
        <v>133</v>
      </c>
      <c r="B5" s="334"/>
      <c r="C5" s="335" t="s">
        <v>134</v>
      </c>
      <c r="D5" s="334"/>
      <c r="E5" s="335" t="s">
        <v>134</v>
      </c>
      <c r="F5" s="334"/>
      <c r="G5" s="335" t="s">
        <v>134</v>
      </c>
      <c r="H5" s="334"/>
      <c r="I5" s="335" t="s">
        <v>134</v>
      </c>
    </row>
    <row r="6" spans="1:9" ht="20.100000000000001" customHeight="1" x14ac:dyDescent="0.15">
      <c r="A6" s="331" t="s">
        <v>135</v>
      </c>
      <c r="B6" s="336">
        <v>30630</v>
      </c>
      <c r="C6" s="337">
        <v>100</v>
      </c>
      <c r="D6" s="338">
        <v>198503</v>
      </c>
      <c r="E6" s="337">
        <v>100</v>
      </c>
      <c r="F6" s="336">
        <v>3476</v>
      </c>
      <c r="G6" s="337">
        <v>100</v>
      </c>
      <c r="H6" s="338">
        <v>62435</v>
      </c>
      <c r="I6" s="337">
        <v>100</v>
      </c>
    </row>
    <row r="7" spans="1:9" ht="20.100000000000001" customHeight="1" x14ac:dyDescent="0.15">
      <c r="A7" s="331"/>
      <c r="B7" s="339">
        <v>-15.430497272081531</v>
      </c>
      <c r="C7" s="337"/>
      <c r="D7" s="340"/>
      <c r="E7" s="337"/>
      <c r="F7" s="341">
        <v>-5.5673900856891168</v>
      </c>
      <c r="G7" s="337"/>
      <c r="H7" s="340"/>
      <c r="I7" s="337"/>
    </row>
    <row r="8" spans="1:9" ht="20.100000000000001" customHeight="1" x14ac:dyDescent="0.15">
      <c r="A8" s="331" t="s">
        <v>136</v>
      </c>
      <c r="B8" s="336">
        <v>20803</v>
      </c>
      <c r="C8" s="342">
        <v>67.917074763303958</v>
      </c>
      <c r="D8" s="338">
        <v>141691</v>
      </c>
      <c r="E8" s="342">
        <v>71.37977763560248</v>
      </c>
      <c r="F8" s="336">
        <v>2437</v>
      </c>
      <c r="G8" s="342">
        <v>70.109321058688153</v>
      </c>
      <c r="H8" s="338">
        <v>46577</v>
      </c>
      <c r="I8" s="342">
        <v>74.600784816208858</v>
      </c>
    </row>
    <row r="9" spans="1:9" ht="20.100000000000001" customHeight="1" x14ac:dyDescent="0.15">
      <c r="A9" s="331"/>
      <c r="B9" s="339">
        <v>-14.681948747626878</v>
      </c>
      <c r="C9" s="342"/>
      <c r="D9" s="340"/>
      <c r="E9" s="342"/>
      <c r="F9" s="341">
        <v>-5.2321961483135455</v>
      </c>
      <c r="G9" s="342"/>
      <c r="H9" s="340"/>
      <c r="I9" s="342"/>
    </row>
    <row r="10" spans="1:9" ht="20.100000000000001" customHeight="1" x14ac:dyDescent="0.15">
      <c r="A10" s="331" t="s">
        <v>137</v>
      </c>
      <c r="B10" s="336">
        <v>18410</v>
      </c>
      <c r="C10" s="342">
        <v>60.104472739144633</v>
      </c>
      <c r="D10" s="338">
        <v>121619</v>
      </c>
      <c r="E10" s="342">
        <v>61.268091666120917</v>
      </c>
      <c r="F10" s="336">
        <v>2000</v>
      </c>
      <c r="G10" s="342">
        <v>57.537399309551205</v>
      </c>
      <c r="H10" s="338">
        <v>39961</v>
      </c>
      <c r="I10" s="342">
        <v>64.004164330904146</v>
      </c>
    </row>
    <row r="11" spans="1:9" ht="20.100000000000001" customHeight="1" x14ac:dyDescent="0.15">
      <c r="A11" s="331"/>
      <c r="B11" s="339">
        <v>-15.137437406984105</v>
      </c>
      <c r="C11" s="342"/>
      <c r="D11" s="340"/>
      <c r="E11" s="342"/>
      <c r="F11" s="341">
        <v>-5.0048797577638204</v>
      </c>
      <c r="G11" s="342"/>
      <c r="H11" s="340"/>
      <c r="I11" s="342"/>
    </row>
    <row r="12" spans="1:9" ht="20.100000000000001" customHeight="1" x14ac:dyDescent="0.15">
      <c r="A12" s="331" t="s">
        <v>138</v>
      </c>
      <c r="B12" s="336">
        <v>9981</v>
      </c>
      <c r="C12" s="342">
        <v>32.585700293829575</v>
      </c>
      <c r="D12" s="338">
        <v>68552</v>
      </c>
      <c r="E12" s="342">
        <v>34.534490662609635</v>
      </c>
      <c r="F12" s="336">
        <v>930</v>
      </c>
      <c r="G12" s="342">
        <v>26.754890678941312</v>
      </c>
      <c r="H12" s="338">
        <v>21625</v>
      </c>
      <c r="I12" s="342">
        <v>34.636021462320812</v>
      </c>
    </row>
    <row r="13" spans="1:9" ht="20.100000000000001" customHeight="1" x14ac:dyDescent="0.15">
      <c r="A13" s="331"/>
      <c r="B13" s="339">
        <v>-14.559750262574397</v>
      </c>
      <c r="C13" s="342"/>
      <c r="D13" s="340"/>
      <c r="E13" s="342"/>
      <c r="F13" s="341">
        <v>-4.300578034682081</v>
      </c>
      <c r="G13" s="342"/>
      <c r="H13" s="340"/>
      <c r="I13" s="342"/>
    </row>
    <row r="14" spans="1:9" ht="20.100000000000001" customHeight="1" x14ac:dyDescent="0.15">
      <c r="A14" s="331" t="s">
        <v>139</v>
      </c>
      <c r="B14" s="336">
        <v>7613</v>
      </c>
      <c r="C14" s="342">
        <v>24.854717597126999</v>
      </c>
      <c r="D14" s="338">
        <v>59346</v>
      </c>
      <c r="E14" s="342">
        <v>29.896777378679417</v>
      </c>
      <c r="F14" s="336">
        <v>867</v>
      </c>
      <c r="G14" s="342">
        <v>24.942462600690448</v>
      </c>
      <c r="H14" s="338">
        <v>26725</v>
      </c>
      <c r="I14" s="342">
        <v>42.804516697365258</v>
      </c>
    </row>
    <row r="15" spans="1:9" ht="20.100000000000001" customHeight="1" x14ac:dyDescent="0.15">
      <c r="A15" s="331"/>
      <c r="B15" s="339">
        <v>-12.82816028038958</v>
      </c>
      <c r="C15" s="342"/>
      <c r="D15" s="340"/>
      <c r="E15" s="342"/>
      <c r="F15" s="341">
        <v>-3.2441534144059867</v>
      </c>
      <c r="G15" s="342"/>
      <c r="H15" s="340"/>
      <c r="I15" s="342"/>
    </row>
    <row r="16" spans="1:9" ht="20.100000000000001" customHeight="1" x14ac:dyDescent="0.15">
      <c r="A16" s="331" t="s">
        <v>140</v>
      </c>
      <c r="B16" s="336">
        <v>6733</v>
      </c>
      <c r="C16" s="343">
        <v>21.981717270649689</v>
      </c>
      <c r="D16" s="338">
        <v>76932</v>
      </c>
      <c r="E16" s="342">
        <v>38.756089328624753</v>
      </c>
      <c r="F16" s="336">
        <v>759</v>
      </c>
      <c r="G16" s="342">
        <v>21.835443037974684</v>
      </c>
      <c r="H16" s="338">
        <v>25101</v>
      </c>
      <c r="I16" s="342">
        <v>40.203411548009932</v>
      </c>
    </row>
    <row r="17" spans="1:12" ht="20.100000000000001" customHeight="1" x14ac:dyDescent="0.15">
      <c r="A17" s="331"/>
      <c r="B17" s="339">
        <v>-8.7518847813653622</v>
      </c>
      <c r="C17" s="344"/>
      <c r="D17" s="340"/>
      <c r="E17" s="342"/>
      <c r="F17" s="341">
        <v>-3.0237839129915143</v>
      </c>
      <c r="G17" s="342"/>
      <c r="H17" s="340"/>
      <c r="I17" s="342"/>
    </row>
    <row r="18" spans="1:12" ht="20.100000000000001" customHeight="1" x14ac:dyDescent="0.15">
      <c r="A18" s="333" t="s">
        <v>141</v>
      </c>
      <c r="B18" s="336">
        <v>5762</v>
      </c>
      <c r="C18" s="343">
        <v>18.811622592229842</v>
      </c>
      <c r="D18" s="338">
        <v>59274</v>
      </c>
      <c r="E18" s="343">
        <v>29.860505886560908</v>
      </c>
      <c r="F18" s="336">
        <v>718</v>
      </c>
      <c r="G18" s="343">
        <v>20.655926352128883</v>
      </c>
      <c r="H18" s="338">
        <v>22136</v>
      </c>
      <c r="I18" s="343">
        <v>35.454472651557623</v>
      </c>
    </row>
    <row r="19" spans="1:12" ht="20.100000000000001" customHeight="1" x14ac:dyDescent="0.15">
      <c r="A19" s="340"/>
      <c r="B19" s="339">
        <v>-9.7209569119681483</v>
      </c>
      <c r="C19" s="344"/>
      <c r="D19" s="345"/>
      <c r="E19" s="344"/>
      <c r="F19" s="341">
        <v>-3.2435851102276834</v>
      </c>
      <c r="G19" s="344"/>
      <c r="H19" s="345"/>
      <c r="I19" s="344"/>
    </row>
    <row r="20" spans="1:12" ht="20.100000000000001" customHeight="1" x14ac:dyDescent="0.15">
      <c r="A20" s="333" t="s">
        <v>142</v>
      </c>
      <c r="B20" s="336">
        <v>5663</v>
      </c>
      <c r="C20" s="343">
        <v>18.488410055501141</v>
      </c>
      <c r="D20" s="338">
        <v>52473</v>
      </c>
      <c r="E20" s="343">
        <v>26.434361193533601</v>
      </c>
      <c r="F20" s="336">
        <v>719</v>
      </c>
      <c r="G20" s="343">
        <v>20.68469505178366</v>
      </c>
      <c r="H20" s="338">
        <v>22813</v>
      </c>
      <c r="I20" s="343">
        <v>36.538800352366465</v>
      </c>
    </row>
    <row r="21" spans="1:12" ht="20.100000000000001" customHeight="1" x14ac:dyDescent="0.15">
      <c r="A21" s="340"/>
      <c r="B21" s="339">
        <v>-10.792216949669353</v>
      </c>
      <c r="C21" s="344"/>
      <c r="D21" s="345"/>
      <c r="E21" s="344"/>
      <c r="F21" s="341">
        <v>-3.1517117433042565</v>
      </c>
      <c r="G21" s="344"/>
      <c r="H21" s="345"/>
      <c r="I21" s="344"/>
    </row>
    <row r="22" spans="1:12" ht="20.100000000000001" customHeight="1" x14ac:dyDescent="0.15">
      <c r="A22" s="333" t="s">
        <v>143</v>
      </c>
      <c r="B22" s="336">
        <v>5172</v>
      </c>
      <c r="C22" s="343">
        <v>16.885406464250735</v>
      </c>
      <c r="D22" s="338">
        <v>43647</v>
      </c>
      <c r="E22" s="343">
        <v>21.988080784673279</v>
      </c>
      <c r="F22" s="336">
        <v>623</v>
      </c>
      <c r="G22" s="343">
        <v>17.922899884925201</v>
      </c>
      <c r="H22" s="338">
        <v>20398</v>
      </c>
      <c r="I22" s="343">
        <v>32.670777608713067</v>
      </c>
      <c r="J22" s="346"/>
    </row>
    <row r="23" spans="1:12" ht="20.100000000000001" customHeight="1" x14ac:dyDescent="0.15">
      <c r="A23" s="340"/>
      <c r="B23" s="339">
        <v>-11.849611657158569</v>
      </c>
      <c r="C23" s="344"/>
      <c r="D23" s="345"/>
      <c r="E23" s="344"/>
      <c r="F23" s="341">
        <v>-3.0542210020590255</v>
      </c>
      <c r="G23" s="344"/>
      <c r="H23" s="345"/>
      <c r="I23" s="344"/>
    </row>
    <row r="24" spans="1:12" ht="20.100000000000001" customHeight="1" x14ac:dyDescent="0.15">
      <c r="A24" s="347" t="s">
        <v>144</v>
      </c>
      <c r="B24" s="348">
        <v>5178</v>
      </c>
      <c r="C24" s="349">
        <v>16.904995102840353</v>
      </c>
      <c r="D24" s="350">
        <v>39886</v>
      </c>
      <c r="E24" s="349">
        <v>20.093399092205154</v>
      </c>
      <c r="F24" s="348">
        <v>632</v>
      </c>
      <c r="G24" s="349">
        <v>18.181818181818183</v>
      </c>
      <c r="H24" s="350">
        <v>19998</v>
      </c>
      <c r="I24" s="349">
        <v>32.030111315768401</v>
      </c>
    </row>
    <row r="25" spans="1:12" ht="20.100000000000001" customHeight="1" x14ac:dyDescent="0.15">
      <c r="A25" s="347"/>
      <c r="B25" s="351">
        <v>-12.98199869628441</v>
      </c>
      <c r="C25" s="349"/>
      <c r="D25" s="352"/>
      <c r="E25" s="349"/>
      <c r="F25" s="353">
        <v>-3.16031603160316</v>
      </c>
      <c r="G25" s="349"/>
      <c r="H25" s="352"/>
      <c r="I25" s="349"/>
    </row>
    <row r="26" spans="1:12" ht="20.100000000000001" customHeight="1" x14ac:dyDescent="0.15">
      <c r="A26" s="331" t="s">
        <v>145</v>
      </c>
      <c r="B26" s="336">
        <v>5226</v>
      </c>
      <c r="C26" s="349">
        <v>17.061704211557295</v>
      </c>
      <c r="D26" s="338">
        <v>42340</v>
      </c>
      <c r="E26" s="342">
        <v>21.329652448577605</v>
      </c>
      <c r="F26" s="336">
        <v>629</v>
      </c>
      <c r="G26" s="342">
        <v>18.095512082853855</v>
      </c>
      <c r="H26" s="338">
        <v>20471</v>
      </c>
      <c r="I26" s="342">
        <v>32.787699207175464</v>
      </c>
    </row>
    <row r="27" spans="1:12" ht="20.100000000000001" customHeight="1" x14ac:dyDescent="0.15">
      <c r="A27" s="331"/>
      <c r="B27" s="339">
        <v>-12.342938119981104</v>
      </c>
      <c r="C27" s="349"/>
      <c r="D27" s="340"/>
      <c r="E27" s="342"/>
      <c r="F27" s="341">
        <v>-3.072639343461482</v>
      </c>
      <c r="G27" s="342"/>
      <c r="H27" s="340"/>
      <c r="I27" s="342"/>
    </row>
    <row r="28" spans="1:12" ht="20.100000000000001" customHeight="1" x14ac:dyDescent="0.15">
      <c r="A28" s="331" t="s">
        <v>146</v>
      </c>
      <c r="B28" s="336">
        <v>5512</v>
      </c>
      <c r="C28" s="349">
        <v>17.995429317662424</v>
      </c>
      <c r="D28" s="338">
        <v>44101</v>
      </c>
      <c r="E28" s="342">
        <v>22.216792693309419</v>
      </c>
      <c r="F28" s="336">
        <v>670</v>
      </c>
      <c r="G28" s="342">
        <v>19.275028768699652</v>
      </c>
      <c r="H28" s="338">
        <v>21071</v>
      </c>
      <c r="I28" s="342">
        <v>33.748698646592459</v>
      </c>
    </row>
    <row r="29" spans="1:12" ht="20.100000000000001" customHeight="1" x14ac:dyDescent="0.15">
      <c r="A29" s="331"/>
      <c r="B29" s="339">
        <v>-12.498582798575995</v>
      </c>
      <c r="C29" s="349"/>
      <c r="D29" s="340"/>
      <c r="E29" s="342"/>
      <c r="F29" s="341">
        <v>-3.1797256893360539</v>
      </c>
      <c r="G29" s="342"/>
      <c r="H29" s="340"/>
      <c r="I29" s="342"/>
    </row>
    <row r="30" spans="1:12" ht="20.100000000000001" customHeight="1" x14ac:dyDescent="0.15">
      <c r="A30" s="331" t="s">
        <v>147</v>
      </c>
      <c r="B30" s="336">
        <v>5530</v>
      </c>
      <c r="C30" s="349">
        <v>18.054195233431276</v>
      </c>
      <c r="D30" s="338">
        <v>43424</v>
      </c>
      <c r="E30" s="342">
        <v>21.87573991325068</v>
      </c>
      <c r="F30" s="336">
        <v>681</v>
      </c>
      <c r="G30" s="342">
        <v>19.591484464902187</v>
      </c>
      <c r="H30" s="338">
        <v>21029</v>
      </c>
      <c r="I30" s="342">
        <v>33.681428685833268</v>
      </c>
    </row>
    <row r="31" spans="1:12" ht="20.100000000000001" customHeight="1" x14ac:dyDescent="0.15">
      <c r="A31" s="331"/>
      <c r="B31" s="339">
        <v>-12.734893146647016</v>
      </c>
      <c r="C31" s="349"/>
      <c r="D31" s="340"/>
      <c r="E31" s="342"/>
      <c r="F31" s="341">
        <v>-3.23838508726045</v>
      </c>
      <c r="G31" s="342"/>
      <c r="H31" s="340"/>
      <c r="I31" s="342"/>
    </row>
    <row r="32" spans="1:12" ht="20.100000000000001" customHeight="1" x14ac:dyDescent="0.15">
      <c r="A32" s="331" t="s">
        <v>148</v>
      </c>
      <c r="B32" s="336">
        <v>5673</v>
      </c>
      <c r="C32" s="349">
        <v>18.521057786483837</v>
      </c>
      <c r="D32" s="338">
        <v>43210</v>
      </c>
      <c r="E32" s="342">
        <v>21.767932978342898</v>
      </c>
      <c r="F32" s="336">
        <v>684</v>
      </c>
      <c r="G32" s="342">
        <v>19.677790563866512</v>
      </c>
      <c r="H32" s="338">
        <v>21519</v>
      </c>
      <c r="I32" s="342">
        <v>34.466244894690476</v>
      </c>
      <c r="L32" s="354"/>
    </row>
    <row r="33" spans="1:10" ht="20.100000000000001" customHeight="1" x14ac:dyDescent="0.15">
      <c r="A33" s="331"/>
      <c r="B33" s="339">
        <v>-13.128905345984727</v>
      </c>
      <c r="C33" s="349"/>
      <c r="D33" s="340"/>
      <c r="E33" s="342"/>
      <c r="F33" s="341">
        <v>-3.178586365537432</v>
      </c>
      <c r="G33" s="342"/>
      <c r="H33" s="340"/>
      <c r="I33" s="342"/>
    </row>
    <row r="34" spans="1:10" ht="20.100000000000001" customHeight="1" x14ac:dyDescent="0.15">
      <c r="A34" s="331" t="s">
        <v>149</v>
      </c>
      <c r="B34" s="336">
        <v>5724</v>
      </c>
      <c r="C34" s="342">
        <v>18.687561214495592</v>
      </c>
      <c r="D34" s="338">
        <v>44089</v>
      </c>
      <c r="E34" s="342">
        <v>22.210747444623003</v>
      </c>
      <c r="F34" s="336">
        <v>664</v>
      </c>
      <c r="G34" s="342">
        <v>19.102416570771002</v>
      </c>
      <c r="H34" s="338">
        <v>21265</v>
      </c>
      <c r="I34" s="342">
        <v>34.05942179867062</v>
      </c>
    </row>
    <row r="35" spans="1:10" ht="20.100000000000001" customHeight="1" x14ac:dyDescent="0.15">
      <c r="A35" s="331"/>
      <c r="B35" s="339">
        <v>-12.982830184399738</v>
      </c>
      <c r="C35" s="342"/>
      <c r="D35" s="340"/>
      <c r="E35" s="342"/>
      <c r="F35" s="341">
        <v>-3.1225017634610865</v>
      </c>
      <c r="G35" s="342"/>
      <c r="H35" s="340"/>
      <c r="I35" s="342"/>
    </row>
    <row r="36" spans="1:10" ht="20.100000000000001" customHeight="1" x14ac:dyDescent="0.15">
      <c r="A36" s="333" t="s">
        <v>150</v>
      </c>
      <c r="B36" s="355">
        <v>6004</v>
      </c>
      <c r="C36" s="356">
        <v>19.6016976820111</v>
      </c>
      <c r="D36" s="357">
        <v>45170</v>
      </c>
      <c r="E36" s="342">
        <v>22.755323597124477</v>
      </c>
      <c r="F36" s="355">
        <v>685</v>
      </c>
      <c r="G36" s="342">
        <v>19.706559263521289</v>
      </c>
      <c r="H36" s="357">
        <v>21663</v>
      </c>
      <c r="I36" s="342">
        <v>34.69688476015056</v>
      </c>
    </row>
    <row r="37" spans="1:10" ht="20.100000000000001" customHeight="1" x14ac:dyDescent="0.15">
      <c r="A37" s="340"/>
      <c r="B37" s="339">
        <v>-13.29200796989152</v>
      </c>
      <c r="C37" s="358"/>
      <c r="D37" s="359"/>
      <c r="E37" s="342"/>
      <c r="F37" s="341">
        <v>-3.1620735816830536</v>
      </c>
      <c r="G37" s="342"/>
      <c r="H37" s="359"/>
      <c r="I37" s="342"/>
    </row>
    <row r="38" spans="1:10" ht="20.100000000000001" customHeight="1" x14ac:dyDescent="0.15">
      <c r="A38" s="333" t="s">
        <v>151</v>
      </c>
      <c r="B38" s="355">
        <v>4342</v>
      </c>
      <c r="C38" s="360">
        <v>14.175644792686908</v>
      </c>
      <c r="D38" s="357">
        <v>42321</v>
      </c>
      <c r="E38" s="342">
        <v>21.320080804824109</v>
      </c>
      <c r="F38" s="355">
        <v>511</v>
      </c>
      <c r="G38" s="342">
        <v>14.700805523590335</v>
      </c>
      <c r="H38" s="357">
        <v>19369</v>
      </c>
      <c r="I38" s="342">
        <v>31.022663570112918</v>
      </c>
    </row>
    <row r="39" spans="1:10" ht="20.100000000000001" customHeight="1" x14ac:dyDescent="0.15">
      <c r="A39" s="340"/>
      <c r="B39" s="339">
        <v>-10.259681954585194</v>
      </c>
      <c r="C39" s="361"/>
      <c r="D39" s="359"/>
      <c r="E39" s="342"/>
      <c r="F39" s="341">
        <v>-2.6382363570654137</v>
      </c>
      <c r="G39" s="342"/>
      <c r="H39" s="359"/>
      <c r="I39" s="342"/>
    </row>
    <row r="40" spans="1:10" ht="20.100000000000001" customHeight="1" x14ac:dyDescent="0.15">
      <c r="A40" s="333" t="s">
        <v>152</v>
      </c>
      <c r="B40" s="362">
        <v>5412</v>
      </c>
      <c r="C40" s="360">
        <v>17.668952007835458</v>
      </c>
      <c r="D40" s="357">
        <v>42660</v>
      </c>
      <c r="E40" s="342">
        <v>21.490859080215412</v>
      </c>
      <c r="F40" s="363">
        <v>617</v>
      </c>
      <c r="G40" s="342">
        <v>17.750287686996547</v>
      </c>
      <c r="H40" s="357">
        <v>19993</v>
      </c>
      <c r="I40" s="342">
        <v>32.022102987106592</v>
      </c>
    </row>
    <row r="41" spans="1:10" ht="20.100000000000001" customHeight="1" x14ac:dyDescent="0.15">
      <c r="A41" s="340"/>
      <c r="B41" s="339">
        <v>-12.686357243319268</v>
      </c>
      <c r="C41" s="361"/>
      <c r="D41" s="359"/>
      <c r="E41" s="342"/>
      <c r="F41" s="341">
        <v>-3.0860801280448156</v>
      </c>
      <c r="G41" s="342"/>
      <c r="H41" s="359"/>
      <c r="I41" s="342"/>
    </row>
    <row r="42" spans="1:10" ht="20.100000000000001" customHeight="1" x14ac:dyDescent="0.15">
      <c r="A42" s="333" t="s">
        <v>153</v>
      </c>
      <c r="B42" s="362">
        <v>4825</v>
      </c>
      <c r="C42" s="360">
        <v>15.75253019915116</v>
      </c>
      <c r="D42" s="357">
        <v>39124</v>
      </c>
      <c r="E42" s="342">
        <v>19.709525800617623</v>
      </c>
      <c r="F42" s="363">
        <v>531</v>
      </c>
      <c r="G42" s="342">
        <v>15.276179516685845</v>
      </c>
      <c r="H42" s="357">
        <v>18340</v>
      </c>
      <c r="I42" s="342">
        <v>29.374549531512773</v>
      </c>
      <c r="J42" s="346"/>
    </row>
    <row r="43" spans="1:10" ht="20.100000000000001" customHeight="1" x14ac:dyDescent="0.15">
      <c r="A43" s="340"/>
      <c r="B43" s="339">
        <v>-12.332583580411001</v>
      </c>
      <c r="C43" s="361"/>
      <c r="D43" s="359"/>
      <c r="E43" s="342"/>
      <c r="F43" s="341">
        <v>-2.8953107960741549</v>
      </c>
      <c r="G43" s="342"/>
      <c r="H43" s="359"/>
      <c r="I43" s="342"/>
    </row>
    <row r="44" spans="1:10" ht="20.100000000000001" customHeight="1" x14ac:dyDescent="0.15">
      <c r="A44" s="333" t="s">
        <v>154</v>
      </c>
      <c r="B44" s="362">
        <v>4523</v>
      </c>
      <c r="C44" s="360">
        <v>14.76656872347372</v>
      </c>
      <c r="D44" s="357">
        <v>38912</v>
      </c>
      <c r="E44" s="342">
        <v>19.602726407157576</v>
      </c>
      <c r="F44" s="363">
        <v>524</v>
      </c>
      <c r="G44" s="342">
        <v>15.074798619102417</v>
      </c>
      <c r="H44" s="357">
        <v>18042</v>
      </c>
      <c r="I44" s="342">
        <v>28.897253143268998</v>
      </c>
      <c r="J44" s="346"/>
    </row>
    <row r="45" spans="1:10" ht="20.100000000000001" customHeight="1" x14ac:dyDescent="0.15">
      <c r="A45" s="340"/>
      <c r="B45" s="339">
        <v>-11.623663651315789</v>
      </c>
      <c r="C45" s="361"/>
      <c r="D45" s="359"/>
      <c r="E45" s="342"/>
      <c r="F45" s="341">
        <v>-2.9043343310054319</v>
      </c>
      <c r="G45" s="342"/>
      <c r="H45" s="359"/>
      <c r="I45" s="342"/>
    </row>
    <row r="46" spans="1:10" s="364" customFormat="1" ht="20.100000000000001" customHeight="1" x14ac:dyDescent="0.15">
      <c r="A46" s="364" t="s">
        <v>155</v>
      </c>
    </row>
    <row r="47" spans="1:10" s="364" customFormat="1" ht="20.100000000000001" customHeight="1" x14ac:dyDescent="0.15">
      <c r="A47" s="364" t="s">
        <v>156</v>
      </c>
    </row>
    <row r="48" spans="1:10" ht="30" customHeight="1" x14ac:dyDescent="0.15"/>
    <row r="49" ht="27" customHeight="1" x14ac:dyDescent="0.15"/>
  </sheetData>
  <mergeCells count="146">
    <mergeCell ref="I42:I43"/>
    <mergeCell ref="A44:A45"/>
    <mergeCell ref="C44:C45"/>
    <mergeCell ref="D44:D45"/>
    <mergeCell ref="E44:E45"/>
    <mergeCell ref="G44:G45"/>
    <mergeCell ref="H44:H45"/>
    <mergeCell ref="I44:I45"/>
    <mergeCell ref="A42:A43"/>
    <mergeCell ref="C42:C43"/>
    <mergeCell ref="D42:D43"/>
    <mergeCell ref="E42:E43"/>
    <mergeCell ref="G42:G43"/>
    <mergeCell ref="H42:H43"/>
    <mergeCell ref="I38:I39"/>
    <mergeCell ref="A40:A41"/>
    <mergeCell ref="C40:C41"/>
    <mergeCell ref="D40:D41"/>
    <mergeCell ref="E40:E41"/>
    <mergeCell ref="G40:G41"/>
    <mergeCell ref="H40:H41"/>
    <mergeCell ref="I40:I41"/>
    <mergeCell ref="A38:A39"/>
    <mergeCell ref="C38:C39"/>
    <mergeCell ref="D38:D39"/>
    <mergeCell ref="E38:E39"/>
    <mergeCell ref="G38:G39"/>
    <mergeCell ref="H38:H39"/>
    <mergeCell ref="I34:I35"/>
    <mergeCell ref="A36:A37"/>
    <mergeCell ref="C36:C37"/>
    <mergeCell ref="D36:D37"/>
    <mergeCell ref="E36:E37"/>
    <mergeCell ref="G36:G37"/>
    <mergeCell ref="H36:H37"/>
    <mergeCell ref="I36:I37"/>
    <mergeCell ref="A34:A35"/>
    <mergeCell ref="C34:C35"/>
    <mergeCell ref="D34:D35"/>
    <mergeCell ref="E34:E35"/>
    <mergeCell ref="G34:G35"/>
    <mergeCell ref="H34:H35"/>
    <mergeCell ref="I30:I31"/>
    <mergeCell ref="A32:A33"/>
    <mergeCell ref="C32:C33"/>
    <mergeCell ref="D32:D33"/>
    <mergeCell ref="E32:E33"/>
    <mergeCell ref="G32:G33"/>
    <mergeCell ref="H32:H33"/>
    <mergeCell ref="I32:I33"/>
    <mergeCell ref="A30:A31"/>
    <mergeCell ref="C30:C31"/>
    <mergeCell ref="D30:D31"/>
    <mergeCell ref="E30:E31"/>
    <mergeCell ref="G30:G31"/>
    <mergeCell ref="H30:H31"/>
    <mergeCell ref="I26:I27"/>
    <mergeCell ref="A28:A29"/>
    <mergeCell ref="C28:C29"/>
    <mergeCell ref="D28:D29"/>
    <mergeCell ref="E28:E29"/>
    <mergeCell ref="G28:G29"/>
    <mergeCell ref="H28:H29"/>
    <mergeCell ref="I28:I29"/>
    <mergeCell ref="A26:A27"/>
    <mergeCell ref="C26:C27"/>
    <mergeCell ref="D26:D27"/>
    <mergeCell ref="E26:E27"/>
    <mergeCell ref="G26:G27"/>
    <mergeCell ref="H26:H27"/>
    <mergeCell ref="I22:I23"/>
    <mergeCell ref="A24:A25"/>
    <mergeCell ref="C24:C25"/>
    <mergeCell ref="D24:D25"/>
    <mergeCell ref="E24:E25"/>
    <mergeCell ref="G24:G25"/>
    <mergeCell ref="H24:H25"/>
    <mergeCell ref="I24:I25"/>
    <mergeCell ref="A22:A23"/>
    <mergeCell ref="C22:C23"/>
    <mergeCell ref="D22:D23"/>
    <mergeCell ref="E22:E23"/>
    <mergeCell ref="G22:G23"/>
    <mergeCell ref="H22:H23"/>
    <mergeCell ref="I18:I19"/>
    <mergeCell ref="A20:A21"/>
    <mergeCell ref="C20:C21"/>
    <mergeCell ref="D20:D21"/>
    <mergeCell ref="E20:E21"/>
    <mergeCell ref="G20:G21"/>
    <mergeCell ref="H20:H21"/>
    <mergeCell ref="I20:I21"/>
    <mergeCell ref="A18:A19"/>
    <mergeCell ref="C18:C19"/>
    <mergeCell ref="D18:D19"/>
    <mergeCell ref="E18:E19"/>
    <mergeCell ref="G18:G19"/>
    <mergeCell ref="H18:H19"/>
    <mergeCell ref="I14:I15"/>
    <mergeCell ref="A16:A17"/>
    <mergeCell ref="C16:C17"/>
    <mergeCell ref="D16:D17"/>
    <mergeCell ref="E16:E17"/>
    <mergeCell ref="G16:G17"/>
    <mergeCell ref="H16:H17"/>
    <mergeCell ref="I16:I17"/>
    <mergeCell ref="A14:A15"/>
    <mergeCell ref="C14:C15"/>
    <mergeCell ref="D14:D15"/>
    <mergeCell ref="E14:E15"/>
    <mergeCell ref="G14:G15"/>
    <mergeCell ref="H14:H15"/>
    <mergeCell ref="I10:I11"/>
    <mergeCell ref="A12:A13"/>
    <mergeCell ref="C12:C13"/>
    <mergeCell ref="D12:D13"/>
    <mergeCell ref="E12:E13"/>
    <mergeCell ref="G12:G13"/>
    <mergeCell ref="H12:H13"/>
    <mergeCell ref="I12:I13"/>
    <mergeCell ref="A10:A11"/>
    <mergeCell ref="C10:C11"/>
    <mergeCell ref="D10:D11"/>
    <mergeCell ref="E10:E11"/>
    <mergeCell ref="G10:G11"/>
    <mergeCell ref="H10:H11"/>
    <mergeCell ref="I6:I7"/>
    <mergeCell ref="A8:A9"/>
    <mergeCell ref="C8:C9"/>
    <mergeCell ref="D8:D9"/>
    <mergeCell ref="E8:E9"/>
    <mergeCell ref="G8:G9"/>
    <mergeCell ref="H8:H9"/>
    <mergeCell ref="I8:I9"/>
    <mergeCell ref="A6:A7"/>
    <mergeCell ref="C6:C7"/>
    <mergeCell ref="D6:D7"/>
    <mergeCell ref="E6:E7"/>
    <mergeCell ref="G6:G7"/>
    <mergeCell ref="H6:H7"/>
    <mergeCell ref="B3:E3"/>
    <mergeCell ref="F3:I3"/>
    <mergeCell ref="B4:C4"/>
    <mergeCell ref="D4:E4"/>
    <mergeCell ref="F4:G4"/>
    <mergeCell ref="H4:I4"/>
  </mergeCells>
  <phoneticPr fontId="3"/>
  <pageMargins left="0.98425196850393704" right="0.19685039370078741" top="0.82" bottom="0.68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9B08-4E54-423B-9C63-6584630A1C90}">
  <sheetPr>
    <pageSetUpPr fitToPage="1"/>
  </sheetPr>
  <dimension ref="A1:BC51"/>
  <sheetViews>
    <sheetView showGridLines="0" zoomScale="145" zoomScaleNormal="145" zoomScaleSheetLayoutView="145" workbookViewId="0">
      <selection activeCell="AT7" sqref="AT7:BC63"/>
    </sheetView>
  </sheetViews>
  <sheetFormatPr defaultColWidth="9" defaultRowHeight="12.75" x14ac:dyDescent="0.15"/>
  <cols>
    <col min="1" max="1" width="4.625" style="371" customWidth="1"/>
    <col min="2" max="2" width="3.625" style="371" customWidth="1"/>
    <col min="3" max="3" width="4.125" style="371" customWidth="1"/>
    <col min="4" max="18" width="9.625" style="371" hidden="1" customWidth="1"/>
    <col min="19" max="19" width="8.75" style="583" hidden="1" customWidth="1"/>
    <col min="20" max="24" width="8.75" style="583" customWidth="1"/>
    <col min="25" max="38" width="9.625" style="371" hidden="1" customWidth="1"/>
    <col min="39" max="39" width="13.5" style="371" hidden="1" customWidth="1"/>
    <col min="40" max="40" width="8.875" style="583" hidden="1" customWidth="1"/>
    <col min="41" max="45" width="8.875" style="371" customWidth="1"/>
    <col min="46" max="47" width="9" style="371"/>
    <col min="48" max="48" width="10.875" style="371" customWidth="1"/>
    <col min="49" max="16384" width="9" style="371"/>
  </cols>
  <sheetData>
    <row r="1" spans="1:55" ht="21" customHeight="1" x14ac:dyDescent="0.15">
      <c r="A1" s="365" t="s">
        <v>157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6"/>
      <c r="V1" s="366"/>
      <c r="W1" s="367"/>
      <c r="X1" s="367"/>
      <c r="Y1" s="368"/>
      <c r="Z1" s="368"/>
      <c r="AA1" s="368"/>
      <c r="AB1" s="368"/>
      <c r="AC1" s="368"/>
      <c r="AD1" s="368"/>
      <c r="AE1" s="369"/>
      <c r="AF1" s="369"/>
      <c r="AG1" s="369"/>
      <c r="AH1" s="369"/>
      <c r="AI1" s="370"/>
      <c r="AJ1" s="368"/>
      <c r="AK1" s="368"/>
      <c r="AL1" s="368"/>
      <c r="AM1" s="368"/>
      <c r="AN1" s="367"/>
      <c r="AO1" s="368"/>
      <c r="AP1" s="368"/>
      <c r="AQ1" s="368"/>
      <c r="AR1" s="368"/>
      <c r="AS1" s="368"/>
    </row>
    <row r="2" spans="1:55" s="375" customFormat="1" ht="21" customHeight="1" x14ac:dyDescent="0.15">
      <c r="A2" s="372" t="s">
        <v>158</v>
      </c>
      <c r="B2" s="372"/>
      <c r="C2" s="372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4"/>
      <c r="P2" s="374"/>
      <c r="S2" s="376"/>
      <c r="T2" s="376"/>
      <c r="U2" s="376"/>
      <c r="V2" s="376"/>
      <c r="W2" s="376"/>
      <c r="X2" s="376"/>
      <c r="AE2" s="377"/>
      <c r="AF2" s="377"/>
      <c r="AG2" s="377"/>
      <c r="AH2" s="377"/>
      <c r="AJ2" s="378"/>
      <c r="AK2" s="378"/>
      <c r="AL2" s="378"/>
      <c r="AN2" s="379"/>
      <c r="AS2" s="379"/>
    </row>
    <row r="3" spans="1:55" s="375" customFormat="1" ht="12.75" customHeight="1" x14ac:dyDescent="0.15">
      <c r="A3" s="372"/>
      <c r="B3" s="373"/>
      <c r="C3" s="373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S3" s="376"/>
      <c r="T3" s="376"/>
      <c r="U3" s="376"/>
      <c r="V3" s="376"/>
      <c r="W3" s="376"/>
      <c r="X3" s="376"/>
      <c r="AE3" s="377"/>
      <c r="AF3" s="377"/>
      <c r="AG3" s="377"/>
      <c r="AH3" s="377"/>
      <c r="AJ3" s="378"/>
      <c r="AK3" s="378"/>
      <c r="AL3" s="378"/>
      <c r="AN3" s="379"/>
      <c r="AS3" s="379" t="s">
        <v>27</v>
      </c>
    </row>
    <row r="4" spans="1:55" s="375" customFormat="1" ht="24" customHeight="1" x14ac:dyDescent="0.15">
      <c r="A4" s="380"/>
      <c r="B4" s="381" t="s">
        <v>159</v>
      </c>
      <c r="C4" s="382"/>
      <c r="D4" s="383" t="s">
        <v>160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5"/>
      <c r="Y4" s="386" t="s">
        <v>161</v>
      </c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4"/>
      <c r="AR4" s="384"/>
      <c r="AS4" s="388"/>
    </row>
    <row r="5" spans="1:55" s="375" customFormat="1" ht="14.1" customHeight="1" x14ac:dyDescent="0.15">
      <c r="A5" s="389"/>
      <c r="B5" s="390" t="s">
        <v>162</v>
      </c>
      <c r="C5" s="391"/>
      <c r="D5" s="392" t="s">
        <v>163</v>
      </c>
      <c r="E5" s="392" t="s">
        <v>164</v>
      </c>
      <c r="F5" s="392" t="s">
        <v>165</v>
      </c>
      <c r="G5" s="392" t="s">
        <v>166</v>
      </c>
      <c r="H5" s="393" t="s">
        <v>167</v>
      </c>
      <c r="I5" s="393" t="s">
        <v>168</v>
      </c>
      <c r="J5" s="393" t="s">
        <v>169</v>
      </c>
      <c r="K5" s="393" t="s">
        <v>170</v>
      </c>
      <c r="L5" s="393" t="s">
        <v>171</v>
      </c>
      <c r="M5" s="392" t="s">
        <v>172</v>
      </c>
      <c r="N5" s="392" t="s">
        <v>173</v>
      </c>
      <c r="O5" s="393" t="s">
        <v>174</v>
      </c>
      <c r="P5" s="393" t="s">
        <v>175</v>
      </c>
      <c r="Q5" s="383" t="s">
        <v>176</v>
      </c>
      <c r="R5" s="394" t="s">
        <v>177</v>
      </c>
      <c r="S5" s="393" t="s">
        <v>178</v>
      </c>
      <c r="T5" s="395" t="s">
        <v>179</v>
      </c>
      <c r="U5" s="396" t="s">
        <v>180</v>
      </c>
      <c r="V5" s="396" t="s">
        <v>181</v>
      </c>
      <c r="W5" s="396" t="s">
        <v>182</v>
      </c>
      <c r="X5" s="397" t="s">
        <v>183</v>
      </c>
      <c r="Y5" s="398" t="s">
        <v>163</v>
      </c>
      <c r="Z5" s="399" t="s">
        <v>164</v>
      </c>
      <c r="AA5" s="399" t="s">
        <v>165</v>
      </c>
      <c r="AB5" s="399" t="s">
        <v>166</v>
      </c>
      <c r="AC5" s="400" t="s">
        <v>167</v>
      </c>
      <c r="AD5" s="400" t="s">
        <v>168</v>
      </c>
      <c r="AE5" s="400" t="s">
        <v>169</v>
      </c>
      <c r="AF5" s="400" t="s">
        <v>170</v>
      </c>
      <c r="AG5" s="400" t="s">
        <v>171</v>
      </c>
      <c r="AH5" s="400" t="s">
        <v>172</v>
      </c>
      <c r="AI5" s="400" t="s">
        <v>173</v>
      </c>
      <c r="AJ5" s="400" t="s">
        <v>174</v>
      </c>
      <c r="AK5" s="400" t="s">
        <v>175</v>
      </c>
      <c r="AL5" s="401" t="s">
        <v>176</v>
      </c>
      <c r="AM5" s="402" t="s">
        <v>177</v>
      </c>
      <c r="AN5" s="403" t="s">
        <v>178</v>
      </c>
      <c r="AO5" s="404" t="s">
        <v>179</v>
      </c>
      <c r="AP5" s="396" t="s">
        <v>180</v>
      </c>
      <c r="AQ5" s="396" t="s">
        <v>181</v>
      </c>
      <c r="AR5" s="396" t="s">
        <v>182</v>
      </c>
      <c r="AS5" s="405" t="s">
        <v>183</v>
      </c>
    </row>
    <row r="6" spans="1:55" s="375" customFormat="1" ht="14.1" customHeight="1" x14ac:dyDescent="0.15">
      <c r="A6" s="406" t="s">
        <v>184</v>
      </c>
      <c r="B6" s="407"/>
      <c r="C6" s="408"/>
      <c r="D6" s="392"/>
      <c r="E6" s="392"/>
      <c r="F6" s="392"/>
      <c r="G6" s="392"/>
      <c r="H6" s="399"/>
      <c r="I6" s="399"/>
      <c r="J6" s="399"/>
      <c r="K6" s="399"/>
      <c r="L6" s="399"/>
      <c r="M6" s="392"/>
      <c r="N6" s="392"/>
      <c r="O6" s="409"/>
      <c r="P6" s="409"/>
      <c r="Q6" s="410"/>
      <c r="R6" s="411"/>
      <c r="S6" s="409"/>
      <c r="T6" s="412"/>
      <c r="U6" s="413"/>
      <c r="V6" s="413"/>
      <c r="W6" s="413"/>
      <c r="X6" s="414"/>
      <c r="Y6" s="415"/>
      <c r="Z6" s="392"/>
      <c r="AA6" s="392"/>
      <c r="AB6" s="392"/>
      <c r="AC6" s="399"/>
      <c r="AD6" s="399"/>
      <c r="AE6" s="399"/>
      <c r="AF6" s="399"/>
      <c r="AG6" s="399"/>
      <c r="AH6" s="399"/>
      <c r="AI6" s="399"/>
      <c r="AJ6" s="409"/>
      <c r="AK6" s="409"/>
      <c r="AL6" s="410"/>
      <c r="AM6" s="411"/>
      <c r="AN6" s="411"/>
      <c r="AO6" s="416"/>
      <c r="AP6" s="413"/>
      <c r="AQ6" s="413"/>
      <c r="AR6" s="413"/>
      <c r="AS6" s="417"/>
    </row>
    <row r="7" spans="1:55" s="375" customFormat="1" ht="18" customHeight="1" x14ac:dyDescent="0.15">
      <c r="A7" s="418" t="s">
        <v>185</v>
      </c>
      <c r="B7" s="387"/>
      <c r="C7" s="419"/>
      <c r="D7" s="420">
        <v>10280</v>
      </c>
      <c r="E7" s="420">
        <v>8073</v>
      </c>
      <c r="F7" s="420">
        <v>15321</v>
      </c>
      <c r="G7" s="420">
        <v>12811</v>
      </c>
      <c r="H7" s="420">
        <v>13484</v>
      </c>
      <c r="I7" s="420">
        <v>12794</v>
      </c>
      <c r="J7" s="420">
        <v>15424</v>
      </c>
      <c r="K7" s="420">
        <v>16517</v>
      </c>
      <c r="L7" s="420">
        <v>17706</v>
      </c>
      <c r="M7" s="420">
        <v>17126</v>
      </c>
      <c r="N7" s="421">
        <v>17663559</v>
      </c>
      <c r="O7" s="421">
        <v>18629711</v>
      </c>
      <c r="P7" s="421">
        <v>15254778</v>
      </c>
      <c r="Q7" s="422">
        <v>18817651</v>
      </c>
      <c r="R7" s="423">
        <v>20164247</v>
      </c>
      <c r="S7" s="421">
        <v>20581451</v>
      </c>
      <c r="T7" s="424">
        <v>20791319</v>
      </c>
      <c r="U7" s="423">
        <v>22612424</v>
      </c>
      <c r="V7" s="421">
        <v>21986703</v>
      </c>
      <c r="W7" s="425">
        <v>22240026</v>
      </c>
      <c r="X7" s="426">
        <v>20617277</v>
      </c>
      <c r="Y7" s="427"/>
      <c r="Z7" s="420"/>
      <c r="AA7" s="420"/>
      <c r="AB7" s="420"/>
      <c r="AC7" s="420"/>
      <c r="AD7" s="420"/>
      <c r="AE7" s="420"/>
      <c r="AF7" s="420"/>
      <c r="AG7" s="420"/>
      <c r="AH7" s="420"/>
      <c r="AI7" s="421"/>
      <c r="AJ7" s="421"/>
      <c r="AK7" s="422"/>
      <c r="AL7" s="422"/>
      <c r="AM7" s="422"/>
      <c r="AN7" s="424"/>
      <c r="AO7" s="424">
        <v>37998479</v>
      </c>
      <c r="AP7" s="424">
        <v>39064901</v>
      </c>
      <c r="AQ7" s="424">
        <v>39134636</v>
      </c>
      <c r="AR7" s="424">
        <v>37940093</v>
      </c>
      <c r="AS7" s="424">
        <v>32845976</v>
      </c>
      <c r="AT7" s="428"/>
      <c r="AU7" s="428"/>
      <c r="AV7" s="428"/>
      <c r="AW7" s="428"/>
      <c r="AX7" s="428"/>
      <c r="AY7" s="428"/>
      <c r="AZ7" s="428"/>
      <c r="BA7" s="428"/>
      <c r="BB7" s="428"/>
      <c r="BC7" s="428"/>
    </row>
    <row r="8" spans="1:55" s="375" customFormat="1" ht="18" customHeight="1" x14ac:dyDescent="0.15">
      <c r="A8" s="429"/>
      <c r="B8" s="384" t="s">
        <v>186</v>
      </c>
      <c r="C8" s="388"/>
      <c r="D8" s="430">
        <v>5244</v>
      </c>
      <c r="E8" s="430">
        <v>4167</v>
      </c>
      <c r="F8" s="430">
        <v>7217</v>
      </c>
      <c r="G8" s="430">
        <v>5106</v>
      </c>
      <c r="H8" s="430">
        <v>5950</v>
      </c>
      <c r="I8" s="430">
        <v>5012</v>
      </c>
      <c r="J8" s="430">
        <v>6331</v>
      </c>
      <c r="K8" s="430">
        <v>6871</v>
      </c>
      <c r="L8" s="430">
        <v>7440</v>
      </c>
      <c r="M8" s="430">
        <v>6782</v>
      </c>
      <c r="N8" s="431">
        <v>7329809</v>
      </c>
      <c r="O8" s="432">
        <v>6634449</v>
      </c>
      <c r="P8" s="432">
        <v>5602340</v>
      </c>
      <c r="Q8" s="433">
        <v>6772587</v>
      </c>
      <c r="R8" s="434">
        <v>6829966</v>
      </c>
      <c r="S8" s="432">
        <v>6949665</v>
      </c>
      <c r="T8" s="435">
        <v>7215125</v>
      </c>
      <c r="U8" s="434">
        <v>7385345</v>
      </c>
      <c r="V8" s="432">
        <v>7270868</v>
      </c>
      <c r="W8" s="436">
        <v>7280118</v>
      </c>
      <c r="X8" s="437">
        <v>7337694</v>
      </c>
      <c r="Y8" s="438"/>
      <c r="Z8" s="439"/>
      <c r="AA8" s="439"/>
      <c r="AB8" s="439"/>
      <c r="AC8" s="439"/>
      <c r="AD8" s="439"/>
      <c r="AE8" s="439"/>
      <c r="AF8" s="439"/>
      <c r="AG8" s="439"/>
      <c r="AH8" s="439"/>
      <c r="AI8" s="432"/>
      <c r="AJ8" s="432"/>
      <c r="AK8" s="433"/>
      <c r="AL8" s="433"/>
      <c r="AM8" s="433"/>
      <c r="AN8" s="435"/>
      <c r="AO8" s="435">
        <v>25138920</v>
      </c>
      <c r="AP8" s="435">
        <v>25051198</v>
      </c>
      <c r="AQ8" s="435">
        <v>25271616</v>
      </c>
      <c r="AR8" s="435">
        <v>23374619</v>
      </c>
      <c r="AS8" s="435">
        <v>20553463</v>
      </c>
      <c r="AU8" s="428"/>
    </row>
    <row r="9" spans="1:55" s="375" customFormat="1" ht="18" customHeight="1" x14ac:dyDescent="0.15">
      <c r="A9" s="429"/>
      <c r="B9" s="440" t="s">
        <v>187</v>
      </c>
      <c r="C9" s="441"/>
      <c r="D9" s="442">
        <v>1021</v>
      </c>
      <c r="E9" s="442">
        <v>1054</v>
      </c>
      <c r="F9" s="442">
        <v>2952</v>
      </c>
      <c r="G9" s="442">
        <v>3664</v>
      </c>
      <c r="H9" s="442">
        <v>3746</v>
      </c>
      <c r="I9" s="442">
        <v>3766</v>
      </c>
      <c r="J9" s="442">
        <v>4183</v>
      </c>
      <c r="K9" s="442">
        <v>4168</v>
      </c>
      <c r="L9" s="442">
        <v>4343</v>
      </c>
      <c r="M9" s="442">
        <v>4541</v>
      </c>
      <c r="N9" s="443">
        <v>4734296</v>
      </c>
      <c r="O9" s="444">
        <v>5616927</v>
      </c>
      <c r="P9" s="444">
        <v>5226560</v>
      </c>
      <c r="Q9" s="445">
        <v>6278546</v>
      </c>
      <c r="R9" s="446">
        <v>6973951</v>
      </c>
      <c r="S9" s="444">
        <v>7046473</v>
      </c>
      <c r="T9" s="447">
        <v>7061793</v>
      </c>
      <c r="U9" s="446">
        <v>7658195</v>
      </c>
      <c r="V9" s="444">
        <v>8332964</v>
      </c>
      <c r="W9" s="448">
        <v>8854988</v>
      </c>
      <c r="X9" s="449">
        <v>8205787</v>
      </c>
      <c r="Y9" s="450"/>
      <c r="Z9" s="451"/>
      <c r="AA9" s="451"/>
      <c r="AB9" s="451"/>
      <c r="AC9" s="451"/>
      <c r="AD9" s="451"/>
      <c r="AE9" s="451"/>
      <c r="AF9" s="451"/>
      <c r="AG9" s="451"/>
      <c r="AH9" s="451"/>
      <c r="AI9" s="444"/>
      <c r="AJ9" s="444"/>
      <c r="AK9" s="445"/>
      <c r="AL9" s="445"/>
      <c r="AM9" s="445"/>
      <c r="AN9" s="447"/>
      <c r="AO9" s="447">
        <v>10317168</v>
      </c>
      <c r="AP9" s="447">
        <v>11137027</v>
      </c>
      <c r="AQ9" s="447">
        <v>11067908</v>
      </c>
      <c r="AR9" s="447">
        <v>11420943</v>
      </c>
      <c r="AS9" s="447">
        <v>10418800</v>
      </c>
      <c r="AU9" s="428"/>
    </row>
    <row r="10" spans="1:55" s="375" customFormat="1" ht="18" customHeight="1" x14ac:dyDescent="0.15">
      <c r="A10" s="429"/>
      <c r="B10" s="440" t="s">
        <v>188</v>
      </c>
      <c r="C10" s="441"/>
      <c r="D10" s="442">
        <v>3924</v>
      </c>
      <c r="E10" s="442">
        <v>2843</v>
      </c>
      <c r="F10" s="442">
        <v>5111</v>
      </c>
      <c r="G10" s="442">
        <v>4011</v>
      </c>
      <c r="H10" s="442">
        <v>3755</v>
      </c>
      <c r="I10" s="442">
        <v>3985</v>
      </c>
      <c r="J10" s="442">
        <v>4823</v>
      </c>
      <c r="K10" s="442">
        <v>5420</v>
      </c>
      <c r="L10" s="442">
        <v>5849</v>
      </c>
      <c r="M10" s="442">
        <v>5724</v>
      </c>
      <c r="N10" s="443">
        <v>5506867</v>
      </c>
      <c r="O10" s="444">
        <v>6272988</v>
      </c>
      <c r="P10" s="444">
        <v>4296373</v>
      </c>
      <c r="Q10" s="445">
        <v>5670028</v>
      </c>
      <c r="R10" s="446">
        <v>6233900</v>
      </c>
      <c r="S10" s="444">
        <v>6433922</v>
      </c>
      <c r="T10" s="447">
        <v>6388721</v>
      </c>
      <c r="U10" s="446">
        <v>7453286</v>
      </c>
      <c r="V10" s="444">
        <v>6279186</v>
      </c>
      <c r="W10" s="448">
        <v>6006371</v>
      </c>
      <c r="X10" s="449">
        <v>4963926</v>
      </c>
      <c r="Y10" s="450"/>
      <c r="Z10" s="451"/>
      <c r="AA10" s="451"/>
      <c r="AB10" s="451"/>
      <c r="AC10" s="451"/>
      <c r="AD10" s="451"/>
      <c r="AE10" s="451"/>
      <c r="AF10" s="451"/>
      <c r="AG10" s="451"/>
      <c r="AH10" s="451"/>
      <c r="AI10" s="444"/>
      <c r="AJ10" s="444"/>
      <c r="AK10" s="445"/>
      <c r="AL10" s="445"/>
      <c r="AM10" s="445"/>
      <c r="AN10" s="447"/>
      <c r="AO10" s="447">
        <v>1730749</v>
      </c>
      <c r="AP10" s="447">
        <v>1916543</v>
      </c>
      <c r="AQ10" s="447">
        <v>1590727</v>
      </c>
      <c r="AR10" s="447">
        <v>2255595</v>
      </c>
      <c r="AS10" s="447">
        <v>983426</v>
      </c>
      <c r="AU10" s="428"/>
    </row>
    <row r="11" spans="1:55" s="375" customFormat="1" ht="18" customHeight="1" x14ac:dyDescent="0.15">
      <c r="A11" s="429"/>
      <c r="B11" s="452" t="s">
        <v>189</v>
      </c>
      <c r="C11" s="453"/>
      <c r="D11" s="454">
        <v>882</v>
      </c>
      <c r="E11" s="454">
        <v>10</v>
      </c>
      <c r="F11" s="454">
        <v>40</v>
      </c>
      <c r="G11" s="454">
        <v>30</v>
      </c>
      <c r="H11" s="454">
        <v>23</v>
      </c>
      <c r="I11" s="454">
        <v>32</v>
      </c>
      <c r="J11" s="454">
        <v>86</v>
      </c>
      <c r="K11" s="454">
        <v>58</v>
      </c>
      <c r="L11" s="454">
        <v>73</v>
      </c>
      <c r="M11" s="454">
        <v>79</v>
      </c>
      <c r="N11" s="455">
        <v>92587</v>
      </c>
      <c r="O11" s="456">
        <v>105347</v>
      </c>
      <c r="P11" s="456">
        <v>129505</v>
      </c>
      <c r="Q11" s="457">
        <v>96490</v>
      </c>
      <c r="R11" s="458">
        <v>126430</v>
      </c>
      <c r="S11" s="456">
        <v>151391</v>
      </c>
      <c r="T11" s="459">
        <v>125680</v>
      </c>
      <c r="U11" s="458">
        <v>115598</v>
      </c>
      <c r="V11" s="456">
        <v>103685</v>
      </c>
      <c r="W11" s="460">
        <v>98549</v>
      </c>
      <c r="X11" s="461">
        <v>109870</v>
      </c>
      <c r="Y11" s="462"/>
      <c r="Z11" s="463"/>
      <c r="AA11" s="463"/>
      <c r="AB11" s="463"/>
      <c r="AC11" s="463"/>
      <c r="AD11" s="463"/>
      <c r="AE11" s="463"/>
      <c r="AF11" s="463"/>
      <c r="AG11" s="463"/>
      <c r="AH11" s="463"/>
      <c r="AI11" s="456"/>
      <c r="AJ11" s="456"/>
      <c r="AK11" s="457"/>
      <c r="AL11" s="457"/>
      <c r="AM11" s="457"/>
      <c r="AN11" s="459"/>
      <c r="AO11" s="459">
        <v>811642</v>
      </c>
      <c r="AP11" s="459">
        <v>960133</v>
      </c>
      <c r="AQ11" s="459">
        <v>1204231</v>
      </c>
      <c r="AR11" s="459">
        <v>888872</v>
      </c>
      <c r="AS11" s="459">
        <v>890287</v>
      </c>
      <c r="AU11" s="428"/>
    </row>
    <row r="12" spans="1:55" s="375" customFormat="1" ht="18" customHeight="1" x14ac:dyDescent="0.15">
      <c r="A12" s="392" t="s">
        <v>190</v>
      </c>
      <c r="B12" s="392"/>
      <c r="C12" s="392"/>
      <c r="D12" s="420">
        <v>24</v>
      </c>
      <c r="E12" s="420">
        <v>2</v>
      </c>
      <c r="F12" s="420">
        <v>3</v>
      </c>
      <c r="G12" s="420">
        <v>34</v>
      </c>
      <c r="H12" s="420">
        <v>29</v>
      </c>
      <c r="I12" s="420">
        <v>73</v>
      </c>
      <c r="J12" s="420">
        <v>117</v>
      </c>
      <c r="K12" s="420">
        <v>77</v>
      </c>
      <c r="L12" s="420">
        <v>121</v>
      </c>
      <c r="M12" s="420">
        <v>159</v>
      </c>
      <c r="N12" s="421">
        <v>223668</v>
      </c>
      <c r="O12" s="421">
        <v>135928</v>
      </c>
      <c r="P12" s="421">
        <v>129129</v>
      </c>
      <c r="Q12" s="422">
        <v>91529</v>
      </c>
      <c r="R12" s="423">
        <v>68603</v>
      </c>
      <c r="S12" s="421">
        <v>165656</v>
      </c>
      <c r="T12" s="424">
        <v>137587</v>
      </c>
      <c r="U12" s="423">
        <v>201139</v>
      </c>
      <c r="V12" s="421">
        <v>208565</v>
      </c>
      <c r="W12" s="425">
        <v>245443</v>
      </c>
      <c r="X12" s="426">
        <v>245168</v>
      </c>
      <c r="Y12" s="427"/>
      <c r="Z12" s="420"/>
      <c r="AA12" s="420"/>
      <c r="AB12" s="420"/>
      <c r="AC12" s="420"/>
      <c r="AD12" s="420"/>
      <c r="AE12" s="420"/>
      <c r="AF12" s="420"/>
      <c r="AG12" s="420"/>
      <c r="AH12" s="420"/>
      <c r="AI12" s="421"/>
      <c r="AJ12" s="421"/>
      <c r="AK12" s="422"/>
      <c r="AL12" s="422"/>
      <c r="AM12" s="422"/>
      <c r="AN12" s="424"/>
      <c r="AO12" s="424">
        <v>596727</v>
      </c>
      <c r="AP12" s="424">
        <v>661778</v>
      </c>
      <c r="AQ12" s="424">
        <v>615851</v>
      </c>
      <c r="AR12" s="424">
        <v>664410</v>
      </c>
      <c r="AS12" s="424">
        <v>651461</v>
      </c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</row>
    <row r="13" spans="1:55" s="375" customFormat="1" ht="18" customHeight="1" x14ac:dyDescent="0.15">
      <c r="A13" s="429"/>
      <c r="B13" s="464" t="s">
        <v>191</v>
      </c>
      <c r="C13" s="465"/>
      <c r="D13" s="430">
        <v>19</v>
      </c>
      <c r="E13" s="466" t="s">
        <v>192</v>
      </c>
      <c r="F13" s="430">
        <v>0</v>
      </c>
      <c r="G13" s="430">
        <v>7</v>
      </c>
      <c r="H13" s="430">
        <v>9</v>
      </c>
      <c r="I13" s="430">
        <v>10</v>
      </c>
      <c r="J13" s="430">
        <v>11</v>
      </c>
      <c r="K13" s="430">
        <v>17</v>
      </c>
      <c r="L13" s="430">
        <v>18</v>
      </c>
      <c r="M13" s="430">
        <v>41</v>
      </c>
      <c r="N13" s="431">
        <v>109229</v>
      </c>
      <c r="O13" s="467">
        <v>55756</v>
      </c>
      <c r="P13" s="467">
        <v>47022</v>
      </c>
      <c r="Q13" s="468">
        <v>21155</v>
      </c>
      <c r="R13" s="469">
        <v>11145</v>
      </c>
      <c r="S13" s="467">
        <v>86900</v>
      </c>
      <c r="T13" s="470">
        <v>28876</v>
      </c>
      <c r="U13" s="469">
        <v>39194</v>
      </c>
      <c r="V13" s="467">
        <v>44690</v>
      </c>
      <c r="W13" s="471">
        <v>79002</v>
      </c>
      <c r="X13" s="437">
        <v>61150</v>
      </c>
      <c r="Y13" s="472"/>
      <c r="Z13" s="473"/>
      <c r="AA13" s="473"/>
      <c r="AB13" s="473"/>
      <c r="AC13" s="473"/>
      <c r="AD13" s="473"/>
      <c r="AE13" s="473"/>
      <c r="AF13" s="473"/>
      <c r="AG13" s="473"/>
      <c r="AH13" s="473"/>
      <c r="AI13" s="467"/>
      <c r="AJ13" s="467"/>
      <c r="AK13" s="468"/>
      <c r="AL13" s="468"/>
      <c r="AM13" s="468"/>
      <c r="AN13" s="470"/>
      <c r="AO13" s="470">
        <v>269041</v>
      </c>
      <c r="AP13" s="470">
        <v>268080</v>
      </c>
      <c r="AQ13" s="470">
        <v>268775</v>
      </c>
      <c r="AR13" s="470">
        <v>253189</v>
      </c>
      <c r="AS13" s="470">
        <v>290889</v>
      </c>
      <c r="AU13" s="428"/>
    </row>
    <row r="14" spans="1:55" s="375" customFormat="1" ht="18" customHeight="1" x14ac:dyDescent="0.15">
      <c r="A14" s="429"/>
      <c r="B14" s="452" t="s">
        <v>193</v>
      </c>
      <c r="C14" s="453"/>
      <c r="D14" s="454">
        <v>5</v>
      </c>
      <c r="E14" s="454">
        <v>2</v>
      </c>
      <c r="F14" s="454">
        <v>3</v>
      </c>
      <c r="G14" s="454">
        <v>28</v>
      </c>
      <c r="H14" s="454">
        <v>20</v>
      </c>
      <c r="I14" s="454">
        <v>62</v>
      </c>
      <c r="J14" s="454">
        <v>106</v>
      </c>
      <c r="K14" s="454">
        <v>60</v>
      </c>
      <c r="L14" s="454">
        <v>103</v>
      </c>
      <c r="M14" s="454">
        <v>118</v>
      </c>
      <c r="N14" s="455">
        <v>114439</v>
      </c>
      <c r="O14" s="456">
        <v>80172</v>
      </c>
      <c r="P14" s="456">
        <v>82107</v>
      </c>
      <c r="Q14" s="457">
        <v>70374</v>
      </c>
      <c r="R14" s="458">
        <v>57458</v>
      </c>
      <c r="S14" s="456">
        <v>78756</v>
      </c>
      <c r="T14" s="459">
        <v>108711</v>
      </c>
      <c r="U14" s="458">
        <v>161945</v>
      </c>
      <c r="V14" s="456">
        <v>163875</v>
      </c>
      <c r="W14" s="460">
        <v>166441</v>
      </c>
      <c r="X14" s="461">
        <v>184018</v>
      </c>
      <c r="Y14" s="462"/>
      <c r="Z14" s="463"/>
      <c r="AA14" s="463"/>
      <c r="AB14" s="463"/>
      <c r="AC14" s="463"/>
      <c r="AD14" s="463"/>
      <c r="AE14" s="463"/>
      <c r="AF14" s="463"/>
      <c r="AG14" s="463"/>
      <c r="AH14" s="463"/>
      <c r="AI14" s="456"/>
      <c r="AJ14" s="456"/>
      <c r="AK14" s="457"/>
      <c r="AL14" s="457"/>
      <c r="AM14" s="457"/>
      <c r="AN14" s="459"/>
      <c r="AO14" s="459">
        <v>327686</v>
      </c>
      <c r="AP14" s="459">
        <v>393698</v>
      </c>
      <c r="AQ14" s="459">
        <v>347076</v>
      </c>
      <c r="AR14" s="459">
        <v>411221</v>
      </c>
      <c r="AS14" s="459">
        <v>360572</v>
      </c>
      <c r="AU14" s="428"/>
    </row>
    <row r="15" spans="1:55" s="375" customFormat="1" ht="18" customHeight="1" x14ac:dyDescent="0.15">
      <c r="A15" s="392" t="s">
        <v>194</v>
      </c>
      <c r="B15" s="392"/>
      <c r="C15" s="392"/>
      <c r="D15" s="420">
        <v>190</v>
      </c>
      <c r="E15" s="420">
        <v>143</v>
      </c>
      <c r="F15" s="420">
        <v>53</v>
      </c>
      <c r="G15" s="420">
        <v>150</v>
      </c>
      <c r="H15" s="420">
        <v>108</v>
      </c>
      <c r="I15" s="420">
        <v>168</v>
      </c>
      <c r="J15" s="420">
        <v>115</v>
      </c>
      <c r="K15" s="420">
        <v>188</v>
      </c>
      <c r="L15" s="420">
        <v>274</v>
      </c>
      <c r="M15" s="420">
        <v>442</v>
      </c>
      <c r="N15" s="421">
        <v>322188</v>
      </c>
      <c r="O15" s="421">
        <v>470991</v>
      </c>
      <c r="P15" s="421">
        <v>337983</v>
      </c>
      <c r="Q15" s="422">
        <v>436844</v>
      </c>
      <c r="R15" s="423">
        <v>406943</v>
      </c>
      <c r="S15" s="421">
        <v>558540</v>
      </c>
      <c r="T15" s="424">
        <v>451764</v>
      </c>
      <c r="U15" s="423">
        <v>501329</v>
      </c>
      <c r="V15" s="421">
        <v>561229</v>
      </c>
      <c r="W15" s="425">
        <v>360111</v>
      </c>
      <c r="X15" s="426">
        <v>282738</v>
      </c>
      <c r="Y15" s="427"/>
      <c r="Z15" s="420"/>
      <c r="AA15" s="420"/>
      <c r="AB15" s="420"/>
      <c r="AC15" s="420"/>
      <c r="AD15" s="420"/>
      <c r="AE15" s="420"/>
      <c r="AF15" s="420"/>
      <c r="AG15" s="420"/>
      <c r="AH15" s="420"/>
      <c r="AI15" s="421"/>
      <c r="AJ15" s="421"/>
      <c r="AK15" s="422"/>
      <c r="AL15" s="422"/>
      <c r="AM15" s="422"/>
      <c r="AN15" s="424"/>
      <c r="AO15" s="424">
        <v>8640237</v>
      </c>
      <c r="AP15" s="424">
        <v>10608081</v>
      </c>
      <c r="AQ15" s="424">
        <v>10072449</v>
      </c>
      <c r="AR15" s="424">
        <v>9981962</v>
      </c>
      <c r="AS15" s="424">
        <v>10563296</v>
      </c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</row>
    <row r="16" spans="1:55" s="375" customFormat="1" ht="18" customHeight="1" x14ac:dyDescent="0.15">
      <c r="A16" s="429"/>
      <c r="B16" s="464" t="s">
        <v>88</v>
      </c>
      <c r="C16" s="465"/>
      <c r="D16" s="430">
        <v>139</v>
      </c>
      <c r="E16" s="430">
        <v>139</v>
      </c>
      <c r="F16" s="430">
        <v>49</v>
      </c>
      <c r="G16" s="430">
        <v>144</v>
      </c>
      <c r="H16" s="430">
        <v>97</v>
      </c>
      <c r="I16" s="430">
        <v>153</v>
      </c>
      <c r="J16" s="430">
        <v>92</v>
      </c>
      <c r="K16" s="430">
        <v>129</v>
      </c>
      <c r="L16" s="430">
        <v>155</v>
      </c>
      <c r="M16" s="430">
        <v>240</v>
      </c>
      <c r="N16" s="431">
        <v>146492</v>
      </c>
      <c r="O16" s="467">
        <v>207265</v>
      </c>
      <c r="P16" s="467">
        <v>162431</v>
      </c>
      <c r="Q16" s="468">
        <v>141640</v>
      </c>
      <c r="R16" s="469">
        <v>46492</v>
      </c>
      <c r="S16" s="467">
        <v>120606</v>
      </c>
      <c r="T16" s="470">
        <v>112774</v>
      </c>
      <c r="U16" s="469">
        <v>77526</v>
      </c>
      <c r="V16" s="467">
        <v>108363</v>
      </c>
      <c r="W16" s="471">
        <v>55884</v>
      </c>
      <c r="X16" s="437">
        <v>36527</v>
      </c>
      <c r="Y16" s="472"/>
      <c r="Z16" s="473"/>
      <c r="AA16" s="473"/>
      <c r="AB16" s="473"/>
      <c r="AC16" s="473"/>
      <c r="AD16" s="473"/>
      <c r="AE16" s="473"/>
      <c r="AF16" s="473"/>
      <c r="AG16" s="473"/>
      <c r="AH16" s="473"/>
      <c r="AI16" s="467"/>
      <c r="AJ16" s="467"/>
      <c r="AK16" s="468"/>
      <c r="AL16" s="468"/>
      <c r="AM16" s="468"/>
      <c r="AN16" s="470"/>
      <c r="AO16" s="470">
        <v>159436</v>
      </c>
      <c r="AP16" s="470">
        <v>223005</v>
      </c>
      <c r="AQ16" s="470">
        <v>201562</v>
      </c>
      <c r="AR16" s="470">
        <v>152558</v>
      </c>
      <c r="AS16" s="470">
        <v>167544</v>
      </c>
      <c r="AU16" s="428"/>
    </row>
    <row r="17" spans="1:55" s="375" customFormat="1" ht="18" customHeight="1" x14ac:dyDescent="0.15">
      <c r="A17" s="429"/>
      <c r="B17" s="452" t="s">
        <v>195</v>
      </c>
      <c r="C17" s="453"/>
      <c r="D17" s="454">
        <v>51</v>
      </c>
      <c r="E17" s="454">
        <v>4</v>
      </c>
      <c r="F17" s="454">
        <v>4</v>
      </c>
      <c r="G17" s="454">
        <v>4</v>
      </c>
      <c r="H17" s="454">
        <v>9</v>
      </c>
      <c r="I17" s="454">
        <v>15</v>
      </c>
      <c r="J17" s="454">
        <v>13</v>
      </c>
      <c r="K17" s="454">
        <v>25</v>
      </c>
      <c r="L17" s="454">
        <v>42</v>
      </c>
      <c r="M17" s="454">
        <v>50</v>
      </c>
      <c r="N17" s="455">
        <v>22514</v>
      </c>
      <c r="O17" s="456">
        <v>23110</v>
      </c>
      <c r="P17" s="456">
        <v>14944</v>
      </c>
      <c r="Q17" s="457">
        <v>37597</v>
      </c>
      <c r="R17" s="458">
        <v>30237</v>
      </c>
      <c r="S17" s="456">
        <v>38937</v>
      </c>
      <c r="T17" s="459">
        <v>26140</v>
      </c>
      <c r="U17" s="458">
        <v>18849</v>
      </c>
      <c r="V17" s="456">
        <v>6015</v>
      </c>
      <c r="W17" s="474" t="s">
        <v>196</v>
      </c>
      <c r="X17" s="475" t="s">
        <v>197</v>
      </c>
      <c r="Y17" s="462"/>
      <c r="Z17" s="463"/>
      <c r="AA17" s="463"/>
      <c r="AB17" s="463"/>
      <c r="AC17" s="463"/>
      <c r="AD17" s="463"/>
      <c r="AE17" s="463"/>
      <c r="AF17" s="463"/>
      <c r="AG17" s="463"/>
      <c r="AH17" s="463"/>
      <c r="AI17" s="456"/>
      <c r="AJ17" s="456"/>
      <c r="AK17" s="457"/>
      <c r="AL17" s="457"/>
      <c r="AM17" s="457"/>
      <c r="AN17" s="459"/>
      <c r="AO17" s="459">
        <v>270211</v>
      </c>
      <c r="AP17" s="459">
        <v>261621</v>
      </c>
      <c r="AQ17" s="459">
        <v>225317</v>
      </c>
      <c r="AR17" s="459">
        <v>225152</v>
      </c>
      <c r="AS17" s="459">
        <v>234413</v>
      </c>
      <c r="AU17" s="476"/>
    </row>
    <row r="18" spans="1:55" s="375" customFormat="1" ht="18" customHeight="1" x14ac:dyDescent="0.15">
      <c r="A18" s="392" t="s">
        <v>198</v>
      </c>
      <c r="B18" s="392"/>
      <c r="C18" s="392"/>
      <c r="D18" s="420">
        <v>88</v>
      </c>
      <c r="E18" s="420">
        <v>13</v>
      </c>
      <c r="F18" s="420">
        <v>37</v>
      </c>
      <c r="G18" s="420">
        <v>31</v>
      </c>
      <c r="H18" s="420">
        <v>35</v>
      </c>
      <c r="I18" s="420">
        <v>110</v>
      </c>
      <c r="J18" s="420">
        <v>101</v>
      </c>
      <c r="K18" s="420">
        <v>98</v>
      </c>
      <c r="L18" s="420">
        <v>146</v>
      </c>
      <c r="M18" s="420">
        <v>203</v>
      </c>
      <c r="N18" s="421">
        <v>149021</v>
      </c>
      <c r="O18" s="421">
        <v>166902</v>
      </c>
      <c r="P18" s="421">
        <v>192912</v>
      </c>
      <c r="Q18" s="422">
        <v>175069</v>
      </c>
      <c r="R18" s="423">
        <v>99289</v>
      </c>
      <c r="S18" s="421">
        <v>189743</v>
      </c>
      <c r="T18" s="424">
        <v>423634</v>
      </c>
      <c r="U18" s="423">
        <v>356710</v>
      </c>
      <c r="V18" s="421">
        <v>356294</v>
      </c>
      <c r="W18" s="425">
        <v>6151722</v>
      </c>
      <c r="X18" s="426">
        <v>401576</v>
      </c>
      <c r="Y18" s="427"/>
      <c r="Z18" s="420"/>
      <c r="AA18" s="420"/>
      <c r="AB18" s="420"/>
      <c r="AC18" s="420"/>
      <c r="AD18" s="420"/>
      <c r="AE18" s="420"/>
      <c r="AF18" s="420"/>
      <c r="AG18" s="420"/>
      <c r="AH18" s="420"/>
      <c r="AI18" s="421"/>
      <c r="AJ18" s="421"/>
      <c r="AK18" s="422"/>
      <c r="AL18" s="422"/>
      <c r="AM18" s="422"/>
      <c r="AN18" s="424"/>
      <c r="AO18" s="424">
        <v>1850202</v>
      </c>
      <c r="AP18" s="424">
        <v>1880436</v>
      </c>
      <c r="AQ18" s="424">
        <v>1805434</v>
      </c>
      <c r="AR18" s="424">
        <v>1954587</v>
      </c>
      <c r="AS18" s="424">
        <v>1711868</v>
      </c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</row>
    <row r="19" spans="1:55" s="375" customFormat="1" ht="18" customHeight="1" x14ac:dyDescent="0.15">
      <c r="A19" s="429"/>
      <c r="B19" s="384" t="s">
        <v>199</v>
      </c>
      <c r="C19" s="388"/>
      <c r="D19" s="466" t="s">
        <v>192</v>
      </c>
      <c r="E19" s="430">
        <v>1</v>
      </c>
      <c r="F19" s="430">
        <v>12</v>
      </c>
      <c r="G19" s="430">
        <v>3</v>
      </c>
      <c r="H19" s="430">
        <v>4</v>
      </c>
      <c r="I19" s="430">
        <v>14</v>
      </c>
      <c r="J19" s="430">
        <v>4</v>
      </c>
      <c r="K19" s="430">
        <v>8</v>
      </c>
      <c r="L19" s="430">
        <v>33</v>
      </c>
      <c r="M19" s="430">
        <v>27</v>
      </c>
      <c r="N19" s="431">
        <v>15219</v>
      </c>
      <c r="O19" s="432">
        <v>31228</v>
      </c>
      <c r="P19" s="432">
        <v>54649</v>
      </c>
      <c r="Q19" s="433">
        <v>55899</v>
      </c>
      <c r="R19" s="434">
        <v>8286</v>
      </c>
      <c r="S19" s="432">
        <v>23797</v>
      </c>
      <c r="T19" s="435">
        <v>8310</v>
      </c>
      <c r="U19" s="434">
        <v>15257</v>
      </c>
      <c r="V19" s="432">
        <v>23398</v>
      </c>
      <c r="W19" s="436">
        <v>44672</v>
      </c>
      <c r="X19" s="437">
        <v>56171</v>
      </c>
      <c r="Y19" s="438"/>
      <c r="Z19" s="439"/>
      <c r="AA19" s="439"/>
      <c r="AB19" s="439"/>
      <c r="AC19" s="439"/>
      <c r="AD19" s="439"/>
      <c r="AE19" s="439"/>
      <c r="AF19" s="439"/>
      <c r="AG19" s="439"/>
      <c r="AH19" s="439"/>
      <c r="AI19" s="432"/>
      <c r="AJ19" s="432"/>
      <c r="AK19" s="433"/>
      <c r="AL19" s="433"/>
      <c r="AM19" s="433"/>
      <c r="AN19" s="435"/>
      <c r="AO19" s="435">
        <v>3100</v>
      </c>
      <c r="AP19" s="435">
        <v>2700</v>
      </c>
      <c r="AQ19" s="435">
        <v>4900</v>
      </c>
      <c r="AR19" s="435">
        <v>3400</v>
      </c>
      <c r="AS19" s="435">
        <v>3500</v>
      </c>
      <c r="AU19" s="428"/>
    </row>
    <row r="20" spans="1:55" s="375" customFormat="1" ht="18" customHeight="1" x14ac:dyDescent="0.15">
      <c r="A20" s="429"/>
      <c r="B20" s="440" t="s">
        <v>200</v>
      </c>
      <c r="C20" s="441"/>
      <c r="D20" s="442">
        <v>72</v>
      </c>
      <c r="E20" s="442">
        <v>1</v>
      </c>
      <c r="F20" s="442">
        <v>12</v>
      </c>
      <c r="G20" s="442">
        <v>28</v>
      </c>
      <c r="H20" s="442">
        <v>11</v>
      </c>
      <c r="I20" s="442">
        <v>63</v>
      </c>
      <c r="J20" s="442">
        <v>74</v>
      </c>
      <c r="K20" s="442">
        <v>77</v>
      </c>
      <c r="L20" s="442">
        <v>91</v>
      </c>
      <c r="M20" s="442">
        <v>112</v>
      </c>
      <c r="N20" s="443">
        <v>90676</v>
      </c>
      <c r="O20" s="444">
        <v>109942</v>
      </c>
      <c r="P20" s="444">
        <v>118845</v>
      </c>
      <c r="Q20" s="445">
        <v>98374</v>
      </c>
      <c r="R20" s="446">
        <v>58007</v>
      </c>
      <c r="S20" s="444">
        <v>123709</v>
      </c>
      <c r="T20" s="447">
        <v>344252</v>
      </c>
      <c r="U20" s="446">
        <v>277394</v>
      </c>
      <c r="V20" s="444">
        <v>257212</v>
      </c>
      <c r="W20" s="448">
        <v>213176</v>
      </c>
      <c r="X20" s="449">
        <v>223834</v>
      </c>
      <c r="Y20" s="450"/>
      <c r="Z20" s="451"/>
      <c r="AA20" s="451"/>
      <c r="AB20" s="451"/>
      <c r="AC20" s="451"/>
      <c r="AD20" s="451"/>
      <c r="AE20" s="451"/>
      <c r="AF20" s="451"/>
      <c r="AG20" s="451"/>
      <c r="AH20" s="451"/>
      <c r="AI20" s="444"/>
      <c r="AJ20" s="444"/>
      <c r="AK20" s="445"/>
      <c r="AL20" s="445"/>
      <c r="AM20" s="445"/>
      <c r="AN20" s="447"/>
      <c r="AO20" s="447">
        <v>1665190</v>
      </c>
      <c r="AP20" s="447">
        <v>1669314</v>
      </c>
      <c r="AQ20" s="447">
        <v>1613423</v>
      </c>
      <c r="AR20" s="447">
        <v>1753296</v>
      </c>
      <c r="AS20" s="447">
        <v>1527705</v>
      </c>
      <c r="AU20" s="428"/>
    </row>
    <row r="21" spans="1:55" s="375" customFormat="1" ht="18" customHeight="1" x14ac:dyDescent="0.15">
      <c r="A21" s="429"/>
      <c r="B21" s="440" t="s">
        <v>201</v>
      </c>
      <c r="C21" s="441"/>
      <c r="D21" s="477">
        <v>15</v>
      </c>
      <c r="E21" s="477">
        <v>10</v>
      </c>
      <c r="F21" s="477">
        <v>12</v>
      </c>
      <c r="G21" s="478" t="s">
        <v>192</v>
      </c>
      <c r="H21" s="478" t="s">
        <v>192</v>
      </c>
      <c r="I21" s="478" t="s">
        <v>192</v>
      </c>
      <c r="J21" s="478" t="s">
        <v>192</v>
      </c>
      <c r="K21" s="478" t="s">
        <v>192</v>
      </c>
      <c r="L21" s="479">
        <v>1</v>
      </c>
      <c r="M21" s="479">
        <v>20</v>
      </c>
      <c r="N21" s="480">
        <v>15430</v>
      </c>
      <c r="O21" s="481">
        <v>6078</v>
      </c>
      <c r="P21" s="481">
        <v>1000</v>
      </c>
      <c r="Q21" s="482" t="s">
        <v>197</v>
      </c>
      <c r="R21" s="483" t="s">
        <v>197</v>
      </c>
      <c r="S21" s="481" t="s">
        <v>197</v>
      </c>
      <c r="T21" s="484">
        <v>11572</v>
      </c>
      <c r="U21" s="483">
        <v>7221</v>
      </c>
      <c r="V21" s="481">
        <v>2048</v>
      </c>
      <c r="W21" s="485">
        <v>18930</v>
      </c>
      <c r="X21" s="486">
        <v>38480</v>
      </c>
      <c r="Y21" s="450"/>
      <c r="Z21" s="451"/>
      <c r="AA21" s="451"/>
      <c r="AB21" s="451"/>
      <c r="AC21" s="451"/>
      <c r="AD21" s="451"/>
      <c r="AE21" s="451"/>
      <c r="AF21" s="451"/>
      <c r="AG21" s="451"/>
      <c r="AH21" s="451"/>
      <c r="AI21" s="444"/>
      <c r="AJ21" s="481"/>
      <c r="AK21" s="482"/>
      <c r="AL21" s="482"/>
      <c r="AM21" s="482"/>
      <c r="AN21" s="484"/>
      <c r="AO21" s="484">
        <v>95845</v>
      </c>
      <c r="AP21" s="484">
        <v>88716</v>
      </c>
      <c r="AQ21" s="484">
        <v>52478</v>
      </c>
      <c r="AR21" s="484">
        <v>36540</v>
      </c>
      <c r="AS21" s="484">
        <v>39058</v>
      </c>
      <c r="AU21" s="487"/>
    </row>
    <row r="22" spans="1:55" s="376" customFormat="1" ht="18" customHeight="1" thickBot="1" x14ac:dyDescent="0.2">
      <c r="A22" s="488"/>
      <c r="B22" s="452" t="s">
        <v>89</v>
      </c>
      <c r="C22" s="453"/>
      <c r="D22" s="489"/>
      <c r="E22" s="489"/>
      <c r="F22" s="489"/>
      <c r="G22" s="490"/>
      <c r="H22" s="490"/>
      <c r="I22" s="490"/>
      <c r="J22" s="490"/>
      <c r="K22" s="490"/>
      <c r="L22" s="491"/>
      <c r="M22" s="491"/>
      <c r="N22" s="492"/>
      <c r="O22" s="493">
        <v>19654</v>
      </c>
      <c r="P22" s="493">
        <v>18418</v>
      </c>
      <c r="Q22" s="494">
        <v>20796</v>
      </c>
      <c r="R22" s="495">
        <v>32996</v>
      </c>
      <c r="S22" s="493">
        <v>42237</v>
      </c>
      <c r="T22" s="496">
        <v>59500</v>
      </c>
      <c r="U22" s="495">
        <v>56838</v>
      </c>
      <c r="V22" s="493">
        <v>73636</v>
      </c>
      <c r="W22" s="497">
        <v>5874944</v>
      </c>
      <c r="X22" s="498">
        <v>83091</v>
      </c>
      <c r="Y22" s="462"/>
      <c r="Z22" s="463"/>
      <c r="AA22" s="463"/>
      <c r="AB22" s="463"/>
      <c r="AC22" s="463"/>
      <c r="AD22" s="463"/>
      <c r="AE22" s="463"/>
      <c r="AF22" s="463"/>
      <c r="AG22" s="463"/>
      <c r="AH22" s="463"/>
      <c r="AI22" s="456"/>
      <c r="AJ22" s="456"/>
      <c r="AK22" s="457"/>
      <c r="AL22" s="457"/>
      <c r="AM22" s="457"/>
      <c r="AN22" s="459"/>
      <c r="AO22" s="496">
        <v>86067</v>
      </c>
      <c r="AP22" s="496">
        <v>119706</v>
      </c>
      <c r="AQ22" s="496">
        <v>134633</v>
      </c>
      <c r="AR22" s="496">
        <v>161351</v>
      </c>
      <c r="AS22" s="496">
        <v>141605</v>
      </c>
      <c r="AU22" s="487"/>
    </row>
    <row r="23" spans="1:55" s="375" customFormat="1" ht="18" customHeight="1" x14ac:dyDescent="0.15">
      <c r="A23" s="399" t="s">
        <v>202</v>
      </c>
      <c r="B23" s="399"/>
      <c r="C23" s="399"/>
      <c r="D23" s="463">
        <v>5245</v>
      </c>
      <c r="E23" s="463">
        <v>4071</v>
      </c>
      <c r="F23" s="463">
        <v>7021</v>
      </c>
      <c r="G23" s="463">
        <v>7923</v>
      </c>
      <c r="H23" s="463">
        <v>7843</v>
      </c>
      <c r="I23" s="463">
        <v>7867</v>
      </c>
      <c r="J23" s="463">
        <v>8382</v>
      </c>
      <c r="K23" s="463">
        <v>7877</v>
      </c>
      <c r="L23" s="463">
        <v>7853</v>
      </c>
      <c r="M23" s="463">
        <v>8755</v>
      </c>
      <c r="N23" s="456">
        <v>9837008</v>
      </c>
      <c r="O23" s="456">
        <v>10431133</v>
      </c>
      <c r="P23" s="456">
        <v>10886020</v>
      </c>
      <c r="Q23" s="457">
        <v>11395395</v>
      </c>
      <c r="R23" s="458">
        <v>11248236</v>
      </c>
      <c r="S23" s="456">
        <v>10993121</v>
      </c>
      <c r="T23" s="459">
        <v>12241084</v>
      </c>
      <c r="U23" s="458">
        <v>10913924</v>
      </c>
      <c r="V23" s="456">
        <v>10700499</v>
      </c>
      <c r="W23" s="460">
        <v>11192412</v>
      </c>
      <c r="X23" s="426">
        <v>11510943</v>
      </c>
      <c r="Y23" s="462"/>
      <c r="Z23" s="463"/>
      <c r="AA23" s="463"/>
      <c r="AB23" s="463"/>
      <c r="AC23" s="463"/>
      <c r="AD23" s="463"/>
      <c r="AE23" s="463"/>
      <c r="AF23" s="463"/>
      <c r="AG23" s="463"/>
      <c r="AH23" s="463"/>
      <c r="AI23" s="456"/>
      <c r="AJ23" s="421"/>
      <c r="AK23" s="422"/>
      <c r="AL23" s="422"/>
      <c r="AM23" s="457"/>
      <c r="AN23" s="459"/>
      <c r="AO23" s="459">
        <v>36155517</v>
      </c>
      <c r="AP23" s="459">
        <v>34574786</v>
      </c>
      <c r="AQ23" s="459">
        <v>32126284</v>
      </c>
      <c r="AR23" s="459">
        <v>31704557</v>
      </c>
      <c r="AS23" s="459">
        <v>28671644</v>
      </c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</row>
    <row r="24" spans="1:55" s="375" customFormat="1" ht="18" customHeight="1" x14ac:dyDescent="0.15">
      <c r="A24" s="429"/>
      <c r="B24" s="384" t="s">
        <v>90</v>
      </c>
      <c r="C24" s="388"/>
      <c r="D24" s="430">
        <v>1506</v>
      </c>
      <c r="E24" s="430">
        <v>745</v>
      </c>
      <c r="F24" s="430">
        <v>1606</v>
      </c>
      <c r="G24" s="430">
        <v>3324</v>
      </c>
      <c r="H24" s="430">
        <v>3544</v>
      </c>
      <c r="I24" s="430">
        <v>3527</v>
      </c>
      <c r="J24" s="430">
        <v>4017</v>
      </c>
      <c r="K24" s="430">
        <v>3791</v>
      </c>
      <c r="L24" s="430">
        <v>3478</v>
      </c>
      <c r="M24" s="430">
        <v>4115</v>
      </c>
      <c r="N24" s="431">
        <v>4820668</v>
      </c>
      <c r="O24" s="432">
        <v>4698974</v>
      </c>
      <c r="P24" s="432">
        <v>4817411</v>
      </c>
      <c r="Q24" s="433">
        <v>6343244</v>
      </c>
      <c r="R24" s="434">
        <v>7123216</v>
      </c>
      <c r="S24" s="432">
        <v>7269257</v>
      </c>
      <c r="T24" s="435">
        <v>7305596</v>
      </c>
      <c r="U24" s="434">
        <v>6555459</v>
      </c>
      <c r="V24" s="432">
        <v>5708703</v>
      </c>
      <c r="W24" s="467">
        <v>6790045</v>
      </c>
      <c r="X24" s="499">
        <v>6414629</v>
      </c>
      <c r="Y24" s="438"/>
      <c r="Z24" s="439"/>
      <c r="AA24" s="439"/>
      <c r="AB24" s="439"/>
      <c r="AC24" s="439"/>
      <c r="AD24" s="439"/>
      <c r="AE24" s="439"/>
      <c r="AF24" s="439"/>
      <c r="AG24" s="439"/>
      <c r="AH24" s="439"/>
      <c r="AI24" s="432"/>
      <c r="AJ24" s="432"/>
      <c r="AK24" s="433"/>
      <c r="AL24" s="433"/>
      <c r="AM24" s="433"/>
      <c r="AN24" s="435"/>
      <c r="AO24" s="435">
        <v>33574398</v>
      </c>
      <c r="AP24" s="435">
        <v>32106314</v>
      </c>
      <c r="AQ24" s="435">
        <v>29926802</v>
      </c>
      <c r="AR24" s="435">
        <v>29590800</v>
      </c>
      <c r="AS24" s="435">
        <v>26423309</v>
      </c>
      <c r="AU24" s="428"/>
    </row>
    <row r="25" spans="1:55" s="375" customFormat="1" ht="18" customHeight="1" x14ac:dyDescent="0.15">
      <c r="A25" s="429"/>
      <c r="B25" s="440" t="s">
        <v>203</v>
      </c>
      <c r="C25" s="441"/>
      <c r="D25" s="442">
        <v>255</v>
      </c>
      <c r="E25" s="442">
        <v>585</v>
      </c>
      <c r="F25" s="442">
        <v>780</v>
      </c>
      <c r="G25" s="442">
        <v>953</v>
      </c>
      <c r="H25" s="442">
        <v>840</v>
      </c>
      <c r="I25" s="442">
        <v>919</v>
      </c>
      <c r="J25" s="442">
        <v>1183</v>
      </c>
      <c r="K25" s="442">
        <v>1016</v>
      </c>
      <c r="L25" s="442">
        <v>1095</v>
      </c>
      <c r="M25" s="442">
        <v>997</v>
      </c>
      <c r="N25" s="443">
        <v>1456368</v>
      </c>
      <c r="O25" s="444">
        <v>1708770</v>
      </c>
      <c r="P25" s="444">
        <v>1554431</v>
      </c>
      <c r="Q25" s="445">
        <v>1571895</v>
      </c>
      <c r="R25" s="446">
        <v>1522751</v>
      </c>
      <c r="S25" s="444">
        <v>1444163</v>
      </c>
      <c r="T25" s="447">
        <v>1711811</v>
      </c>
      <c r="U25" s="446">
        <v>1259375</v>
      </c>
      <c r="V25" s="444">
        <v>1590440</v>
      </c>
      <c r="W25" s="448">
        <v>1586292</v>
      </c>
      <c r="X25" s="449">
        <v>1825508</v>
      </c>
      <c r="Y25" s="450"/>
      <c r="Z25" s="451"/>
      <c r="AA25" s="451"/>
      <c r="AB25" s="451"/>
      <c r="AC25" s="451"/>
      <c r="AD25" s="451"/>
      <c r="AE25" s="451"/>
      <c r="AF25" s="451"/>
      <c r="AG25" s="451"/>
      <c r="AH25" s="451"/>
      <c r="AI25" s="444"/>
      <c r="AJ25" s="444"/>
      <c r="AK25" s="445"/>
      <c r="AL25" s="445"/>
      <c r="AM25" s="445"/>
      <c r="AN25" s="447"/>
      <c r="AO25" s="447">
        <v>1487731</v>
      </c>
      <c r="AP25" s="447">
        <v>1116219</v>
      </c>
      <c r="AQ25" s="447">
        <v>1359615</v>
      </c>
      <c r="AR25" s="447">
        <v>1346394</v>
      </c>
      <c r="AS25" s="447">
        <v>1278771</v>
      </c>
      <c r="AU25" s="428"/>
    </row>
    <row r="26" spans="1:55" s="375" customFormat="1" ht="18" customHeight="1" x14ac:dyDescent="0.15">
      <c r="A26" s="429"/>
      <c r="B26" s="440" t="s">
        <v>204</v>
      </c>
      <c r="C26" s="441"/>
      <c r="D26" s="442">
        <v>2764</v>
      </c>
      <c r="E26" s="442">
        <v>2035</v>
      </c>
      <c r="F26" s="442">
        <v>3533</v>
      </c>
      <c r="G26" s="442">
        <v>2833</v>
      </c>
      <c r="H26" s="442">
        <v>2665</v>
      </c>
      <c r="I26" s="442">
        <v>2764</v>
      </c>
      <c r="J26" s="442">
        <v>2852</v>
      </c>
      <c r="K26" s="442">
        <v>2833</v>
      </c>
      <c r="L26" s="442">
        <v>2822</v>
      </c>
      <c r="M26" s="442">
        <v>2958</v>
      </c>
      <c r="N26" s="443">
        <v>3050830</v>
      </c>
      <c r="O26" s="444">
        <v>3353018</v>
      </c>
      <c r="P26" s="444">
        <v>3843958</v>
      </c>
      <c r="Q26" s="445">
        <v>3220585</v>
      </c>
      <c r="R26" s="446">
        <v>2519149</v>
      </c>
      <c r="S26" s="444">
        <v>2270251</v>
      </c>
      <c r="T26" s="447">
        <v>3160328</v>
      </c>
      <c r="U26" s="446">
        <v>2995778</v>
      </c>
      <c r="V26" s="444">
        <v>3259310</v>
      </c>
      <c r="W26" s="448">
        <v>2695614</v>
      </c>
      <c r="X26" s="449">
        <v>3137338</v>
      </c>
      <c r="Y26" s="450"/>
      <c r="Z26" s="451"/>
      <c r="AA26" s="451"/>
      <c r="AB26" s="451"/>
      <c r="AC26" s="451"/>
      <c r="AD26" s="451"/>
      <c r="AE26" s="451"/>
      <c r="AF26" s="451"/>
      <c r="AG26" s="451"/>
      <c r="AH26" s="451"/>
      <c r="AI26" s="444"/>
      <c r="AJ26" s="444"/>
      <c r="AK26" s="445"/>
      <c r="AL26" s="445"/>
      <c r="AM26" s="445"/>
      <c r="AN26" s="447"/>
      <c r="AO26" s="447">
        <v>954790</v>
      </c>
      <c r="AP26" s="447">
        <v>1059253</v>
      </c>
      <c r="AQ26" s="447">
        <v>524149</v>
      </c>
      <c r="AR26" s="447">
        <v>492106</v>
      </c>
      <c r="AS26" s="447">
        <v>489114</v>
      </c>
      <c r="AU26" s="428"/>
    </row>
    <row r="27" spans="1:55" s="375" customFormat="1" ht="18" customHeight="1" x14ac:dyDescent="0.15">
      <c r="A27" s="429"/>
      <c r="B27" s="452" t="s">
        <v>205</v>
      </c>
      <c r="C27" s="453"/>
      <c r="D27" s="454">
        <v>720</v>
      </c>
      <c r="E27" s="454">
        <v>706</v>
      </c>
      <c r="F27" s="454">
        <v>1103</v>
      </c>
      <c r="G27" s="454">
        <v>813</v>
      </c>
      <c r="H27" s="454">
        <v>794</v>
      </c>
      <c r="I27" s="454">
        <v>656</v>
      </c>
      <c r="J27" s="454">
        <v>330</v>
      </c>
      <c r="K27" s="454">
        <v>238</v>
      </c>
      <c r="L27" s="454">
        <v>440</v>
      </c>
      <c r="M27" s="454">
        <v>637</v>
      </c>
      <c r="N27" s="455">
        <v>509062</v>
      </c>
      <c r="O27" s="456">
        <v>422616</v>
      </c>
      <c r="P27" s="456">
        <v>524190</v>
      </c>
      <c r="Q27" s="457">
        <v>165671</v>
      </c>
      <c r="R27" s="495" t="s">
        <v>197</v>
      </c>
      <c r="S27" s="500" t="s">
        <v>197</v>
      </c>
      <c r="T27" s="501">
        <v>47418</v>
      </c>
      <c r="U27" s="502">
        <v>72926</v>
      </c>
      <c r="V27" s="500">
        <v>101196</v>
      </c>
      <c r="W27" s="503">
        <v>86941</v>
      </c>
      <c r="X27" s="504">
        <v>99644</v>
      </c>
      <c r="Y27" s="462"/>
      <c r="Z27" s="463"/>
      <c r="AA27" s="463"/>
      <c r="AB27" s="463"/>
      <c r="AC27" s="463"/>
      <c r="AD27" s="463"/>
      <c r="AE27" s="463"/>
      <c r="AF27" s="463"/>
      <c r="AG27" s="463"/>
      <c r="AH27" s="463"/>
      <c r="AI27" s="456"/>
      <c r="AJ27" s="456"/>
      <c r="AK27" s="457"/>
      <c r="AL27" s="457"/>
      <c r="AM27" s="457"/>
      <c r="AN27" s="459"/>
      <c r="AO27" s="501">
        <v>134528</v>
      </c>
      <c r="AP27" s="501">
        <v>288820</v>
      </c>
      <c r="AQ27" s="501">
        <v>311838</v>
      </c>
      <c r="AR27" s="501">
        <v>249435</v>
      </c>
      <c r="AS27" s="501">
        <v>311201</v>
      </c>
      <c r="AU27" s="476"/>
    </row>
    <row r="28" spans="1:55" s="375" customFormat="1" ht="18" customHeight="1" x14ac:dyDescent="0.15">
      <c r="A28" s="392" t="s">
        <v>206</v>
      </c>
      <c r="B28" s="392"/>
      <c r="C28" s="392"/>
      <c r="D28" s="420">
        <v>27</v>
      </c>
      <c r="E28" s="420">
        <v>64</v>
      </c>
      <c r="F28" s="420">
        <v>117</v>
      </c>
      <c r="G28" s="420">
        <v>95</v>
      </c>
      <c r="H28" s="420">
        <v>90</v>
      </c>
      <c r="I28" s="420">
        <v>109</v>
      </c>
      <c r="J28" s="420">
        <v>114</v>
      </c>
      <c r="K28" s="420">
        <v>152</v>
      </c>
      <c r="L28" s="420">
        <v>124</v>
      </c>
      <c r="M28" s="420">
        <v>143</v>
      </c>
      <c r="N28" s="421">
        <v>153839</v>
      </c>
      <c r="O28" s="421">
        <v>132476</v>
      </c>
      <c r="P28" s="421">
        <v>154084</v>
      </c>
      <c r="Q28" s="422">
        <v>167420</v>
      </c>
      <c r="R28" s="423">
        <v>153690</v>
      </c>
      <c r="S28" s="421">
        <v>192690</v>
      </c>
      <c r="T28" s="424">
        <v>197534</v>
      </c>
      <c r="U28" s="423">
        <v>208839</v>
      </c>
      <c r="V28" s="421">
        <v>221120</v>
      </c>
      <c r="W28" s="421">
        <v>264479</v>
      </c>
      <c r="X28" s="505">
        <v>323129</v>
      </c>
      <c r="Y28" s="427"/>
      <c r="Z28" s="420"/>
      <c r="AA28" s="420"/>
      <c r="AB28" s="420"/>
      <c r="AC28" s="420"/>
      <c r="AD28" s="420"/>
      <c r="AE28" s="420"/>
      <c r="AF28" s="420"/>
      <c r="AG28" s="420"/>
      <c r="AH28" s="420"/>
      <c r="AI28" s="421"/>
      <c r="AJ28" s="421"/>
      <c r="AK28" s="422"/>
      <c r="AL28" s="422"/>
      <c r="AM28" s="422"/>
      <c r="AN28" s="424"/>
      <c r="AO28" s="424">
        <v>2242116</v>
      </c>
      <c r="AP28" s="424">
        <v>2184223</v>
      </c>
      <c r="AQ28" s="424">
        <v>2175263</v>
      </c>
      <c r="AR28" s="424">
        <v>2089983</v>
      </c>
      <c r="AS28" s="424">
        <v>1895162</v>
      </c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</row>
    <row r="29" spans="1:55" s="375" customFormat="1" ht="18" customHeight="1" x14ac:dyDescent="0.15">
      <c r="A29" s="429"/>
      <c r="B29" s="384" t="s">
        <v>207</v>
      </c>
      <c r="C29" s="388"/>
      <c r="D29" s="430">
        <v>17</v>
      </c>
      <c r="E29" s="430">
        <v>56</v>
      </c>
      <c r="F29" s="430">
        <v>116</v>
      </c>
      <c r="G29" s="430">
        <v>95</v>
      </c>
      <c r="H29" s="430">
        <v>90</v>
      </c>
      <c r="I29" s="430">
        <v>102</v>
      </c>
      <c r="J29" s="430">
        <v>103</v>
      </c>
      <c r="K29" s="430">
        <v>145</v>
      </c>
      <c r="L29" s="430">
        <v>116</v>
      </c>
      <c r="M29" s="430">
        <v>127</v>
      </c>
      <c r="N29" s="431">
        <v>126728</v>
      </c>
      <c r="O29" s="432">
        <v>111356</v>
      </c>
      <c r="P29" s="432">
        <v>126476</v>
      </c>
      <c r="Q29" s="433">
        <v>134599</v>
      </c>
      <c r="R29" s="434">
        <v>122825</v>
      </c>
      <c r="S29" s="432">
        <v>148598</v>
      </c>
      <c r="T29" s="435">
        <v>164985</v>
      </c>
      <c r="U29" s="434">
        <v>177418</v>
      </c>
      <c r="V29" s="432">
        <v>185163</v>
      </c>
      <c r="W29" s="467">
        <v>188463</v>
      </c>
      <c r="X29" s="499">
        <v>252278</v>
      </c>
      <c r="Y29" s="438"/>
      <c r="Z29" s="439"/>
      <c r="AA29" s="439"/>
      <c r="AB29" s="439"/>
      <c r="AC29" s="439"/>
      <c r="AD29" s="439"/>
      <c r="AE29" s="439"/>
      <c r="AF29" s="439"/>
      <c r="AG29" s="439"/>
      <c r="AH29" s="439"/>
      <c r="AI29" s="432"/>
      <c r="AJ29" s="432"/>
      <c r="AK29" s="433"/>
      <c r="AL29" s="433"/>
      <c r="AM29" s="433"/>
      <c r="AN29" s="435"/>
      <c r="AO29" s="435">
        <v>1657235</v>
      </c>
      <c r="AP29" s="435">
        <v>1529011</v>
      </c>
      <c r="AQ29" s="435">
        <v>1545528</v>
      </c>
      <c r="AR29" s="435">
        <v>1500375</v>
      </c>
      <c r="AS29" s="435">
        <v>1458637</v>
      </c>
      <c r="AU29" s="428"/>
      <c r="AV29" s="487"/>
    </row>
    <row r="30" spans="1:55" s="375" customFormat="1" ht="18" customHeight="1" x14ac:dyDescent="0.15">
      <c r="A30" s="429"/>
      <c r="B30" s="440" t="s">
        <v>208</v>
      </c>
      <c r="C30" s="441"/>
      <c r="D30" s="477">
        <v>5</v>
      </c>
      <c r="E30" s="477">
        <v>5</v>
      </c>
      <c r="F30" s="477">
        <v>0</v>
      </c>
      <c r="G30" s="478" t="s">
        <v>192</v>
      </c>
      <c r="H30" s="478" t="s">
        <v>192</v>
      </c>
      <c r="I30" s="477">
        <v>6</v>
      </c>
      <c r="J30" s="477">
        <v>11</v>
      </c>
      <c r="K30" s="477">
        <v>6</v>
      </c>
      <c r="L30" s="477">
        <v>8</v>
      </c>
      <c r="M30" s="477">
        <v>8</v>
      </c>
      <c r="N30" s="506">
        <v>17518</v>
      </c>
      <c r="O30" s="444">
        <v>19938</v>
      </c>
      <c r="P30" s="444">
        <v>17825</v>
      </c>
      <c r="Q30" s="445">
        <v>26978</v>
      </c>
      <c r="R30" s="446">
        <v>27865</v>
      </c>
      <c r="S30" s="444">
        <v>35392</v>
      </c>
      <c r="T30" s="447">
        <v>20466</v>
      </c>
      <c r="U30" s="446">
        <v>19539</v>
      </c>
      <c r="V30" s="444">
        <v>15627</v>
      </c>
      <c r="W30" s="444">
        <v>23805</v>
      </c>
      <c r="X30" s="507">
        <v>36521</v>
      </c>
      <c r="Y30" s="450"/>
      <c r="Z30" s="451"/>
      <c r="AA30" s="451"/>
      <c r="AB30" s="451"/>
      <c r="AC30" s="451"/>
      <c r="AD30" s="451"/>
      <c r="AE30" s="451"/>
      <c r="AF30" s="451"/>
      <c r="AG30" s="451"/>
      <c r="AH30" s="451"/>
      <c r="AI30" s="444"/>
      <c r="AJ30" s="444"/>
      <c r="AK30" s="445"/>
      <c r="AL30" s="445"/>
      <c r="AM30" s="445"/>
      <c r="AN30" s="447"/>
      <c r="AO30" s="447">
        <v>576113</v>
      </c>
      <c r="AP30" s="447">
        <v>644533</v>
      </c>
      <c r="AQ30" s="447">
        <v>613503</v>
      </c>
      <c r="AR30" s="447">
        <v>571595</v>
      </c>
      <c r="AS30" s="447">
        <v>424821</v>
      </c>
      <c r="AU30" s="428"/>
    </row>
    <row r="31" spans="1:55" s="376" customFormat="1" ht="18" customHeight="1" thickBot="1" x14ac:dyDescent="0.2">
      <c r="A31" s="488"/>
      <c r="B31" s="452" t="s">
        <v>91</v>
      </c>
      <c r="C31" s="453"/>
      <c r="D31" s="489"/>
      <c r="E31" s="489"/>
      <c r="F31" s="489"/>
      <c r="G31" s="490"/>
      <c r="H31" s="490"/>
      <c r="I31" s="489"/>
      <c r="J31" s="489"/>
      <c r="K31" s="489"/>
      <c r="L31" s="489"/>
      <c r="M31" s="489"/>
      <c r="N31" s="508"/>
      <c r="O31" s="456">
        <v>1182</v>
      </c>
      <c r="P31" s="456">
        <v>9783</v>
      </c>
      <c r="Q31" s="457">
        <v>5843</v>
      </c>
      <c r="R31" s="458">
        <v>3000</v>
      </c>
      <c r="S31" s="456">
        <v>8700</v>
      </c>
      <c r="T31" s="459">
        <v>9900</v>
      </c>
      <c r="U31" s="458">
        <v>7578</v>
      </c>
      <c r="V31" s="456">
        <v>7972</v>
      </c>
      <c r="W31" s="509">
        <v>33121</v>
      </c>
      <c r="X31" s="510">
        <v>13823</v>
      </c>
      <c r="Y31" s="462"/>
      <c r="Z31" s="463"/>
      <c r="AA31" s="463"/>
      <c r="AB31" s="463"/>
      <c r="AC31" s="463"/>
      <c r="AD31" s="463"/>
      <c r="AE31" s="463"/>
      <c r="AF31" s="463"/>
      <c r="AG31" s="463"/>
      <c r="AH31" s="463"/>
      <c r="AI31" s="456"/>
      <c r="AJ31" s="493"/>
      <c r="AK31" s="494"/>
      <c r="AL31" s="494"/>
      <c r="AM31" s="494"/>
      <c r="AN31" s="496"/>
      <c r="AO31" s="496" t="s">
        <v>197</v>
      </c>
      <c r="AP31" s="496" t="s">
        <v>197</v>
      </c>
      <c r="AQ31" s="496">
        <v>2504</v>
      </c>
      <c r="AR31" s="496">
        <v>3200</v>
      </c>
      <c r="AS31" s="496">
        <v>2800</v>
      </c>
      <c r="AU31" s="428"/>
    </row>
    <row r="32" spans="1:55" s="375" customFormat="1" ht="18" customHeight="1" x14ac:dyDescent="0.15">
      <c r="A32" s="399" t="s">
        <v>209</v>
      </c>
      <c r="B32" s="399"/>
      <c r="C32" s="399"/>
      <c r="D32" s="463">
        <v>3357</v>
      </c>
      <c r="E32" s="463">
        <v>11</v>
      </c>
      <c r="F32" s="463">
        <v>25</v>
      </c>
      <c r="G32" s="463">
        <v>34</v>
      </c>
      <c r="H32" s="463">
        <v>18</v>
      </c>
      <c r="I32" s="463">
        <v>132</v>
      </c>
      <c r="J32" s="463">
        <v>297</v>
      </c>
      <c r="K32" s="463">
        <v>65</v>
      </c>
      <c r="L32" s="463">
        <v>70</v>
      </c>
      <c r="M32" s="463">
        <v>61</v>
      </c>
      <c r="N32" s="456">
        <v>72779</v>
      </c>
      <c r="O32" s="456">
        <v>70742</v>
      </c>
      <c r="P32" s="456">
        <v>226917</v>
      </c>
      <c r="Q32" s="457">
        <v>270564</v>
      </c>
      <c r="R32" s="458">
        <v>196194</v>
      </c>
      <c r="S32" s="456">
        <v>222183</v>
      </c>
      <c r="T32" s="459">
        <v>364749</v>
      </c>
      <c r="U32" s="458">
        <v>486509</v>
      </c>
      <c r="V32" s="456">
        <v>922859</v>
      </c>
      <c r="W32" s="421">
        <v>555615</v>
      </c>
      <c r="X32" s="510">
        <v>3507416</v>
      </c>
      <c r="Y32" s="462"/>
      <c r="Z32" s="463"/>
      <c r="AA32" s="463"/>
      <c r="AB32" s="463"/>
      <c r="AC32" s="463"/>
      <c r="AD32" s="463"/>
      <c r="AE32" s="463"/>
      <c r="AF32" s="463"/>
      <c r="AG32" s="463"/>
      <c r="AH32" s="463"/>
      <c r="AI32" s="456"/>
      <c r="AJ32" s="421"/>
      <c r="AK32" s="422"/>
      <c r="AL32" s="422"/>
      <c r="AM32" s="457"/>
      <c r="AN32" s="459"/>
      <c r="AO32" s="459">
        <v>35011484</v>
      </c>
      <c r="AP32" s="459">
        <v>33753840</v>
      </c>
      <c r="AQ32" s="459">
        <v>31734530</v>
      </c>
      <c r="AR32" s="459">
        <v>28925639</v>
      </c>
      <c r="AS32" s="459">
        <v>29303367</v>
      </c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</row>
    <row r="33" spans="1:55" s="375" customFormat="1" ht="18" customHeight="1" x14ac:dyDescent="0.15">
      <c r="A33" s="429"/>
      <c r="B33" s="384" t="s">
        <v>210</v>
      </c>
      <c r="C33" s="388"/>
      <c r="D33" s="466" t="s">
        <v>192</v>
      </c>
      <c r="E33" s="430">
        <v>1</v>
      </c>
      <c r="F33" s="430">
        <v>0</v>
      </c>
      <c r="G33" s="430">
        <v>7</v>
      </c>
      <c r="H33" s="430">
        <v>2</v>
      </c>
      <c r="I33" s="430">
        <v>15</v>
      </c>
      <c r="J33" s="430">
        <v>17</v>
      </c>
      <c r="K33" s="430">
        <v>3</v>
      </c>
      <c r="L33" s="430">
        <v>26</v>
      </c>
      <c r="M33" s="430">
        <v>8</v>
      </c>
      <c r="N33" s="431">
        <v>10320</v>
      </c>
      <c r="O33" s="432">
        <v>4221</v>
      </c>
      <c r="P33" s="432">
        <v>21958</v>
      </c>
      <c r="Q33" s="433">
        <v>7798</v>
      </c>
      <c r="R33" s="511" t="s">
        <v>197</v>
      </c>
      <c r="S33" s="512">
        <v>10847</v>
      </c>
      <c r="T33" s="513">
        <v>36229</v>
      </c>
      <c r="U33" s="514">
        <v>18163</v>
      </c>
      <c r="V33" s="512">
        <v>35320</v>
      </c>
      <c r="W33" s="515">
        <v>4025</v>
      </c>
      <c r="X33" s="516">
        <v>1599</v>
      </c>
      <c r="Y33" s="438"/>
      <c r="Z33" s="439"/>
      <c r="AA33" s="439"/>
      <c r="AB33" s="439"/>
      <c r="AC33" s="439"/>
      <c r="AD33" s="439"/>
      <c r="AE33" s="439"/>
      <c r="AF33" s="439"/>
      <c r="AG33" s="439"/>
      <c r="AH33" s="439"/>
      <c r="AI33" s="432"/>
      <c r="AJ33" s="432"/>
      <c r="AK33" s="433"/>
      <c r="AL33" s="433"/>
      <c r="AM33" s="433"/>
      <c r="AN33" s="435"/>
      <c r="AO33" s="513">
        <v>1101319</v>
      </c>
      <c r="AP33" s="513">
        <v>1292767</v>
      </c>
      <c r="AQ33" s="513">
        <v>1388136</v>
      </c>
      <c r="AR33" s="513">
        <v>1373673</v>
      </c>
      <c r="AS33" s="513">
        <v>1232606</v>
      </c>
      <c r="AU33" s="476"/>
    </row>
    <row r="34" spans="1:55" s="375" customFormat="1" ht="18" customHeight="1" x14ac:dyDescent="0.15">
      <c r="A34" s="429"/>
      <c r="B34" s="440" t="s">
        <v>211</v>
      </c>
      <c r="C34" s="441"/>
      <c r="D34" s="442">
        <v>3357</v>
      </c>
      <c r="E34" s="517" t="s">
        <v>192</v>
      </c>
      <c r="F34" s="517" t="s">
        <v>192</v>
      </c>
      <c r="G34" s="517" t="s">
        <v>192</v>
      </c>
      <c r="H34" s="517" t="s">
        <v>192</v>
      </c>
      <c r="I34" s="442">
        <v>83</v>
      </c>
      <c r="J34" s="442">
        <v>245</v>
      </c>
      <c r="K34" s="518">
        <v>25</v>
      </c>
      <c r="L34" s="517" t="s">
        <v>192</v>
      </c>
      <c r="M34" s="518">
        <v>0</v>
      </c>
      <c r="N34" s="519">
        <v>0</v>
      </c>
      <c r="O34" s="520" t="s">
        <v>197</v>
      </c>
      <c r="P34" s="481">
        <v>136703</v>
      </c>
      <c r="Q34" s="445">
        <v>115337</v>
      </c>
      <c r="R34" s="483" t="s">
        <v>197</v>
      </c>
      <c r="S34" s="521" t="s">
        <v>197</v>
      </c>
      <c r="T34" s="522" t="s">
        <v>197</v>
      </c>
      <c r="U34" s="523" t="s">
        <v>197</v>
      </c>
      <c r="V34" s="521">
        <v>309883</v>
      </c>
      <c r="W34" s="521" t="s">
        <v>196</v>
      </c>
      <c r="X34" s="524">
        <v>2576584</v>
      </c>
      <c r="Y34" s="450"/>
      <c r="Z34" s="451"/>
      <c r="AA34" s="451"/>
      <c r="AB34" s="451"/>
      <c r="AC34" s="451"/>
      <c r="AD34" s="451"/>
      <c r="AE34" s="451"/>
      <c r="AF34" s="451"/>
      <c r="AG34" s="451"/>
      <c r="AH34" s="451"/>
      <c r="AI34" s="444"/>
      <c r="AJ34" s="444"/>
      <c r="AK34" s="445"/>
      <c r="AL34" s="445"/>
      <c r="AM34" s="445"/>
      <c r="AN34" s="447"/>
      <c r="AO34" s="522">
        <v>29808895</v>
      </c>
      <c r="AP34" s="522">
        <v>27920319</v>
      </c>
      <c r="AQ34" s="522">
        <v>26455665</v>
      </c>
      <c r="AR34" s="522">
        <v>23775513</v>
      </c>
      <c r="AS34" s="522">
        <v>24239949</v>
      </c>
      <c r="AU34" s="476"/>
    </row>
    <row r="35" spans="1:55" s="375" customFormat="1" ht="18" customHeight="1" x14ac:dyDescent="0.15">
      <c r="A35" s="429"/>
      <c r="B35" s="525" t="s">
        <v>212</v>
      </c>
      <c r="C35" s="526"/>
      <c r="D35" s="478" t="s">
        <v>192</v>
      </c>
      <c r="E35" s="477">
        <v>10</v>
      </c>
      <c r="F35" s="477">
        <v>20</v>
      </c>
      <c r="G35" s="477">
        <v>18</v>
      </c>
      <c r="H35" s="477">
        <v>16</v>
      </c>
      <c r="I35" s="477">
        <v>26</v>
      </c>
      <c r="J35" s="477">
        <v>31</v>
      </c>
      <c r="K35" s="477">
        <v>34</v>
      </c>
      <c r="L35" s="477">
        <v>37</v>
      </c>
      <c r="M35" s="477">
        <v>35</v>
      </c>
      <c r="N35" s="506">
        <v>42922</v>
      </c>
      <c r="O35" s="444">
        <v>49945</v>
      </c>
      <c r="P35" s="444">
        <v>54979</v>
      </c>
      <c r="Q35" s="445">
        <v>99190</v>
      </c>
      <c r="R35" s="446">
        <v>102489</v>
      </c>
      <c r="S35" s="444">
        <v>93149</v>
      </c>
      <c r="T35" s="447">
        <v>247194</v>
      </c>
      <c r="U35" s="446">
        <v>308618</v>
      </c>
      <c r="V35" s="444">
        <v>350130</v>
      </c>
      <c r="W35" s="444">
        <v>337507</v>
      </c>
      <c r="X35" s="507">
        <v>406261</v>
      </c>
      <c r="Y35" s="450"/>
      <c r="Z35" s="451"/>
      <c r="AA35" s="451"/>
      <c r="AB35" s="451"/>
      <c r="AC35" s="451"/>
      <c r="AD35" s="451"/>
      <c r="AE35" s="451"/>
      <c r="AF35" s="451"/>
      <c r="AG35" s="451"/>
      <c r="AH35" s="451"/>
      <c r="AI35" s="444"/>
      <c r="AJ35" s="444"/>
      <c r="AK35" s="445"/>
      <c r="AL35" s="445"/>
      <c r="AM35" s="445"/>
      <c r="AN35" s="447"/>
      <c r="AO35" s="447">
        <v>3265660</v>
      </c>
      <c r="AP35" s="447">
        <v>3469911</v>
      </c>
      <c r="AQ35" s="447">
        <v>2792605</v>
      </c>
      <c r="AR35" s="447">
        <v>2606233</v>
      </c>
      <c r="AS35" s="522">
        <v>3040524</v>
      </c>
      <c r="AU35" s="428"/>
    </row>
    <row r="36" spans="1:55" s="376" customFormat="1" ht="18" customHeight="1" x14ac:dyDescent="0.15">
      <c r="A36" s="527"/>
      <c r="B36" s="440" t="s">
        <v>213</v>
      </c>
      <c r="C36" s="441"/>
      <c r="D36" s="528"/>
      <c r="E36" s="529"/>
      <c r="F36" s="529"/>
      <c r="G36" s="529"/>
      <c r="H36" s="529"/>
      <c r="I36" s="529"/>
      <c r="J36" s="529"/>
      <c r="K36" s="529"/>
      <c r="L36" s="529"/>
      <c r="M36" s="529"/>
      <c r="N36" s="530"/>
      <c r="O36" s="444">
        <v>15226</v>
      </c>
      <c r="P36" s="444">
        <v>13277</v>
      </c>
      <c r="Q36" s="445">
        <v>46639</v>
      </c>
      <c r="R36" s="446">
        <v>92105</v>
      </c>
      <c r="S36" s="444">
        <v>118187</v>
      </c>
      <c r="T36" s="447">
        <v>61229</v>
      </c>
      <c r="U36" s="446">
        <v>109383</v>
      </c>
      <c r="V36" s="444">
        <v>158988</v>
      </c>
      <c r="W36" s="448">
        <v>148272</v>
      </c>
      <c r="X36" s="449">
        <v>186710</v>
      </c>
      <c r="Y36" s="450"/>
      <c r="Z36" s="451"/>
      <c r="AA36" s="451"/>
      <c r="AB36" s="451"/>
      <c r="AC36" s="451"/>
      <c r="AD36" s="451"/>
      <c r="AE36" s="451"/>
      <c r="AF36" s="451"/>
      <c r="AG36" s="451"/>
      <c r="AH36" s="451"/>
      <c r="AI36" s="444"/>
      <c r="AJ36" s="444"/>
      <c r="AK36" s="445"/>
      <c r="AL36" s="446"/>
      <c r="AM36" s="445"/>
      <c r="AN36" s="447"/>
      <c r="AO36" s="447">
        <v>738370</v>
      </c>
      <c r="AP36" s="447">
        <v>793849</v>
      </c>
      <c r="AQ36" s="447">
        <v>796235</v>
      </c>
      <c r="AR36" s="447">
        <v>761929</v>
      </c>
      <c r="AS36" s="447">
        <v>625980</v>
      </c>
      <c r="AU36" s="428"/>
    </row>
    <row r="37" spans="1:55" s="375" customFormat="1" ht="18" customHeight="1" x14ac:dyDescent="0.15">
      <c r="A37" s="429"/>
      <c r="B37" s="452" t="s">
        <v>214</v>
      </c>
      <c r="C37" s="453"/>
      <c r="D37" s="531" t="s">
        <v>192</v>
      </c>
      <c r="E37" s="531" t="s">
        <v>192</v>
      </c>
      <c r="F37" s="531" t="s">
        <v>192</v>
      </c>
      <c r="G37" s="463">
        <v>0</v>
      </c>
      <c r="H37" s="532" t="s">
        <v>192</v>
      </c>
      <c r="I37" s="531" t="s">
        <v>192</v>
      </c>
      <c r="J37" s="531" t="s">
        <v>192</v>
      </c>
      <c r="K37" s="531" t="s">
        <v>192</v>
      </c>
      <c r="L37" s="531" t="s">
        <v>192</v>
      </c>
      <c r="M37" s="533">
        <v>0</v>
      </c>
      <c r="N37" s="531" t="s">
        <v>192</v>
      </c>
      <c r="O37" s="533" t="s">
        <v>197</v>
      </c>
      <c r="P37" s="533" t="s">
        <v>197</v>
      </c>
      <c r="Q37" s="534" t="s">
        <v>197</v>
      </c>
      <c r="R37" s="535" t="s">
        <v>197</v>
      </c>
      <c r="S37" s="533" t="s">
        <v>197</v>
      </c>
      <c r="T37" s="496">
        <v>3070</v>
      </c>
      <c r="U37" s="495" t="s">
        <v>197</v>
      </c>
      <c r="V37" s="493" t="s">
        <v>197</v>
      </c>
      <c r="W37" s="493" t="s">
        <v>196</v>
      </c>
      <c r="X37" s="498" t="s">
        <v>197</v>
      </c>
      <c r="Y37" s="536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4"/>
      <c r="AL37" s="534"/>
      <c r="AM37" s="534"/>
      <c r="AN37" s="537"/>
      <c r="AO37" s="496" t="s">
        <v>197</v>
      </c>
      <c r="AP37" s="496" t="s">
        <v>197</v>
      </c>
      <c r="AQ37" s="496" t="s">
        <v>197</v>
      </c>
      <c r="AR37" s="496" t="s">
        <v>197</v>
      </c>
      <c r="AS37" s="496" t="s">
        <v>197</v>
      </c>
      <c r="AU37" s="487"/>
    </row>
    <row r="38" spans="1:55" s="375" customFormat="1" ht="18" customHeight="1" x14ac:dyDescent="0.15">
      <c r="A38" s="392" t="s">
        <v>215</v>
      </c>
      <c r="B38" s="392"/>
      <c r="C38" s="392"/>
      <c r="D38" s="420">
        <v>6428</v>
      </c>
      <c r="E38" s="420">
        <v>4975</v>
      </c>
      <c r="F38" s="420">
        <v>8415</v>
      </c>
      <c r="G38" s="420">
        <v>8481</v>
      </c>
      <c r="H38" s="420">
        <v>7384</v>
      </c>
      <c r="I38" s="420">
        <v>8824</v>
      </c>
      <c r="J38" s="420">
        <v>9867</v>
      </c>
      <c r="K38" s="420">
        <v>11463</v>
      </c>
      <c r="L38" s="420">
        <v>12377</v>
      </c>
      <c r="M38" s="420">
        <v>12468</v>
      </c>
      <c r="N38" s="421">
        <v>12827100</v>
      </c>
      <c r="O38" s="421">
        <v>14210581</v>
      </c>
      <c r="P38" s="421">
        <v>11808484</v>
      </c>
      <c r="Q38" s="422">
        <v>12901234</v>
      </c>
      <c r="R38" s="423">
        <v>11218943</v>
      </c>
      <c r="S38" s="421">
        <v>9828691</v>
      </c>
      <c r="T38" s="424">
        <v>11732802</v>
      </c>
      <c r="U38" s="423">
        <v>12689777</v>
      </c>
      <c r="V38" s="421">
        <v>13988094</v>
      </c>
      <c r="W38" s="425">
        <v>13504531</v>
      </c>
      <c r="X38" s="426">
        <v>10407085</v>
      </c>
      <c r="Y38" s="427"/>
      <c r="Z38" s="420"/>
      <c r="AA38" s="420"/>
      <c r="AB38" s="420"/>
      <c r="AC38" s="420"/>
      <c r="AD38" s="420"/>
      <c r="AE38" s="420"/>
      <c r="AF38" s="420"/>
      <c r="AG38" s="420"/>
      <c r="AH38" s="420"/>
      <c r="AI38" s="421"/>
      <c r="AJ38" s="421"/>
      <c r="AK38" s="422"/>
      <c r="AL38" s="422"/>
      <c r="AM38" s="422"/>
      <c r="AN38" s="424"/>
      <c r="AO38" s="424">
        <v>31136628</v>
      </c>
      <c r="AP38" s="424">
        <v>32798156</v>
      </c>
      <c r="AQ38" s="424">
        <v>32769696</v>
      </c>
      <c r="AR38" s="424">
        <v>32328950</v>
      </c>
      <c r="AS38" s="424">
        <v>29037962</v>
      </c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</row>
    <row r="39" spans="1:55" s="375" customFormat="1" ht="18" customHeight="1" x14ac:dyDescent="0.15">
      <c r="A39" s="429"/>
      <c r="B39" s="384" t="s">
        <v>216</v>
      </c>
      <c r="C39" s="388"/>
      <c r="D39" s="439">
        <v>492</v>
      </c>
      <c r="E39" s="439">
        <v>570</v>
      </c>
      <c r="F39" s="439">
        <v>330</v>
      </c>
      <c r="G39" s="439">
        <v>560</v>
      </c>
      <c r="H39" s="439">
        <v>716</v>
      </c>
      <c r="I39" s="439">
        <v>660</v>
      </c>
      <c r="J39" s="439">
        <v>761</v>
      </c>
      <c r="K39" s="439">
        <v>796</v>
      </c>
      <c r="L39" s="439">
        <v>918</v>
      </c>
      <c r="M39" s="439">
        <v>670</v>
      </c>
      <c r="N39" s="432">
        <v>958037</v>
      </c>
      <c r="O39" s="432">
        <v>1244739</v>
      </c>
      <c r="P39" s="432">
        <v>853031</v>
      </c>
      <c r="Q39" s="433">
        <v>1043794</v>
      </c>
      <c r="R39" s="434">
        <v>857372</v>
      </c>
      <c r="S39" s="432">
        <v>812349</v>
      </c>
      <c r="T39" s="435">
        <v>1076037</v>
      </c>
      <c r="U39" s="434">
        <v>1360226</v>
      </c>
      <c r="V39" s="432">
        <v>1764155</v>
      </c>
      <c r="W39" s="467">
        <v>1087928</v>
      </c>
      <c r="X39" s="499">
        <v>851551</v>
      </c>
      <c r="Y39" s="538"/>
      <c r="Z39" s="430"/>
      <c r="AA39" s="430"/>
      <c r="AB39" s="430"/>
      <c r="AC39" s="430"/>
      <c r="AD39" s="430"/>
      <c r="AE39" s="430"/>
      <c r="AF39" s="430"/>
      <c r="AG39" s="430"/>
      <c r="AH39" s="430"/>
      <c r="AI39" s="431"/>
      <c r="AJ39" s="432"/>
      <c r="AK39" s="433"/>
      <c r="AL39" s="433"/>
      <c r="AM39" s="433"/>
      <c r="AN39" s="435"/>
      <c r="AO39" s="435">
        <v>1335535</v>
      </c>
      <c r="AP39" s="435">
        <v>1425470</v>
      </c>
      <c r="AQ39" s="435">
        <v>1571119</v>
      </c>
      <c r="AR39" s="435">
        <v>1522149</v>
      </c>
      <c r="AS39" s="435">
        <v>1568672</v>
      </c>
      <c r="AU39" s="428"/>
    </row>
    <row r="40" spans="1:55" s="375" customFormat="1" ht="18" customHeight="1" x14ac:dyDescent="0.15">
      <c r="A40" s="429"/>
      <c r="B40" s="440" t="s">
        <v>217</v>
      </c>
      <c r="C40" s="441"/>
      <c r="D40" s="451">
        <v>2741</v>
      </c>
      <c r="E40" s="451">
        <v>1577</v>
      </c>
      <c r="F40" s="451">
        <v>2613</v>
      </c>
      <c r="G40" s="451">
        <v>2401</v>
      </c>
      <c r="H40" s="451">
        <v>1967</v>
      </c>
      <c r="I40" s="451">
        <v>2372</v>
      </c>
      <c r="J40" s="451">
        <v>2048</v>
      </c>
      <c r="K40" s="451">
        <v>2504</v>
      </c>
      <c r="L40" s="451">
        <v>2163</v>
      </c>
      <c r="M40" s="451">
        <v>2484</v>
      </c>
      <c r="N40" s="444">
        <v>2378156</v>
      </c>
      <c r="O40" s="444">
        <v>2691305</v>
      </c>
      <c r="P40" s="444">
        <v>2601714</v>
      </c>
      <c r="Q40" s="445">
        <v>2720789</v>
      </c>
      <c r="R40" s="446">
        <v>3114375</v>
      </c>
      <c r="S40" s="444">
        <v>3013817</v>
      </c>
      <c r="T40" s="447">
        <v>2927321</v>
      </c>
      <c r="U40" s="446">
        <v>2967166</v>
      </c>
      <c r="V40" s="444">
        <v>2968621</v>
      </c>
      <c r="W40" s="444">
        <v>3057297</v>
      </c>
      <c r="X40" s="507">
        <v>3249697</v>
      </c>
      <c r="Y40" s="539"/>
      <c r="Z40" s="442"/>
      <c r="AA40" s="442"/>
      <c r="AB40" s="442"/>
      <c r="AC40" s="442"/>
      <c r="AD40" s="442"/>
      <c r="AE40" s="442"/>
      <c r="AF40" s="442"/>
      <c r="AG40" s="442"/>
      <c r="AH40" s="442"/>
      <c r="AI40" s="443"/>
      <c r="AJ40" s="444"/>
      <c r="AK40" s="445"/>
      <c r="AL40" s="445"/>
      <c r="AM40" s="445"/>
      <c r="AN40" s="447"/>
      <c r="AO40" s="447">
        <v>11131113</v>
      </c>
      <c r="AP40" s="447">
        <v>12513336</v>
      </c>
      <c r="AQ40" s="447">
        <v>11486637</v>
      </c>
      <c r="AR40" s="447">
        <v>11711097</v>
      </c>
      <c r="AS40" s="447">
        <v>9731212</v>
      </c>
      <c r="AU40" s="428"/>
    </row>
    <row r="41" spans="1:55" s="375" customFormat="1" ht="18" customHeight="1" x14ac:dyDescent="0.15">
      <c r="A41" s="429"/>
      <c r="B41" s="452" t="s">
        <v>218</v>
      </c>
      <c r="C41" s="453"/>
      <c r="D41" s="531" t="s">
        <v>192</v>
      </c>
      <c r="E41" s="531" t="s">
        <v>192</v>
      </c>
      <c r="F41" s="531" t="s">
        <v>192</v>
      </c>
      <c r="G41" s="463">
        <v>7</v>
      </c>
      <c r="H41" s="463">
        <v>4</v>
      </c>
      <c r="I41" s="531" t="s">
        <v>192</v>
      </c>
      <c r="J41" s="463">
        <v>9</v>
      </c>
      <c r="K41" s="533">
        <v>6</v>
      </c>
      <c r="L41" s="531" t="s">
        <v>192</v>
      </c>
      <c r="M41" s="533">
        <v>12</v>
      </c>
      <c r="N41" s="493">
        <v>14122</v>
      </c>
      <c r="O41" s="493">
        <v>9433</v>
      </c>
      <c r="P41" s="493">
        <v>94545</v>
      </c>
      <c r="Q41" s="494">
        <v>176304</v>
      </c>
      <c r="R41" s="495">
        <v>179274</v>
      </c>
      <c r="S41" s="493">
        <v>98639</v>
      </c>
      <c r="T41" s="496">
        <v>92478</v>
      </c>
      <c r="U41" s="495">
        <v>103954</v>
      </c>
      <c r="V41" s="493">
        <v>94577</v>
      </c>
      <c r="W41" s="540">
        <v>98359</v>
      </c>
      <c r="X41" s="498">
        <v>100801</v>
      </c>
      <c r="Y41" s="541"/>
      <c r="Z41" s="454"/>
      <c r="AA41" s="454"/>
      <c r="AB41" s="454"/>
      <c r="AC41" s="454"/>
      <c r="AD41" s="542"/>
      <c r="AE41" s="454"/>
      <c r="AF41" s="454"/>
      <c r="AG41" s="454"/>
      <c r="AH41" s="454"/>
      <c r="AI41" s="455"/>
      <c r="AJ41" s="493"/>
      <c r="AK41" s="494"/>
      <c r="AL41" s="494"/>
      <c r="AM41" s="494"/>
      <c r="AN41" s="496"/>
      <c r="AO41" s="496">
        <v>6627</v>
      </c>
      <c r="AP41" s="496">
        <v>4900</v>
      </c>
      <c r="AQ41" s="496">
        <v>7720</v>
      </c>
      <c r="AR41" s="496">
        <v>1500</v>
      </c>
      <c r="AS41" s="496" t="s">
        <v>197</v>
      </c>
      <c r="AU41" s="487"/>
    </row>
    <row r="42" spans="1:55" s="375" customFormat="1" ht="18" customHeight="1" x14ac:dyDescent="0.15">
      <c r="A42" s="543" t="s">
        <v>18</v>
      </c>
      <c r="B42" s="543"/>
      <c r="C42" s="543"/>
      <c r="D42" s="544">
        <f>D7+D12+D15+D18+D23+D28+D32+D38</f>
        <v>25639</v>
      </c>
      <c r="E42" s="544">
        <f>E7+E12+E15+E18+E23+E28+E32+E38</f>
        <v>17352</v>
      </c>
      <c r="F42" s="544">
        <f>F7+F12+F15+F18+F23+F28+F32+F38</f>
        <v>30992</v>
      </c>
      <c r="G42" s="544">
        <f>G7+G12+G15+G18+G23+G28+G32+G38</f>
        <v>29559</v>
      </c>
      <c r="H42" s="544">
        <v>28991</v>
      </c>
      <c r="I42" s="544">
        <f>I7+I12+I15+I18+I23+I28+I32+I38</f>
        <v>30077</v>
      </c>
      <c r="J42" s="544">
        <f>J7+J12+J15+J18+J23+J28+J32+J38</f>
        <v>34417</v>
      </c>
      <c r="K42" s="544">
        <f>K7+K12+K15+K18+K23+K28+K32+K38</f>
        <v>36437</v>
      </c>
      <c r="L42" s="544">
        <f>L7+L12+L15+L18+L23+L28+L32+L38</f>
        <v>38671</v>
      </c>
      <c r="M42" s="544">
        <v>39357</v>
      </c>
      <c r="N42" s="545">
        <f t="shared" ref="N42" si="0">N7+N12+N15+N18+N23+N28+N32+N38</f>
        <v>41249162</v>
      </c>
      <c r="O42" s="545">
        <f>O7+O12+O15+O18+O23+O28+O32+O38</f>
        <v>44248464</v>
      </c>
      <c r="P42" s="545">
        <f>P7+P12+P15+P18+P23+P28+P32+P38</f>
        <v>38990307</v>
      </c>
      <c r="Q42" s="546">
        <f>Q7+Q12+Q15+Q18+Q23+Q28+Q32+Q38</f>
        <v>44255706</v>
      </c>
      <c r="R42" s="547">
        <f>R7+R12+R15+R18+R23+R28+R32+R38</f>
        <v>43556145</v>
      </c>
      <c r="S42" s="545">
        <f>S7+S12+S15+S18+S23+S28+S32+S38</f>
        <v>42732075</v>
      </c>
      <c r="T42" s="548">
        <v>46340473</v>
      </c>
      <c r="U42" s="547">
        <v>47970651</v>
      </c>
      <c r="V42" s="545">
        <v>48945363</v>
      </c>
      <c r="W42" s="545">
        <v>54514339</v>
      </c>
      <c r="X42" s="549">
        <v>47295332</v>
      </c>
      <c r="Y42" s="550"/>
      <c r="Z42" s="544"/>
      <c r="AA42" s="544"/>
      <c r="AB42" s="544"/>
      <c r="AC42" s="544"/>
      <c r="AD42" s="544"/>
      <c r="AE42" s="544"/>
      <c r="AF42" s="544"/>
      <c r="AG42" s="544"/>
      <c r="AH42" s="544"/>
      <c r="AI42" s="545"/>
      <c r="AJ42" s="545"/>
      <c r="AK42" s="546"/>
      <c r="AL42" s="546"/>
      <c r="AM42" s="546"/>
      <c r="AN42" s="548"/>
      <c r="AO42" s="548">
        <v>153631390</v>
      </c>
      <c r="AP42" s="548">
        <v>155526201</v>
      </c>
      <c r="AQ42" s="548">
        <v>150434143</v>
      </c>
      <c r="AR42" s="548">
        <v>145590181</v>
      </c>
      <c r="AS42" s="548">
        <v>134680736</v>
      </c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</row>
    <row r="43" spans="1:55" s="375" customFormat="1" ht="18" customHeight="1" x14ac:dyDescent="0.15">
      <c r="A43" s="551" t="s">
        <v>219</v>
      </c>
      <c r="B43" s="551"/>
      <c r="C43" s="551"/>
      <c r="D43" s="544">
        <f>D42/1000</f>
        <v>25.638999999999999</v>
      </c>
      <c r="E43" s="544">
        <f t="shared" ref="E43:M43" si="1">E42/1000</f>
        <v>17.352</v>
      </c>
      <c r="F43" s="544">
        <f t="shared" si="1"/>
        <v>30.992000000000001</v>
      </c>
      <c r="G43" s="544">
        <f t="shared" si="1"/>
        <v>29.559000000000001</v>
      </c>
      <c r="H43" s="544">
        <f t="shared" si="1"/>
        <v>28.991</v>
      </c>
      <c r="I43" s="544">
        <f t="shared" si="1"/>
        <v>30.077000000000002</v>
      </c>
      <c r="J43" s="544">
        <f t="shared" si="1"/>
        <v>34.417000000000002</v>
      </c>
      <c r="K43" s="544">
        <f t="shared" si="1"/>
        <v>36.436999999999998</v>
      </c>
      <c r="L43" s="544">
        <f t="shared" si="1"/>
        <v>38.670999999999999</v>
      </c>
      <c r="M43" s="544">
        <f t="shared" si="1"/>
        <v>39.356999999999999</v>
      </c>
      <c r="N43" s="544">
        <v>41</v>
      </c>
      <c r="O43" s="544">
        <v>44</v>
      </c>
      <c r="P43" s="552">
        <v>39</v>
      </c>
      <c r="Q43" s="553">
        <v>44</v>
      </c>
      <c r="R43" s="552">
        <v>44</v>
      </c>
      <c r="S43" s="544">
        <v>43</v>
      </c>
      <c r="T43" s="554">
        <v>46</v>
      </c>
      <c r="U43" s="553">
        <v>48</v>
      </c>
      <c r="V43" s="544">
        <v>49</v>
      </c>
      <c r="W43" s="544">
        <v>54</v>
      </c>
      <c r="X43" s="555">
        <v>47</v>
      </c>
      <c r="Y43" s="550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52"/>
      <c r="AL43" s="552"/>
      <c r="AM43" s="552"/>
      <c r="AN43" s="554"/>
      <c r="AO43" s="554">
        <v>154</v>
      </c>
      <c r="AP43" s="554">
        <v>156</v>
      </c>
      <c r="AQ43" s="554">
        <v>150</v>
      </c>
      <c r="AR43" s="554">
        <v>145</v>
      </c>
      <c r="AS43" s="554">
        <v>135</v>
      </c>
      <c r="AU43" s="556"/>
    </row>
    <row r="44" spans="1:55" s="375" customFormat="1" ht="18" customHeight="1" x14ac:dyDescent="0.15">
      <c r="A44" s="551" t="s">
        <v>220</v>
      </c>
      <c r="B44" s="551"/>
      <c r="C44" s="551"/>
      <c r="D44" s="544">
        <v>187501</v>
      </c>
      <c r="E44" s="544">
        <v>171037</v>
      </c>
      <c r="F44" s="544">
        <v>187641</v>
      </c>
      <c r="G44" s="544">
        <v>200662</v>
      </c>
      <c r="H44" s="544">
        <v>203046</v>
      </c>
      <c r="I44" s="544">
        <v>200063</v>
      </c>
      <c r="J44" s="557">
        <v>223664</v>
      </c>
      <c r="K44" s="557">
        <v>229747</v>
      </c>
      <c r="L44" s="557">
        <v>249360</v>
      </c>
      <c r="M44" s="557">
        <v>260406</v>
      </c>
      <c r="N44" s="558">
        <v>284811794</v>
      </c>
      <c r="O44" s="558">
        <v>309788272</v>
      </c>
      <c r="P44" s="559">
        <v>245219417</v>
      </c>
      <c r="Q44" s="560">
        <v>285847299</v>
      </c>
      <c r="R44" s="559">
        <v>270997473</v>
      </c>
      <c r="S44" s="558">
        <v>280917068</v>
      </c>
      <c r="T44" s="561">
        <v>286767541</v>
      </c>
      <c r="U44" s="560">
        <v>289648536</v>
      </c>
      <c r="V44" s="558">
        <v>292755284</v>
      </c>
      <c r="W44" s="558">
        <v>290297408</v>
      </c>
      <c r="X44" s="562">
        <v>248404725</v>
      </c>
      <c r="Y44" s="550"/>
      <c r="Z44" s="544"/>
      <c r="AA44" s="544"/>
      <c r="AB44" s="544"/>
      <c r="AC44" s="544"/>
      <c r="AD44" s="544"/>
      <c r="AE44" s="544"/>
      <c r="AF44" s="544"/>
      <c r="AG44" s="544"/>
      <c r="AH44" s="544"/>
      <c r="AI44" s="545"/>
      <c r="AJ44" s="558"/>
      <c r="AK44" s="559"/>
      <c r="AL44" s="559"/>
      <c r="AM44" s="559"/>
      <c r="AN44" s="561"/>
      <c r="AO44" s="561">
        <v>951707750</v>
      </c>
      <c r="AP44" s="561">
        <v>962594670</v>
      </c>
      <c r="AQ44" s="561">
        <v>956757887</v>
      </c>
      <c r="AR44" s="561">
        <v>926024056</v>
      </c>
      <c r="AS44" s="561">
        <v>837941225</v>
      </c>
      <c r="AU44" s="563"/>
    </row>
    <row r="45" spans="1:55" s="375" customFormat="1" ht="18" customHeight="1" x14ac:dyDescent="0.15">
      <c r="A45" s="551" t="s">
        <v>221</v>
      </c>
      <c r="B45" s="551"/>
      <c r="C45" s="551"/>
      <c r="D45" s="544">
        <f>D44/1000</f>
        <v>187.501</v>
      </c>
      <c r="E45" s="544">
        <f t="shared" ref="E45:M45" si="2">E44/1000</f>
        <v>171.03700000000001</v>
      </c>
      <c r="F45" s="544">
        <f t="shared" si="2"/>
        <v>187.64099999999999</v>
      </c>
      <c r="G45" s="544">
        <f t="shared" si="2"/>
        <v>200.66200000000001</v>
      </c>
      <c r="H45" s="544">
        <f t="shared" si="2"/>
        <v>203.04599999999999</v>
      </c>
      <c r="I45" s="544">
        <f t="shared" si="2"/>
        <v>200.06299999999999</v>
      </c>
      <c r="J45" s="544">
        <f t="shared" si="2"/>
        <v>223.66399999999999</v>
      </c>
      <c r="K45" s="544">
        <f t="shared" si="2"/>
        <v>229.74700000000001</v>
      </c>
      <c r="L45" s="544">
        <f t="shared" si="2"/>
        <v>249.36</v>
      </c>
      <c r="M45" s="544">
        <f t="shared" si="2"/>
        <v>260.40600000000001</v>
      </c>
      <c r="N45" s="544">
        <v>285</v>
      </c>
      <c r="O45" s="544">
        <v>310</v>
      </c>
      <c r="P45" s="552">
        <v>245</v>
      </c>
      <c r="Q45" s="553">
        <v>286</v>
      </c>
      <c r="R45" s="552">
        <v>271</v>
      </c>
      <c r="S45" s="544">
        <v>281</v>
      </c>
      <c r="T45" s="554">
        <v>287</v>
      </c>
      <c r="U45" s="553">
        <v>290</v>
      </c>
      <c r="V45" s="544">
        <v>293</v>
      </c>
      <c r="W45" s="564">
        <v>290</v>
      </c>
      <c r="X45" s="565">
        <v>248</v>
      </c>
      <c r="Y45" s="550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52"/>
      <c r="AL45" s="552"/>
      <c r="AM45" s="552"/>
      <c r="AN45" s="554"/>
      <c r="AO45" s="554">
        <v>952</v>
      </c>
      <c r="AP45" s="554">
        <v>963</v>
      </c>
      <c r="AQ45" s="554">
        <v>957</v>
      </c>
      <c r="AR45" s="554">
        <v>926</v>
      </c>
      <c r="AS45" s="554">
        <v>838</v>
      </c>
      <c r="AU45" s="566"/>
    </row>
    <row r="46" spans="1:55" s="375" customFormat="1" ht="18" customHeight="1" x14ac:dyDescent="0.15">
      <c r="A46" s="392" t="s">
        <v>222</v>
      </c>
      <c r="B46" s="392"/>
      <c r="C46" s="392"/>
      <c r="D46" s="567">
        <f>D42/D44*100</f>
        <v>13.674060405011174</v>
      </c>
      <c r="E46" s="567">
        <f>E42/E44*100</f>
        <v>10.145173266603132</v>
      </c>
      <c r="F46" s="567">
        <f>F42/F44*100</f>
        <v>16.516646148762799</v>
      </c>
      <c r="G46" s="567">
        <f>G42/G44*100</f>
        <v>14.730741246474171</v>
      </c>
      <c r="H46" s="567">
        <v>14.3</v>
      </c>
      <c r="I46" s="567">
        <f t="shared" ref="I46:N46" si="3">I42/I44*100</f>
        <v>15.033764364225268</v>
      </c>
      <c r="J46" s="567">
        <f t="shared" si="3"/>
        <v>15.387813863652621</v>
      </c>
      <c r="K46" s="567">
        <f t="shared" si="3"/>
        <v>15.859619494487415</v>
      </c>
      <c r="L46" s="567">
        <f t="shared" si="3"/>
        <v>15.508100737888997</v>
      </c>
      <c r="M46" s="567">
        <f t="shared" si="3"/>
        <v>15.113707057441072</v>
      </c>
      <c r="N46" s="567">
        <f t="shared" si="3"/>
        <v>14.482954311927124</v>
      </c>
      <c r="O46" s="567">
        <f>O42/O44*100</f>
        <v>14.283453571153915</v>
      </c>
      <c r="P46" s="568">
        <f>P42/P44*100</f>
        <v>15.900171151618062</v>
      </c>
      <c r="Q46" s="569">
        <f>Q42/Q44*100</f>
        <v>15.482289374369776</v>
      </c>
      <c r="R46" s="568">
        <f>R42/R44*100</f>
        <v>16.072528100658708</v>
      </c>
      <c r="S46" s="567">
        <f>S42/S44*100</f>
        <v>15.211633562970265</v>
      </c>
      <c r="T46" s="570">
        <v>16.159594924308397</v>
      </c>
      <c r="U46" s="569">
        <v>16.561675630219653</v>
      </c>
      <c r="V46" s="571">
        <v>16.718865781428562</v>
      </c>
      <c r="W46" s="572">
        <v>18.778789440655299</v>
      </c>
      <c r="X46" s="573">
        <v>19</v>
      </c>
      <c r="Y46" s="574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8"/>
      <c r="AM46" s="569"/>
      <c r="AN46" s="570"/>
      <c r="AO46" s="570">
        <v>16.142706623960979</v>
      </c>
      <c r="AP46" s="570">
        <v>16.156977162568332</v>
      </c>
      <c r="AQ46" s="570">
        <v>15.723324055545518</v>
      </c>
      <c r="AR46" s="570">
        <v>15.7</v>
      </c>
      <c r="AS46" s="570">
        <v>16.100000000000001</v>
      </c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</row>
    <row r="47" spans="1:55" s="375" customFormat="1" ht="11.25" customHeight="1" x14ac:dyDescent="0.15">
      <c r="A47" s="576"/>
      <c r="B47" s="576"/>
      <c r="C47" s="576"/>
      <c r="D47" s="577"/>
      <c r="E47" s="577"/>
      <c r="F47" s="577"/>
      <c r="G47" s="577"/>
      <c r="H47" s="577"/>
      <c r="I47" s="577"/>
      <c r="J47" s="578"/>
      <c r="K47" s="578"/>
      <c r="L47" s="578"/>
      <c r="M47" s="578"/>
      <c r="N47" s="578"/>
      <c r="O47" s="578"/>
      <c r="P47" s="578"/>
      <c r="Q47" s="578"/>
      <c r="R47" s="578"/>
      <c r="S47" s="579"/>
      <c r="T47" s="579"/>
      <c r="U47" s="579"/>
      <c r="V47" s="579"/>
      <c r="W47" s="579"/>
      <c r="X47" s="579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K47" s="578"/>
      <c r="AL47" s="578"/>
      <c r="AM47" s="578"/>
      <c r="AN47" s="579"/>
    </row>
    <row r="48" spans="1:55" s="580" customFormat="1" ht="14.1" customHeight="1" x14ac:dyDescent="0.15">
      <c r="A48" s="580" t="s">
        <v>223</v>
      </c>
      <c r="S48" s="581"/>
      <c r="T48" s="581"/>
      <c r="U48" s="581"/>
      <c r="V48" s="581"/>
      <c r="W48" s="581"/>
      <c r="X48" s="581"/>
      <c r="AN48" s="581"/>
    </row>
    <row r="49" spans="1:40" s="580" customFormat="1" ht="14.1" customHeight="1" x14ac:dyDescent="0.15">
      <c r="A49" s="582" t="s">
        <v>224</v>
      </c>
      <c r="B49" s="582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  <c r="Z49" s="582"/>
      <c r="AA49" s="582"/>
      <c r="AB49" s="582"/>
      <c r="AC49" s="582"/>
      <c r="AD49" s="582"/>
      <c r="AE49" s="582"/>
      <c r="AF49" s="582"/>
      <c r="AG49" s="582"/>
      <c r="AH49" s="582"/>
      <c r="AI49" s="582"/>
      <c r="AN49" s="581"/>
    </row>
    <row r="50" spans="1:40" s="580" customFormat="1" ht="14.1" customHeight="1" x14ac:dyDescent="0.15">
      <c r="A50" s="580" t="s">
        <v>225</v>
      </c>
      <c r="AN50" s="581"/>
    </row>
    <row r="51" spans="1:40" s="580" customFormat="1" ht="14.1" customHeight="1" x14ac:dyDescent="0.15">
      <c r="A51" s="582" t="s">
        <v>226</v>
      </c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N51" s="581"/>
    </row>
  </sheetData>
  <mergeCells count="92">
    <mergeCell ref="A45:C45"/>
    <mergeCell ref="A46:C46"/>
    <mergeCell ref="A49:AI49"/>
    <mergeCell ref="A51:AI51"/>
    <mergeCell ref="B39:C39"/>
    <mergeCell ref="B40:C40"/>
    <mergeCell ref="B41:C41"/>
    <mergeCell ref="A42:C42"/>
    <mergeCell ref="A43:C43"/>
    <mergeCell ref="A44:C44"/>
    <mergeCell ref="B33:C33"/>
    <mergeCell ref="B34:C34"/>
    <mergeCell ref="B35:C35"/>
    <mergeCell ref="B36:C36"/>
    <mergeCell ref="B37:C37"/>
    <mergeCell ref="A38:C38"/>
    <mergeCell ref="B27:C27"/>
    <mergeCell ref="A28:C28"/>
    <mergeCell ref="B29:C29"/>
    <mergeCell ref="B30:C30"/>
    <mergeCell ref="B31:C31"/>
    <mergeCell ref="A32:C32"/>
    <mergeCell ref="B21:C21"/>
    <mergeCell ref="B22:C22"/>
    <mergeCell ref="A23:C23"/>
    <mergeCell ref="B24:C24"/>
    <mergeCell ref="B25:C25"/>
    <mergeCell ref="B26:C26"/>
    <mergeCell ref="A15:C15"/>
    <mergeCell ref="B16:C16"/>
    <mergeCell ref="B17:C17"/>
    <mergeCell ref="A18:C18"/>
    <mergeCell ref="B19:C19"/>
    <mergeCell ref="B20:C20"/>
    <mergeCell ref="B9:C9"/>
    <mergeCell ref="B10:C10"/>
    <mergeCell ref="B11:C11"/>
    <mergeCell ref="A12:C12"/>
    <mergeCell ref="B13:C13"/>
    <mergeCell ref="B14:C14"/>
    <mergeCell ref="AQ5:AQ6"/>
    <mergeCell ref="AR5:AR6"/>
    <mergeCell ref="AS5:AS6"/>
    <mergeCell ref="A6:B6"/>
    <mergeCell ref="A7:C7"/>
    <mergeCell ref="B8:C8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1:T1"/>
    <mergeCell ref="AE1:AF1"/>
    <mergeCell ref="AG1:AI1"/>
    <mergeCell ref="A4:A5"/>
    <mergeCell ref="B4:C4"/>
    <mergeCell ref="D4:X4"/>
    <mergeCell ref="Y4:AS4"/>
    <mergeCell ref="D5:D6"/>
    <mergeCell ref="E5:E6"/>
    <mergeCell ref="F5:F6"/>
  </mergeCells>
  <phoneticPr fontId="3"/>
  <pageMargins left="0.7" right="0.7" top="0.75" bottom="0.75" header="0.3" footer="0.3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3FC2-56EE-4EDA-8DA2-F619777896FF}">
  <sheetPr>
    <pageSetUpPr fitToPage="1"/>
  </sheetPr>
  <dimension ref="A1:V53"/>
  <sheetViews>
    <sheetView showGridLines="0" tabSelected="1" topLeftCell="A32" zoomScale="115" zoomScaleNormal="115" zoomScaleSheetLayoutView="115" workbookViewId="0">
      <selection activeCell="P42" sqref="P42"/>
    </sheetView>
  </sheetViews>
  <sheetFormatPr defaultRowHeight="12.75" x14ac:dyDescent="0.15"/>
  <cols>
    <col min="1" max="2" width="3.625" style="371" customWidth="1"/>
    <col min="3" max="3" width="4.75" style="371" customWidth="1"/>
    <col min="4" max="6" width="6.875" style="705" customWidth="1"/>
    <col min="7" max="9" width="6.875" style="706" customWidth="1"/>
    <col min="10" max="18" width="6.875" style="705" customWidth="1"/>
    <col min="19" max="256" width="9" style="371"/>
    <col min="257" max="258" width="3.625" style="371" customWidth="1"/>
    <col min="259" max="259" width="4.75" style="371" customWidth="1"/>
    <col min="260" max="261" width="6.625" style="371" customWidth="1"/>
    <col min="262" max="262" width="8.25" style="371" bestFit="1" customWidth="1"/>
    <col min="263" max="273" width="6.875" style="371" customWidth="1"/>
    <col min="274" max="274" width="8.375" style="371" customWidth="1"/>
    <col min="275" max="512" width="9" style="371"/>
    <col min="513" max="514" width="3.625" style="371" customWidth="1"/>
    <col min="515" max="515" width="4.75" style="371" customWidth="1"/>
    <col min="516" max="517" width="6.625" style="371" customWidth="1"/>
    <col min="518" max="518" width="8.25" style="371" bestFit="1" customWidth="1"/>
    <col min="519" max="529" width="6.875" style="371" customWidth="1"/>
    <col min="530" max="530" width="8.375" style="371" customWidth="1"/>
    <col min="531" max="768" width="9" style="371"/>
    <col min="769" max="770" width="3.625" style="371" customWidth="1"/>
    <col min="771" max="771" width="4.75" style="371" customWidth="1"/>
    <col min="772" max="773" width="6.625" style="371" customWidth="1"/>
    <col min="774" max="774" width="8.25" style="371" bestFit="1" customWidth="1"/>
    <col min="775" max="785" width="6.875" style="371" customWidth="1"/>
    <col min="786" max="786" width="8.375" style="371" customWidth="1"/>
    <col min="787" max="1024" width="9" style="371"/>
    <col min="1025" max="1026" width="3.625" style="371" customWidth="1"/>
    <col min="1027" max="1027" width="4.75" style="371" customWidth="1"/>
    <col min="1028" max="1029" width="6.625" style="371" customWidth="1"/>
    <col min="1030" max="1030" width="8.25" style="371" bestFit="1" customWidth="1"/>
    <col min="1031" max="1041" width="6.875" style="371" customWidth="1"/>
    <col min="1042" max="1042" width="8.375" style="371" customWidth="1"/>
    <col min="1043" max="1280" width="9" style="371"/>
    <col min="1281" max="1282" width="3.625" style="371" customWidth="1"/>
    <col min="1283" max="1283" width="4.75" style="371" customWidth="1"/>
    <col min="1284" max="1285" width="6.625" style="371" customWidth="1"/>
    <col min="1286" max="1286" width="8.25" style="371" bestFit="1" customWidth="1"/>
    <col min="1287" max="1297" width="6.875" style="371" customWidth="1"/>
    <col min="1298" max="1298" width="8.375" style="371" customWidth="1"/>
    <col min="1299" max="1536" width="9" style="371"/>
    <col min="1537" max="1538" width="3.625" style="371" customWidth="1"/>
    <col min="1539" max="1539" width="4.75" style="371" customWidth="1"/>
    <col min="1540" max="1541" width="6.625" style="371" customWidth="1"/>
    <col min="1542" max="1542" width="8.25" style="371" bestFit="1" customWidth="1"/>
    <col min="1543" max="1553" width="6.875" style="371" customWidth="1"/>
    <col min="1554" max="1554" width="8.375" style="371" customWidth="1"/>
    <col min="1555" max="1792" width="9" style="371"/>
    <col min="1793" max="1794" width="3.625" style="371" customWidth="1"/>
    <col min="1795" max="1795" width="4.75" style="371" customWidth="1"/>
    <col min="1796" max="1797" width="6.625" style="371" customWidth="1"/>
    <col min="1798" max="1798" width="8.25" style="371" bestFit="1" customWidth="1"/>
    <col min="1799" max="1809" width="6.875" style="371" customWidth="1"/>
    <col min="1810" max="1810" width="8.375" style="371" customWidth="1"/>
    <col min="1811" max="2048" width="9" style="371"/>
    <col min="2049" max="2050" width="3.625" style="371" customWidth="1"/>
    <col min="2051" max="2051" width="4.75" style="371" customWidth="1"/>
    <col min="2052" max="2053" width="6.625" style="371" customWidth="1"/>
    <col min="2054" max="2054" width="8.25" style="371" bestFit="1" customWidth="1"/>
    <col min="2055" max="2065" width="6.875" style="371" customWidth="1"/>
    <col min="2066" max="2066" width="8.375" style="371" customWidth="1"/>
    <col min="2067" max="2304" width="9" style="371"/>
    <col min="2305" max="2306" width="3.625" style="371" customWidth="1"/>
    <col min="2307" max="2307" width="4.75" style="371" customWidth="1"/>
    <col min="2308" max="2309" width="6.625" style="371" customWidth="1"/>
    <col min="2310" max="2310" width="8.25" style="371" bestFit="1" customWidth="1"/>
    <col min="2311" max="2321" width="6.875" style="371" customWidth="1"/>
    <col min="2322" max="2322" width="8.375" style="371" customWidth="1"/>
    <col min="2323" max="2560" width="9" style="371"/>
    <col min="2561" max="2562" width="3.625" style="371" customWidth="1"/>
    <col min="2563" max="2563" width="4.75" style="371" customWidth="1"/>
    <col min="2564" max="2565" width="6.625" style="371" customWidth="1"/>
    <col min="2566" max="2566" width="8.25" style="371" bestFit="1" customWidth="1"/>
    <col min="2567" max="2577" width="6.875" style="371" customWidth="1"/>
    <col min="2578" max="2578" width="8.375" style="371" customWidth="1"/>
    <col min="2579" max="2816" width="9" style="371"/>
    <col min="2817" max="2818" width="3.625" style="371" customWidth="1"/>
    <col min="2819" max="2819" width="4.75" style="371" customWidth="1"/>
    <col min="2820" max="2821" width="6.625" style="371" customWidth="1"/>
    <col min="2822" max="2822" width="8.25" style="371" bestFit="1" customWidth="1"/>
    <col min="2823" max="2833" width="6.875" style="371" customWidth="1"/>
    <col min="2834" max="2834" width="8.375" style="371" customWidth="1"/>
    <col min="2835" max="3072" width="9" style="371"/>
    <col min="3073" max="3074" width="3.625" style="371" customWidth="1"/>
    <col min="3075" max="3075" width="4.75" style="371" customWidth="1"/>
    <col min="3076" max="3077" width="6.625" style="371" customWidth="1"/>
    <col min="3078" max="3078" width="8.25" style="371" bestFit="1" customWidth="1"/>
    <col min="3079" max="3089" width="6.875" style="371" customWidth="1"/>
    <col min="3090" max="3090" width="8.375" style="371" customWidth="1"/>
    <col min="3091" max="3328" width="9" style="371"/>
    <col min="3329" max="3330" width="3.625" style="371" customWidth="1"/>
    <col min="3331" max="3331" width="4.75" style="371" customWidth="1"/>
    <col min="3332" max="3333" width="6.625" style="371" customWidth="1"/>
    <col min="3334" max="3334" width="8.25" style="371" bestFit="1" customWidth="1"/>
    <col min="3335" max="3345" width="6.875" style="371" customWidth="1"/>
    <col min="3346" max="3346" width="8.375" style="371" customWidth="1"/>
    <col min="3347" max="3584" width="9" style="371"/>
    <col min="3585" max="3586" width="3.625" style="371" customWidth="1"/>
    <col min="3587" max="3587" width="4.75" style="371" customWidth="1"/>
    <col min="3588" max="3589" width="6.625" style="371" customWidth="1"/>
    <col min="3590" max="3590" width="8.25" style="371" bestFit="1" customWidth="1"/>
    <col min="3591" max="3601" width="6.875" style="371" customWidth="1"/>
    <col min="3602" max="3602" width="8.375" style="371" customWidth="1"/>
    <col min="3603" max="3840" width="9" style="371"/>
    <col min="3841" max="3842" width="3.625" style="371" customWidth="1"/>
    <col min="3843" max="3843" width="4.75" style="371" customWidth="1"/>
    <col min="3844" max="3845" width="6.625" style="371" customWidth="1"/>
    <col min="3846" max="3846" width="8.25" style="371" bestFit="1" customWidth="1"/>
    <col min="3847" max="3857" width="6.875" style="371" customWidth="1"/>
    <col min="3858" max="3858" width="8.375" style="371" customWidth="1"/>
    <col min="3859" max="4096" width="9" style="371"/>
    <col min="4097" max="4098" width="3.625" style="371" customWidth="1"/>
    <col min="4099" max="4099" width="4.75" style="371" customWidth="1"/>
    <col min="4100" max="4101" width="6.625" style="371" customWidth="1"/>
    <col min="4102" max="4102" width="8.25" style="371" bestFit="1" customWidth="1"/>
    <col min="4103" max="4113" width="6.875" style="371" customWidth="1"/>
    <col min="4114" max="4114" width="8.375" style="371" customWidth="1"/>
    <col min="4115" max="4352" width="9" style="371"/>
    <col min="4353" max="4354" width="3.625" style="371" customWidth="1"/>
    <col min="4355" max="4355" width="4.75" style="371" customWidth="1"/>
    <col min="4356" max="4357" width="6.625" style="371" customWidth="1"/>
    <col min="4358" max="4358" width="8.25" style="371" bestFit="1" customWidth="1"/>
    <col min="4359" max="4369" width="6.875" style="371" customWidth="1"/>
    <col min="4370" max="4370" width="8.375" style="371" customWidth="1"/>
    <col min="4371" max="4608" width="9" style="371"/>
    <col min="4609" max="4610" width="3.625" style="371" customWidth="1"/>
    <col min="4611" max="4611" width="4.75" style="371" customWidth="1"/>
    <col min="4612" max="4613" width="6.625" style="371" customWidth="1"/>
    <col min="4614" max="4614" width="8.25" style="371" bestFit="1" customWidth="1"/>
    <col min="4615" max="4625" width="6.875" style="371" customWidth="1"/>
    <col min="4626" max="4626" width="8.375" style="371" customWidth="1"/>
    <col min="4627" max="4864" width="9" style="371"/>
    <col min="4865" max="4866" width="3.625" style="371" customWidth="1"/>
    <col min="4867" max="4867" width="4.75" style="371" customWidth="1"/>
    <col min="4868" max="4869" width="6.625" style="371" customWidth="1"/>
    <col min="4870" max="4870" width="8.25" style="371" bestFit="1" customWidth="1"/>
    <col min="4871" max="4881" width="6.875" style="371" customWidth="1"/>
    <col min="4882" max="4882" width="8.375" style="371" customWidth="1"/>
    <col min="4883" max="5120" width="9" style="371"/>
    <col min="5121" max="5122" width="3.625" style="371" customWidth="1"/>
    <col min="5123" max="5123" width="4.75" style="371" customWidth="1"/>
    <col min="5124" max="5125" width="6.625" style="371" customWidth="1"/>
    <col min="5126" max="5126" width="8.25" style="371" bestFit="1" customWidth="1"/>
    <col min="5127" max="5137" width="6.875" style="371" customWidth="1"/>
    <col min="5138" max="5138" width="8.375" style="371" customWidth="1"/>
    <col min="5139" max="5376" width="9" style="371"/>
    <col min="5377" max="5378" width="3.625" style="371" customWidth="1"/>
    <col min="5379" max="5379" width="4.75" style="371" customWidth="1"/>
    <col min="5380" max="5381" width="6.625" style="371" customWidth="1"/>
    <col min="5382" max="5382" width="8.25" style="371" bestFit="1" customWidth="1"/>
    <col min="5383" max="5393" width="6.875" style="371" customWidth="1"/>
    <col min="5394" max="5394" width="8.375" style="371" customWidth="1"/>
    <col min="5395" max="5632" width="9" style="371"/>
    <col min="5633" max="5634" width="3.625" style="371" customWidth="1"/>
    <col min="5635" max="5635" width="4.75" style="371" customWidth="1"/>
    <col min="5636" max="5637" width="6.625" style="371" customWidth="1"/>
    <col min="5638" max="5638" width="8.25" style="371" bestFit="1" customWidth="1"/>
    <col min="5639" max="5649" width="6.875" style="371" customWidth="1"/>
    <col min="5650" max="5650" width="8.375" style="371" customWidth="1"/>
    <col min="5651" max="5888" width="9" style="371"/>
    <col min="5889" max="5890" width="3.625" style="371" customWidth="1"/>
    <col min="5891" max="5891" width="4.75" style="371" customWidth="1"/>
    <col min="5892" max="5893" width="6.625" style="371" customWidth="1"/>
    <col min="5894" max="5894" width="8.25" style="371" bestFit="1" customWidth="1"/>
    <col min="5895" max="5905" width="6.875" style="371" customWidth="1"/>
    <col min="5906" max="5906" width="8.375" style="371" customWidth="1"/>
    <col min="5907" max="6144" width="9" style="371"/>
    <col min="6145" max="6146" width="3.625" style="371" customWidth="1"/>
    <col min="6147" max="6147" width="4.75" style="371" customWidth="1"/>
    <col min="6148" max="6149" width="6.625" style="371" customWidth="1"/>
    <col min="6150" max="6150" width="8.25" style="371" bestFit="1" customWidth="1"/>
    <col min="6151" max="6161" width="6.875" style="371" customWidth="1"/>
    <col min="6162" max="6162" width="8.375" style="371" customWidth="1"/>
    <col min="6163" max="6400" width="9" style="371"/>
    <col min="6401" max="6402" width="3.625" style="371" customWidth="1"/>
    <col min="6403" max="6403" width="4.75" style="371" customWidth="1"/>
    <col min="6404" max="6405" width="6.625" style="371" customWidth="1"/>
    <col min="6406" max="6406" width="8.25" style="371" bestFit="1" customWidth="1"/>
    <col min="6407" max="6417" width="6.875" style="371" customWidth="1"/>
    <col min="6418" max="6418" width="8.375" style="371" customWidth="1"/>
    <col min="6419" max="6656" width="9" style="371"/>
    <col min="6657" max="6658" width="3.625" style="371" customWidth="1"/>
    <col min="6659" max="6659" width="4.75" style="371" customWidth="1"/>
    <col min="6660" max="6661" width="6.625" style="371" customWidth="1"/>
    <col min="6662" max="6662" width="8.25" style="371" bestFit="1" customWidth="1"/>
    <col min="6663" max="6673" width="6.875" style="371" customWidth="1"/>
    <col min="6674" max="6674" width="8.375" style="371" customWidth="1"/>
    <col min="6675" max="6912" width="9" style="371"/>
    <col min="6913" max="6914" width="3.625" style="371" customWidth="1"/>
    <col min="6915" max="6915" width="4.75" style="371" customWidth="1"/>
    <col min="6916" max="6917" width="6.625" style="371" customWidth="1"/>
    <col min="6918" max="6918" width="8.25" style="371" bestFit="1" customWidth="1"/>
    <col min="6919" max="6929" width="6.875" style="371" customWidth="1"/>
    <col min="6930" max="6930" width="8.375" style="371" customWidth="1"/>
    <col min="6931" max="7168" width="9" style="371"/>
    <col min="7169" max="7170" width="3.625" style="371" customWidth="1"/>
    <col min="7171" max="7171" width="4.75" style="371" customWidth="1"/>
    <col min="7172" max="7173" width="6.625" style="371" customWidth="1"/>
    <col min="7174" max="7174" width="8.25" style="371" bestFit="1" customWidth="1"/>
    <col min="7175" max="7185" width="6.875" style="371" customWidth="1"/>
    <col min="7186" max="7186" width="8.375" style="371" customWidth="1"/>
    <col min="7187" max="7424" width="9" style="371"/>
    <col min="7425" max="7426" width="3.625" style="371" customWidth="1"/>
    <col min="7427" max="7427" width="4.75" style="371" customWidth="1"/>
    <col min="7428" max="7429" width="6.625" style="371" customWidth="1"/>
    <col min="7430" max="7430" width="8.25" style="371" bestFit="1" customWidth="1"/>
    <col min="7431" max="7441" width="6.875" style="371" customWidth="1"/>
    <col min="7442" max="7442" width="8.375" style="371" customWidth="1"/>
    <col min="7443" max="7680" width="9" style="371"/>
    <col min="7681" max="7682" width="3.625" style="371" customWidth="1"/>
    <col min="7683" max="7683" width="4.75" style="371" customWidth="1"/>
    <col min="7684" max="7685" width="6.625" style="371" customWidth="1"/>
    <col min="7686" max="7686" width="8.25" style="371" bestFit="1" customWidth="1"/>
    <col min="7687" max="7697" width="6.875" style="371" customWidth="1"/>
    <col min="7698" max="7698" width="8.375" style="371" customWidth="1"/>
    <col min="7699" max="7936" width="9" style="371"/>
    <col min="7937" max="7938" width="3.625" style="371" customWidth="1"/>
    <col min="7939" max="7939" width="4.75" style="371" customWidth="1"/>
    <col min="7940" max="7941" width="6.625" style="371" customWidth="1"/>
    <col min="7942" max="7942" width="8.25" style="371" bestFit="1" customWidth="1"/>
    <col min="7943" max="7953" width="6.875" style="371" customWidth="1"/>
    <col min="7954" max="7954" width="8.375" style="371" customWidth="1"/>
    <col min="7955" max="8192" width="9" style="371"/>
    <col min="8193" max="8194" width="3.625" style="371" customWidth="1"/>
    <col min="8195" max="8195" width="4.75" style="371" customWidth="1"/>
    <col min="8196" max="8197" width="6.625" style="371" customWidth="1"/>
    <col min="8198" max="8198" width="8.25" style="371" bestFit="1" customWidth="1"/>
    <col min="8199" max="8209" width="6.875" style="371" customWidth="1"/>
    <col min="8210" max="8210" width="8.375" style="371" customWidth="1"/>
    <col min="8211" max="8448" width="9" style="371"/>
    <col min="8449" max="8450" width="3.625" style="371" customWidth="1"/>
    <col min="8451" max="8451" width="4.75" style="371" customWidth="1"/>
    <col min="8452" max="8453" width="6.625" style="371" customWidth="1"/>
    <col min="8454" max="8454" width="8.25" style="371" bestFit="1" customWidth="1"/>
    <col min="8455" max="8465" width="6.875" style="371" customWidth="1"/>
    <col min="8466" max="8466" width="8.375" style="371" customWidth="1"/>
    <col min="8467" max="8704" width="9" style="371"/>
    <col min="8705" max="8706" width="3.625" style="371" customWidth="1"/>
    <col min="8707" max="8707" width="4.75" style="371" customWidth="1"/>
    <col min="8708" max="8709" width="6.625" style="371" customWidth="1"/>
    <col min="8710" max="8710" width="8.25" style="371" bestFit="1" customWidth="1"/>
    <col min="8711" max="8721" width="6.875" style="371" customWidth="1"/>
    <col min="8722" max="8722" width="8.375" style="371" customWidth="1"/>
    <col min="8723" max="8960" width="9" style="371"/>
    <col min="8961" max="8962" width="3.625" style="371" customWidth="1"/>
    <col min="8963" max="8963" width="4.75" style="371" customWidth="1"/>
    <col min="8964" max="8965" width="6.625" style="371" customWidth="1"/>
    <col min="8966" max="8966" width="8.25" style="371" bestFit="1" customWidth="1"/>
    <col min="8967" max="8977" width="6.875" style="371" customWidth="1"/>
    <col min="8978" max="8978" width="8.375" style="371" customWidth="1"/>
    <col min="8979" max="9216" width="9" style="371"/>
    <col min="9217" max="9218" width="3.625" style="371" customWidth="1"/>
    <col min="9219" max="9219" width="4.75" style="371" customWidth="1"/>
    <col min="9220" max="9221" width="6.625" style="371" customWidth="1"/>
    <col min="9222" max="9222" width="8.25" style="371" bestFit="1" customWidth="1"/>
    <col min="9223" max="9233" width="6.875" style="371" customWidth="1"/>
    <col min="9234" max="9234" width="8.375" style="371" customWidth="1"/>
    <col min="9235" max="9472" width="9" style="371"/>
    <col min="9473" max="9474" width="3.625" style="371" customWidth="1"/>
    <col min="9475" max="9475" width="4.75" style="371" customWidth="1"/>
    <col min="9476" max="9477" width="6.625" style="371" customWidth="1"/>
    <col min="9478" max="9478" width="8.25" style="371" bestFit="1" customWidth="1"/>
    <col min="9479" max="9489" width="6.875" style="371" customWidth="1"/>
    <col min="9490" max="9490" width="8.375" style="371" customWidth="1"/>
    <col min="9491" max="9728" width="9" style="371"/>
    <col min="9729" max="9730" width="3.625" style="371" customWidth="1"/>
    <col min="9731" max="9731" width="4.75" style="371" customWidth="1"/>
    <col min="9732" max="9733" width="6.625" style="371" customWidth="1"/>
    <col min="9734" max="9734" width="8.25" style="371" bestFit="1" customWidth="1"/>
    <col min="9735" max="9745" width="6.875" style="371" customWidth="1"/>
    <col min="9746" max="9746" width="8.375" style="371" customWidth="1"/>
    <col min="9747" max="9984" width="9" style="371"/>
    <col min="9985" max="9986" width="3.625" style="371" customWidth="1"/>
    <col min="9987" max="9987" width="4.75" style="371" customWidth="1"/>
    <col min="9988" max="9989" width="6.625" style="371" customWidth="1"/>
    <col min="9990" max="9990" width="8.25" style="371" bestFit="1" customWidth="1"/>
    <col min="9991" max="10001" width="6.875" style="371" customWidth="1"/>
    <col min="10002" max="10002" width="8.375" style="371" customWidth="1"/>
    <col min="10003" max="10240" width="9" style="371"/>
    <col min="10241" max="10242" width="3.625" style="371" customWidth="1"/>
    <col min="10243" max="10243" width="4.75" style="371" customWidth="1"/>
    <col min="10244" max="10245" width="6.625" style="371" customWidth="1"/>
    <col min="10246" max="10246" width="8.25" style="371" bestFit="1" customWidth="1"/>
    <col min="10247" max="10257" width="6.875" style="371" customWidth="1"/>
    <col min="10258" max="10258" width="8.375" style="371" customWidth="1"/>
    <col min="10259" max="10496" width="9" style="371"/>
    <col min="10497" max="10498" width="3.625" style="371" customWidth="1"/>
    <col min="10499" max="10499" width="4.75" style="371" customWidth="1"/>
    <col min="10500" max="10501" width="6.625" style="371" customWidth="1"/>
    <col min="10502" max="10502" width="8.25" style="371" bestFit="1" customWidth="1"/>
    <col min="10503" max="10513" width="6.875" style="371" customWidth="1"/>
    <col min="10514" max="10514" width="8.375" style="371" customWidth="1"/>
    <col min="10515" max="10752" width="9" style="371"/>
    <col min="10753" max="10754" width="3.625" style="371" customWidth="1"/>
    <col min="10755" max="10755" width="4.75" style="371" customWidth="1"/>
    <col min="10756" max="10757" width="6.625" style="371" customWidth="1"/>
    <col min="10758" max="10758" width="8.25" style="371" bestFit="1" customWidth="1"/>
    <col min="10759" max="10769" width="6.875" style="371" customWidth="1"/>
    <col min="10770" max="10770" width="8.375" style="371" customWidth="1"/>
    <col min="10771" max="11008" width="9" style="371"/>
    <col min="11009" max="11010" width="3.625" style="371" customWidth="1"/>
    <col min="11011" max="11011" width="4.75" style="371" customWidth="1"/>
    <col min="11012" max="11013" width="6.625" style="371" customWidth="1"/>
    <col min="11014" max="11014" width="8.25" style="371" bestFit="1" customWidth="1"/>
    <col min="11015" max="11025" width="6.875" style="371" customWidth="1"/>
    <col min="11026" max="11026" width="8.375" style="371" customWidth="1"/>
    <col min="11027" max="11264" width="9" style="371"/>
    <col min="11265" max="11266" width="3.625" style="371" customWidth="1"/>
    <col min="11267" max="11267" width="4.75" style="371" customWidth="1"/>
    <col min="11268" max="11269" width="6.625" style="371" customWidth="1"/>
    <col min="11270" max="11270" width="8.25" style="371" bestFit="1" customWidth="1"/>
    <col min="11271" max="11281" width="6.875" style="371" customWidth="1"/>
    <col min="11282" max="11282" width="8.375" style="371" customWidth="1"/>
    <col min="11283" max="11520" width="9" style="371"/>
    <col min="11521" max="11522" width="3.625" style="371" customWidth="1"/>
    <col min="11523" max="11523" width="4.75" style="371" customWidth="1"/>
    <col min="11524" max="11525" width="6.625" style="371" customWidth="1"/>
    <col min="11526" max="11526" width="8.25" style="371" bestFit="1" customWidth="1"/>
    <col min="11527" max="11537" width="6.875" style="371" customWidth="1"/>
    <col min="11538" max="11538" width="8.375" style="371" customWidth="1"/>
    <col min="11539" max="11776" width="9" style="371"/>
    <col min="11777" max="11778" width="3.625" style="371" customWidth="1"/>
    <col min="11779" max="11779" width="4.75" style="371" customWidth="1"/>
    <col min="11780" max="11781" width="6.625" style="371" customWidth="1"/>
    <col min="11782" max="11782" width="8.25" style="371" bestFit="1" customWidth="1"/>
    <col min="11783" max="11793" width="6.875" style="371" customWidth="1"/>
    <col min="11794" max="11794" width="8.375" style="371" customWidth="1"/>
    <col min="11795" max="12032" width="9" style="371"/>
    <col min="12033" max="12034" width="3.625" style="371" customWidth="1"/>
    <col min="12035" max="12035" width="4.75" style="371" customWidth="1"/>
    <col min="12036" max="12037" width="6.625" style="371" customWidth="1"/>
    <col min="12038" max="12038" width="8.25" style="371" bestFit="1" customWidth="1"/>
    <col min="12039" max="12049" width="6.875" style="371" customWidth="1"/>
    <col min="12050" max="12050" width="8.375" style="371" customWidth="1"/>
    <col min="12051" max="12288" width="9" style="371"/>
    <col min="12289" max="12290" width="3.625" style="371" customWidth="1"/>
    <col min="12291" max="12291" width="4.75" style="371" customWidth="1"/>
    <col min="12292" max="12293" width="6.625" style="371" customWidth="1"/>
    <col min="12294" max="12294" width="8.25" style="371" bestFit="1" customWidth="1"/>
    <col min="12295" max="12305" width="6.875" style="371" customWidth="1"/>
    <col min="12306" max="12306" width="8.375" style="371" customWidth="1"/>
    <col min="12307" max="12544" width="9" style="371"/>
    <col min="12545" max="12546" width="3.625" style="371" customWidth="1"/>
    <col min="12547" max="12547" width="4.75" style="371" customWidth="1"/>
    <col min="12548" max="12549" width="6.625" style="371" customWidth="1"/>
    <col min="12550" max="12550" width="8.25" style="371" bestFit="1" customWidth="1"/>
    <col min="12551" max="12561" width="6.875" style="371" customWidth="1"/>
    <col min="12562" max="12562" width="8.375" style="371" customWidth="1"/>
    <col min="12563" max="12800" width="9" style="371"/>
    <col min="12801" max="12802" width="3.625" style="371" customWidth="1"/>
    <col min="12803" max="12803" width="4.75" style="371" customWidth="1"/>
    <col min="12804" max="12805" width="6.625" style="371" customWidth="1"/>
    <col min="12806" max="12806" width="8.25" style="371" bestFit="1" customWidth="1"/>
    <col min="12807" max="12817" width="6.875" style="371" customWidth="1"/>
    <col min="12818" max="12818" width="8.375" style="371" customWidth="1"/>
    <col min="12819" max="13056" width="9" style="371"/>
    <col min="13057" max="13058" width="3.625" style="371" customWidth="1"/>
    <col min="13059" max="13059" width="4.75" style="371" customWidth="1"/>
    <col min="13060" max="13061" width="6.625" style="371" customWidth="1"/>
    <col min="13062" max="13062" width="8.25" style="371" bestFit="1" customWidth="1"/>
    <col min="13063" max="13073" width="6.875" style="371" customWidth="1"/>
    <col min="13074" max="13074" width="8.375" style="371" customWidth="1"/>
    <col min="13075" max="13312" width="9" style="371"/>
    <col min="13313" max="13314" width="3.625" style="371" customWidth="1"/>
    <col min="13315" max="13315" width="4.75" style="371" customWidth="1"/>
    <col min="13316" max="13317" width="6.625" style="371" customWidth="1"/>
    <col min="13318" max="13318" width="8.25" style="371" bestFit="1" customWidth="1"/>
    <col min="13319" max="13329" width="6.875" style="371" customWidth="1"/>
    <col min="13330" max="13330" width="8.375" style="371" customWidth="1"/>
    <col min="13331" max="13568" width="9" style="371"/>
    <col min="13569" max="13570" width="3.625" style="371" customWidth="1"/>
    <col min="13571" max="13571" width="4.75" style="371" customWidth="1"/>
    <col min="13572" max="13573" width="6.625" style="371" customWidth="1"/>
    <col min="13574" max="13574" width="8.25" style="371" bestFit="1" customWidth="1"/>
    <col min="13575" max="13585" width="6.875" style="371" customWidth="1"/>
    <col min="13586" max="13586" width="8.375" style="371" customWidth="1"/>
    <col min="13587" max="13824" width="9" style="371"/>
    <col min="13825" max="13826" width="3.625" style="371" customWidth="1"/>
    <col min="13827" max="13827" width="4.75" style="371" customWidth="1"/>
    <col min="13828" max="13829" width="6.625" style="371" customWidth="1"/>
    <col min="13830" max="13830" width="8.25" style="371" bestFit="1" customWidth="1"/>
    <col min="13831" max="13841" width="6.875" style="371" customWidth="1"/>
    <col min="13842" max="13842" width="8.375" style="371" customWidth="1"/>
    <col min="13843" max="14080" width="9" style="371"/>
    <col min="14081" max="14082" width="3.625" style="371" customWidth="1"/>
    <col min="14083" max="14083" width="4.75" style="371" customWidth="1"/>
    <col min="14084" max="14085" width="6.625" style="371" customWidth="1"/>
    <col min="14086" max="14086" width="8.25" style="371" bestFit="1" customWidth="1"/>
    <col min="14087" max="14097" width="6.875" style="371" customWidth="1"/>
    <col min="14098" max="14098" width="8.375" style="371" customWidth="1"/>
    <col min="14099" max="14336" width="9" style="371"/>
    <col min="14337" max="14338" width="3.625" style="371" customWidth="1"/>
    <col min="14339" max="14339" width="4.75" style="371" customWidth="1"/>
    <col min="14340" max="14341" width="6.625" style="371" customWidth="1"/>
    <col min="14342" max="14342" width="8.25" style="371" bestFit="1" customWidth="1"/>
    <col min="14343" max="14353" width="6.875" style="371" customWidth="1"/>
    <col min="14354" max="14354" width="8.375" style="371" customWidth="1"/>
    <col min="14355" max="14592" width="9" style="371"/>
    <col min="14593" max="14594" width="3.625" style="371" customWidth="1"/>
    <col min="14595" max="14595" width="4.75" style="371" customWidth="1"/>
    <col min="14596" max="14597" width="6.625" style="371" customWidth="1"/>
    <col min="14598" max="14598" width="8.25" style="371" bestFit="1" customWidth="1"/>
    <col min="14599" max="14609" width="6.875" style="371" customWidth="1"/>
    <col min="14610" max="14610" width="8.375" style="371" customWidth="1"/>
    <col min="14611" max="14848" width="9" style="371"/>
    <col min="14849" max="14850" width="3.625" style="371" customWidth="1"/>
    <col min="14851" max="14851" width="4.75" style="371" customWidth="1"/>
    <col min="14852" max="14853" width="6.625" style="371" customWidth="1"/>
    <col min="14854" max="14854" width="8.25" style="371" bestFit="1" customWidth="1"/>
    <col min="14855" max="14865" width="6.875" style="371" customWidth="1"/>
    <col min="14866" max="14866" width="8.375" style="371" customWidth="1"/>
    <col min="14867" max="15104" width="9" style="371"/>
    <col min="15105" max="15106" width="3.625" style="371" customWidth="1"/>
    <col min="15107" max="15107" width="4.75" style="371" customWidth="1"/>
    <col min="15108" max="15109" width="6.625" style="371" customWidth="1"/>
    <col min="15110" max="15110" width="8.25" style="371" bestFit="1" customWidth="1"/>
    <col min="15111" max="15121" width="6.875" style="371" customWidth="1"/>
    <col min="15122" max="15122" width="8.375" style="371" customWidth="1"/>
    <col min="15123" max="15360" width="9" style="371"/>
    <col min="15361" max="15362" width="3.625" style="371" customWidth="1"/>
    <col min="15363" max="15363" width="4.75" style="371" customWidth="1"/>
    <col min="15364" max="15365" width="6.625" style="371" customWidth="1"/>
    <col min="15366" max="15366" width="8.25" style="371" bestFit="1" customWidth="1"/>
    <col min="15367" max="15377" width="6.875" style="371" customWidth="1"/>
    <col min="15378" max="15378" width="8.375" style="371" customWidth="1"/>
    <col min="15379" max="15616" width="9" style="371"/>
    <col min="15617" max="15618" width="3.625" style="371" customWidth="1"/>
    <col min="15619" max="15619" width="4.75" style="371" customWidth="1"/>
    <col min="15620" max="15621" width="6.625" style="371" customWidth="1"/>
    <col min="15622" max="15622" width="8.25" style="371" bestFit="1" customWidth="1"/>
    <col min="15623" max="15633" width="6.875" style="371" customWidth="1"/>
    <col min="15634" max="15634" width="8.375" style="371" customWidth="1"/>
    <col min="15635" max="15872" width="9" style="371"/>
    <col min="15873" max="15874" width="3.625" style="371" customWidth="1"/>
    <col min="15875" max="15875" width="4.75" style="371" customWidth="1"/>
    <col min="15876" max="15877" width="6.625" style="371" customWidth="1"/>
    <col min="15878" max="15878" width="8.25" style="371" bestFit="1" customWidth="1"/>
    <col min="15879" max="15889" width="6.875" style="371" customWidth="1"/>
    <col min="15890" max="15890" width="8.375" style="371" customWidth="1"/>
    <col min="15891" max="16128" width="9" style="371"/>
    <col min="16129" max="16130" width="3.625" style="371" customWidth="1"/>
    <col min="16131" max="16131" width="4.75" style="371" customWidth="1"/>
    <col min="16132" max="16133" width="6.625" style="371" customWidth="1"/>
    <col min="16134" max="16134" width="8.25" style="371" bestFit="1" customWidth="1"/>
    <col min="16135" max="16145" width="6.875" style="371" customWidth="1"/>
    <col min="16146" max="16146" width="8.375" style="371" customWidth="1"/>
    <col min="16147" max="16384" width="9" style="371"/>
  </cols>
  <sheetData>
    <row r="1" spans="1:22" ht="21" customHeight="1" x14ac:dyDescent="0.15">
      <c r="A1" s="372" t="s">
        <v>227</v>
      </c>
      <c r="B1" s="584"/>
      <c r="C1" s="584"/>
      <c r="D1" s="585"/>
      <c r="E1" s="585"/>
      <c r="F1" s="585"/>
      <c r="G1" s="586"/>
      <c r="H1" s="586"/>
      <c r="I1" s="586"/>
      <c r="J1" s="587"/>
      <c r="K1" s="587"/>
      <c r="L1" s="587"/>
      <c r="M1" s="587"/>
      <c r="N1" s="587"/>
      <c r="O1" s="587"/>
      <c r="P1" s="587"/>
      <c r="Q1" s="587"/>
      <c r="R1" s="587"/>
    </row>
    <row r="2" spans="1:22" s="375" customFormat="1" ht="22.5" customHeight="1" x14ac:dyDescent="0.15">
      <c r="A2" s="372" t="s">
        <v>228</v>
      </c>
      <c r="D2" s="588"/>
      <c r="E2" s="589"/>
      <c r="F2" s="588"/>
      <c r="G2" s="590"/>
      <c r="H2" s="591"/>
      <c r="I2" s="590"/>
      <c r="J2" s="588"/>
      <c r="K2" s="588"/>
      <c r="L2" s="588"/>
      <c r="M2" s="588"/>
      <c r="N2" s="588"/>
      <c r="O2" s="588"/>
      <c r="P2" s="588"/>
      <c r="Q2" s="588"/>
      <c r="R2" s="592"/>
    </row>
    <row r="3" spans="1:22" s="375" customFormat="1" ht="17.25" customHeight="1" x14ac:dyDescent="0.15">
      <c r="B3" s="374"/>
      <c r="C3" s="374"/>
      <c r="D3" s="588"/>
      <c r="E3" s="589"/>
      <c r="F3" s="588"/>
      <c r="G3" s="590"/>
      <c r="H3" s="591"/>
      <c r="I3" s="590"/>
      <c r="J3" s="588"/>
      <c r="K3" s="588"/>
      <c r="L3" s="588"/>
      <c r="M3" s="588"/>
      <c r="N3" s="588"/>
      <c r="O3" s="588"/>
      <c r="P3" s="588"/>
      <c r="Q3" s="588"/>
      <c r="R3" s="379" t="s">
        <v>27</v>
      </c>
    </row>
    <row r="4" spans="1:22" s="375" customFormat="1" ht="19.5" customHeight="1" x14ac:dyDescent="0.15">
      <c r="A4" s="380"/>
      <c r="B4" s="381" t="s">
        <v>162</v>
      </c>
      <c r="C4" s="382"/>
      <c r="D4" s="593" t="s">
        <v>229</v>
      </c>
      <c r="E4" s="594"/>
      <c r="F4" s="595"/>
      <c r="G4" s="593" t="s">
        <v>230</v>
      </c>
      <c r="H4" s="594"/>
      <c r="I4" s="595"/>
      <c r="J4" s="593" t="s">
        <v>231</v>
      </c>
      <c r="K4" s="594"/>
      <c r="L4" s="595"/>
      <c r="M4" s="593" t="s">
        <v>182</v>
      </c>
      <c r="N4" s="594"/>
      <c r="O4" s="595"/>
      <c r="P4" s="596" t="s">
        <v>232</v>
      </c>
      <c r="Q4" s="596"/>
      <c r="R4" s="597"/>
      <c r="T4" s="589"/>
      <c r="U4" s="589"/>
      <c r="V4" s="589"/>
    </row>
    <row r="5" spans="1:22" s="375" customFormat="1" ht="19.5" customHeight="1" x14ac:dyDescent="0.15">
      <c r="A5" s="389"/>
      <c r="B5" s="598" t="s">
        <v>233</v>
      </c>
      <c r="C5" s="599"/>
      <c r="D5" s="600" t="s">
        <v>234</v>
      </c>
      <c r="E5" s="600" t="s">
        <v>235</v>
      </c>
      <c r="F5" s="601" t="s">
        <v>18</v>
      </c>
      <c r="G5" s="600" t="s">
        <v>234</v>
      </c>
      <c r="H5" s="600" t="s">
        <v>235</v>
      </c>
      <c r="I5" s="601" t="s">
        <v>18</v>
      </c>
      <c r="J5" s="600" t="s">
        <v>234</v>
      </c>
      <c r="K5" s="600" t="s">
        <v>235</v>
      </c>
      <c r="L5" s="601" t="s">
        <v>18</v>
      </c>
      <c r="M5" s="602" t="s">
        <v>234</v>
      </c>
      <c r="N5" s="602" t="s">
        <v>235</v>
      </c>
      <c r="O5" s="601" t="s">
        <v>18</v>
      </c>
      <c r="P5" s="602" t="s">
        <v>234</v>
      </c>
      <c r="Q5" s="602" t="s">
        <v>236</v>
      </c>
      <c r="R5" s="601" t="s">
        <v>18</v>
      </c>
      <c r="T5" s="588"/>
      <c r="U5" s="588"/>
      <c r="V5" s="585"/>
    </row>
    <row r="6" spans="1:22" s="375" customFormat="1" ht="19.5" customHeight="1" x14ac:dyDescent="0.15">
      <c r="A6" s="406" t="s">
        <v>184</v>
      </c>
      <c r="B6" s="407"/>
      <c r="C6" s="408"/>
      <c r="D6" s="603"/>
      <c r="E6" s="603"/>
      <c r="F6" s="604"/>
      <c r="G6" s="603"/>
      <c r="H6" s="603"/>
      <c r="I6" s="604"/>
      <c r="J6" s="603"/>
      <c r="K6" s="603"/>
      <c r="L6" s="604"/>
      <c r="M6" s="605"/>
      <c r="N6" s="605"/>
      <c r="O6" s="604"/>
      <c r="P6" s="605"/>
      <c r="Q6" s="605"/>
      <c r="R6" s="604"/>
      <c r="T6" s="589"/>
      <c r="U6" s="589"/>
      <c r="V6" s="585"/>
    </row>
    <row r="7" spans="1:22" s="375" customFormat="1" ht="19.5" customHeight="1" x14ac:dyDescent="0.15">
      <c r="A7" s="418" t="s">
        <v>185</v>
      </c>
      <c r="B7" s="387"/>
      <c r="C7" s="419"/>
      <c r="D7" s="606">
        <v>29664778</v>
      </c>
      <c r="E7" s="606">
        <v>36268926</v>
      </c>
      <c r="F7" s="607">
        <v>65933704</v>
      </c>
      <c r="G7" s="608">
        <v>30302421</v>
      </c>
      <c r="H7" s="606">
        <v>37507271</v>
      </c>
      <c r="I7" s="609">
        <v>67809692</v>
      </c>
      <c r="J7" s="606">
        <v>31283110</v>
      </c>
      <c r="K7" s="606">
        <v>37386572</v>
      </c>
      <c r="L7" s="607">
        <v>68669682</v>
      </c>
      <c r="M7" s="606">
        <v>30644677</v>
      </c>
      <c r="N7" s="606">
        <v>36110495</v>
      </c>
      <c r="O7" s="607">
        <v>66755172</v>
      </c>
      <c r="P7" s="606">
        <v>27355876</v>
      </c>
      <c r="Q7" s="606">
        <v>32904292</v>
      </c>
      <c r="R7" s="610">
        <v>60260168</v>
      </c>
      <c r="S7" s="428"/>
      <c r="T7" s="428"/>
      <c r="U7" s="428"/>
      <c r="V7" s="611"/>
    </row>
    <row r="8" spans="1:22" s="375" customFormat="1" ht="19.5" customHeight="1" x14ac:dyDescent="0.15">
      <c r="A8" s="429"/>
      <c r="B8" s="612" t="s">
        <v>186</v>
      </c>
      <c r="C8" s="613"/>
      <c r="D8" s="614">
        <v>10115159</v>
      </c>
      <c r="E8" s="614">
        <v>13090536</v>
      </c>
      <c r="F8" s="615">
        <v>23205695</v>
      </c>
      <c r="G8" s="616">
        <v>10399090</v>
      </c>
      <c r="H8" s="614">
        <v>13537571</v>
      </c>
      <c r="I8" s="617">
        <v>23936661</v>
      </c>
      <c r="J8" s="614">
        <v>10312143</v>
      </c>
      <c r="K8" s="614">
        <v>13460927</v>
      </c>
      <c r="L8" s="615">
        <v>23773070</v>
      </c>
      <c r="M8" s="614">
        <v>10248399</v>
      </c>
      <c r="N8" s="614">
        <v>12811151</v>
      </c>
      <c r="O8" s="615">
        <v>23059550</v>
      </c>
      <c r="P8" s="614">
        <v>8542745</v>
      </c>
      <c r="Q8" s="614">
        <v>11669136</v>
      </c>
      <c r="R8" s="618">
        <v>20211881</v>
      </c>
      <c r="T8" s="619"/>
      <c r="U8" s="619"/>
      <c r="V8" s="611"/>
    </row>
    <row r="9" spans="1:22" s="375" customFormat="1" ht="19.5" customHeight="1" x14ac:dyDescent="0.15">
      <c r="A9" s="429"/>
      <c r="B9" s="620" t="s">
        <v>187</v>
      </c>
      <c r="C9" s="621"/>
      <c r="D9" s="622">
        <v>3326357</v>
      </c>
      <c r="E9" s="622">
        <v>10625241</v>
      </c>
      <c r="F9" s="623">
        <v>13951598</v>
      </c>
      <c r="G9" s="624">
        <v>3479743</v>
      </c>
      <c r="H9" s="622">
        <v>10964867</v>
      </c>
      <c r="I9" s="625">
        <v>14444610</v>
      </c>
      <c r="J9" s="622">
        <v>3942588</v>
      </c>
      <c r="K9" s="622">
        <v>10916318</v>
      </c>
      <c r="L9" s="623">
        <v>14858906</v>
      </c>
      <c r="M9" s="622">
        <v>3997455</v>
      </c>
      <c r="N9" s="622">
        <v>10595939</v>
      </c>
      <c r="O9" s="623">
        <v>14593394</v>
      </c>
      <c r="P9" s="622">
        <v>3913958</v>
      </c>
      <c r="Q9" s="622">
        <v>9775169</v>
      </c>
      <c r="R9" s="626">
        <v>13689127</v>
      </c>
      <c r="T9" s="619"/>
      <c r="U9" s="619"/>
      <c r="V9" s="611"/>
    </row>
    <row r="10" spans="1:22" s="375" customFormat="1" ht="19.5" customHeight="1" x14ac:dyDescent="0.15">
      <c r="A10" s="429"/>
      <c r="B10" s="620" t="s">
        <v>188</v>
      </c>
      <c r="C10" s="621"/>
      <c r="D10" s="622">
        <v>16006679</v>
      </c>
      <c r="E10" s="622">
        <v>11166633</v>
      </c>
      <c r="F10" s="623">
        <v>27173312</v>
      </c>
      <c r="G10" s="624">
        <v>16165280</v>
      </c>
      <c r="H10" s="622">
        <v>11673790</v>
      </c>
      <c r="I10" s="625">
        <v>27839070</v>
      </c>
      <c r="J10" s="622">
        <v>16755013</v>
      </c>
      <c r="K10" s="622">
        <v>11748838</v>
      </c>
      <c r="L10" s="623">
        <v>28503851</v>
      </c>
      <c r="M10" s="622">
        <v>16166761</v>
      </c>
      <c r="N10" s="622">
        <v>11576235</v>
      </c>
      <c r="O10" s="623">
        <v>27742996</v>
      </c>
      <c r="P10" s="622">
        <v>14676579</v>
      </c>
      <c r="Q10" s="622">
        <v>10386615</v>
      </c>
      <c r="R10" s="626">
        <v>25063194</v>
      </c>
      <c r="T10" s="619"/>
      <c r="U10" s="619"/>
      <c r="V10" s="611"/>
    </row>
    <row r="11" spans="1:22" s="375" customFormat="1" ht="19.5" customHeight="1" x14ac:dyDescent="0.15">
      <c r="A11" s="429"/>
      <c r="B11" s="627" t="s">
        <v>189</v>
      </c>
      <c r="C11" s="628"/>
      <c r="D11" s="629">
        <v>72752</v>
      </c>
      <c r="E11" s="629">
        <v>871591</v>
      </c>
      <c r="F11" s="630">
        <v>944343</v>
      </c>
      <c r="G11" s="631">
        <v>114420</v>
      </c>
      <c r="H11" s="629">
        <v>912782</v>
      </c>
      <c r="I11" s="632">
        <v>1027202</v>
      </c>
      <c r="J11" s="629">
        <v>122173</v>
      </c>
      <c r="K11" s="629">
        <v>842558</v>
      </c>
      <c r="L11" s="630">
        <v>964731</v>
      </c>
      <c r="M11" s="629">
        <v>97738</v>
      </c>
      <c r="N11" s="629">
        <v>820898</v>
      </c>
      <c r="O11" s="630">
        <v>918636</v>
      </c>
      <c r="P11" s="629">
        <v>88607</v>
      </c>
      <c r="Q11" s="629">
        <v>823099</v>
      </c>
      <c r="R11" s="633">
        <v>911706</v>
      </c>
      <c r="T11" s="619"/>
      <c r="U11" s="619"/>
      <c r="V11" s="611"/>
    </row>
    <row r="12" spans="1:22" s="375" customFormat="1" ht="19.5" customHeight="1" x14ac:dyDescent="0.15">
      <c r="A12" s="392" t="s">
        <v>190</v>
      </c>
      <c r="B12" s="392"/>
      <c r="C12" s="392"/>
      <c r="D12" s="606">
        <v>479095</v>
      </c>
      <c r="E12" s="606">
        <v>1946728</v>
      </c>
      <c r="F12" s="607">
        <v>2425823</v>
      </c>
      <c r="G12" s="608">
        <v>563651</v>
      </c>
      <c r="H12" s="606">
        <v>1980046</v>
      </c>
      <c r="I12" s="609">
        <v>2543697</v>
      </c>
      <c r="J12" s="606">
        <v>442131</v>
      </c>
      <c r="K12" s="606">
        <v>2152885</v>
      </c>
      <c r="L12" s="607">
        <v>2595016</v>
      </c>
      <c r="M12" s="606">
        <v>337693</v>
      </c>
      <c r="N12" s="606">
        <v>1975796</v>
      </c>
      <c r="O12" s="607">
        <v>2313489</v>
      </c>
      <c r="P12" s="606">
        <v>365075</v>
      </c>
      <c r="Q12" s="606">
        <v>1894023</v>
      </c>
      <c r="R12" s="610">
        <v>2259098</v>
      </c>
      <c r="S12" s="428"/>
      <c r="T12" s="428"/>
      <c r="U12" s="428"/>
      <c r="V12" s="611"/>
    </row>
    <row r="13" spans="1:22" s="375" customFormat="1" ht="19.5" customHeight="1" x14ac:dyDescent="0.15">
      <c r="A13" s="429"/>
      <c r="B13" s="612" t="s">
        <v>191</v>
      </c>
      <c r="C13" s="613"/>
      <c r="D13" s="614">
        <v>196543</v>
      </c>
      <c r="E13" s="614">
        <v>1126553</v>
      </c>
      <c r="F13" s="615">
        <v>1323096</v>
      </c>
      <c r="G13" s="616">
        <v>339777</v>
      </c>
      <c r="H13" s="614">
        <v>1149125</v>
      </c>
      <c r="I13" s="617">
        <v>1488902</v>
      </c>
      <c r="J13" s="614">
        <v>260964</v>
      </c>
      <c r="K13" s="614">
        <v>1373033</v>
      </c>
      <c r="L13" s="615">
        <v>1633997</v>
      </c>
      <c r="M13" s="614">
        <v>169978</v>
      </c>
      <c r="N13" s="614">
        <v>1222514</v>
      </c>
      <c r="O13" s="615">
        <v>1392492</v>
      </c>
      <c r="P13" s="614">
        <v>231831</v>
      </c>
      <c r="Q13" s="614">
        <v>1162145</v>
      </c>
      <c r="R13" s="618">
        <v>1393976</v>
      </c>
      <c r="T13" s="619"/>
      <c r="U13" s="619"/>
      <c r="V13" s="611"/>
    </row>
    <row r="14" spans="1:22" s="375" customFormat="1" ht="19.5" customHeight="1" x14ac:dyDescent="0.15">
      <c r="A14" s="429"/>
      <c r="B14" s="627" t="s">
        <v>193</v>
      </c>
      <c r="C14" s="628"/>
      <c r="D14" s="629">
        <v>208952</v>
      </c>
      <c r="E14" s="629">
        <v>808885</v>
      </c>
      <c r="F14" s="630">
        <v>1017837</v>
      </c>
      <c r="G14" s="631">
        <v>160158</v>
      </c>
      <c r="H14" s="629">
        <v>820636</v>
      </c>
      <c r="I14" s="632">
        <v>980794</v>
      </c>
      <c r="J14" s="629">
        <v>178117</v>
      </c>
      <c r="K14" s="629">
        <v>778499</v>
      </c>
      <c r="L14" s="630">
        <v>956616</v>
      </c>
      <c r="M14" s="629">
        <v>166615</v>
      </c>
      <c r="N14" s="629">
        <v>745894</v>
      </c>
      <c r="O14" s="630">
        <v>912509</v>
      </c>
      <c r="P14" s="629">
        <v>133244</v>
      </c>
      <c r="Q14" s="629">
        <v>723847</v>
      </c>
      <c r="R14" s="633">
        <v>857091</v>
      </c>
      <c r="T14" s="619"/>
      <c r="U14" s="619"/>
      <c r="V14" s="611"/>
    </row>
    <row r="15" spans="1:22" s="375" customFormat="1" ht="19.5" customHeight="1" x14ac:dyDescent="0.15">
      <c r="A15" s="392" t="s">
        <v>194</v>
      </c>
      <c r="B15" s="392"/>
      <c r="C15" s="392"/>
      <c r="D15" s="606">
        <v>2588266</v>
      </c>
      <c r="E15" s="606">
        <v>6538169</v>
      </c>
      <c r="F15" s="607">
        <v>9126435</v>
      </c>
      <c r="G15" s="608">
        <v>2993095</v>
      </c>
      <c r="H15" s="606">
        <v>6968520</v>
      </c>
      <c r="I15" s="609">
        <v>9961615</v>
      </c>
      <c r="J15" s="606">
        <v>2927111</v>
      </c>
      <c r="K15" s="606">
        <v>6089725</v>
      </c>
      <c r="L15" s="607">
        <v>9016836</v>
      </c>
      <c r="M15" s="606">
        <v>2756639</v>
      </c>
      <c r="N15" s="606">
        <v>5722960</v>
      </c>
      <c r="O15" s="607">
        <v>8479599</v>
      </c>
      <c r="P15" s="606">
        <v>2703600</v>
      </c>
      <c r="Q15" s="606">
        <v>5523164</v>
      </c>
      <c r="R15" s="610">
        <v>8226764</v>
      </c>
      <c r="S15" s="428"/>
      <c r="T15" s="428"/>
      <c r="U15" s="428"/>
      <c r="V15" s="611"/>
    </row>
    <row r="16" spans="1:22" s="375" customFormat="1" ht="19.5" customHeight="1" x14ac:dyDescent="0.15">
      <c r="A16" s="429"/>
      <c r="B16" s="612" t="s">
        <v>88</v>
      </c>
      <c r="C16" s="613"/>
      <c r="D16" s="614">
        <v>456746</v>
      </c>
      <c r="E16" s="614">
        <v>1328544</v>
      </c>
      <c r="F16" s="615">
        <v>1785290</v>
      </c>
      <c r="G16" s="616">
        <v>554188</v>
      </c>
      <c r="H16" s="614">
        <v>1366056</v>
      </c>
      <c r="I16" s="617">
        <v>1920244</v>
      </c>
      <c r="J16" s="614">
        <v>652346</v>
      </c>
      <c r="K16" s="614">
        <v>1450758</v>
      </c>
      <c r="L16" s="615">
        <v>2103104</v>
      </c>
      <c r="M16" s="614">
        <v>502564</v>
      </c>
      <c r="N16" s="614">
        <v>1293765</v>
      </c>
      <c r="O16" s="615">
        <v>1796329</v>
      </c>
      <c r="P16" s="614">
        <v>437344</v>
      </c>
      <c r="Q16" s="614">
        <v>1198283</v>
      </c>
      <c r="R16" s="618">
        <v>1635627</v>
      </c>
      <c r="T16" s="619"/>
      <c r="U16" s="619"/>
      <c r="V16" s="611"/>
    </row>
    <row r="17" spans="1:22" s="375" customFormat="1" ht="19.5" customHeight="1" x14ac:dyDescent="0.15">
      <c r="A17" s="429"/>
      <c r="B17" s="627" t="s">
        <v>195</v>
      </c>
      <c r="C17" s="628"/>
      <c r="D17" s="629">
        <v>197045</v>
      </c>
      <c r="E17" s="629">
        <v>1061204</v>
      </c>
      <c r="F17" s="630">
        <v>1258249</v>
      </c>
      <c r="G17" s="631">
        <v>146285</v>
      </c>
      <c r="H17" s="629">
        <v>995514</v>
      </c>
      <c r="I17" s="632">
        <v>1141799</v>
      </c>
      <c r="J17" s="629">
        <v>153360</v>
      </c>
      <c r="K17" s="629">
        <v>911637</v>
      </c>
      <c r="L17" s="630">
        <v>1064997</v>
      </c>
      <c r="M17" s="629">
        <v>141302</v>
      </c>
      <c r="N17" s="629">
        <v>1005001</v>
      </c>
      <c r="O17" s="630">
        <v>1146303</v>
      </c>
      <c r="P17" s="629">
        <v>139589</v>
      </c>
      <c r="Q17" s="629">
        <v>955188</v>
      </c>
      <c r="R17" s="633">
        <v>1094777</v>
      </c>
      <c r="T17" s="619"/>
      <c r="U17" s="619"/>
      <c r="V17" s="611"/>
    </row>
    <row r="18" spans="1:22" s="375" customFormat="1" ht="19.5" customHeight="1" x14ac:dyDescent="0.15">
      <c r="A18" s="392" t="s">
        <v>198</v>
      </c>
      <c r="B18" s="392"/>
      <c r="C18" s="392"/>
      <c r="D18" s="606">
        <v>710671</v>
      </c>
      <c r="E18" s="606">
        <v>3308411</v>
      </c>
      <c r="F18" s="607">
        <v>4019082</v>
      </c>
      <c r="G18" s="608">
        <v>927389</v>
      </c>
      <c r="H18" s="606">
        <v>3495535</v>
      </c>
      <c r="I18" s="609">
        <v>4422924</v>
      </c>
      <c r="J18" s="606">
        <v>899206</v>
      </c>
      <c r="K18" s="606">
        <v>3915612</v>
      </c>
      <c r="L18" s="607">
        <v>4814818</v>
      </c>
      <c r="M18" s="606">
        <v>1295941</v>
      </c>
      <c r="N18" s="606">
        <v>3336935</v>
      </c>
      <c r="O18" s="607">
        <v>4632876</v>
      </c>
      <c r="P18" s="606">
        <v>727032</v>
      </c>
      <c r="Q18" s="606">
        <v>3350934</v>
      </c>
      <c r="R18" s="610">
        <v>4077966</v>
      </c>
      <c r="S18" s="428"/>
      <c r="T18" s="428"/>
      <c r="U18" s="428"/>
      <c r="V18" s="611"/>
    </row>
    <row r="19" spans="1:22" s="375" customFormat="1" ht="19.5" customHeight="1" x14ac:dyDescent="0.15">
      <c r="A19" s="429"/>
      <c r="B19" s="612" t="s">
        <v>199</v>
      </c>
      <c r="C19" s="613"/>
      <c r="D19" s="614">
        <v>290656</v>
      </c>
      <c r="E19" s="614">
        <v>48333</v>
      </c>
      <c r="F19" s="615">
        <v>338989</v>
      </c>
      <c r="G19" s="616">
        <v>432095</v>
      </c>
      <c r="H19" s="614">
        <v>68996</v>
      </c>
      <c r="I19" s="617">
        <v>501091</v>
      </c>
      <c r="J19" s="614">
        <v>339469</v>
      </c>
      <c r="K19" s="614">
        <v>59234</v>
      </c>
      <c r="L19" s="615">
        <v>398703</v>
      </c>
      <c r="M19" s="614">
        <v>368484</v>
      </c>
      <c r="N19" s="614">
        <v>39315</v>
      </c>
      <c r="O19" s="615">
        <v>407799</v>
      </c>
      <c r="P19" s="614">
        <v>244030</v>
      </c>
      <c r="Q19" s="614">
        <v>52837</v>
      </c>
      <c r="R19" s="618">
        <v>296867</v>
      </c>
      <c r="T19" s="619"/>
      <c r="U19" s="619"/>
      <c r="V19" s="611"/>
    </row>
    <row r="20" spans="1:22" s="375" customFormat="1" ht="19.5" customHeight="1" x14ac:dyDescent="0.15">
      <c r="A20" s="429"/>
      <c r="B20" s="620" t="s">
        <v>200</v>
      </c>
      <c r="C20" s="621"/>
      <c r="D20" s="622">
        <v>112294</v>
      </c>
      <c r="E20" s="622">
        <v>2187446</v>
      </c>
      <c r="F20" s="623">
        <v>2299740</v>
      </c>
      <c r="G20" s="624">
        <v>211284</v>
      </c>
      <c r="H20" s="622">
        <v>2283548</v>
      </c>
      <c r="I20" s="625">
        <v>2494832</v>
      </c>
      <c r="J20" s="622">
        <v>269392</v>
      </c>
      <c r="K20" s="622">
        <v>2528467</v>
      </c>
      <c r="L20" s="623">
        <v>2797859</v>
      </c>
      <c r="M20" s="622">
        <v>249759</v>
      </c>
      <c r="N20" s="622">
        <v>2257862</v>
      </c>
      <c r="O20" s="623">
        <v>2507621</v>
      </c>
      <c r="P20" s="622">
        <v>214627</v>
      </c>
      <c r="Q20" s="622">
        <v>2056579</v>
      </c>
      <c r="R20" s="626">
        <v>2271206</v>
      </c>
      <c r="T20" s="619"/>
      <c r="U20" s="619"/>
      <c r="V20" s="611"/>
    </row>
    <row r="21" spans="1:22" s="375" customFormat="1" ht="19.5" customHeight="1" x14ac:dyDescent="0.15">
      <c r="A21" s="429"/>
      <c r="B21" s="634" t="s">
        <v>201</v>
      </c>
      <c r="C21" s="635"/>
      <c r="D21" s="636">
        <v>17189</v>
      </c>
      <c r="E21" s="636">
        <v>46540</v>
      </c>
      <c r="F21" s="637">
        <v>63729</v>
      </c>
      <c r="G21" s="638">
        <v>14496</v>
      </c>
      <c r="H21" s="636">
        <v>45360</v>
      </c>
      <c r="I21" s="639">
        <v>59856</v>
      </c>
      <c r="J21" s="636">
        <v>13637</v>
      </c>
      <c r="K21" s="636">
        <v>55113</v>
      </c>
      <c r="L21" s="637">
        <v>68750</v>
      </c>
      <c r="M21" s="636">
        <v>7877</v>
      </c>
      <c r="N21" s="636">
        <v>50052</v>
      </c>
      <c r="O21" s="637">
        <v>57929</v>
      </c>
      <c r="P21" s="636">
        <v>11888</v>
      </c>
      <c r="Q21" s="636">
        <v>46779</v>
      </c>
      <c r="R21" s="640">
        <v>58667</v>
      </c>
      <c r="T21" s="641"/>
      <c r="U21" s="641"/>
      <c r="V21" s="611"/>
    </row>
    <row r="22" spans="1:22" s="376" customFormat="1" ht="19.5" customHeight="1" x14ac:dyDescent="0.15">
      <c r="A22" s="488"/>
      <c r="B22" s="642" t="s">
        <v>89</v>
      </c>
      <c r="C22" s="643"/>
      <c r="D22" s="644">
        <v>169162</v>
      </c>
      <c r="E22" s="644">
        <v>533048</v>
      </c>
      <c r="F22" s="645">
        <v>702210</v>
      </c>
      <c r="G22" s="646">
        <v>169162</v>
      </c>
      <c r="H22" s="644">
        <v>533048</v>
      </c>
      <c r="I22" s="647">
        <v>702210</v>
      </c>
      <c r="J22" s="644">
        <v>155394</v>
      </c>
      <c r="K22" s="644">
        <v>886066</v>
      </c>
      <c r="L22" s="645">
        <v>1041460</v>
      </c>
      <c r="M22" s="644">
        <v>543097</v>
      </c>
      <c r="N22" s="644">
        <v>498748</v>
      </c>
      <c r="O22" s="645">
        <v>1041845</v>
      </c>
      <c r="P22" s="644">
        <v>130495</v>
      </c>
      <c r="Q22" s="644">
        <v>775938</v>
      </c>
      <c r="R22" s="648">
        <v>906433</v>
      </c>
      <c r="T22" s="641"/>
      <c r="U22" s="641"/>
      <c r="V22" s="611"/>
    </row>
    <row r="23" spans="1:22" s="375" customFormat="1" ht="19.5" customHeight="1" x14ac:dyDescent="0.15">
      <c r="A23" s="399" t="s">
        <v>202</v>
      </c>
      <c r="B23" s="399"/>
      <c r="C23" s="399"/>
      <c r="D23" s="649">
        <v>34974995</v>
      </c>
      <c r="E23" s="649">
        <v>12356674</v>
      </c>
      <c r="F23" s="650">
        <v>47331669</v>
      </c>
      <c r="G23" s="651">
        <v>36201834</v>
      </c>
      <c r="H23" s="649">
        <v>12531709</v>
      </c>
      <c r="I23" s="652">
        <v>48733543</v>
      </c>
      <c r="J23" s="649">
        <v>39685359</v>
      </c>
      <c r="K23" s="649">
        <v>14668605</v>
      </c>
      <c r="L23" s="650">
        <v>54353964</v>
      </c>
      <c r="M23" s="649">
        <v>40326794</v>
      </c>
      <c r="N23" s="649">
        <v>14896758</v>
      </c>
      <c r="O23" s="650">
        <v>55223552</v>
      </c>
      <c r="P23" s="649">
        <v>36930531</v>
      </c>
      <c r="Q23" s="649">
        <v>15738793</v>
      </c>
      <c r="R23" s="653">
        <v>52669324</v>
      </c>
      <c r="S23" s="428"/>
      <c r="T23" s="428"/>
      <c r="U23" s="428"/>
      <c r="V23" s="611"/>
    </row>
    <row r="24" spans="1:22" s="375" customFormat="1" ht="19.5" customHeight="1" x14ac:dyDescent="0.15">
      <c r="A24" s="429"/>
      <c r="B24" s="612" t="s">
        <v>90</v>
      </c>
      <c r="C24" s="613"/>
      <c r="D24" s="614">
        <v>15006175</v>
      </c>
      <c r="E24" s="614">
        <v>7803997</v>
      </c>
      <c r="F24" s="615">
        <v>22810172</v>
      </c>
      <c r="G24" s="616">
        <v>15920383</v>
      </c>
      <c r="H24" s="614">
        <v>7687081</v>
      </c>
      <c r="I24" s="617">
        <v>23607464</v>
      </c>
      <c r="J24" s="614">
        <v>16502395</v>
      </c>
      <c r="K24" s="614">
        <v>9008902</v>
      </c>
      <c r="L24" s="615">
        <v>25511297</v>
      </c>
      <c r="M24" s="614">
        <v>17202552</v>
      </c>
      <c r="N24" s="614">
        <v>10187943</v>
      </c>
      <c r="O24" s="615">
        <v>27390495</v>
      </c>
      <c r="P24" s="614">
        <v>15128147</v>
      </c>
      <c r="Q24" s="614">
        <v>11005582</v>
      </c>
      <c r="R24" s="618">
        <v>26133729</v>
      </c>
      <c r="T24" s="619"/>
      <c r="U24" s="619"/>
      <c r="V24" s="611"/>
    </row>
    <row r="25" spans="1:22" s="375" customFormat="1" ht="19.5" customHeight="1" x14ac:dyDescent="0.15">
      <c r="A25" s="429"/>
      <c r="B25" s="620" t="s">
        <v>203</v>
      </c>
      <c r="C25" s="621"/>
      <c r="D25" s="622">
        <v>823824</v>
      </c>
      <c r="E25" s="622">
        <v>253498</v>
      </c>
      <c r="F25" s="623">
        <v>1077322</v>
      </c>
      <c r="G25" s="624">
        <v>636082</v>
      </c>
      <c r="H25" s="622">
        <v>214040</v>
      </c>
      <c r="I25" s="625">
        <v>850122</v>
      </c>
      <c r="J25" s="622">
        <v>839647</v>
      </c>
      <c r="K25" s="622">
        <v>310790</v>
      </c>
      <c r="L25" s="623">
        <v>1150437</v>
      </c>
      <c r="M25" s="622">
        <v>757970</v>
      </c>
      <c r="N25" s="622">
        <v>345429</v>
      </c>
      <c r="O25" s="623">
        <v>1103399</v>
      </c>
      <c r="P25" s="622">
        <v>784666</v>
      </c>
      <c r="Q25" s="622">
        <v>377699</v>
      </c>
      <c r="R25" s="626">
        <v>1162365</v>
      </c>
      <c r="T25" s="619"/>
      <c r="U25" s="619"/>
      <c r="V25" s="611"/>
    </row>
    <row r="26" spans="1:22" s="375" customFormat="1" ht="19.5" customHeight="1" x14ac:dyDescent="0.15">
      <c r="A26" s="429"/>
      <c r="B26" s="620" t="s">
        <v>204</v>
      </c>
      <c r="C26" s="621"/>
      <c r="D26" s="622">
        <v>16162748</v>
      </c>
      <c r="E26" s="622">
        <v>1365368</v>
      </c>
      <c r="F26" s="623">
        <v>17528116</v>
      </c>
      <c r="G26" s="624">
        <v>16629790</v>
      </c>
      <c r="H26" s="622">
        <v>1434032</v>
      </c>
      <c r="I26" s="625">
        <v>18063822</v>
      </c>
      <c r="J26" s="622">
        <v>19106388</v>
      </c>
      <c r="K26" s="622">
        <v>1325610</v>
      </c>
      <c r="L26" s="623">
        <v>20431998</v>
      </c>
      <c r="M26" s="622">
        <v>19170550</v>
      </c>
      <c r="N26" s="622">
        <v>1140633</v>
      </c>
      <c r="O26" s="623">
        <v>3058183</v>
      </c>
      <c r="P26" s="622">
        <v>17827774</v>
      </c>
      <c r="Q26" s="622">
        <v>1229876</v>
      </c>
      <c r="R26" s="626">
        <v>19057650</v>
      </c>
      <c r="T26" s="619"/>
      <c r="U26" s="619"/>
      <c r="V26" s="611"/>
    </row>
    <row r="27" spans="1:22" s="375" customFormat="1" ht="19.5" customHeight="1" x14ac:dyDescent="0.15">
      <c r="A27" s="429"/>
      <c r="B27" s="627" t="s">
        <v>205</v>
      </c>
      <c r="C27" s="628"/>
      <c r="D27" s="629">
        <v>141755</v>
      </c>
      <c r="E27" s="629">
        <v>234564</v>
      </c>
      <c r="F27" s="630">
        <v>376319</v>
      </c>
      <c r="G27" s="631">
        <v>119881</v>
      </c>
      <c r="H27" s="629">
        <v>233911</v>
      </c>
      <c r="I27" s="632">
        <v>353792</v>
      </c>
      <c r="J27" s="629">
        <v>99880</v>
      </c>
      <c r="K27" s="629">
        <v>193559</v>
      </c>
      <c r="L27" s="630">
        <v>293439</v>
      </c>
      <c r="M27" s="629">
        <v>91956</v>
      </c>
      <c r="N27" s="629">
        <v>191421</v>
      </c>
      <c r="O27" s="630">
        <v>283377</v>
      </c>
      <c r="P27" s="629">
        <v>109349</v>
      </c>
      <c r="Q27" s="629">
        <v>151165</v>
      </c>
      <c r="R27" s="633">
        <v>260514</v>
      </c>
      <c r="T27" s="619"/>
      <c r="U27" s="619"/>
      <c r="V27" s="611"/>
    </row>
    <row r="28" spans="1:22" s="375" customFormat="1" ht="19.5" customHeight="1" x14ac:dyDescent="0.15">
      <c r="A28" s="392" t="s">
        <v>206</v>
      </c>
      <c r="B28" s="392"/>
      <c r="C28" s="392"/>
      <c r="D28" s="606">
        <v>1528144</v>
      </c>
      <c r="E28" s="606">
        <v>3490399</v>
      </c>
      <c r="F28" s="607">
        <v>5018543</v>
      </c>
      <c r="G28" s="608">
        <v>1417090</v>
      </c>
      <c r="H28" s="606">
        <v>3635922</v>
      </c>
      <c r="I28" s="609">
        <v>5053012</v>
      </c>
      <c r="J28" s="606">
        <v>1508732</v>
      </c>
      <c r="K28" s="606">
        <v>3583159</v>
      </c>
      <c r="L28" s="607">
        <v>5091891</v>
      </c>
      <c r="M28" s="606">
        <v>1515571</v>
      </c>
      <c r="N28" s="606">
        <v>3458889</v>
      </c>
      <c r="O28" s="607">
        <v>4974460</v>
      </c>
      <c r="P28" s="606">
        <v>1423179</v>
      </c>
      <c r="Q28" s="606">
        <v>3094835</v>
      </c>
      <c r="R28" s="610">
        <v>4518014</v>
      </c>
      <c r="S28" s="428"/>
      <c r="T28" s="428"/>
      <c r="U28" s="428"/>
      <c r="V28" s="611"/>
    </row>
    <row r="29" spans="1:22" s="375" customFormat="1" ht="19.5" customHeight="1" x14ac:dyDescent="0.15">
      <c r="A29" s="429"/>
      <c r="B29" s="612" t="s">
        <v>207</v>
      </c>
      <c r="C29" s="613"/>
      <c r="D29" s="614">
        <v>971782</v>
      </c>
      <c r="E29" s="614">
        <v>1069585</v>
      </c>
      <c r="F29" s="615">
        <v>2041367</v>
      </c>
      <c r="G29" s="616">
        <v>3635922</v>
      </c>
      <c r="H29" s="614">
        <v>1164503</v>
      </c>
      <c r="I29" s="617">
        <v>4800425</v>
      </c>
      <c r="J29" s="614">
        <v>977317</v>
      </c>
      <c r="K29" s="614">
        <v>1087028</v>
      </c>
      <c r="L29" s="615">
        <v>2064345</v>
      </c>
      <c r="M29" s="614">
        <v>1020637</v>
      </c>
      <c r="N29" s="614">
        <v>1064074</v>
      </c>
      <c r="O29" s="615">
        <v>2084711</v>
      </c>
      <c r="P29" s="614">
        <v>924200</v>
      </c>
      <c r="Q29" s="614">
        <v>955657</v>
      </c>
      <c r="R29" s="618">
        <v>1879857</v>
      </c>
      <c r="T29" s="619"/>
      <c r="U29" s="619"/>
      <c r="V29" s="611"/>
    </row>
    <row r="30" spans="1:22" s="375" customFormat="1" ht="19.5" customHeight="1" x14ac:dyDescent="0.15">
      <c r="A30" s="429"/>
      <c r="B30" s="634" t="s">
        <v>208</v>
      </c>
      <c r="C30" s="635"/>
      <c r="D30" s="654">
        <v>220180</v>
      </c>
      <c r="E30" s="654">
        <v>524474</v>
      </c>
      <c r="F30" s="637">
        <v>744654</v>
      </c>
      <c r="G30" s="655">
        <v>211220</v>
      </c>
      <c r="H30" s="654">
        <v>531515</v>
      </c>
      <c r="I30" s="639">
        <v>742735</v>
      </c>
      <c r="J30" s="654">
        <v>191396</v>
      </c>
      <c r="K30" s="654">
        <v>498563</v>
      </c>
      <c r="L30" s="637">
        <v>689959</v>
      </c>
      <c r="M30" s="654">
        <v>190383</v>
      </c>
      <c r="N30" s="654">
        <v>480604</v>
      </c>
      <c r="O30" s="637">
        <v>670987</v>
      </c>
      <c r="P30" s="654">
        <v>2176025</v>
      </c>
      <c r="Q30" s="654">
        <v>386368</v>
      </c>
      <c r="R30" s="656">
        <v>2562393</v>
      </c>
      <c r="T30" s="619"/>
      <c r="U30" s="619"/>
      <c r="V30" s="611"/>
    </row>
    <row r="31" spans="1:22" s="376" customFormat="1" ht="19.5" customHeight="1" x14ac:dyDescent="0.15">
      <c r="A31" s="657"/>
      <c r="B31" s="627" t="s">
        <v>91</v>
      </c>
      <c r="C31" s="628"/>
      <c r="D31" s="629">
        <v>264699</v>
      </c>
      <c r="E31" s="629">
        <v>1312554</v>
      </c>
      <c r="F31" s="630">
        <v>1577253</v>
      </c>
      <c r="G31" s="631">
        <v>284654</v>
      </c>
      <c r="H31" s="629">
        <v>1399492</v>
      </c>
      <c r="I31" s="632">
        <v>1684146</v>
      </c>
      <c r="J31" s="629">
        <v>261003</v>
      </c>
      <c r="K31" s="629">
        <v>1441614</v>
      </c>
      <c r="L31" s="630">
        <v>1702617</v>
      </c>
      <c r="M31" s="629">
        <v>216219</v>
      </c>
      <c r="N31" s="629">
        <v>1389401</v>
      </c>
      <c r="O31" s="630">
        <v>1605620</v>
      </c>
      <c r="P31" s="629">
        <v>186000</v>
      </c>
      <c r="Q31" s="629">
        <v>1290117</v>
      </c>
      <c r="R31" s="633">
        <v>1476117</v>
      </c>
      <c r="T31" s="619"/>
      <c r="U31" s="619"/>
      <c r="V31" s="611"/>
    </row>
    <row r="32" spans="1:22" s="375" customFormat="1" ht="19.5" customHeight="1" x14ac:dyDescent="0.15">
      <c r="A32" s="658" t="s">
        <v>209</v>
      </c>
      <c r="B32" s="399"/>
      <c r="C32" s="399"/>
      <c r="D32" s="649">
        <v>34251512</v>
      </c>
      <c r="E32" s="649">
        <v>7742721</v>
      </c>
      <c r="F32" s="650">
        <v>41994233</v>
      </c>
      <c r="G32" s="651">
        <v>32887852</v>
      </c>
      <c r="H32" s="649">
        <v>8548266</v>
      </c>
      <c r="I32" s="652">
        <v>41436118</v>
      </c>
      <c r="J32" s="649">
        <v>30861719</v>
      </c>
      <c r="K32" s="649">
        <v>8163410</v>
      </c>
      <c r="L32" s="650">
        <v>39025129</v>
      </c>
      <c r="M32" s="649">
        <v>28616414</v>
      </c>
      <c r="N32" s="649">
        <v>7738783</v>
      </c>
      <c r="O32" s="650">
        <v>36355197</v>
      </c>
      <c r="P32" s="649">
        <v>25598426</v>
      </c>
      <c r="Q32" s="649">
        <v>7656614</v>
      </c>
      <c r="R32" s="653">
        <v>33255040</v>
      </c>
      <c r="S32" s="428"/>
      <c r="T32" s="428"/>
      <c r="U32" s="428"/>
      <c r="V32" s="611"/>
    </row>
    <row r="33" spans="1:22" s="375" customFormat="1" ht="19.5" customHeight="1" x14ac:dyDescent="0.15">
      <c r="A33" s="659"/>
      <c r="B33" s="612" t="s">
        <v>210</v>
      </c>
      <c r="C33" s="613"/>
      <c r="D33" s="660">
        <v>1325894</v>
      </c>
      <c r="E33" s="660">
        <v>3417978</v>
      </c>
      <c r="F33" s="615">
        <v>4743872</v>
      </c>
      <c r="G33" s="661">
        <v>1342364</v>
      </c>
      <c r="H33" s="660">
        <v>3601625</v>
      </c>
      <c r="I33" s="617">
        <v>4943989</v>
      </c>
      <c r="J33" s="660">
        <v>1500421</v>
      </c>
      <c r="K33" s="660">
        <v>3396364</v>
      </c>
      <c r="L33" s="615">
        <v>4896785</v>
      </c>
      <c r="M33" s="660">
        <v>1349453</v>
      </c>
      <c r="N33" s="660">
        <v>3404046</v>
      </c>
      <c r="O33" s="615">
        <v>4753499</v>
      </c>
      <c r="P33" s="660">
        <v>1360934</v>
      </c>
      <c r="Q33" s="660">
        <v>3297889</v>
      </c>
      <c r="R33" s="615">
        <v>4658823</v>
      </c>
      <c r="T33" s="662"/>
      <c r="U33" s="662"/>
      <c r="V33" s="611"/>
    </row>
    <row r="34" spans="1:22" s="375" customFormat="1" ht="19.5" customHeight="1" x14ac:dyDescent="0.15">
      <c r="A34" s="659"/>
      <c r="B34" s="620" t="s">
        <v>211</v>
      </c>
      <c r="C34" s="621"/>
      <c r="D34" s="663">
        <v>30213834</v>
      </c>
      <c r="E34" s="663">
        <v>1760</v>
      </c>
      <c r="F34" s="623">
        <v>30215594</v>
      </c>
      <c r="G34" s="664">
        <v>29147525</v>
      </c>
      <c r="H34" s="663">
        <v>1060</v>
      </c>
      <c r="I34" s="625">
        <v>29148585</v>
      </c>
      <c r="J34" s="663">
        <v>26927502</v>
      </c>
      <c r="K34" s="663">
        <v>128063</v>
      </c>
      <c r="L34" s="623">
        <v>27055565</v>
      </c>
      <c r="M34" s="663">
        <v>24815402</v>
      </c>
      <c r="N34" s="663">
        <v>70197</v>
      </c>
      <c r="O34" s="623">
        <v>24885599</v>
      </c>
      <c r="P34" s="663">
        <v>21424309</v>
      </c>
      <c r="Q34" s="663">
        <v>149182</v>
      </c>
      <c r="R34" s="623">
        <v>21573491</v>
      </c>
      <c r="T34" s="662"/>
      <c r="U34" s="662"/>
      <c r="V34" s="611"/>
    </row>
    <row r="35" spans="1:22" s="375" customFormat="1" ht="19.5" customHeight="1" x14ac:dyDescent="0.15">
      <c r="A35" s="659"/>
      <c r="B35" s="634" t="s">
        <v>212</v>
      </c>
      <c r="C35" s="635"/>
      <c r="D35" s="665">
        <v>759189</v>
      </c>
      <c r="E35" s="665">
        <v>676609</v>
      </c>
      <c r="F35" s="637">
        <v>1435798</v>
      </c>
      <c r="G35" s="666">
        <v>757442</v>
      </c>
      <c r="H35" s="665">
        <v>912214</v>
      </c>
      <c r="I35" s="639">
        <v>1669656</v>
      </c>
      <c r="J35" s="665">
        <v>821947</v>
      </c>
      <c r="K35" s="665">
        <v>696409</v>
      </c>
      <c r="L35" s="637">
        <v>1518356</v>
      </c>
      <c r="M35" s="665">
        <v>851611</v>
      </c>
      <c r="N35" s="665">
        <v>731468</v>
      </c>
      <c r="O35" s="637">
        <v>1583079</v>
      </c>
      <c r="P35" s="665">
        <v>856232</v>
      </c>
      <c r="Q35" s="665">
        <v>730219</v>
      </c>
      <c r="R35" s="637">
        <v>1586451</v>
      </c>
      <c r="T35" s="662"/>
      <c r="U35" s="662"/>
      <c r="V35" s="611"/>
    </row>
    <row r="36" spans="1:22" s="375" customFormat="1" ht="19.5" customHeight="1" x14ac:dyDescent="0.15">
      <c r="A36" s="667"/>
      <c r="B36" s="668" t="s">
        <v>213</v>
      </c>
      <c r="C36" s="669"/>
      <c r="D36" s="670">
        <v>123935</v>
      </c>
      <c r="E36" s="670">
        <v>428044</v>
      </c>
      <c r="F36" s="671">
        <v>551979</v>
      </c>
      <c r="G36" s="672">
        <v>86029</v>
      </c>
      <c r="H36" s="670">
        <v>473088</v>
      </c>
      <c r="I36" s="673">
        <v>559117</v>
      </c>
      <c r="J36" s="670">
        <v>74234</v>
      </c>
      <c r="K36" s="670">
        <v>366985</v>
      </c>
      <c r="L36" s="671">
        <v>441219</v>
      </c>
      <c r="M36" s="670">
        <v>78900</v>
      </c>
      <c r="N36" s="670">
        <v>258962</v>
      </c>
      <c r="O36" s="671">
        <v>337862</v>
      </c>
      <c r="P36" s="670">
        <v>120879</v>
      </c>
      <c r="Q36" s="670">
        <v>212101</v>
      </c>
      <c r="R36" s="671">
        <v>332980</v>
      </c>
      <c r="T36" s="662"/>
      <c r="U36" s="662"/>
      <c r="V36" s="611"/>
    </row>
    <row r="37" spans="1:22" s="375" customFormat="1" ht="19.5" customHeight="1" x14ac:dyDescent="0.15">
      <c r="A37" s="429"/>
      <c r="B37" s="452" t="s">
        <v>214</v>
      </c>
      <c r="C37" s="453"/>
      <c r="D37" s="674">
        <v>131013</v>
      </c>
      <c r="E37" s="674">
        <v>339443</v>
      </c>
      <c r="F37" s="650">
        <v>470456</v>
      </c>
      <c r="G37" s="675">
        <v>135252</v>
      </c>
      <c r="H37" s="674">
        <v>350975</v>
      </c>
      <c r="I37" s="652">
        <v>486227</v>
      </c>
      <c r="J37" s="674">
        <v>155753</v>
      </c>
      <c r="K37" s="674">
        <v>406089</v>
      </c>
      <c r="L37" s="650">
        <v>561842</v>
      </c>
      <c r="M37" s="674">
        <v>146942</v>
      </c>
      <c r="N37" s="674">
        <v>395034</v>
      </c>
      <c r="O37" s="650">
        <v>541976</v>
      </c>
      <c r="P37" s="674">
        <v>140747</v>
      </c>
      <c r="Q37" s="674">
        <v>331856</v>
      </c>
      <c r="R37" s="650">
        <v>472603</v>
      </c>
      <c r="T37" s="662"/>
      <c r="U37" s="662"/>
      <c r="V37" s="611"/>
    </row>
    <row r="38" spans="1:22" s="375" customFormat="1" ht="19.5" customHeight="1" x14ac:dyDescent="0.15">
      <c r="A38" s="392" t="s">
        <v>215</v>
      </c>
      <c r="B38" s="392"/>
      <c r="C38" s="392"/>
      <c r="D38" s="606">
        <v>34620212</v>
      </c>
      <c r="E38" s="606">
        <v>28262198</v>
      </c>
      <c r="F38" s="607">
        <v>62882410</v>
      </c>
      <c r="G38" s="608">
        <v>36682347</v>
      </c>
      <c r="H38" s="606">
        <v>30598084</v>
      </c>
      <c r="I38" s="609">
        <v>67280431</v>
      </c>
      <c r="J38" s="606">
        <v>35746535</v>
      </c>
      <c r="K38" s="606">
        <v>29840741</v>
      </c>
      <c r="L38" s="607">
        <v>65587276</v>
      </c>
      <c r="M38" s="606">
        <v>35361533</v>
      </c>
      <c r="N38" s="606">
        <v>30228186</v>
      </c>
      <c r="O38" s="607">
        <v>65589719</v>
      </c>
      <c r="P38" s="606">
        <v>30900502</v>
      </c>
      <c r="Q38" s="606">
        <v>25367809</v>
      </c>
      <c r="R38" s="610">
        <v>56268311</v>
      </c>
      <c r="S38" s="428"/>
      <c r="T38" s="428"/>
      <c r="U38" s="428"/>
      <c r="V38" s="611"/>
    </row>
    <row r="39" spans="1:22" s="375" customFormat="1" ht="19.5" customHeight="1" x14ac:dyDescent="0.15">
      <c r="A39" s="429"/>
      <c r="B39" s="612" t="s">
        <v>216</v>
      </c>
      <c r="C39" s="613"/>
      <c r="D39" s="614">
        <v>709091</v>
      </c>
      <c r="E39" s="614">
        <v>1006934</v>
      </c>
      <c r="F39" s="615">
        <v>1716025</v>
      </c>
      <c r="G39" s="616">
        <v>650252</v>
      </c>
      <c r="H39" s="614">
        <v>1208314</v>
      </c>
      <c r="I39" s="617">
        <v>1858566</v>
      </c>
      <c r="J39" s="614">
        <v>862590</v>
      </c>
      <c r="K39" s="614">
        <v>1290921</v>
      </c>
      <c r="L39" s="615">
        <v>2153511</v>
      </c>
      <c r="M39" s="614">
        <v>813704</v>
      </c>
      <c r="N39" s="614">
        <v>1046500</v>
      </c>
      <c r="O39" s="615">
        <v>1860204</v>
      </c>
      <c r="P39" s="614">
        <v>716873</v>
      </c>
      <c r="Q39" s="614">
        <v>702910</v>
      </c>
      <c r="R39" s="618">
        <v>1419783</v>
      </c>
      <c r="T39" s="619"/>
      <c r="U39" s="619"/>
      <c r="V39" s="611"/>
    </row>
    <row r="40" spans="1:22" s="375" customFormat="1" ht="19.5" customHeight="1" x14ac:dyDescent="0.15">
      <c r="A40" s="429"/>
      <c r="B40" s="620" t="s">
        <v>217</v>
      </c>
      <c r="C40" s="621"/>
      <c r="D40" s="622">
        <v>13931006</v>
      </c>
      <c r="E40" s="622">
        <v>2881164</v>
      </c>
      <c r="F40" s="623">
        <v>16812170</v>
      </c>
      <c r="G40" s="624">
        <v>14951434</v>
      </c>
      <c r="H40" s="622">
        <v>3039306</v>
      </c>
      <c r="I40" s="625">
        <v>17990740</v>
      </c>
      <c r="J40" s="622">
        <v>14128916</v>
      </c>
      <c r="K40" s="622">
        <v>2694875</v>
      </c>
      <c r="L40" s="623">
        <v>16823791</v>
      </c>
      <c r="M40" s="622">
        <v>13831227</v>
      </c>
      <c r="N40" s="622">
        <v>2734085</v>
      </c>
      <c r="O40" s="623">
        <v>16565312</v>
      </c>
      <c r="P40" s="622">
        <v>11736429</v>
      </c>
      <c r="Q40" s="622">
        <v>2773969</v>
      </c>
      <c r="R40" s="626">
        <v>14510398</v>
      </c>
      <c r="T40" s="619"/>
      <c r="U40" s="619"/>
      <c r="V40" s="611"/>
    </row>
    <row r="41" spans="1:22" s="375" customFormat="1" ht="19.5" customHeight="1" x14ac:dyDescent="0.15">
      <c r="A41" s="429"/>
      <c r="B41" s="627" t="s">
        <v>218</v>
      </c>
      <c r="C41" s="628"/>
      <c r="D41" s="676">
        <v>630970</v>
      </c>
      <c r="E41" s="676">
        <v>3048309</v>
      </c>
      <c r="F41" s="630">
        <v>3679279</v>
      </c>
      <c r="G41" s="677">
        <v>622482</v>
      </c>
      <c r="H41" s="676">
        <v>2971702</v>
      </c>
      <c r="I41" s="632">
        <v>3594184</v>
      </c>
      <c r="J41" s="676">
        <v>723516</v>
      </c>
      <c r="K41" s="676">
        <v>3115693</v>
      </c>
      <c r="L41" s="630">
        <v>3839209</v>
      </c>
      <c r="M41" s="676">
        <v>666739</v>
      </c>
      <c r="N41" s="676">
        <v>2849815</v>
      </c>
      <c r="O41" s="630">
        <v>3516554</v>
      </c>
      <c r="P41" s="676">
        <v>601609</v>
      </c>
      <c r="Q41" s="676">
        <v>2691549</v>
      </c>
      <c r="R41" s="678">
        <v>3293158</v>
      </c>
      <c r="T41" s="641"/>
      <c r="U41" s="641"/>
      <c r="V41" s="611"/>
    </row>
    <row r="42" spans="1:22" s="375" customFormat="1" ht="19.5" customHeight="1" x14ac:dyDescent="0.15">
      <c r="A42" s="543" t="s">
        <v>18</v>
      </c>
      <c r="B42" s="543"/>
      <c r="C42" s="543"/>
      <c r="D42" s="610">
        <v>138817673</v>
      </c>
      <c r="E42" s="610">
        <v>99914226</v>
      </c>
      <c r="F42" s="607">
        <v>238731899</v>
      </c>
      <c r="G42" s="607">
        <v>141975679</v>
      </c>
      <c r="H42" s="610">
        <v>105265353</v>
      </c>
      <c r="I42" s="609">
        <v>247241032</v>
      </c>
      <c r="J42" s="610">
        <v>143353903</v>
      </c>
      <c r="K42" s="610">
        <v>105800709</v>
      </c>
      <c r="L42" s="607">
        <v>249154612</v>
      </c>
      <c r="M42" s="610">
        <v>140855262</v>
      </c>
      <c r="N42" s="610">
        <v>103468802</v>
      </c>
      <c r="O42" s="607">
        <v>244324064</v>
      </c>
      <c r="P42" s="610">
        <v>126004221</v>
      </c>
      <c r="Q42" s="610">
        <v>95530464</v>
      </c>
      <c r="R42" s="610">
        <v>221534685</v>
      </c>
      <c r="S42" s="428"/>
      <c r="T42" s="428"/>
      <c r="U42" s="428"/>
      <c r="V42" s="611"/>
    </row>
    <row r="43" spans="1:22" s="375" customFormat="1" ht="19.5" customHeight="1" x14ac:dyDescent="0.15">
      <c r="A43" s="543" t="s">
        <v>237</v>
      </c>
      <c r="B43" s="543"/>
      <c r="C43" s="543"/>
      <c r="D43" s="679">
        <v>139</v>
      </c>
      <c r="E43" s="679">
        <v>100</v>
      </c>
      <c r="F43" s="680">
        <v>239</v>
      </c>
      <c r="G43" s="681">
        <v>142</v>
      </c>
      <c r="H43" s="679">
        <v>105</v>
      </c>
      <c r="I43" s="682">
        <v>247</v>
      </c>
      <c r="J43" s="679">
        <v>143</v>
      </c>
      <c r="K43" s="679">
        <v>106</v>
      </c>
      <c r="L43" s="680">
        <v>249</v>
      </c>
      <c r="M43" s="679">
        <v>141</v>
      </c>
      <c r="N43" s="679">
        <v>103</v>
      </c>
      <c r="O43" s="680">
        <v>244</v>
      </c>
      <c r="P43" s="679">
        <v>126</v>
      </c>
      <c r="Q43" s="679">
        <v>96</v>
      </c>
      <c r="R43" s="679">
        <v>222</v>
      </c>
      <c r="T43" s="683"/>
      <c r="U43" s="683"/>
      <c r="V43" s="684"/>
    </row>
    <row r="44" spans="1:22" s="375" customFormat="1" ht="19.5" customHeight="1" x14ac:dyDescent="0.15">
      <c r="A44" s="543" t="s">
        <v>220</v>
      </c>
      <c r="B44" s="543"/>
      <c r="C44" s="543"/>
      <c r="D44" s="685">
        <v>495999317</v>
      </c>
      <c r="E44" s="685">
        <v>489570462</v>
      </c>
      <c r="F44" s="607">
        <v>985569779</v>
      </c>
      <c r="G44" s="686">
        <v>504825203</v>
      </c>
      <c r="H44" s="685">
        <v>497009367</v>
      </c>
      <c r="I44" s="609">
        <v>1001834570</v>
      </c>
      <c r="J44" s="685">
        <v>501689785</v>
      </c>
      <c r="K44" s="685">
        <v>495560086</v>
      </c>
      <c r="L44" s="607">
        <v>997249871</v>
      </c>
      <c r="M44" s="685">
        <v>483520971</v>
      </c>
      <c r="N44" s="685">
        <v>476885501</v>
      </c>
      <c r="O44" s="607">
        <v>960406472</v>
      </c>
      <c r="P44" s="685">
        <v>443420852</v>
      </c>
      <c r="Q44" s="685">
        <v>436271059</v>
      </c>
      <c r="R44" s="685">
        <v>879691911</v>
      </c>
      <c r="T44" s="641"/>
      <c r="U44" s="641"/>
      <c r="V44" s="611"/>
    </row>
    <row r="45" spans="1:22" s="375" customFormat="1" ht="19.5" customHeight="1" x14ac:dyDescent="0.15">
      <c r="A45" s="551" t="s">
        <v>221</v>
      </c>
      <c r="B45" s="551"/>
      <c r="C45" s="551"/>
      <c r="D45" s="679">
        <v>496</v>
      </c>
      <c r="E45" s="679">
        <v>490</v>
      </c>
      <c r="F45" s="680">
        <v>986</v>
      </c>
      <c r="G45" s="681">
        <v>505</v>
      </c>
      <c r="H45" s="679">
        <v>497</v>
      </c>
      <c r="I45" s="682">
        <v>1002</v>
      </c>
      <c r="J45" s="679">
        <v>502</v>
      </c>
      <c r="K45" s="679">
        <v>496</v>
      </c>
      <c r="L45" s="680">
        <v>997</v>
      </c>
      <c r="M45" s="679">
        <v>484</v>
      </c>
      <c r="N45" s="679">
        <v>477</v>
      </c>
      <c r="O45" s="680">
        <v>960</v>
      </c>
      <c r="P45" s="679">
        <v>443</v>
      </c>
      <c r="Q45" s="679">
        <v>436</v>
      </c>
      <c r="R45" s="679">
        <v>880</v>
      </c>
      <c r="T45" s="683"/>
      <c r="U45" s="683"/>
      <c r="V45" s="684"/>
    </row>
    <row r="46" spans="1:22" s="375" customFormat="1" ht="19.5" customHeight="1" x14ac:dyDescent="0.15">
      <c r="A46" s="392" t="s">
        <v>222</v>
      </c>
      <c r="B46" s="392"/>
      <c r="C46" s="392"/>
      <c r="D46" s="687">
        <v>27.987472611781843</v>
      </c>
      <c r="E46" s="687">
        <v>20.40854866770945</v>
      </c>
      <c r="F46" s="688">
        <v>24.222729236100086</v>
      </c>
      <c r="G46" s="687">
        <v>28.123730383564073</v>
      </c>
      <c r="H46" s="687">
        <v>21.179752332514891</v>
      </c>
      <c r="I46" s="689">
        <v>24.678828162218437</v>
      </c>
      <c r="J46" s="687">
        <v>28.574212050181568</v>
      </c>
      <c r="K46" s="687">
        <v>21.349723674073299</v>
      </c>
      <c r="L46" s="688">
        <v>24.984170892913557</v>
      </c>
      <c r="M46" s="687">
        <v>29</v>
      </c>
      <c r="N46" s="687">
        <v>21.6</v>
      </c>
      <c r="O46" s="688">
        <v>25.4</v>
      </c>
      <c r="P46" s="687">
        <v>28.4</v>
      </c>
      <c r="Q46" s="687">
        <v>21.9</v>
      </c>
      <c r="R46" s="688">
        <v>25.2</v>
      </c>
      <c r="S46" s="575"/>
      <c r="T46" s="575"/>
      <c r="U46" s="575"/>
      <c r="V46" s="611"/>
    </row>
    <row r="47" spans="1:22" s="375" customFormat="1" ht="11.25" customHeight="1" x14ac:dyDescent="0.15">
      <c r="A47" s="576"/>
      <c r="B47" s="576"/>
      <c r="C47" s="576"/>
      <c r="D47" s="690"/>
      <c r="E47" s="690"/>
      <c r="F47" s="588"/>
      <c r="G47" s="691"/>
      <c r="H47" s="691"/>
      <c r="I47" s="590"/>
      <c r="J47" s="588"/>
      <c r="K47" s="588"/>
      <c r="L47" s="588"/>
      <c r="M47" s="588"/>
      <c r="N47" s="588"/>
      <c r="O47" s="588"/>
      <c r="P47" s="588"/>
      <c r="Q47" s="588"/>
      <c r="R47" s="588"/>
    </row>
    <row r="48" spans="1:22" s="580" customFormat="1" ht="14.1" customHeight="1" x14ac:dyDescent="0.15">
      <c r="A48" s="582" t="s">
        <v>223</v>
      </c>
      <c r="B48" s="582"/>
      <c r="C48" s="582"/>
      <c r="D48" s="692"/>
      <c r="E48" s="692"/>
      <c r="F48" s="692"/>
      <c r="G48" s="693"/>
      <c r="H48" s="693"/>
      <c r="I48" s="693"/>
      <c r="J48" s="694"/>
      <c r="K48" s="694"/>
      <c r="L48" s="694"/>
      <c r="M48" s="694"/>
      <c r="N48" s="694"/>
      <c r="O48" s="694"/>
      <c r="P48" s="694"/>
      <c r="Q48" s="694"/>
      <c r="R48" s="694"/>
    </row>
    <row r="49" spans="1:18" s="580" customFormat="1" ht="14.1" customHeight="1" x14ac:dyDescent="0.15">
      <c r="A49" s="695" t="s">
        <v>224</v>
      </c>
      <c r="B49" s="695"/>
      <c r="C49" s="695"/>
      <c r="D49" s="696"/>
      <c r="E49" s="696"/>
      <c r="F49" s="696"/>
      <c r="G49" s="697"/>
      <c r="H49" s="697"/>
      <c r="I49" s="697"/>
      <c r="J49" s="694"/>
      <c r="K49" s="694"/>
      <c r="L49" s="694"/>
      <c r="M49" s="694"/>
      <c r="N49" s="694"/>
      <c r="O49" s="694"/>
      <c r="P49" s="694"/>
      <c r="Q49" s="694"/>
      <c r="R49" s="694"/>
    </row>
    <row r="50" spans="1:18" s="580" customFormat="1" ht="14.1" customHeight="1" x14ac:dyDescent="0.15">
      <c r="A50" s="698" t="s">
        <v>238</v>
      </c>
      <c r="D50" s="694"/>
      <c r="E50" s="694"/>
      <c r="F50" s="694"/>
      <c r="G50" s="693"/>
      <c r="H50" s="693"/>
      <c r="I50" s="693"/>
      <c r="J50" s="694"/>
      <c r="K50" s="694"/>
      <c r="L50" s="694"/>
      <c r="M50" s="694"/>
      <c r="N50" s="694"/>
      <c r="O50" s="694"/>
      <c r="P50" s="694"/>
      <c r="Q50" s="694"/>
      <c r="R50" s="694"/>
    </row>
    <row r="51" spans="1:18" s="580" customFormat="1" ht="14.1" customHeight="1" x14ac:dyDescent="0.15">
      <c r="A51" s="699" t="s">
        <v>239</v>
      </c>
      <c r="B51" s="699"/>
      <c r="C51" s="700"/>
      <c r="D51" s="696"/>
      <c r="E51" s="696"/>
      <c r="F51" s="696"/>
      <c r="G51" s="697"/>
      <c r="H51" s="697"/>
      <c r="I51" s="697"/>
      <c r="J51" s="694"/>
      <c r="K51" s="694"/>
      <c r="L51" s="694"/>
      <c r="M51" s="694"/>
      <c r="N51" s="694"/>
      <c r="O51" s="694"/>
      <c r="P51" s="694"/>
      <c r="Q51" s="694"/>
      <c r="R51" s="694"/>
    </row>
    <row r="52" spans="1:18" s="701" customFormat="1" ht="12" x14ac:dyDescent="0.15">
      <c r="D52" s="702"/>
      <c r="E52" s="702"/>
      <c r="F52" s="702"/>
      <c r="G52" s="703"/>
      <c r="H52" s="703"/>
      <c r="I52" s="703"/>
      <c r="J52" s="702"/>
      <c r="K52" s="702"/>
      <c r="L52" s="702"/>
      <c r="M52" s="702"/>
      <c r="N52" s="702"/>
      <c r="O52" s="702"/>
      <c r="P52" s="702"/>
      <c r="Q52" s="702"/>
      <c r="R52" s="702"/>
    </row>
    <row r="53" spans="1:18" x14ac:dyDescent="0.15">
      <c r="D53" s="704"/>
      <c r="E53" s="704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704"/>
      <c r="R53" s="704"/>
    </row>
  </sheetData>
  <mergeCells count="64">
    <mergeCell ref="A45:C45"/>
    <mergeCell ref="A46:C46"/>
    <mergeCell ref="A48:F48"/>
    <mergeCell ref="B39:C39"/>
    <mergeCell ref="B40:C40"/>
    <mergeCell ref="B41:C41"/>
    <mergeCell ref="A42:C42"/>
    <mergeCell ref="A43:C43"/>
    <mergeCell ref="A44:C44"/>
    <mergeCell ref="B33:C33"/>
    <mergeCell ref="B34:C34"/>
    <mergeCell ref="B35:C35"/>
    <mergeCell ref="B36:C36"/>
    <mergeCell ref="B37:C37"/>
    <mergeCell ref="A38:C38"/>
    <mergeCell ref="B27:C27"/>
    <mergeCell ref="A28:C28"/>
    <mergeCell ref="B29:C29"/>
    <mergeCell ref="B30:C30"/>
    <mergeCell ref="B31:C31"/>
    <mergeCell ref="A32:C32"/>
    <mergeCell ref="B21:C21"/>
    <mergeCell ref="B22:C22"/>
    <mergeCell ref="A23:C23"/>
    <mergeCell ref="B24:C24"/>
    <mergeCell ref="B25:C25"/>
    <mergeCell ref="B26:C26"/>
    <mergeCell ref="A15:C15"/>
    <mergeCell ref="B16:C16"/>
    <mergeCell ref="B17:C17"/>
    <mergeCell ref="A18:C18"/>
    <mergeCell ref="B19:C19"/>
    <mergeCell ref="B20:C20"/>
    <mergeCell ref="B9:C9"/>
    <mergeCell ref="B10:C10"/>
    <mergeCell ref="B11:C11"/>
    <mergeCell ref="A12:C12"/>
    <mergeCell ref="B13:C13"/>
    <mergeCell ref="B14:C14"/>
    <mergeCell ref="P5:P6"/>
    <mergeCell ref="Q5:Q6"/>
    <mergeCell ref="R5:R6"/>
    <mergeCell ref="A6:B6"/>
    <mergeCell ref="A7:C7"/>
    <mergeCell ref="B8:C8"/>
    <mergeCell ref="P4:R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:A5"/>
    <mergeCell ref="B4:C4"/>
    <mergeCell ref="D4:F4"/>
    <mergeCell ref="G4:I4"/>
    <mergeCell ref="J4:L4"/>
    <mergeCell ref="M4:O4"/>
    <mergeCell ref="M5:M6"/>
    <mergeCell ref="N5:N6"/>
    <mergeCell ref="O5:O6"/>
  </mergeCells>
  <phoneticPr fontId="3"/>
  <pageMargins left="0.70866141732283472" right="0.47244094488188981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1〔2〕(1)(2)貨物輸送の概況</vt:lpstr>
      <vt:lpstr>1〔2〕(3)(ｱ)九州発着貨物流動表_貨物流動量</vt:lpstr>
      <vt:lpstr>1〔2〕(3)(ｲ)九州発着貨物流動表_県別輸送機関別）(令和</vt:lpstr>
      <vt:lpstr>1〔2〕(3)(ｳ)九州発着貨物流動表_県別地域別（令和２年度</vt:lpstr>
      <vt:lpstr>1〔2〕(3)(ｴ)九州発着貨物流動表_輸送品目別地域間貨物輸</vt:lpstr>
      <vt:lpstr>1〔2〕(4)九州の鉄道貨物輸送量の推移</vt:lpstr>
      <vt:lpstr>1〔2〕(5)(ｱ) 輸出入貨物量の推移(県別・港別)</vt:lpstr>
      <vt:lpstr>1〔2〕(6)(ｱ)移出入貨物量の推移(県別・港別)</vt:lpstr>
      <vt:lpstr>'1〔2〕(1)(2)貨物輸送の概況'!Print_Area</vt:lpstr>
      <vt:lpstr>'1〔2〕(3)(ｱ)九州発着貨物流動表_貨物流動量'!Print_Area</vt:lpstr>
      <vt:lpstr>'1〔2〕(3)(ｲ)九州発着貨物流動表_県別輸送機関別）(令和'!Print_Area</vt:lpstr>
      <vt:lpstr>'1〔2〕(3)(ｳ)九州発着貨物流動表_県別地域別（令和２年度'!Print_Area</vt:lpstr>
      <vt:lpstr>'1〔2〕(3)(ｴ)九州発着貨物流動表_輸送品目別地域間貨物輸'!Print_Area</vt:lpstr>
      <vt:lpstr>'1〔2〕(4)九州の鉄道貨物輸送量の推移'!Print_Area</vt:lpstr>
      <vt:lpstr>'1〔2〕(5)(ｱ) 輸出入貨物量の推移(県別・港別)'!Print_Area</vt:lpstr>
      <vt:lpstr>'1〔2〕(6)(ｱ)移出入貨物量の推移(県別・港別)'!Print_Area</vt:lpstr>
    </vt:vector>
  </TitlesOfParts>
  <Company>九州運輸局  自動車部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貨物運送適正化対策課</dc:creator>
  <cp:lastModifiedBy> </cp:lastModifiedBy>
  <cp:lastPrinted>2023-03-24T12:37:07Z</cp:lastPrinted>
  <dcterms:created xsi:type="dcterms:W3CDTF">1999-02-09T05:42:47Z</dcterms:created>
  <dcterms:modified xsi:type="dcterms:W3CDTF">2023-03-24T12:41:01Z</dcterms:modified>
</cp:coreProperties>
</file>