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3年度\2023年12月作成\20231207_運輸要覧作成\【作業中】九州運輸要覧（令和5年度版）\6．バス事業の概況○\"/>
    </mc:Choice>
  </mc:AlternateContent>
  <xr:revisionPtr revIDLastSave="0" documentId="13_ncr:1_{334A5969-BFEE-4343-877A-470085E007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6〔3〕(1)(ア)乗合バス" sheetId="1" r:id="rId1"/>
    <sheet name="6〔3〕(1)(イ)貸切バス" sheetId="2" r:id="rId2"/>
  </sheets>
  <definedNames>
    <definedName name="_xlnm.Print_Area" localSheetId="0">'6〔3〕(1)(ア)乗合バス'!$A$1:$X$29</definedName>
    <definedName name="_xlnm.Print_Area" localSheetId="1">'6〔3〕(1)(イ)貸切バス'!$A$1:$X$26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5" i="2" l="1"/>
  <c r="U25" i="2"/>
  <c r="S25" i="2"/>
  <c r="M25" i="2"/>
  <c r="K25" i="2"/>
  <c r="I25" i="2"/>
  <c r="G25" i="2"/>
  <c r="E25" i="2"/>
  <c r="W23" i="2"/>
  <c r="U23" i="2"/>
  <c r="S23" i="2"/>
  <c r="Q23" i="2"/>
  <c r="O23" i="2"/>
  <c r="M23" i="2"/>
  <c r="K23" i="2"/>
  <c r="I23" i="2"/>
  <c r="G23" i="2"/>
  <c r="E23" i="2"/>
  <c r="Q21" i="2"/>
  <c r="O21" i="2"/>
  <c r="M21" i="2"/>
  <c r="K21" i="2"/>
  <c r="I21" i="2"/>
  <c r="G21" i="2"/>
  <c r="E21" i="2"/>
  <c r="V19" i="2"/>
  <c r="V21" i="2" s="1"/>
  <c r="T19" i="2"/>
  <c r="T21" i="2" s="1"/>
  <c r="R19" i="2"/>
  <c r="R21" i="2" s="1"/>
  <c r="S21" i="2" s="1"/>
  <c r="P19" i="2"/>
  <c r="Q19" i="2" s="1"/>
  <c r="N19" i="2"/>
  <c r="N25" i="2" s="1"/>
  <c r="L19" i="2"/>
  <c r="O19" i="2" s="1"/>
  <c r="J19" i="2"/>
  <c r="K19" i="2" s="1"/>
  <c r="H19" i="2"/>
  <c r="I19" i="2" s="1"/>
  <c r="F19" i="2"/>
  <c r="G19" i="2" s="1"/>
  <c r="D19" i="2"/>
  <c r="E19" i="2" s="1"/>
  <c r="B19" i="2"/>
  <c r="W17" i="2"/>
  <c r="U17" i="2"/>
  <c r="S17" i="2"/>
  <c r="Q17" i="2"/>
  <c r="O17" i="2"/>
  <c r="M17" i="2"/>
  <c r="K17" i="2"/>
  <c r="I17" i="2"/>
  <c r="G17" i="2"/>
  <c r="E17" i="2"/>
  <c r="W15" i="2"/>
  <c r="U15" i="2"/>
  <c r="S15" i="2"/>
  <c r="Q15" i="2"/>
  <c r="O15" i="2"/>
  <c r="M15" i="2"/>
  <c r="K15" i="2"/>
  <c r="I15" i="2"/>
  <c r="G15" i="2"/>
  <c r="E15" i="2"/>
  <c r="W13" i="2"/>
  <c r="U13" i="2"/>
  <c r="S13" i="2"/>
  <c r="Q13" i="2"/>
  <c r="O13" i="2"/>
  <c r="M13" i="2"/>
  <c r="K13" i="2"/>
  <c r="I13" i="2"/>
  <c r="G13" i="2"/>
  <c r="E13" i="2"/>
  <c r="W11" i="2"/>
  <c r="U11" i="2"/>
  <c r="S11" i="2"/>
  <c r="Q11" i="2"/>
  <c r="O11" i="2"/>
  <c r="M11" i="2"/>
  <c r="K11" i="2"/>
  <c r="I11" i="2"/>
  <c r="G11" i="2"/>
  <c r="E11" i="2"/>
  <c r="W9" i="2"/>
  <c r="U9" i="2"/>
  <c r="S9" i="2"/>
  <c r="Q9" i="2"/>
  <c r="O9" i="2"/>
  <c r="M9" i="2"/>
  <c r="K9" i="2"/>
  <c r="I9" i="2"/>
  <c r="G9" i="2"/>
  <c r="E9" i="2"/>
  <c r="W7" i="2"/>
  <c r="U7" i="2"/>
  <c r="S7" i="2"/>
  <c r="Q7" i="2"/>
  <c r="O7" i="2"/>
  <c r="M7" i="2"/>
  <c r="K7" i="2"/>
  <c r="I7" i="2"/>
  <c r="G7" i="2"/>
  <c r="E7" i="2"/>
  <c r="W5" i="2"/>
  <c r="U5" i="2"/>
  <c r="S5" i="2"/>
  <c r="Q5" i="2"/>
  <c r="O5" i="2"/>
  <c r="M5" i="2"/>
  <c r="K5" i="2"/>
  <c r="I5" i="2"/>
  <c r="G5" i="2"/>
  <c r="E5" i="2"/>
  <c r="Q25" i="2" l="1"/>
  <c r="O25" i="2"/>
  <c r="U21" i="2"/>
  <c r="W21" i="2"/>
  <c r="M19" i="2"/>
  <c r="W19" i="2"/>
  <c r="S19" i="2"/>
  <c r="U19" i="2"/>
  <c r="V22" i="1" l="1"/>
  <c r="W8" i="1"/>
  <c r="W28" i="1"/>
  <c r="W26" i="1"/>
  <c r="W20" i="1"/>
  <c r="W18" i="1"/>
  <c r="W16" i="1"/>
  <c r="W14" i="1"/>
  <c r="W12" i="1"/>
  <c r="W10" i="1"/>
  <c r="E12" i="1" l="1"/>
  <c r="G16" i="1"/>
  <c r="I12" i="1"/>
  <c r="K16" i="1"/>
  <c r="M14" i="1"/>
  <c r="O16" i="1"/>
  <c r="O28" i="1" l="1"/>
  <c r="O26" i="1"/>
  <c r="O20" i="1"/>
  <c r="O10" i="1"/>
  <c r="O12" i="1"/>
  <c r="O14" i="1"/>
  <c r="O18" i="1"/>
  <c r="O8" i="1"/>
  <c r="S28" i="1"/>
  <c r="S26" i="1"/>
  <c r="S20" i="1"/>
  <c r="S10" i="1"/>
  <c r="S12" i="1"/>
  <c r="S14" i="1"/>
  <c r="S16" i="1"/>
  <c r="S18" i="1"/>
  <c r="S8" i="1"/>
  <c r="K28" i="1"/>
  <c r="K26" i="1"/>
  <c r="K24" i="1"/>
  <c r="U28" i="1"/>
  <c r="U26" i="1"/>
  <c r="U20" i="1"/>
  <c r="U10" i="1"/>
  <c r="U12" i="1"/>
  <c r="U14" i="1"/>
  <c r="U16" i="1"/>
  <c r="U18" i="1"/>
  <c r="U8" i="1"/>
  <c r="R22" i="1"/>
  <c r="R24" i="1" s="1"/>
  <c r="S24" i="1" s="1"/>
  <c r="N22" i="1"/>
  <c r="N24" i="1" s="1"/>
  <c r="O24" i="1" s="1"/>
  <c r="S22" i="1" l="1"/>
  <c r="M28" i="1"/>
  <c r="I28" i="1"/>
  <c r="G28" i="1"/>
  <c r="E28" i="1"/>
  <c r="M26" i="1"/>
  <c r="I26" i="1"/>
  <c r="G26" i="1"/>
  <c r="E26" i="1"/>
  <c r="M24" i="1"/>
  <c r="I24" i="1"/>
  <c r="G24" i="1"/>
  <c r="E24" i="1"/>
  <c r="T22" i="1"/>
  <c r="W22" i="1" s="1"/>
  <c r="L22" i="1"/>
  <c r="J22" i="1"/>
  <c r="H22" i="1"/>
  <c r="F22" i="1"/>
  <c r="D22" i="1"/>
  <c r="B22" i="1"/>
  <c r="M20" i="1"/>
  <c r="K20" i="1"/>
  <c r="I20" i="1"/>
  <c r="G20" i="1"/>
  <c r="E20" i="1"/>
  <c r="M18" i="1"/>
  <c r="K18" i="1"/>
  <c r="I18" i="1"/>
  <c r="G18" i="1"/>
  <c r="E18" i="1"/>
  <c r="M16" i="1"/>
  <c r="I16" i="1"/>
  <c r="E16" i="1"/>
  <c r="K14" i="1"/>
  <c r="I14" i="1"/>
  <c r="G14" i="1"/>
  <c r="E14" i="1"/>
  <c r="M12" i="1"/>
  <c r="K12" i="1"/>
  <c r="G12" i="1"/>
  <c r="M10" i="1"/>
  <c r="K10" i="1"/>
  <c r="I10" i="1"/>
  <c r="G10" i="1"/>
  <c r="E10" i="1"/>
  <c r="M8" i="1"/>
  <c r="K8" i="1"/>
  <c r="I8" i="1"/>
  <c r="G8" i="1"/>
  <c r="E8" i="1"/>
  <c r="K22" i="1" l="1"/>
  <c r="U22" i="1"/>
  <c r="O22" i="1"/>
  <c r="G22" i="1"/>
  <c r="E22" i="1"/>
  <c r="M22" i="1"/>
  <c r="I22" i="1"/>
  <c r="T24" i="1"/>
  <c r="W24" i="1" s="1"/>
  <c r="U24" i="1" l="1"/>
</calcChain>
</file>

<file path=xl/sharedStrings.xml><?xml version="1.0" encoding="utf-8"?>
<sst xmlns="http://schemas.openxmlformats.org/spreadsheetml/2006/main" count="72" uniqueCount="36">
  <si>
    <t>〔３〕　経営の概況</t>
    <rPh sb="4" eb="6">
      <t>ケイエイ</t>
    </rPh>
    <rPh sb="7" eb="9">
      <t>ガイキョウ</t>
    </rPh>
    <phoneticPr fontId="3"/>
  </si>
  <si>
    <t>（単位：千円）</t>
    <rPh sb="1" eb="3">
      <t>タンイ</t>
    </rPh>
    <rPh sb="4" eb="6">
      <t>センエン</t>
    </rPh>
    <phoneticPr fontId="3"/>
  </si>
  <si>
    <t>年 度</t>
    <rPh sb="0" eb="1">
      <t>ネン</t>
    </rPh>
    <rPh sb="2" eb="3">
      <t>ド</t>
    </rPh>
    <phoneticPr fontId="10"/>
  </si>
  <si>
    <t>備考</t>
    <rPh sb="0" eb="2">
      <t>ビコウ</t>
    </rPh>
    <phoneticPr fontId="3"/>
  </si>
  <si>
    <t>区 分　</t>
    <rPh sb="0" eb="1">
      <t>ク</t>
    </rPh>
    <rPh sb="2" eb="3">
      <t>ブン</t>
    </rPh>
    <phoneticPr fontId="11"/>
  </si>
  <si>
    <t>対前年比</t>
    <rPh sb="0" eb="1">
      <t>タイ</t>
    </rPh>
    <rPh sb="1" eb="4">
      <t>ゼンネンヒ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</si>
  <si>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</si>
  <si>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</si>
  <si>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</si>
  <si>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</si>
  <si>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</si>
  <si>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</si>
  <si>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</si>
  <si>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計</t>
    <rPh sb="0" eb="1">
      <t>ケイ</t>
    </rPh>
    <phoneticPr fontId="3"/>
  </si>
  <si>
    <t>民営</t>
    <rPh sb="0" eb="2">
      <t>ミンエイ</t>
    </rPh>
    <phoneticPr fontId="3"/>
  </si>
  <si>
    <t>公営</t>
    <rPh sb="0" eb="2">
      <t>コウエイ</t>
    </rPh>
    <phoneticPr fontId="3"/>
  </si>
  <si>
    <t>離島</t>
    <rPh sb="0" eb="2">
      <t>リトウ</t>
    </rPh>
    <phoneticPr fontId="3"/>
  </si>
  <si>
    <t>　（１）　県別営業収入の推移</t>
    <rPh sb="5" eb="7">
      <t>ケンベツ</t>
    </rPh>
    <rPh sb="7" eb="9">
      <t>エイギョウ</t>
    </rPh>
    <rPh sb="9" eb="11">
      <t>シュウニュウ</t>
    </rPh>
    <rPh sb="12" eb="14">
      <t>スイイ</t>
    </rPh>
    <phoneticPr fontId="3"/>
  </si>
  <si>
    <t>　　　(ｱ)　乗合バス（許可基準を充足した路線定期運行事業者）</t>
    <rPh sb="7" eb="9">
      <t>ノリアイ</t>
    </rPh>
    <rPh sb="12" eb="14">
      <t>キョカ</t>
    </rPh>
    <rPh sb="14" eb="16">
      <t>キジュン</t>
    </rPh>
    <rPh sb="17" eb="19">
      <t>ジュウソク</t>
    </rPh>
    <rPh sb="21" eb="23">
      <t>ロセン</t>
    </rPh>
    <rPh sb="23" eb="25">
      <t>テイキ</t>
    </rPh>
    <rPh sb="25" eb="27">
      <t>ウンコウ</t>
    </rPh>
    <rPh sb="27" eb="30">
      <t>ジギョウシャ</t>
    </rPh>
    <phoneticPr fontId="3"/>
  </si>
  <si>
    <t>R２</t>
    <phoneticPr fontId="3"/>
  </si>
  <si>
    <t>H27</t>
    <phoneticPr fontId="3"/>
  </si>
  <si>
    <t>H28</t>
  </si>
  <si>
    <t>H29</t>
  </si>
  <si>
    <t>H30</t>
  </si>
  <si>
    <t>R1</t>
    <phoneticPr fontId="3"/>
  </si>
  <si>
    <t>R３</t>
    <phoneticPr fontId="3"/>
  </si>
  <si>
    <t>R４</t>
  </si>
  <si>
    <t>　　(ｲ)　貸切バス</t>
    <rPh sb="6" eb="8">
      <t>カシキリ</t>
    </rPh>
    <phoneticPr fontId="3"/>
  </si>
  <si>
    <t>H25</t>
    <phoneticPr fontId="3"/>
  </si>
  <si>
    <t>H28</t>
    <phoneticPr fontId="3"/>
  </si>
  <si>
    <t>H29</t>
    <phoneticPr fontId="3"/>
  </si>
  <si>
    <t>H30</t>
    <phoneticPr fontId="3"/>
  </si>
  <si>
    <t>R2</t>
    <phoneticPr fontId="3"/>
  </si>
  <si>
    <t>R3</t>
    <phoneticPr fontId="3"/>
  </si>
  <si>
    <t>R4</t>
    <phoneticPr fontId="3"/>
  </si>
  <si>
    <t>区　分　</t>
    <rPh sb="0" eb="1">
      <t>ク</t>
    </rPh>
    <rPh sb="2" eb="3">
      <t>ブン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</si>
</sst>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ゴシック"/>
      <family val="2"/>
      <charset val="128"/>
      <scheme val="minor"/>
    </font>
    <font>
      <sz val="13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aj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/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38" fontId="6" fillId="0" borderId="0" xfId="2" applyFont="1" applyAlignment="1">
      <alignment vertical="center"/>
    </xf>
    <xf numFmtId="38" fontId="7" fillId="0" borderId="1" xfId="2" applyFont="1" applyBorder="1" applyAlignment="1">
      <alignment horizontal="center" vertical="center"/>
    </xf>
    <xf numFmtId="38" fontId="7" fillId="0" borderId="1" xfId="2" applyFont="1" applyBorder="1">
      <alignment vertical="center"/>
    </xf>
    <xf numFmtId="38" fontId="6" fillId="0" borderId="1" xfId="2" applyFont="1" applyBorder="1" applyAlignment="1">
      <alignment vertical="center"/>
    </xf>
    <xf numFmtId="38" fontId="8" fillId="0" borderId="0" xfId="2" applyFont="1">
      <alignment vertical="center"/>
    </xf>
    <xf numFmtId="0" fontId="12" fillId="0" borderId="0" xfId="0" applyFont="1">
      <alignment vertical="center"/>
    </xf>
    <xf numFmtId="0" fontId="13" fillId="2" borderId="2" xfId="3" applyFont="1" applyFill="1" applyBorder="1" applyAlignment="1">
      <alignment horizontal="right"/>
    </xf>
    <xf numFmtId="0" fontId="13" fillId="2" borderId="6" xfId="3" applyFont="1" applyFill="1" applyBorder="1" applyAlignment="1">
      <alignment horizontal="left"/>
    </xf>
    <xf numFmtId="0" fontId="13" fillId="0" borderId="5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38" fontId="17" fillId="0" borderId="0" xfId="2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38" fontId="18" fillId="0" borderId="0" xfId="1" applyFont="1" applyBorder="1" applyAlignment="1">
      <alignment horizontal="right" vertical="center"/>
    </xf>
    <xf numFmtId="0" fontId="13" fillId="0" borderId="9" xfId="0" applyFont="1" applyFill="1" applyBorder="1">
      <alignment vertical="center"/>
    </xf>
    <xf numFmtId="0" fontId="13" fillId="0" borderId="7" xfId="0" applyFont="1" applyFill="1" applyBorder="1">
      <alignment vertical="center"/>
    </xf>
    <xf numFmtId="38" fontId="4" fillId="0" borderId="0" xfId="0" applyNumberFormat="1" applyFo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>
      <alignment vertical="center"/>
    </xf>
    <xf numFmtId="0" fontId="14" fillId="0" borderId="5" xfId="0" applyFont="1" applyBorder="1">
      <alignment vertical="center"/>
    </xf>
    <xf numFmtId="0" fontId="14" fillId="0" borderId="7" xfId="0" applyFont="1" applyBorder="1">
      <alignment vertical="center"/>
    </xf>
    <xf numFmtId="0" fontId="14" fillId="0" borderId="0" xfId="0" applyFont="1">
      <alignment vertical="center"/>
    </xf>
    <xf numFmtId="0" fontId="14" fillId="0" borderId="9" xfId="0" applyFont="1" applyBorder="1">
      <alignment vertical="center"/>
    </xf>
    <xf numFmtId="38" fontId="14" fillId="0" borderId="7" xfId="1" applyFont="1" applyFill="1" applyBorder="1" applyAlignment="1">
      <alignment horizontal="right" vertical="center"/>
    </xf>
    <xf numFmtId="38" fontId="14" fillId="0" borderId="11" xfId="1" applyFont="1" applyFill="1" applyBorder="1" applyAlignment="1">
      <alignment horizontal="right" vertical="center"/>
    </xf>
    <xf numFmtId="176" fontId="14" fillId="0" borderId="8" xfId="1" applyNumberFormat="1" applyFont="1" applyFill="1" applyBorder="1" applyAlignment="1">
      <alignment horizontal="right" vertical="center"/>
    </xf>
    <xf numFmtId="38" fontId="18" fillId="0" borderId="14" xfId="1" applyFont="1" applyFill="1" applyBorder="1" applyAlignment="1">
      <alignment horizontal="right" vertical="center"/>
    </xf>
    <xf numFmtId="38" fontId="18" fillId="0" borderId="11" xfId="1" applyFont="1" applyFill="1" applyBorder="1" applyAlignment="1">
      <alignment horizontal="right" vertical="center"/>
    </xf>
    <xf numFmtId="176" fontId="18" fillId="0" borderId="16" xfId="1" applyNumberFormat="1" applyFont="1" applyFill="1" applyBorder="1" applyAlignment="1">
      <alignment horizontal="right" vertical="center"/>
    </xf>
    <xf numFmtId="176" fontId="18" fillId="0" borderId="13" xfId="1" applyNumberFormat="1" applyFont="1" applyFill="1" applyBorder="1" applyAlignment="1">
      <alignment horizontal="right" vertical="center"/>
    </xf>
    <xf numFmtId="38" fontId="14" fillId="0" borderId="5" xfId="1" applyFont="1" applyFill="1" applyBorder="1" applyAlignment="1">
      <alignment horizontal="right" vertical="center"/>
    </xf>
    <xf numFmtId="176" fontId="14" fillId="0" borderId="9" xfId="1" applyNumberFormat="1" applyFont="1" applyFill="1" applyBorder="1" applyAlignment="1">
      <alignment horizontal="right" vertical="center"/>
    </xf>
    <xf numFmtId="38" fontId="14" fillId="2" borderId="7" xfId="1" applyFont="1" applyFill="1" applyBorder="1" applyAlignment="1">
      <alignment horizontal="right" vertical="center"/>
    </xf>
    <xf numFmtId="38" fontId="14" fillId="2" borderId="11" xfId="1" applyFont="1" applyFill="1" applyBorder="1" applyAlignment="1">
      <alignment horizontal="right" vertical="center"/>
    </xf>
    <xf numFmtId="176" fontId="14" fillId="2" borderId="8" xfId="1" applyNumberFormat="1" applyFont="1" applyFill="1" applyBorder="1" applyAlignment="1">
      <alignment horizontal="right" vertical="center"/>
    </xf>
    <xf numFmtId="38" fontId="18" fillId="2" borderId="14" xfId="1" applyFont="1" applyFill="1" applyBorder="1" applyAlignment="1">
      <alignment horizontal="right" vertical="center"/>
    </xf>
    <xf numFmtId="38" fontId="18" fillId="2" borderId="11" xfId="1" applyFont="1" applyFill="1" applyBorder="1" applyAlignment="1">
      <alignment horizontal="right" vertical="center"/>
    </xf>
    <xf numFmtId="38" fontId="14" fillId="2" borderId="5" xfId="1" applyFont="1" applyFill="1" applyBorder="1" applyAlignment="1">
      <alignment horizontal="right" vertical="center"/>
    </xf>
    <xf numFmtId="176" fontId="14" fillId="2" borderId="13" xfId="1" applyNumberFormat="1" applyFont="1" applyFill="1" applyBorder="1" applyAlignment="1">
      <alignment horizontal="right" vertical="center"/>
    </xf>
    <xf numFmtId="176" fontId="18" fillId="2" borderId="16" xfId="1" applyNumberFormat="1" applyFont="1" applyFill="1" applyBorder="1" applyAlignment="1">
      <alignment horizontal="right" vertical="center"/>
    </xf>
    <xf numFmtId="176" fontId="18" fillId="2" borderId="13" xfId="1" applyNumberFormat="1" applyFont="1" applyFill="1" applyBorder="1" applyAlignment="1">
      <alignment horizontal="right" vertical="center"/>
    </xf>
    <xf numFmtId="176" fontId="14" fillId="2" borderId="9" xfId="1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8" fontId="14" fillId="0" borderId="7" xfId="1" applyFont="1" applyBorder="1" applyAlignment="1">
      <alignment horizontal="right" vertical="center"/>
    </xf>
    <xf numFmtId="176" fontId="14" fillId="0" borderId="8" xfId="1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76" fontId="14" fillId="0" borderId="7" xfId="1" applyNumberFormat="1" applyFont="1" applyBorder="1" applyAlignment="1">
      <alignment horizontal="right" vertical="center"/>
    </xf>
    <xf numFmtId="176" fontId="14" fillId="0" borderId="10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8" fontId="14" fillId="0" borderId="11" xfId="1" applyFont="1" applyBorder="1" applyAlignment="1">
      <alignment horizontal="right" vertical="center"/>
    </xf>
    <xf numFmtId="176" fontId="14" fillId="0" borderId="13" xfId="1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176" fontId="14" fillId="0" borderId="11" xfId="1" applyNumberFormat="1" applyFont="1" applyBorder="1" applyAlignment="1">
      <alignment horizontal="right" vertical="center"/>
    </xf>
    <xf numFmtId="176" fontId="14" fillId="0" borderId="12" xfId="1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8" fontId="18" fillId="0" borderId="14" xfId="1" applyFont="1" applyBorder="1" applyAlignment="1">
      <alignment horizontal="right" vertical="center"/>
    </xf>
    <xf numFmtId="38" fontId="18" fillId="0" borderId="11" xfId="1" applyFont="1" applyBorder="1" applyAlignment="1">
      <alignment horizontal="right" vertical="center"/>
    </xf>
    <xf numFmtId="176" fontId="18" fillId="0" borderId="14" xfId="1" applyNumberFormat="1" applyFont="1" applyBorder="1" applyAlignment="1">
      <alignment horizontal="right" vertical="center"/>
    </xf>
    <xf numFmtId="176" fontId="18" fillId="0" borderId="11" xfId="1" applyNumberFormat="1" applyFont="1" applyBorder="1" applyAlignment="1">
      <alignment horizontal="right" vertical="center"/>
    </xf>
    <xf numFmtId="176" fontId="18" fillId="0" borderId="16" xfId="1" applyNumberFormat="1" applyFont="1" applyBorder="1" applyAlignment="1">
      <alignment horizontal="right" vertical="center"/>
    </xf>
    <xf numFmtId="176" fontId="18" fillId="0" borderId="13" xfId="1" applyNumberFormat="1" applyFont="1" applyBorder="1" applyAlignment="1">
      <alignment horizontal="right" vertical="center"/>
    </xf>
    <xf numFmtId="176" fontId="18" fillId="0" borderId="15" xfId="1" applyNumberFormat="1" applyFont="1" applyBorder="1" applyAlignment="1">
      <alignment horizontal="right" vertical="center"/>
    </xf>
    <xf numFmtId="176" fontId="18" fillId="0" borderId="12" xfId="1" applyNumberFormat="1" applyFont="1" applyBorder="1" applyAlignment="1">
      <alignment horizontal="right" vertical="center"/>
    </xf>
    <xf numFmtId="38" fontId="14" fillId="0" borderId="5" xfId="1" applyFont="1" applyBorder="1" applyAlignment="1">
      <alignment horizontal="right" vertical="center"/>
    </xf>
    <xf numFmtId="176" fontId="14" fillId="0" borderId="9" xfId="1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176" fontId="14" fillId="0" borderId="5" xfId="1" applyNumberFormat="1" applyFont="1" applyBorder="1" applyAlignment="1">
      <alignment horizontal="right" vertical="center"/>
    </xf>
    <xf numFmtId="176" fontId="14" fillId="0" borderId="17" xfId="1" applyNumberFormat="1" applyFont="1" applyBorder="1" applyAlignment="1">
      <alignment horizontal="right" vertical="center"/>
    </xf>
    <xf numFmtId="176" fontId="14" fillId="0" borderId="7" xfId="1" applyNumberFormat="1" applyFont="1" applyFill="1" applyBorder="1" applyAlignment="1">
      <alignment horizontal="right" vertical="center"/>
    </xf>
    <xf numFmtId="38" fontId="14" fillId="0" borderId="2" xfId="1" applyFont="1" applyBorder="1" applyAlignment="1">
      <alignment horizontal="right" vertical="center"/>
    </xf>
    <xf numFmtId="176" fontId="14" fillId="0" borderId="5" xfId="1" applyNumberFormat="1" applyFont="1" applyFill="1" applyBorder="1" applyAlignment="1">
      <alignment horizontal="right" vertical="center"/>
    </xf>
    <xf numFmtId="0" fontId="18" fillId="0" borderId="2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38" fontId="14" fillId="0" borderId="6" xfId="1" applyFont="1" applyBorder="1" applyAlignment="1">
      <alignment horizontal="right" vertical="center"/>
    </xf>
    <xf numFmtId="176" fontId="18" fillId="0" borderId="14" xfId="1" applyNumberFormat="1" applyFont="1" applyFill="1" applyBorder="1" applyAlignment="1">
      <alignment horizontal="right" vertical="center"/>
    </xf>
    <xf numFmtId="176" fontId="18" fillId="0" borderId="11" xfId="1" applyNumberFormat="1" applyFont="1" applyFill="1" applyBorder="1" applyAlignment="1">
      <alignment horizontal="right" vertical="center"/>
    </xf>
    <xf numFmtId="176" fontId="14" fillId="0" borderId="14" xfId="1" applyNumberFormat="1" applyFont="1" applyFill="1" applyBorder="1" applyAlignment="1">
      <alignment horizontal="right" vertical="center"/>
    </xf>
    <xf numFmtId="176" fontId="14" fillId="0" borderId="11" xfId="1" applyNumberFormat="1" applyFont="1" applyFill="1" applyBorder="1" applyAlignment="1">
      <alignment horizontal="right" vertical="center"/>
    </xf>
    <xf numFmtId="38" fontId="18" fillId="0" borderId="21" xfId="1" applyFont="1" applyBorder="1" applyAlignment="1">
      <alignment horizontal="right" vertical="center"/>
    </xf>
    <xf numFmtId="38" fontId="18" fillId="0" borderId="24" xfId="1" applyFont="1" applyBorder="1" applyAlignment="1">
      <alignment horizontal="right" vertical="center"/>
    </xf>
    <xf numFmtId="38" fontId="14" fillId="0" borderId="2" xfId="1" applyFont="1" applyFill="1" applyBorder="1" applyAlignment="1">
      <alignment horizontal="right" vertical="center"/>
    </xf>
    <xf numFmtId="176" fontId="14" fillId="0" borderId="2" xfId="1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6" fontId="14" fillId="0" borderId="2" xfId="1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</cellXfs>
  <cellStyles count="4">
    <cellStyle name="桁区切り" xfId="1" builtinId="6"/>
    <cellStyle name="桁区切り 3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0</xdr:rowOff>
    </xdr:from>
    <xdr:to>
      <xdr:col>0</xdr:col>
      <xdr:colOff>628651</xdr:colOff>
      <xdr:row>6</xdr:row>
      <xdr:rowOff>228600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" y="1371600"/>
          <a:ext cx="62865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23812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5F57E52-975B-425D-BC51-FCD53CD81797}"/>
            </a:ext>
          </a:extLst>
        </xdr:cNvPr>
        <xdr:cNvSpPr>
          <a:spLocks noChangeShapeType="1"/>
        </xdr:cNvSpPr>
      </xdr:nvSpPr>
      <xdr:spPr bwMode="auto">
        <a:xfrm>
          <a:off x="0" y="495300"/>
          <a:ext cx="657225" cy="519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1"/>
  <sheetViews>
    <sheetView tabSelected="1" view="pageBreakPreview" zoomScaleNormal="80" zoomScaleSheetLayoutView="100" workbookViewId="0">
      <selection activeCell="N14" sqref="N14:N15"/>
    </sheetView>
  </sheetViews>
  <sheetFormatPr defaultRowHeight="13.5" x14ac:dyDescent="0.15"/>
  <cols>
    <col min="1" max="1" width="8.625" style="1" customWidth="1"/>
    <col min="2" max="2" width="10.625" style="1" hidden="1" customWidth="1"/>
    <col min="3" max="3" width="8.625" style="1" hidden="1" customWidth="1"/>
    <col min="4" max="4" width="14" style="1" hidden="1" customWidth="1"/>
    <col min="5" max="5" width="8.625" style="1" hidden="1" customWidth="1"/>
    <col min="6" max="6" width="13.5" style="1" hidden="1" customWidth="1"/>
    <col min="7" max="7" width="8.625" style="1" hidden="1" customWidth="1"/>
    <col min="8" max="8" width="14.25" style="1" hidden="1" customWidth="1"/>
    <col min="9" max="9" width="8.625" style="1" hidden="1" customWidth="1"/>
    <col min="10" max="10" width="13.25" style="1" customWidth="1"/>
    <col min="11" max="11" width="8.625" style="1" customWidth="1"/>
    <col min="12" max="12" width="13.25" style="1" customWidth="1"/>
    <col min="13" max="13" width="8.625" style="1" customWidth="1"/>
    <col min="14" max="14" width="13.375" style="1" customWidth="1"/>
    <col min="15" max="15" width="8.625" style="1" customWidth="1"/>
    <col min="16" max="16" width="13.375" style="1" customWidth="1"/>
    <col min="17" max="17" width="8.625" style="1" customWidth="1"/>
    <col min="18" max="18" width="13.375" style="1" customWidth="1"/>
    <col min="19" max="19" width="8.625" style="1" customWidth="1"/>
    <col min="20" max="20" width="13.375" style="1" customWidth="1"/>
    <col min="21" max="21" width="8.625" style="1" customWidth="1"/>
    <col min="22" max="22" width="13.375" style="1" customWidth="1"/>
    <col min="23" max="25" width="8.625" style="1" customWidth="1"/>
  </cols>
  <sheetData>
    <row r="1" spans="1:34" ht="15" customHeight="1" x14ac:dyDescent="0.15"/>
    <row r="2" spans="1:34" ht="25.5" customHeight="1" x14ac:dyDescent="0.15">
      <c r="A2" s="16" t="s">
        <v>0</v>
      </c>
    </row>
    <row r="3" spans="1:34" ht="25.5" customHeight="1" x14ac:dyDescent="0.15">
      <c r="A3" s="17" t="s">
        <v>17</v>
      </c>
    </row>
    <row r="4" spans="1:34" ht="25.5" customHeight="1" x14ac:dyDescent="0.15">
      <c r="A4" s="18" t="s">
        <v>18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34" s="7" customFormat="1" ht="20.100000000000001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51" t="s">
        <v>1</v>
      </c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20"/>
    </row>
    <row r="6" spans="1:34" ht="20.100000000000001" customHeight="1" x14ac:dyDescent="0.15">
      <c r="A6" s="9" t="s">
        <v>2</v>
      </c>
      <c r="B6" s="52">
        <v>24</v>
      </c>
      <c r="C6" s="53"/>
      <c r="D6" s="52">
        <v>25</v>
      </c>
      <c r="E6" s="53"/>
      <c r="F6" s="54">
        <v>26</v>
      </c>
      <c r="G6" s="55"/>
      <c r="H6" s="52" t="s">
        <v>20</v>
      </c>
      <c r="I6" s="55"/>
      <c r="J6" s="52" t="s">
        <v>21</v>
      </c>
      <c r="K6" s="55"/>
      <c r="L6" s="52" t="s">
        <v>22</v>
      </c>
      <c r="M6" s="55"/>
      <c r="N6" s="52" t="s">
        <v>23</v>
      </c>
      <c r="O6" s="55"/>
      <c r="P6" s="52" t="s">
        <v>24</v>
      </c>
      <c r="Q6" s="55"/>
      <c r="R6" s="52" t="s">
        <v>19</v>
      </c>
      <c r="S6" s="55"/>
      <c r="T6" s="52" t="s">
        <v>25</v>
      </c>
      <c r="U6" s="55"/>
      <c r="V6" s="58" t="s">
        <v>26</v>
      </c>
      <c r="W6" s="59"/>
      <c r="X6" s="56" t="s">
        <v>3</v>
      </c>
      <c r="Y6" s="19"/>
      <c r="Z6" s="26"/>
      <c r="AA6" s="62"/>
      <c r="AB6" s="62"/>
      <c r="AC6" s="62"/>
      <c r="AD6" s="62"/>
      <c r="AE6" s="62"/>
      <c r="AF6" s="62"/>
      <c r="AG6" s="62"/>
      <c r="AH6" s="62"/>
    </row>
    <row r="7" spans="1:34" ht="20.100000000000001" customHeight="1" x14ac:dyDescent="0.15">
      <c r="A7" s="10" t="s">
        <v>4</v>
      </c>
      <c r="B7" s="11"/>
      <c r="C7" s="12" t="s">
        <v>5</v>
      </c>
      <c r="D7" s="11"/>
      <c r="E7" s="12" t="s">
        <v>5</v>
      </c>
      <c r="F7" s="11"/>
      <c r="G7" s="12" t="s">
        <v>5</v>
      </c>
      <c r="H7" s="13"/>
      <c r="I7" s="12" t="s">
        <v>5</v>
      </c>
      <c r="J7" s="11"/>
      <c r="K7" s="14" t="s">
        <v>5</v>
      </c>
      <c r="L7" s="15"/>
      <c r="M7" s="12" t="s">
        <v>5</v>
      </c>
      <c r="N7" s="15"/>
      <c r="O7" s="12" t="s">
        <v>5</v>
      </c>
      <c r="P7" s="15"/>
      <c r="Q7" s="12" t="s">
        <v>5</v>
      </c>
      <c r="R7" s="15"/>
      <c r="S7" s="12" t="s">
        <v>5</v>
      </c>
      <c r="T7" s="15"/>
      <c r="U7" s="12" t="s">
        <v>5</v>
      </c>
      <c r="V7" s="23"/>
      <c r="W7" s="24" t="s">
        <v>5</v>
      </c>
      <c r="X7" s="57"/>
      <c r="Y7" s="19"/>
    </row>
    <row r="8" spans="1:34" ht="20.100000000000001" customHeight="1" x14ac:dyDescent="0.15">
      <c r="A8" s="63" t="s">
        <v>6</v>
      </c>
      <c r="B8" s="60">
        <v>53622082</v>
      </c>
      <c r="C8" s="60"/>
      <c r="D8" s="60">
        <v>54446755</v>
      </c>
      <c r="E8" s="64">
        <f>D8/B8*100</f>
        <v>101.53793543488297</v>
      </c>
      <c r="F8" s="60">
        <v>53949412</v>
      </c>
      <c r="G8" s="65">
        <f>F8/D8*100</f>
        <v>99.086551622773484</v>
      </c>
      <c r="H8" s="60">
        <v>54525247</v>
      </c>
      <c r="I8" s="64">
        <f>H8/F8*100</f>
        <v>101.06736103073746</v>
      </c>
      <c r="J8" s="60">
        <v>54519247</v>
      </c>
      <c r="K8" s="64">
        <f>J8/H8*100</f>
        <v>99.98899592330136</v>
      </c>
      <c r="L8" s="60">
        <v>55872698</v>
      </c>
      <c r="M8" s="61">
        <f>L8/J8*100</f>
        <v>102.48251961366965</v>
      </c>
      <c r="N8" s="41">
        <v>53706298</v>
      </c>
      <c r="O8" s="43">
        <f>N8/L8*100</f>
        <v>96.122614304396038</v>
      </c>
      <c r="P8" s="41">
        <v>53387025</v>
      </c>
      <c r="Q8" s="43">
        <v>99.405520373048205</v>
      </c>
      <c r="R8" s="41">
        <v>35754917</v>
      </c>
      <c r="S8" s="43">
        <f>R8/P8*100</f>
        <v>66.973046353491313</v>
      </c>
      <c r="T8" s="41">
        <v>38318384</v>
      </c>
      <c r="U8" s="43">
        <f>T8/R8*100</f>
        <v>107.16955097392619</v>
      </c>
      <c r="V8" s="32">
        <v>43339164</v>
      </c>
      <c r="W8" s="34">
        <f>V8/T8*100</f>
        <v>113.10279681940658</v>
      </c>
      <c r="X8" s="63"/>
      <c r="Y8" s="21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20.100000000000001" customHeight="1" x14ac:dyDescent="0.15">
      <c r="A9" s="63"/>
      <c r="B9" s="60"/>
      <c r="C9" s="60"/>
      <c r="D9" s="60"/>
      <c r="E9" s="64"/>
      <c r="F9" s="60"/>
      <c r="G9" s="65"/>
      <c r="H9" s="60"/>
      <c r="I9" s="64"/>
      <c r="J9" s="60"/>
      <c r="K9" s="64"/>
      <c r="L9" s="60"/>
      <c r="M9" s="61"/>
      <c r="N9" s="41"/>
      <c r="O9" s="43"/>
      <c r="P9" s="41"/>
      <c r="Q9" s="43"/>
      <c r="R9" s="41"/>
      <c r="S9" s="43"/>
      <c r="T9" s="41"/>
      <c r="U9" s="43"/>
      <c r="V9" s="32"/>
      <c r="W9" s="34"/>
      <c r="X9" s="63"/>
      <c r="Y9" s="21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20.100000000000001" customHeight="1" x14ac:dyDescent="0.15">
      <c r="A10" s="63" t="s">
        <v>7</v>
      </c>
      <c r="B10" s="60">
        <v>2659834</v>
      </c>
      <c r="C10" s="60"/>
      <c r="D10" s="60">
        <v>2730152</v>
      </c>
      <c r="E10" s="64">
        <f>D10/B10*100</f>
        <v>102.64369881729461</v>
      </c>
      <c r="F10" s="60">
        <v>2699593</v>
      </c>
      <c r="G10" s="65">
        <f t="shared" ref="G10" si="0">F10/D10*100</f>
        <v>98.880685031456125</v>
      </c>
      <c r="H10" s="60">
        <v>2926902</v>
      </c>
      <c r="I10" s="64">
        <f t="shared" ref="I10" si="1">H10/F10*100</f>
        <v>108.42012110714467</v>
      </c>
      <c r="J10" s="60">
        <v>3060183</v>
      </c>
      <c r="K10" s="64">
        <f t="shared" ref="K10" si="2">J10/H10*100</f>
        <v>104.55365434168962</v>
      </c>
      <c r="L10" s="60">
        <v>3050558</v>
      </c>
      <c r="M10" s="61">
        <f t="shared" ref="M10" si="3">L10/J10*100</f>
        <v>99.685476326089002</v>
      </c>
      <c r="N10" s="41">
        <v>3088299</v>
      </c>
      <c r="O10" s="43">
        <f t="shared" ref="O10" si="4">N10/L10*100</f>
        <v>101.23718349233157</v>
      </c>
      <c r="P10" s="41">
        <v>3052714</v>
      </c>
      <c r="Q10" s="43">
        <v>98.847747578845173</v>
      </c>
      <c r="R10" s="41">
        <v>1949006</v>
      </c>
      <c r="S10" s="43">
        <f t="shared" ref="S10" si="5">R10/P10*100</f>
        <v>63.845024460201635</v>
      </c>
      <c r="T10" s="41">
        <v>2189372</v>
      </c>
      <c r="U10" s="43">
        <f t="shared" ref="U10" si="6">T10/R10*100</f>
        <v>112.3327480777381</v>
      </c>
      <c r="V10" s="32">
        <v>2845836</v>
      </c>
      <c r="W10" s="34">
        <f>V10/T10*100</f>
        <v>129.984123301111</v>
      </c>
      <c r="X10" s="63"/>
      <c r="Y10" s="21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:34" ht="20.100000000000001" customHeight="1" x14ac:dyDescent="0.15">
      <c r="A11" s="63"/>
      <c r="B11" s="60"/>
      <c r="C11" s="60"/>
      <c r="D11" s="60"/>
      <c r="E11" s="64"/>
      <c r="F11" s="60"/>
      <c r="G11" s="65"/>
      <c r="H11" s="60"/>
      <c r="I11" s="64"/>
      <c r="J11" s="60"/>
      <c r="K11" s="64"/>
      <c r="L11" s="60"/>
      <c r="M11" s="61"/>
      <c r="N11" s="41"/>
      <c r="O11" s="43"/>
      <c r="P11" s="41"/>
      <c r="Q11" s="43"/>
      <c r="R11" s="41"/>
      <c r="S11" s="43"/>
      <c r="T11" s="41"/>
      <c r="U11" s="43"/>
      <c r="V11" s="32"/>
      <c r="W11" s="34"/>
      <c r="X11" s="63"/>
      <c r="Y11" s="21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ht="20.100000000000001" customHeight="1" x14ac:dyDescent="0.15">
      <c r="A12" s="63" t="s">
        <v>8</v>
      </c>
      <c r="B12" s="60">
        <v>16120653</v>
      </c>
      <c r="C12" s="60"/>
      <c r="D12" s="60">
        <v>16135752</v>
      </c>
      <c r="E12" s="64">
        <f>D12/B12*100</f>
        <v>100.0936624589587</v>
      </c>
      <c r="F12" s="60">
        <v>16189280</v>
      </c>
      <c r="G12" s="65">
        <f t="shared" ref="G12" si="7">F12/D12*100</f>
        <v>100.33173539107443</v>
      </c>
      <c r="H12" s="60">
        <v>15744430</v>
      </c>
      <c r="I12" s="64">
        <f>H12/F12*100</f>
        <v>97.252194044454114</v>
      </c>
      <c r="J12" s="60">
        <v>16478930</v>
      </c>
      <c r="K12" s="64">
        <f t="shared" ref="K12" si="8">J12/H12*100</f>
        <v>104.66514189462559</v>
      </c>
      <c r="L12" s="60">
        <v>16185471</v>
      </c>
      <c r="M12" s="61">
        <f t="shared" ref="M12" si="9">L12/J12*100</f>
        <v>98.219186561263385</v>
      </c>
      <c r="N12" s="41">
        <v>15939736</v>
      </c>
      <c r="O12" s="43">
        <f t="shared" ref="O12" si="10">N12/L12*100</f>
        <v>98.481755643688089</v>
      </c>
      <c r="P12" s="41">
        <v>14844810</v>
      </c>
      <c r="Q12" s="43">
        <v>93.130839808137338</v>
      </c>
      <c r="R12" s="41">
        <v>11289499</v>
      </c>
      <c r="S12" s="43">
        <f t="shared" ref="S12" si="11">R12/P12*100</f>
        <v>76.050141429900421</v>
      </c>
      <c r="T12" s="41">
        <v>11892517</v>
      </c>
      <c r="U12" s="43">
        <f t="shared" ref="U12" si="12">T12/R12*100</f>
        <v>105.34140620411942</v>
      </c>
      <c r="V12" s="32">
        <v>12430566</v>
      </c>
      <c r="W12" s="34">
        <f>V12/T12*100</f>
        <v>104.5242651324358</v>
      </c>
      <c r="X12" s="63"/>
      <c r="Y12" s="21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ht="20.100000000000001" customHeight="1" x14ac:dyDescent="0.15">
      <c r="A13" s="63"/>
      <c r="B13" s="60"/>
      <c r="C13" s="60"/>
      <c r="D13" s="60"/>
      <c r="E13" s="64"/>
      <c r="F13" s="60"/>
      <c r="G13" s="65"/>
      <c r="H13" s="60"/>
      <c r="I13" s="64"/>
      <c r="J13" s="60"/>
      <c r="K13" s="64"/>
      <c r="L13" s="60"/>
      <c r="M13" s="61"/>
      <c r="N13" s="41"/>
      <c r="O13" s="43"/>
      <c r="P13" s="41"/>
      <c r="Q13" s="43"/>
      <c r="R13" s="41"/>
      <c r="S13" s="43"/>
      <c r="T13" s="41"/>
      <c r="U13" s="43"/>
      <c r="V13" s="32"/>
      <c r="W13" s="34"/>
      <c r="X13" s="63"/>
      <c r="Y13" s="21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 ht="20.100000000000001" customHeight="1" x14ac:dyDescent="0.15">
      <c r="A14" s="63" t="s">
        <v>9</v>
      </c>
      <c r="B14" s="60">
        <v>6289442</v>
      </c>
      <c r="C14" s="60"/>
      <c r="D14" s="60">
        <v>9502661</v>
      </c>
      <c r="E14" s="64">
        <f t="shared" ref="E14" si="13">D14/B14*100</f>
        <v>151.08909502623604</v>
      </c>
      <c r="F14" s="60">
        <v>9664578</v>
      </c>
      <c r="G14" s="65">
        <f t="shared" ref="G14" si="14">F14/D14*100</f>
        <v>101.70391219890934</v>
      </c>
      <c r="H14" s="60">
        <v>7027166</v>
      </c>
      <c r="I14" s="64">
        <f t="shared" ref="I14" si="15">H14/F14*100</f>
        <v>72.710531178909207</v>
      </c>
      <c r="J14" s="60">
        <v>8660628</v>
      </c>
      <c r="K14" s="64">
        <f t="shared" ref="K14" si="16">J14/H14*100</f>
        <v>123.24496105542404</v>
      </c>
      <c r="L14" s="60">
        <v>8976667</v>
      </c>
      <c r="M14" s="61">
        <f>L14/J14*100</f>
        <v>103.64914645912513</v>
      </c>
      <c r="N14" s="41">
        <v>8841378</v>
      </c>
      <c r="O14" s="43">
        <f t="shared" ref="O14" si="17">N14/L14*100</f>
        <v>98.492881600709921</v>
      </c>
      <c r="P14" s="41">
        <v>8726632</v>
      </c>
      <c r="Q14" s="43">
        <v>98.702170634487061</v>
      </c>
      <c r="R14" s="41">
        <v>5133655</v>
      </c>
      <c r="S14" s="43">
        <f t="shared" ref="S14" si="18">R14/P14*100</f>
        <v>58.827449123556484</v>
      </c>
      <c r="T14" s="41">
        <v>5432638</v>
      </c>
      <c r="U14" s="43">
        <f t="shared" ref="U14" si="19">T14/R14*100</f>
        <v>105.82397921169226</v>
      </c>
      <c r="V14" s="32">
        <v>6357445</v>
      </c>
      <c r="W14" s="34">
        <f>V14/T14*100</f>
        <v>117.02316627759848</v>
      </c>
      <c r="X14" s="63"/>
      <c r="Y14" s="21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34" ht="20.100000000000001" customHeight="1" x14ac:dyDescent="0.15">
      <c r="A15" s="63"/>
      <c r="B15" s="60"/>
      <c r="C15" s="60"/>
      <c r="D15" s="60"/>
      <c r="E15" s="64"/>
      <c r="F15" s="60"/>
      <c r="G15" s="65"/>
      <c r="H15" s="60"/>
      <c r="I15" s="64"/>
      <c r="J15" s="60"/>
      <c r="K15" s="64"/>
      <c r="L15" s="60"/>
      <c r="M15" s="61"/>
      <c r="N15" s="41"/>
      <c r="O15" s="43"/>
      <c r="P15" s="41"/>
      <c r="Q15" s="43"/>
      <c r="R15" s="41"/>
      <c r="S15" s="43"/>
      <c r="T15" s="41"/>
      <c r="U15" s="43"/>
      <c r="V15" s="32"/>
      <c r="W15" s="34"/>
      <c r="X15" s="63"/>
      <c r="Y15" s="21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 ht="20.100000000000001" customHeight="1" x14ac:dyDescent="0.15">
      <c r="A16" s="63" t="s">
        <v>10</v>
      </c>
      <c r="B16" s="60">
        <v>6281921</v>
      </c>
      <c r="C16" s="60"/>
      <c r="D16" s="60">
        <v>6352285</v>
      </c>
      <c r="E16" s="64">
        <f t="shared" ref="E16" si="20">D16/B16*100</f>
        <v>101.12010322956944</v>
      </c>
      <c r="F16" s="60">
        <v>6743442</v>
      </c>
      <c r="G16" s="65">
        <f>F16/D16*100</f>
        <v>106.15773694032936</v>
      </c>
      <c r="H16" s="60">
        <v>6949731</v>
      </c>
      <c r="I16" s="64">
        <f t="shared" ref="I16" si="21">H16/F16*100</f>
        <v>103.05910542420324</v>
      </c>
      <c r="J16" s="60">
        <v>6882330</v>
      </c>
      <c r="K16" s="64">
        <f>J16/H16*100</f>
        <v>99.03016390130783</v>
      </c>
      <c r="L16" s="60">
        <v>7182038</v>
      </c>
      <c r="M16" s="61">
        <f t="shared" ref="M16" si="22">L16/J16*100</f>
        <v>104.35474613975208</v>
      </c>
      <c r="N16" s="41">
        <v>7091852</v>
      </c>
      <c r="O16" s="43">
        <f>N16/L16*100</f>
        <v>98.744284004066813</v>
      </c>
      <c r="P16" s="41">
        <v>6591470</v>
      </c>
      <c r="Q16" s="43">
        <v>92.944269000537517</v>
      </c>
      <c r="R16" s="41">
        <v>3316592</v>
      </c>
      <c r="S16" s="43">
        <f t="shared" ref="S16" si="23">R16/P16*100</f>
        <v>50.316424105700243</v>
      </c>
      <c r="T16" s="41">
        <v>3764264</v>
      </c>
      <c r="U16" s="43">
        <f t="shared" ref="U16" si="24">T16/R16*100</f>
        <v>113.49795211470088</v>
      </c>
      <c r="V16" s="32">
        <v>4954939</v>
      </c>
      <c r="W16" s="34">
        <f>V16/T16*100</f>
        <v>131.63101737816476</v>
      </c>
      <c r="X16" s="63"/>
      <c r="Y16" s="21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 ht="20.100000000000001" customHeight="1" x14ac:dyDescent="0.15">
      <c r="A17" s="63"/>
      <c r="B17" s="60"/>
      <c r="C17" s="60"/>
      <c r="D17" s="60"/>
      <c r="E17" s="64"/>
      <c r="F17" s="60"/>
      <c r="G17" s="65"/>
      <c r="H17" s="60"/>
      <c r="I17" s="64"/>
      <c r="J17" s="60"/>
      <c r="K17" s="64"/>
      <c r="L17" s="60"/>
      <c r="M17" s="61"/>
      <c r="N17" s="41"/>
      <c r="O17" s="43"/>
      <c r="P17" s="41"/>
      <c r="Q17" s="43"/>
      <c r="R17" s="41"/>
      <c r="S17" s="43"/>
      <c r="T17" s="41"/>
      <c r="U17" s="43"/>
      <c r="V17" s="32"/>
      <c r="W17" s="34"/>
      <c r="X17" s="63"/>
      <c r="Y17" s="21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 ht="20.100000000000001" customHeight="1" x14ac:dyDescent="0.15">
      <c r="A18" s="63" t="s">
        <v>11</v>
      </c>
      <c r="B18" s="60">
        <v>3923054</v>
      </c>
      <c r="C18" s="60"/>
      <c r="D18" s="60">
        <v>4136831</v>
      </c>
      <c r="E18" s="64">
        <f t="shared" ref="E18" si="25">D18/B18*100</f>
        <v>105.44924948777152</v>
      </c>
      <c r="F18" s="60">
        <v>4181318</v>
      </c>
      <c r="G18" s="65">
        <f t="shared" ref="G18" si="26">F18/D18*100</f>
        <v>101.07538838304006</v>
      </c>
      <c r="H18" s="60">
        <v>4211173</v>
      </c>
      <c r="I18" s="64">
        <f t="shared" ref="I18" si="27">H18/F18*100</f>
        <v>100.7140093147663</v>
      </c>
      <c r="J18" s="60">
        <v>3991831</v>
      </c>
      <c r="K18" s="64">
        <f t="shared" ref="K18" si="28">J18/H18*100</f>
        <v>94.791427471633199</v>
      </c>
      <c r="L18" s="60">
        <v>4071790</v>
      </c>
      <c r="M18" s="61">
        <f t="shared" ref="M18" si="29">L18/J18*100</f>
        <v>102.00306576105052</v>
      </c>
      <c r="N18" s="41">
        <v>4160895</v>
      </c>
      <c r="O18" s="43">
        <f t="shared" ref="O18" si="30">N18/L18*100</f>
        <v>102.18834959563239</v>
      </c>
      <c r="P18" s="41">
        <v>4072898</v>
      </c>
      <c r="Q18" s="43">
        <v>97.885142499390156</v>
      </c>
      <c r="R18" s="41">
        <v>2586089</v>
      </c>
      <c r="S18" s="43">
        <f t="shared" ref="S18" si="31">R18/P18*100</f>
        <v>63.49505929193414</v>
      </c>
      <c r="T18" s="41">
        <v>2589680</v>
      </c>
      <c r="U18" s="43">
        <f t="shared" ref="U18" si="32">T18/R18*100</f>
        <v>100.1388583300884</v>
      </c>
      <c r="V18" s="32">
        <v>2891150</v>
      </c>
      <c r="W18" s="34">
        <f>V18/T18*100</f>
        <v>111.64120663556886</v>
      </c>
      <c r="X18" s="63"/>
      <c r="Y18" s="21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 ht="20.100000000000001" customHeight="1" x14ac:dyDescent="0.15">
      <c r="A19" s="63"/>
      <c r="B19" s="60"/>
      <c r="C19" s="60"/>
      <c r="D19" s="60"/>
      <c r="E19" s="64"/>
      <c r="F19" s="60"/>
      <c r="G19" s="65"/>
      <c r="H19" s="60"/>
      <c r="I19" s="64"/>
      <c r="J19" s="60"/>
      <c r="K19" s="64"/>
      <c r="L19" s="60"/>
      <c r="M19" s="61"/>
      <c r="N19" s="41"/>
      <c r="O19" s="43"/>
      <c r="P19" s="41"/>
      <c r="Q19" s="43"/>
      <c r="R19" s="41"/>
      <c r="S19" s="43"/>
      <c r="T19" s="41"/>
      <c r="U19" s="43"/>
      <c r="V19" s="32"/>
      <c r="W19" s="34"/>
      <c r="X19" s="63"/>
      <c r="Y19" s="21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 ht="20.100000000000001" customHeight="1" x14ac:dyDescent="0.15">
      <c r="A20" s="63" t="s">
        <v>12</v>
      </c>
      <c r="B20" s="60">
        <v>10146736</v>
      </c>
      <c r="C20" s="60"/>
      <c r="D20" s="60">
        <v>10108316</v>
      </c>
      <c r="E20" s="64">
        <f t="shared" ref="E20" si="33">D20/B20*100</f>
        <v>99.621356069577445</v>
      </c>
      <c r="F20" s="60">
        <v>9925193</v>
      </c>
      <c r="G20" s="65">
        <f t="shared" ref="G20" si="34">F20/D20*100</f>
        <v>98.188392606641898</v>
      </c>
      <c r="H20" s="60">
        <v>9820369</v>
      </c>
      <c r="I20" s="64">
        <f t="shared" ref="I20" si="35">H20/F20*100</f>
        <v>98.943859328478538</v>
      </c>
      <c r="J20" s="60">
        <v>9626731</v>
      </c>
      <c r="K20" s="64">
        <f t="shared" ref="K20" si="36">J20/H20*100</f>
        <v>98.028200365994394</v>
      </c>
      <c r="L20" s="60">
        <v>9717978</v>
      </c>
      <c r="M20" s="61">
        <f t="shared" ref="M20" si="37">L20/J20*100</f>
        <v>100.9478503138812</v>
      </c>
      <c r="N20" s="41">
        <v>9607321</v>
      </c>
      <c r="O20" s="43">
        <f>N20/L20*100</f>
        <v>98.861316623684473</v>
      </c>
      <c r="P20" s="41">
        <v>9105837</v>
      </c>
      <c r="Q20" s="43">
        <v>94.780188982964106</v>
      </c>
      <c r="R20" s="41">
        <v>5535804</v>
      </c>
      <c r="S20" s="43">
        <f>R20/P20*100</f>
        <v>60.794015970195822</v>
      </c>
      <c r="T20" s="41">
        <v>5854438</v>
      </c>
      <c r="U20" s="43">
        <f>T20/R20*100</f>
        <v>105.75587574993624</v>
      </c>
      <c r="V20" s="32">
        <v>6677528</v>
      </c>
      <c r="W20" s="34">
        <f>V20/T20*100</f>
        <v>114.0592487272049</v>
      </c>
      <c r="X20" s="63"/>
      <c r="Y20" s="21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 ht="20.100000000000001" customHeight="1" thickBot="1" x14ac:dyDescent="0.2">
      <c r="A21" s="69"/>
      <c r="B21" s="67"/>
      <c r="C21" s="67"/>
      <c r="D21" s="67"/>
      <c r="E21" s="70"/>
      <c r="F21" s="67"/>
      <c r="G21" s="71"/>
      <c r="H21" s="67"/>
      <c r="I21" s="70"/>
      <c r="J21" s="67"/>
      <c r="K21" s="70"/>
      <c r="L21" s="67"/>
      <c r="M21" s="68"/>
      <c r="N21" s="42"/>
      <c r="O21" s="47"/>
      <c r="P21" s="42"/>
      <c r="Q21" s="47"/>
      <c r="R21" s="42"/>
      <c r="S21" s="43"/>
      <c r="T21" s="42"/>
      <c r="U21" s="43"/>
      <c r="V21" s="33"/>
      <c r="W21" s="34"/>
      <c r="X21" s="69"/>
      <c r="Y21" s="21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 ht="20.100000000000001" customHeight="1" x14ac:dyDescent="0.15">
      <c r="A22" s="72" t="s">
        <v>13</v>
      </c>
      <c r="B22" s="74">
        <f>SUM(B8:B21)</f>
        <v>99043722</v>
      </c>
      <c r="C22" s="74"/>
      <c r="D22" s="74">
        <f>SUM(D8:D21)</f>
        <v>103412752</v>
      </c>
      <c r="E22" s="76">
        <f t="shared" ref="E22" si="38">D22/B22*100</f>
        <v>104.4112134638882</v>
      </c>
      <c r="F22" s="74">
        <f t="shared" ref="F22:L22" si="39">SUM(F8:F21)</f>
        <v>103352816</v>
      </c>
      <c r="G22" s="80">
        <f t="shared" ref="G22" si="40">F22/D22*100</f>
        <v>99.942041964031674</v>
      </c>
      <c r="H22" s="74">
        <f t="shared" si="39"/>
        <v>101205018</v>
      </c>
      <c r="I22" s="76">
        <f t="shared" ref="I22" si="41">H22/F22*100</f>
        <v>97.92187761966737</v>
      </c>
      <c r="J22" s="74">
        <f t="shared" si="39"/>
        <v>103219880</v>
      </c>
      <c r="K22" s="76">
        <f>J22/H22*100</f>
        <v>101.99087163840036</v>
      </c>
      <c r="L22" s="74">
        <f t="shared" si="39"/>
        <v>105057200</v>
      </c>
      <c r="M22" s="78">
        <f t="shared" ref="M22" si="42">L22/J22*100</f>
        <v>101.7800059445913</v>
      </c>
      <c r="N22" s="44">
        <f t="shared" ref="N22:T22" si="43">SUM(N8:N21)</f>
        <v>102435779</v>
      </c>
      <c r="O22" s="37">
        <f>N22/L22*100</f>
        <v>97.504767878831728</v>
      </c>
      <c r="P22" s="44">
        <v>99781386</v>
      </c>
      <c r="Q22" s="48">
        <v>97.408724738648203</v>
      </c>
      <c r="R22" s="44">
        <f t="shared" ref="R22" si="44">SUM(R8:R21)</f>
        <v>65565562</v>
      </c>
      <c r="S22" s="37">
        <f>R22/P22*100</f>
        <v>65.709211535706672</v>
      </c>
      <c r="T22" s="44">
        <f t="shared" si="43"/>
        <v>70041293</v>
      </c>
      <c r="U22" s="48">
        <f>T22/R22*100</f>
        <v>106.82634429336547</v>
      </c>
      <c r="V22" s="35">
        <f>SUM(V8:V21)</f>
        <v>79496628</v>
      </c>
      <c r="W22" s="37">
        <f>V22/T22*100</f>
        <v>113.49965798032883</v>
      </c>
      <c r="X22" s="74"/>
      <c r="Y22" s="22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 ht="20.100000000000001" customHeight="1" thickBot="1" x14ac:dyDescent="0.2">
      <c r="A23" s="73"/>
      <c r="B23" s="75"/>
      <c r="C23" s="75"/>
      <c r="D23" s="75"/>
      <c r="E23" s="77"/>
      <c r="F23" s="75"/>
      <c r="G23" s="81"/>
      <c r="H23" s="75"/>
      <c r="I23" s="77"/>
      <c r="J23" s="75"/>
      <c r="K23" s="77"/>
      <c r="L23" s="75"/>
      <c r="M23" s="79"/>
      <c r="N23" s="45"/>
      <c r="O23" s="38"/>
      <c r="P23" s="45"/>
      <c r="Q23" s="49"/>
      <c r="R23" s="45"/>
      <c r="S23" s="38"/>
      <c r="T23" s="45"/>
      <c r="U23" s="49"/>
      <c r="V23" s="36"/>
      <c r="W23" s="38"/>
      <c r="X23" s="75"/>
      <c r="Y23" s="22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 ht="20.100000000000001" customHeight="1" x14ac:dyDescent="0.15">
      <c r="A24" s="84" t="s">
        <v>14</v>
      </c>
      <c r="B24" s="82">
        <v>89530775</v>
      </c>
      <c r="C24" s="82"/>
      <c r="D24" s="82">
        <v>94008164</v>
      </c>
      <c r="E24" s="85">
        <f t="shared" ref="E24" si="45">D24/B24*100</f>
        <v>105.00094967345028</v>
      </c>
      <c r="F24" s="82">
        <v>94016115</v>
      </c>
      <c r="G24" s="86">
        <f t="shared" ref="G24" si="46">F24/D24*100</f>
        <v>100.00845777607145</v>
      </c>
      <c r="H24" s="82">
        <v>92172326</v>
      </c>
      <c r="I24" s="85">
        <f t="shared" ref="I24" si="47">H24/F24*100</f>
        <v>98.038858551004793</v>
      </c>
      <c r="J24" s="82">
        <v>94191084</v>
      </c>
      <c r="K24" s="85">
        <f>J24/H24*100</f>
        <v>102.19019969182509</v>
      </c>
      <c r="L24" s="82">
        <v>95983228</v>
      </c>
      <c r="M24" s="83">
        <f t="shared" ref="M24" si="48">L24/J24*100</f>
        <v>101.90266840967665</v>
      </c>
      <c r="N24" s="46">
        <f>N22-N26-N28</f>
        <v>93388334</v>
      </c>
      <c r="O24" s="40">
        <f>N24/L24*100</f>
        <v>97.296513094975296</v>
      </c>
      <c r="P24" s="46">
        <v>91957770</v>
      </c>
      <c r="Q24" s="50">
        <v>98.468155562128302</v>
      </c>
      <c r="R24" s="46">
        <f>R22-R26-R28</f>
        <v>60416714</v>
      </c>
      <c r="S24" s="40">
        <f>R24/P24*100</f>
        <v>65.700499261780706</v>
      </c>
      <c r="T24" s="46">
        <f>T22-T26-T28</f>
        <v>64779027</v>
      </c>
      <c r="U24" s="50">
        <f>T24/R24*100</f>
        <v>107.22037448114111</v>
      </c>
      <c r="V24" s="39">
        <v>73546635</v>
      </c>
      <c r="W24" s="40">
        <f>V24/T24*100</f>
        <v>113.53463984570192</v>
      </c>
      <c r="X24" s="84"/>
      <c r="Y24" s="21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 ht="20.100000000000001" customHeight="1" x14ac:dyDescent="0.15">
      <c r="A25" s="63"/>
      <c r="B25" s="60"/>
      <c r="C25" s="60"/>
      <c r="D25" s="60"/>
      <c r="E25" s="64"/>
      <c r="F25" s="60"/>
      <c r="G25" s="65"/>
      <c r="H25" s="60"/>
      <c r="I25" s="64"/>
      <c r="J25" s="60"/>
      <c r="K25" s="64"/>
      <c r="L25" s="60"/>
      <c r="M25" s="61"/>
      <c r="N25" s="41"/>
      <c r="O25" s="34"/>
      <c r="P25" s="41"/>
      <c r="Q25" s="43"/>
      <c r="R25" s="41"/>
      <c r="S25" s="34"/>
      <c r="T25" s="41"/>
      <c r="U25" s="43"/>
      <c r="V25" s="32"/>
      <c r="W25" s="34"/>
      <c r="X25" s="63"/>
      <c r="Y25" s="21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 ht="20.100000000000001" customHeight="1" x14ac:dyDescent="0.15">
      <c r="A26" s="63" t="s">
        <v>15</v>
      </c>
      <c r="B26" s="60">
        <v>84926338</v>
      </c>
      <c r="C26" s="60"/>
      <c r="D26" s="60">
        <v>8372069</v>
      </c>
      <c r="E26" s="64">
        <f t="shared" ref="E26" si="49">D26/B26*100</f>
        <v>9.8580360311779849</v>
      </c>
      <c r="F26" s="60">
        <v>8430929</v>
      </c>
      <c r="G26" s="65">
        <f t="shared" ref="G26" si="50">F26/D26*100</f>
        <v>100.70305201736871</v>
      </c>
      <c r="H26" s="60">
        <v>8174464</v>
      </c>
      <c r="I26" s="64">
        <f t="shared" ref="I26" si="51">H26/F26*100</f>
        <v>96.958045785938893</v>
      </c>
      <c r="J26" s="60">
        <v>8133628</v>
      </c>
      <c r="K26" s="64">
        <f>J26/H26*100</f>
        <v>99.500444310477107</v>
      </c>
      <c r="L26" s="60">
        <v>8157537</v>
      </c>
      <c r="M26" s="61">
        <f t="shared" ref="M26" si="52">L26/J26*100</f>
        <v>100.29395246500086</v>
      </c>
      <c r="N26" s="41">
        <v>8131798</v>
      </c>
      <c r="O26" s="34">
        <f>N26/L26*100</f>
        <v>99.684475841176081</v>
      </c>
      <c r="P26" s="41">
        <v>6979430</v>
      </c>
      <c r="Q26" s="43">
        <v>85.828865891651517</v>
      </c>
      <c r="R26" s="41">
        <v>4566032</v>
      </c>
      <c r="S26" s="34">
        <f>R26/P26*100</f>
        <v>65.421273657017849</v>
      </c>
      <c r="T26" s="41">
        <v>4587726</v>
      </c>
      <c r="U26" s="43">
        <f>T26/R26*100</f>
        <v>100.47511712576697</v>
      </c>
      <c r="V26" s="32">
        <v>5225404</v>
      </c>
      <c r="W26" s="34">
        <f>V26/T26*100</f>
        <v>113.89965311790635</v>
      </c>
      <c r="X26" s="63"/>
      <c r="Y26" s="21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 ht="20.100000000000001" customHeight="1" x14ac:dyDescent="0.15">
      <c r="A27" s="63"/>
      <c r="B27" s="60"/>
      <c r="C27" s="60"/>
      <c r="D27" s="60"/>
      <c r="E27" s="64"/>
      <c r="F27" s="60"/>
      <c r="G27" s="65"/>
      <c r="H27" s="60"/>
      <c r="I27" s="64"/>
      <c r="J27" s="60"/>
      <c r="K27" s="64"/>
      <c r="L27" s="60"/>
      <c r="M27" s="61"/>
      <c r="N27" s="41"/>
      <c r="O27" s="34"/>
      <c r="P27" s="41"/>
      <c r="Q27" s="43"/>
      <c r="R27" s="41"/>
      <c r="S27" s="34"/>
      <c r="T27" s="41"/>
      <c r="U27" s="43"/>
      <c r="V27" s="32"/>
      <c r="W27" s="34"/>
      <c r="X27" s="63"/>
      <c r="Y27" s="21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ht="20.100000000000001" customHeight="1" x14ac:dyDescent="0.15">
      <c r="A28" s="63" t="s">
        <v>16</v>
      </c>
      <c r="B28" s="60">
        <v>1020609</v>
      </c>
      <c r="C28" s="60"/>
      <c r="D28" s="60">
        <v>1032519</v>
      </c>
      <c r="E28" s="64">
        <f t="shared" ref="E28" si="53">D28/B28*100</f>
        <v>101.16695032083784</v>
      </c>
      <c r="F28" s="60">
        <v>905772</v>
      </c>
      <c r="G28" s="65">
        <f t="shared" ref="G28" si="54">F28/D28*100</f>
        <v>87.724487394420819</v>
      </c>
      <c r="H28" s="60">
        <v>858228</v>
      </c>
      <c r="I28" s="64">
        <f t="shared" ref="I28" si="55">H28/F28*100</f>
        <v>94.750996939627186</v>
      </c>
      <c r="J28" s="60">
        <v>895168</v>
      </c>
      <c r="K28" s="64">
        <f>J28/H28*100</f>
        <v>104.30421752727715</v>
      </c>
      <c r="L28" s="60">
        <v>916435</v>
      </c>
      <c r="M28" s="61">
        <f t="shared" ref="M28" si="56">L28/J28*100</f>
        <v>102.37575516551082</v>
      </c>
      <c r="N28" s="41">
        <v>915647</v>
      </c>
      <c r="O28" s="34">
        <f>N28/L28*100</f>
        <v>99.914014632789019</v>
      </c>
      <c r="P28" s="41">
        <v>844186</v>
      </c>
      <c r="Q28" s="43">
        <v>92.11629848270745</v>
      </c>
      <c r="R28" s="41">
        <v>582816</v>
      </c>
      <c r="S28" s="34">
        <f>R28/P28*100</f>
        <v>69.038813721146767</v>
      </c>
      <c r="T28" s="41">
        <v>674540</v>
      </c>
      <c r="U28" s="43">
        <f>T28/R28*100</f>
        <v>115.73807170702246</v>
      </c>
      <c r="V28" s="32">
        <v>724589</v>
      </c>
      <c r="W28" s="34">
        <f>V28/T28*100</f>
        <v>107.41972307053696</v>
      </c>
      <c r="X28" s="63"/>
      <c r="Y28" s="21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20.100000000000001" customHeight="1" x14ac:dyDescent="0.15">
      <c r="A29" s="63"/>
      <c r="B29" s="60"/>
      <c r="C29" s="60"/>
      <c r="D29" s="60"/>
      <c r="E29" s="64"/>
      <c r="F29" s="60"/>
      <c r="G29" s="65"/>
      <c r="H29" s="60"/>
      <c r="I29" s="64"/>
      <c r="J29" s="60"/>
      <c r="K29" s="64"/>
      <c r="L29" s="60"/>
      <c r="M29" s="61"/>
      <c r="N29" s="41"/>
      <c r="O29" s="34"/>
      <c r="P29" s="41"/>
      <c r="Q29" s="43"/>
      <c r="R29" s="41"/>
      <c r="S29" s="34"/>
      <c r="T29" s="41"/>
      <c r="U29" s="43"/>
      <c r="V29" s="32"/>
      <c r="W29" s="34"/>
      <c r="X29" s="63"/>
      <c r="Y29" s="21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ht="20.100000000000001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5"/>
      <c r="W30" s="2"/>
      <c r="X30" s="2"/>
      <c r="Y30" s="2"/>
    </row>
    <row r="31" spans="1:34" ht="20.100000000000001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</sheetData>
  <mergeCells count="380">
    <mergeCell ref="N20:N21"/>
    <mergeCell ref="O20:O21"/>
    <mergeCell ref="N22:N23"/>
    <mergeCell ref="O22:O23"/>
    <mergeCell ref="N24:N25"/>
    <mergeCell ref="O24:O25"/>
    <mergeCell ref="N26:N27"/>
    <mergeCell ref="O26:O27"/>
    <mergeCell ref="N28:N29"/>
    <mergeCell ref="O28:O29"/>
    <mergeCell ref="N8:N9"/>
    <mergeCell ref="O8:O9"/>
    <mergeCell ref="N10:N11"/>
    <mergeCell ref="O10:O11"/>
    <mergeCell ref="N12:N13"/>
    <mergeCell ref="O12:O13"/>
    <mergeCell ref="N14:N15"/>
    <mergeCell ref="O14:O15"/>
    <mergeCell ref="N16:N17"/>
    <mergeCell ref="O16:O17"/>
    <mergeCell ref="AE28:AE29"/>
    <mergeCell ref="AF28:AF29"/>
    <mergeCell ref="AG28:AG29"/>
    <mergeCell ref="AH28:AH29"/>
    <mergeCell ref="Z28:Z29"/>
    <mergeCell ref="AA28:AA29"/>
    <mergeCell ref="AB28:AB29"/>
    <mergeCell ref="AC28:AC29"/>
    <mergeCell ref="AD28:AD29"/>
    <mergeCell ref="X28:X29"/>
    <mergeCell ref="J28:J29"/>
    <mergeCell ref="K28:K29"/>
    <mergeCell ref="L28:L29"/>
    <mergeCell ref="M28:M29"/>
    <mergeCell ref="T28:T29"/>
    <mergeCell ref="U28:U29"/>
    <mergeCell ref="AH26:AH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B26:AB27"/>
    <mergeCell ref="AC26:AC27"/>
    <mergeCell ref="AD26:AD27"/>
    <mergeCell ref="AE26:AE27"/>
    <mergeCell ref="AF26:AF27"/>
    <mergeCell ref="AG26:AG27"/>
    <mergeCell ref="Z26:Z27"/>
    <mergeCell ref="AA26:AA27"/>
    <mergeCell ref="M26:M27"/>
    <mergeCell ref="T26:T27"/>
    <mergeCell ref="U26:U27"/>
    <mergeCell ref="X26:X27"/>
    <mergeCell ref="G26:G27"/>
    <mergeCell ref="H26:H27"/>
    <mergeCell ref="I26:I27"/>
    <mergeCell ref="J26:J27"/>
    <mergeCell ref="K26:K27"/>
    <mergeCell ref="L26:L27"/>
    <mergeCell ref="AE24:AE25"/>
    <mergeCell ref="AF24:AF25"/>
    <mergeCell ref="AG24:AG25"/>
    <mergeCell ref="AH24:AH25"/>
    <mergeCell ref="A26:A27"/>
    <mergeCell ref="B26:B27"/>
    <mergeCell ref="C26:C27"/>
    <mergeCell ref="D26:D27"/>
    <mergeCell ref="E26:E27"/>
    <mergeCell ref="F26:F27"/>
    <mergeCell ref="Z24:Z25"/>
    <mergeCell ref="AA24:AA25"/>
    <mergeCell ref="AB24:AB25"/>
    <mergeCell ref="AC24:AC25"/>
    <mergeCell ref="AD24:AD25"/>
    <mergeCell ref="X24:X25"/>
    <mergeCell ref="J24:J25"/>
    <mergeCell ref="K24:K25"/>
    <mergeCell ref="L24:L25"/>
    <mergeCell ref="M24:M25"/>
    <mergeCell ref="T24:T25"/>
    <mergeCell ref="U24:U25"/>
    <mergeCell ref="AH22:AH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B22:AB23"/>
    <mergeCell ref="AC22:AC23"/>
    <mergeCell ref="AD22:AD23"/>
    <mergeCell ref="AE22:AE23"/>
    <mergeCell ref="AF22:AF23"/>
    <mergeCell ref="AG22:AG23"/>
    <mergeCell ref="Z22:Z23"/>
    <mergeCell ref="AA22:AA23"/>
    <mergeCell ref="M22:M23"/>
    <mergeCell ref="T22:T23"/>
    <mergeCell ref="U22:U23"/>
    <mergeCell ref="X22:X23"/>
    <mergeCell ref="G22:G23"/>
    <mergeCell ref="H22:H23"/>
    <mergeCell ref="I22:I23"/>
    <mergeCell ref="J22:J23"/>
    <mergeCell ref="K22:K23"/>
    <mergeCell ref="L22:L23"/>
    <mergeCell ref="AE20:AE21"/>
    <mergeCell ref="AF20:AF21"/>
    <mergeCell ref="AG20:AG21"/>
    <mergeCell ref="AH20:AH21"/>
    <mergeCell ref="A22:A23"/>
    <mergeCell ref="B22:B23"/>
    <mergeCell ref="C22:C23"/>
    <mergeCell ref="D22:D23"/>
    <mergeCell ref="E22:E23"/>
    <mergeCell ref="F22:F23"/>
    <mergeCell ref="Z20:Z21"/>
    <mergeCell ref="AA20:AA21"/>
    <mergeCell ref="AB20:AB21"/>
    <mergeCell ref="AC20:AC21"/>
    <mergeCell ref="AD20:AD21"/>
    <mergeCell ref="X20:X21"/>
    <mergeCell ref="J20:J21"/>
    <mergeCell ref="K20:K21"/>
    <mergeCell ref="L20:L21"/>
    <mergeCell ref="M20:M21"/>
    <mergeCell ref="T20:T21"/>
    <mergeCell ref="U20:U21"/>
    <mergeCell ref="AH18:AH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B18:AB19"/>
    <mergeCell ref="AC18:AC19"/>
    <mergeCell ref="AD18:AD19"/>
    <mergeCell ref="AE18:AE19"/>
    <mergeCell ref="AF18:AF19"/>
    <mergeCell ref="AG18:AG19"/>
    <mergeCell ref="T18:T19"/>
    <mergeCell ref="U18:U19"/>
    <mergeCell ref="X18:X19"/>
    <mergeCell ref="G18:G19"/>
    <mergeCell ref="H18:H19"/>
    <mergeCell ref="I18:I19"/>
    <mergeCell ref="J18:J19"/>
    <mergeCell ref="K18:K19"/>
    <mergeCell ref="L18:L19"/>
    <mergeCell ref="N18:N19"/>
    <mergeCell ref="O18:O19"/>
    <mergeCell ref="P18:P19"/>
    <mergeCell ref="Q18:Q19"/>
    <mergeCell ref="R18:R19"/>
    <mergeCell ref="S18:S19"/>
    <mergeCell ref="V18:V19"/>
    <mergeCell ref="W18:W19"/>
    <mergeCell ref="AH16:AH17"/>
    <mergeCell ref="A18:A19"/>
    <mergeCell ref="B18:B19"/>
    <mergeCell ref="C18:C19"/>
    <mergeCell ref="D18:D19"/>
    <mergeCell ref="E18:E19"/>
    <mergeCell ref="F18:F19"/>
    <mergeCell ref="Z16:Z17"/>
    <mergeCell ref="AA16:AA17"/>
    <mergeCell ref="AB16:AB17"/>
    <mergeCell ref="AC16:AC17"/>
    <mergeCell ref="AD16:AD17"/>
    <mergeCell ref="X16:X17"/>
    <mergeCell ref="J16:J17"/>
    <mergeCell ref="K16:K17"/>
    <mergeCell ref="Z18:Z19"/>
    <mergeCell ref="AA18:AA19"/>
    <mergeCell ref="M18:M19"/>
    <mergeCell ref="U16:U17"/>
    <mergeCell ref="AH14:AH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B14:AB15"/>
    <mergeCell ref="AC14:AC15"/>
    <mergeCell ref="AD14:AD15"/>
    <mergeCell ref="AE14:AE15"/>
    <mergeCell ref="AF14:AF15"/>
    <mergeCell ref="AG14:AG15"/>
    <mergeCell ref="AE16:AE17"/>
    <mergeCell ref="AF16:AF17"/>
    <mergeCell ref="AG16:AG17"/>
    <mergeCell ref="G14:G15"/>
    <mergeCell ref="H14:H15"/>
    <mergeCell ref="I14:I15"/>
    <mergeCell ref="J14:J15"/>
    <mergeCell ref="K14:K15"/>
    <mergeCell ref="L14:L15"/>
    <mergeCell ref="L16:L17"/>
    <mergeCell ref="M16:M17"/>
    <mergeCell ref="T16:T17"/>
    <mergeCell ref="K12:K13"/>
    <mergeCell ref="Z14:Z15"/>
    <mergeCell ref="AA14:AA15"/>
    <mergeCell ref="M14:M15"/>
    <mergeCell ref="T14:T15"/>
    <mergeCell ref="U14:U15"/>
    <mergeCell ref="X14:X15"/>
    <mergeCell ref="AE12:AE13"/>
    <mergeCell ref="AF12:AF13"/>
    <mergeCell ref="AG12:AG13"/>
    <mergeCell ref="AH12:AH13"/>
    <mergeCell ref="A14:A15"/>
    <mergeCell ref="B14:B15"/>
    <mergeCell ref="C14:C15"/>
    <mergeCell ref="D14:D15"/>
    <mergeCell ref="E14:E15"/>
    <mergeCell ref="F14:F15"/>
    <mergeCell ref="Z12:Z13"/>
    <mergeCell ref="AA12:AA13"/>
    <mergeCell ref="AB12:AB13"/>
    <mergeCell ref="AC12:AC13"/>
    <mergeCell ref="AD12:AD13"/>
    <mergeCell ref="X12:X13"/>
    <mergeCell ref="J12:J13"/>
    <mergeCell ref="L10:L11"/>
    <mergeCell ref="L12:L13"/>
    <mergeCell ref="M12:M13"/>
    <mergeCell ref="T12:T13"/>
    <mergeCell ref="U12:U13"/>
    <mergeCell ref="AH10:AH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B10:AB11"/>
    <mergeCell ref="AC10:AC11"/>
    <mergeCell ref="AD10:AD11"/>
    <mergeCell ref="AE10:AE11"/>
    <mergeCell ref="AF10:AF11"/>
    <mergeCell ref="AG10:AG11"/>
    <mergeCell ref="AB8:AB9"/>
    <mergeCell ref="AC8:AC9"/>
    <mergeCell ref="AD8:AD9"/>
    <mergeCell ref="X8:X9"/>
    <mergeCell ref="A10:A11"/>
    <mergeCell ref="B10:B11"/>
    <mergeCell ref="C10:C11"/>
    <mergeCell ref="D10:D11"/>
    <mergeCell ref="E10:E11"/>
    <mergeCell ref="F10:F11"/>
    <mergeCell ref="Z8:Z9"/>
    <mergeCell ref="AA8:AA9"/>
    <mergeCell ref="J8:J9"/>
    <mergeCell ref="K8:K9"/>
    <mergeCell ref="Z10:Z11"/>
    <mergeCell ref="AA10:AA11"/>
    <mergeCell ref="M10:M11"/>
    <mergeCell ref="T10:T11"/>
    <mergeCell ref="U10:U11"/>
    <mergeCell ref="X10:X11"/>
    <mergeCell ref="G10:G11"/>
    <mergeCell ref="H10:H11"/>
    <mergeCell ref="I10:I11"/>
    <mergeCell ref="J10:J11"/>
    <mergeCell ref="K10:K11"/>
    <mergeCell ref="L8:L9"/>
    <mergeCell ref="M8:M9"/>
    <mergeCell ref="T8:T9"/>
    <mergeCell ref="U8:U9"/>
    <mergeCell ref="AG6:AH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A6:AB6"/>
    <mergeCell ref="AC6:AD6"/>
    <mergeCell ref="AE6:AF6"/>
    <mergeCell ref="AE8:AE9"/>
    <mergeCell ref="AF8:AF9"/>
    <mergeCell ref="AG8:AG9"/>
    <mergeCell ref="AH8:AH9"/>
    <mergeCell ref="M5:X5"/>
    <mergeCell ref="B6:C6"/>
    <mergeCell ref="D6:E6"/>
    <mergeCell ref="F6:G6"/>
    <mergeCell ref="H6:I6"/>
    <mergeCell ref="J6:K6"/>
    <mergeCell ref="L6:M6"/>
    <mergeCell ref="T6:U6"/>
    <mergeCell ref="X6:X7"/>
    <mergeCell ref="N6:O6"/>
    <mergeCell ref="P6:Q6"/>
    <mergeCell ref="R6:S6"/>
    <mergeCell ref="V6:W6"/>
    <mergeCell ref="P8:P9"/>
    <mergeCell ref="Q8:Q9"/>
    <mergeCell ref="P10:P11"/>
    <mergeCell ref="Q10:Q11"/>
    <mergeCell ref="P12:P13"/>
    <mergeCell ref="Q12:Q13"/>
    <mergeCell ref="P14:P15"/>
    <mergeCell ref="Q14:Q15"/>
    <mergeCell ref="P16:P17"/>
    <mergeCell ref="Q16:Q17"/>
    <mergeCell ref="P20:P21"/>
    <mergeCell ref="Q20:Q21"/>
    <mergeCell ref="P22:P23"/>
    <mergeCell ref="Q22:Q23"/>
    <mergeCell ref="P24:P25"/>
    <mergeCell ref="Q24:Q25"/>
    <mergeCell ref="P26:P27"/>
    <mergeCell ref="Q26:Q27"/>
    <mergeCell ref="P28:P29"/>
    <mergeCell ref="Q28:Q29"/>
    <mergeCell ref="R8:R9"/>
    <mergeCell ref="S8:S9"/>
    <mergeCell ref="R10:R11"/>
    <mergeCell ref="S10:S11"/>
    <mergeCell ref="R12:R13"/>
    <mergeCell ref="S12:S13"/>
    <mergeCell ref="R14:R15"/>
    <mergeCell ref="S14:S15"/>
    <mergeCell ref="R16:R17"/>
    <mergeCell ref="S16:S17"/>
    <mergeCell ref="R20:R21"/>
    <mergeCell ref="S20:S21"/>
    <mergeCell ref="R22:R23"/>
    <mergeCell ref="S22:S23"/>
    <mergeCell ref="R24:R25"/>
    <mergeCell ref="S24:S25"/>
    <mergeCell ref="R26:R27"/>
    <mergeCell ref="S26:S27"/>
    <mergeCell ref="R28:R29"/>
    <mergeCell ref="S28:S29"/>
    <mergeCell ref="V8:V9"/>
    <mergeCell ref="W8:W9"/>
    <mergeCell ref="V10:V11"/>
    <mergeCell ref="W10:W11"/>
    <mergeCell ref="V12:V13"/>
    <mergeCell ref="W12:W13"/>
    <mergeCell ref="V14:V15"/>
    <mergeCell ref="W14:W15"/>
    <mergeCell ref="V16:V17"/>
    <mergeCell ref="W16:W17"/>
    <mergeCell ref="V20:V21"/>
    <mergeCell ref="W20:W21"/>
    <mergeCell ref="V22:V23"/>
    <mergeCell ref="W22:W23"/>
    <mergeCell ref="V24:V25"/>
    <mergeCell ref="W24:W25"/>
    <mergeCell ref="V26:V27"/>
    <mergeCell ref="W26:W27"/>
    <mergeCell ref="V28:V29"/>
    <mergeCell ref="W28:W29"/>
  </mergeCells>
  <phoneticPr fontId="3"/>
  <pageMargins left="0.7" right="0.7" top="0.75" bottom="0.75" header="0.3" footer="0.3"/>
  <pageSetup paperSize="9" scale="78" orientation="landscape" r:id="rId1"/>
  <ignoredErrors>
    <ignoredError sqref="J22:U2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ACA0-5446-45E9-9806-FA46EB178C44}">
  <sheetPr>
    <pageSetUpPr fitToPage="1"/>
  </sheetPr>
  <dimension ref="A1:Y26"/>
  <sheetViews>
    <sheetView view="pageBreakPreview" zoomScaleNormal="80" zoomScaleSheetLayoutView="100" workbookViewId="0">
      <selection activeCell="M23" sqref="M23:M24"/>
    </sheetView>
  </sheetViews>
  <sheetFormatPr defaultRowHeight="13.5" x14ac:dyDescent="0.15"/>
  <cols>
    <col min="1" max="1" width="8.625" style="1" customWidth="1"/>
    <col min="2" max="2" width="10.625" style="1" hidden="1" customWidth="1"/>
    <col min="3" max="3" width="8.625" style="1" hidden="1" customWidth="1"/>
    <col min="4" max="4" width="14" style="1" customWidth="1"/>
    <col min="5" max="5" width="8.625" style="1" customWidth="1"/>
    <col min="6" max="6" width="13.5" style="1" hidden="1" customWidth="1"/>
    <col min="7" max="7" width="8.625" style="1" hidden="1" customWidth="1"/>
    <col min="8" max="8" width="14.25" style="1" hidden="1" customWidth="1"/>
    <col min="9" max="9" width="8.625" style="1" hidden="1" customWidth="1"/>
    <col min="10" max="10" width="13.25" style="1" hidden="1" customWidth="1"/>
    <col min="11" max="11" width="8.625" style="1" hidden="1" customWidth="1"/>
    <col min="12" max="12" width="13.25" style="1" customWidth="1"/>
    <col min="13" max="13" width="8.625" style="1" customWidth="1"/>
    <col min="14" max="14" width="13.375" style="1" customWidth="1"/>
    <col min="15" max="15" width="8.625" style="1" customWidth="1"/>
    <col min="16" max="16" width="13.375" style="1" customWidth="1"/>
    <col min="17" max="17" width="8.625" style="1" customWidth="1"/>
    <col min="18" max="18" width="13.375" style="1" customWidth="1"/>
    <col min="19" max="19" width="8.625" style="1" customWidth="1"/>
    <col min="20" max="20" width="13.375" style="1" customWidth="1"/>
    <col min="21" max="21" width="8.625" style="1" customWidth="1"/>
    <col min="22" max="22" width="13.375" style="1" customWidth="1"/>
    <col min="23" max="24" width="8.625" style="1" customWidth="1"/>
  </cols>
  <sheetData>
    <row r="1" spans="1:25" ht="20.100000000000001" customHeight="1" x14ac:dyDescent="0.15">
      <c r="A1" s="18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5" ht="20.100000000000001" customHeight="1" x14ac:dyDescent="0.15">
      <c r="A2" s="2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1" t="s">
        <v>1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8"/>
    </row>
    <row r="3" spans="1:25" ht="20.100000000000001" customHeight="1" x14ac:dyDescent="0.15">
      <c r="A3" s="9" t="s">
        <v>2</v>
      </c>
      <c r="B3" s="105">
        <v>24</v>
      </c>
      <c r="C3" s="107"/>
      <c r="D3" s="105" t="s">
        <v>28</v>
      </c>
      <c r="E3" s="107"/>
      <c r="F3" s="108">
        <v>26</v>
      </c>
      <c r="G3" s="109"/>
      <c r="H3" s="105">
        <v>27</v>
      </c>
      <c r="I3" s="106"/>
      <c r="J3" s="105" t="s">
        <v>29</v>
      </c>
      <c r="K3" s="106"/>
      <c r="L3" s="105" t="s">
        <v>30</v>
      </c>
      <c r="M3" s="106"/>
      <c r="N3" s="105" t="s">
        <v>31</v>
      </c>
      <c r="O3" s="106"/>
      <c r="P3" s="105" t="s">
        <v>24</v>
      </c>
      <c r="Q3" s="106"/>
      <c r="R3" s="105" t="s">
        <v>32</v>
      </c>
      <c r="S3" s="106"/>
      <c r="T3" s="105" t="s">
        <v>33</v>
      </c>
      <c r="U3" s="106"/>
      <c r="V3" s="105" t="s">
        <v>34</v>
      </c>
      <c r="W3" s="106"/>
      <c r="X3" s="84" t="s">
        <v>3</v>
      </c>
      <c r="Y3" s="8"/>
    </row>
    <row r="4" spans="1:25" ht="20.100000000000001" customHeight="1" x14ac:dyDescent="0.15">
      <c r="A4" s="10" t="s">
        <v>35</v>
      </c>
      <c r="B4" s="28"/>
      <c r="C4" s="29" t="s">
        <v>5</v>
      </c>
      <c r="D4" s="28"/>
      <c r="E4" s="12" t="s">
        <v>5</v>
      </c>
      <c r="F4" s="28"/>
      <c r="G4" s="12" t="s">
        <v>5</v>
      </c>
      <c r="H4" s="30"/>
      <c r="I4" s="12" t="s">
        <v>5</v>
      </c>
      <c r="J4" s="28"/>
      <c r="K4" s="14" t="s">
        <v>5</v>
      </c>
      <c r="L4" s="31"/>
      <c r="M4" s="12" t="s">
        <v>5</v>
      </c>
      <c r="N4" s="31"/>
      <c r="O4" s="12" t="s">
        <v>5</v>
      </c>
      <c r="P4" s="31"/>
      <c r="Q4" s="12" t="s">
        <v>5</v>
      </c>
      <c r="R4" s="31"/>
      <c r="S4" s="12" t="s">
        <v>5</v>
      </c>
      <c r="T4" s="31"/>
      <c r="U4" s="12" t="s">
        <v>5</v>
      </c>
      <c r="V4" s="31"/>
      <c r="W4" s="12" t="s">
        <v>5</v>
      </c>
      <c r="X4" s="63"/>
      <c r="Y4" s="8"/>
    </row>
    <row r="5" spans="1:25" ht="20.100000000000001" customHeight="1" x14ac:dyDescent="0.15">
      <c r="A5" s="63" t="s">
        <v>6</v>
      </c>
      <c r="B5" s="60">
        <v>12721696</v>
      </c>
      <c r="C5" s="60"/>
      <c r="D5" s="60">
        <v>13765869</v>
      </c>
      <c r="E5" s="64">
        <f t="shared" ref="E5:M25" si="0">D5/B5*100</f>
        <v>108.20781285765671</v>
      </c>
      <c r="F5" s="88">
        <v>16244249</v>
      </c>
      <c r="G5" s="88">
        <f t="shared" si="0"/>
        <v>118.00380346493201</v>
      </c>
      <c r="H5" s="60">
        <v>20408506</v>
      </c>
      <c r="I5" s="60">
        <f>H5/F5*100</f>
        <v>125.63526944212686</v>
      </c>
      <c r="J5" s="60">
        <v>20394023</v>
      </c>
      <c r="K5" s="60">
        <f t="shared" si="0"/>
        <v>99.929034491794738</v>
      </c>
      <c r="L5" s="60">
        <v>23477999</v>
      </c>
      <c r="M5" s="64">
        <f t="shared" si="0"/>
        <v>115.12195999778956</v>
      </c>
      <c r="N5" s="32">
        <v>24689969</v>
      </c>
      <c r="O5" s="87">
        <f t="shared" ref="O5" si="1">N5/L5*100</f>
        <v>105.16215202155857</v>
      </c>
      <c r="P5" s="32">
        <v>16821061</v>
      </c>
      <c r="Q5" s="87">
        <f>P5/N5*100</f>
        <v>68.129129688255176</v>
      </c>
      <c r="R5" s="32">
        <v>5757460</v>
      </c>
      <c r="S5" s="87">
        <f>R5/P5*100</f>
        <v>34.227686351057166</v>
      </c>
      <c r="T5" s="32">
        <v>7499991</v>
      </c>
      <c r="U5" s="87">
        <f>T5/R5*100</f>
        <v>130.26562060353001</v>
      </c>
      <c r="V5" s="32">
        <v>11026441</v>
      </c>
      <c r="W5" s="87">
        <f>V5/T5*100</f>
        <v>147.01938975660104</v>
      </c>
      <c r="X5" s="63"/>
      <c r="Y5" s="8"/>
    </row>
    <row r="6" spans="1:25" ht="20.100000000000001" customHeight="1" x14ac:dyDescent="0.15">
      <c r="A6" s="63"/>
      <c r="B6" s="60"/>
      <c r="C6" s="60"/>
      <c r="D6" s="60"/>
      <c r="E6" s="64"/>
      <c r="F6" s="82"/>
      <c r="G6" s="82"/>
      <c r="H6" s="60"/>
      <c r="I6" s="60"/>
      <c r="J6" s="60"/>
      <c r="K6" s="60"/>
      <c r="L6" s="60"/>
      <c r="M6" s="64"/>
      <c r="N6" s="32"/>
      <c r="O6" s="87"/>
      <c r="P6" s="32"/>
      <c r="Q6" s="87"/>
      <c r="R6" s="32"/>
      <c r="S6" s="87"/>
      <c r="T6" s="32"/>
      <c r="U6" s="87"/>
      <c r="V6" s="32"/>
      <c r="W6" s="87"/>
      <c r="X6" s="63"/>
      <c r="Y6" s="8"/>
    </row>
    <row r="7" spans="1:25" ht="20.100000000000001" customHeight="1" x14ac:dyDescent="0.15">
      <c r="A7" s="63" t="s">
        <v>7</v>
      </c>
      <c r="B7" s="60">
        <v>3899328</v>
      </c>
      <c r="C7" s="60"/>
      <c r="D7" s="60">
        <v>3895410</v>
      </c>
      <c r="E7" s="64">
        <f t="shared" si="0"/>
        <v>99.899521148259396</v>
      </c>
      <c r="F7" s="88">
        <v>4081572</v>
      </c>
      <c r="G7" s="88">
        <f t="shared" si="0"/>
        <v>104.77900914152811</v>
      </c>
      <c r="H7" s="60">
        <v>4948427</v>
      </c>
      <c r="I7" s="60">
        <f>H7/F7*100</f>
        <v>121.23826310058968</v>
      </c>
      <c r="J7" s="60">
        <v>4538840</v>
      </c>
      <c r="K7" s="60">
        <f t="shared" si="0"/>
        <v>91.722884868262184</v>
      </c>
      <c r="L7" s="60">
        <v>4832840</v>
      </c>
      <c r="M7" s="64">
        <f t="shared" si="0"/>
        <v>106.47742595024279</v>
      </c>
      <c r="N7" s="41">
        <v>4411982</v>
      </c>
      <c r="O7" s="64">
        <f t="shared" ref="O7" si="2">N7/L7*100</f>
        <v>91.291704256710332</v>
      </c>
      <c r="P7" s="41">
        <v>3582956</v>
      </c>
      <c r="Q7" s="87">
        <f t="shared" ref="Q7" si="3">P7/N7*100</f>
        <v>81.209669486412224</v>
      </c>
      <c r="R7" s="41">
        <v>1647764</v>
      </c>
      <c r="S7" s="64">
        <f>R7/P7*100</f>
        <v>45.98895437175338</v>
      </c>
      <c r="T7" s="41">
        <v>2151312</v>
      </c>
      <c r="U7" s="64">
        <f>T7/R7*100</f>
        <v>130.55947332263599</v>
      </c>
      <c r="V7" s="41">
        <v>2983983</v>
      </c>
      <c r="W7" s="64">
        <f>V7/T7*100</f>
        <v>138.70526450835584</v>
      </c>
      <c r="X7" s="63"/>
      <c r="Y7" s="8"/>
    </row>
    <row r="8" spans="1:25" ht="20.100000000000001" customHeight="1" x14ac:dyDescent="0.15">
      <c r="A8" s="63"/>
      <c r="B8" s="60"/>
      <c r="C8" s="60"/>
      <c r="D8" s="60"/>
      <c r="E8" s="64"/>
      <c r="F8" s="82"/>
      <c r="G8" s="82"/>
      <c r="H8" s="60"/>
      <c r="I8" s="60"/>
      <c r="J8" s="60"/>
      <c r="K8" s="60"/>
      <c r="L8" s="60"/>
      <c r="M8" s="64"/>
      <c r="N8" s="41"/>
      <c r="O8" s="64"/>
      <c r="P8" s="41"/>
      <c r="Q8" s="87"/>
      <c r="R8" s="41"/>
      <c r="S8" s="64"/>
      <c r="T8" s="41"/>
      <c r="U8" s="64"/>
      <c r="V8" s="41"/>
      <c r="W8" s="64"/>
      <c r="X8" s="63"/>
      <c r="Y8" s="8"/>
    </row>
    <row r="9" spans="1:25" ht="20.100000000000001" customHeight="1" x14ac:dyDescent="0.15">
      <c r="A9" s="63" t="s">
        <v>8</v>
      </c>
      <c r="B9" s="60">
        <v>4875530</v>
      </c>
      <c r="C9" s="60"/>
      <c r="D9" s="60">
        <v>5119848</v>
      </c>
      <c r="E9" s="64">
        <f t="shared" si="0"/>
        <v>105.01110648483345</v>
      </c>
      <c r="F9" s="88">
        <v>5932332</v>
      </c>
      <c r="G9" s="88">
        <f t="shared" si="0"/>
        <v>115.86929924482132</v>
      </c>
      <c r="H9" s="60">
        <v>7758953</v>
      </c>
      <c r="I9" s="60">
        <f>H9/F9*100</f>
        <v>130.79094359519999</v>
      </c>
      <c r="J9" s="60">
        <v>7432251</v>
      </c>
      <c r="K9" s="60">
        <f t="shared" si="0"/>
        <v>95.78935456884453</v>
      </c>
      <c r="L9" s="60">
        <v>7023810</v>
      </c>
      <c r="M9" s="64">
        <f t="shared" si="0"/>
        <v>94.504477849308373</v>
      </c>
      <c r="N9" s="32">
        <v>6617411</v>
      </c>
      <c r="O9" s="87">
        <f t="shared" ref="O9" si="4">N9/L9*100</f>
        <v>94.213980731255546</v>
      </c>
      <c r="P9" s="32">
        <v>5259408</v>
      </c>
      <c r="Q9" s="87">
        <f t="shared" ref="Q9" si="5">P9/N9*100</f>
        <v>79.478333747140681</v>
      </c>
      <c r="R9" s="32">
        <v>1812585</v>
      </c>
      <c r="S9" s="87">
        <f>R9/P9*100</f>
        <v>34.463669675370305</v>
      </c>
      <c r="T9" s="32">
        <v>2224743</v>
      </c>
      <c r="U9" s="87">
        <f>T9/R9*100</f>
        <v>122.7386853582039</v>
      </c>
      <c r="V9" s="32">
        <v>3445967</v>
      </c>
      <c r="W9" s="87">
        <f>V9/T9*100</f>
        <v>154.89281233832401</v>
      </c>
      <c r="X9" s="63"/>
      <c r="Y9" s="8"/>
    </row>
    <row r="10" spans="1:25" ht="20.100000000000001" customHeight="1" x14ac:dyDescent="0.15">
      <c r="A10" s="63"/>
      <c r="B10" s="60"/>
      <c r="C10" s="60"/>
      <c r="D10" s="60"/>
      <c r="E10" s="64"/>
      <c r="F10" s="82"/>
      <c r="G10" s="82"/>
      <c r="H10" s="60"/>
      <c r="I10" s="60"/>
      <c r="J10" s="60"/>
      <c r="K10" s="60"/>
      <c r="L10" s="60"/>
      <c r="M10" s="64"/>
      <c r="N10" s="32"/>
      <c r="O10" s="87"/>
      <c r="P10" s="32"/>
      <c r="Q10" s="87"/>
      <c r="R10" s="32"/>
      <c r="S10" s="87"/>
      <c r="T10" s="32"/>
      <c r="U10" s="87"/>
      <c r="V10" s="32"/>
      <c r="W10" s="87"/>
      <c r="X10" s="63"/>
      <c r="Y10" s="8"/>
    </row>
    <row r="11" spans="1:25" ht="20.100000000000001" customHeight="1" x14ac:dyDescent="0.15">
      <c r="A11" s="63" t="s">
        <v>9</v>
      </c>
      <c r="B11" s="60">
        <v>3971309</v>
      </c>
      <c r="C11" s="60"/>
      <c r="D11" s="60">
        <v>4930873</v>
      </c>
      <c r="E11" s="64">
        <f t="shared" si="0"/>
        <v>124.16241093301983</v>
      </c>
      <c r="F11" s="88">
        <v>5213274</v>
      </c>
      <c r="G11" s="88">
        <f t="shared" si="0"/>
        <v>105.72720084252829</v>
      </c>
      <c r="H11" s="60">
        <v>5313473</v>
      </c>
      <c r="I11" s="60">
        <f>H11/F11*100</f>
        <v>101.9219975777218</v>
      </c>
      <c r="J11" s="60">
        <v>5554092</v>
      </c>
      <c r="K11" s="60">
        <f t="shared" si="0"/>
        <v>104.52846942103594</v>
      </c>
      <c r="L11" s="60">
        <v>7164616</v>
      </c>
      <c r="M11" s="64">
        <f t="shared" si="0"/>
        <v>128.99707098838118</v>
      </c>
      <c r="N11" s="41">
        <v>6116891</v>
      </c>
      <c r="O11" s="64">
        <f t="shared" ref="O11" si="6">N11/L11*100</f>
        <v>85.376397004389347</v>
      </c>
      <c r="P11" s="41">
        <v>4729683</v>
      </c>
      <c r="Q11" s="87">
        <f t="shared" ref="Q11" si="7">P11/N11*100</f>
        <v>77.321681880550102</v>
      </c>
      <c r="R11" s="41">
        <v>2464415</v>
      </c>
      <c r="S11" s="64">
        <f>R11/P11*100</f>
        <v>52.105289085970455</v>
      </c>
      <c r="T11" s="41">
        <v>3073605</v>
      </c>
      <c r="U11" s="64">
        <f>T11/R11*100</f>
        <v>124.71945674734167</v>
      </c>
      <c r="V11" s="41">
        <v>3867459</v>
      </c>
      <c r="W11" s="64">
        <f>V11/T11*100</f>
        <v>125.82810738530164</v>
      </c>
      <c r="X11" s="63"/>
      <c r="Y11" s="8"/>
    </row>
    <row r="12" spans="1:25" ht="20.100000000000001" customHeight="1" x14ac:dyDescent="0.15">
      <c r="A12" s="63"/>
      <c r="B12" s="60"/>
      <c r="C12" s="60"/>
      <c r="D12" s="60"/>
      <c r="E12" s="64"/>
      <c r="F12" s="82"/>
      <c r="G12" s="82"/>
      <c r="H12" s="60"/>
      <c r="I12" s="60"/>
      <c r="J12" s="60"/>
      <c r="K12" s="60"/>
      <c r="L12" s="60"/>
      <c r="M12" s="64"/>
      <c r="N12" s="41"/>
      <c r="O12" s="64"/>
      <c r="P12" s="41"/>
      <c r="Q12" s="87"/>
      <c r="R12" s="41"/>
      <c r="S12" s="64"/>
      <c r="T12" s="41"/>
      <c r="U12" s="64"/>
      <c r="V12" s="41"/>
      <c r="W12" s="64"/>
      <c r="X12" s="63"/>
      <c r="Y12" s="8"/>
    </row>
    <row r="13" spans="1:25" ht="20.100000000000001" customHeight="1" x14ac:dyDescent="0.15">
      <c r="A13" s="63" t="s">
        <v>10</v>
      </c>
      <c r="B13" s="60">
        <v>3617123</v>
      </c>
      <c r="C13" s="60"/>
      <c r="D13" s="60">
        <v>3540793</v>
      </c>
      <c r="E13" s="64">
        <f t="shared" si="0"/>
        <v>97.889759347415065</v>
      </c>
      <c r="F13" s="88">
        <v>3572286</v>
      </c>
      <c r="G13" s="88">
        <f t="shared" si="0"/>
        <v>100.88943352520184</v>
      </c>
      <c r="H13" s="60">
        <v>4296553</v>
      </c>
      <c r="I13" s="60">
        <f>H13/F13*100</f>
        <v>120.27460847199805</v>
      </c>
      <c r="J13" s="60">
        <v>3303003</v>
      </c>
      <c r="K13" s="60">
        <f t="shared" si="0"/>
        <v>76.875648921356259</v>
      </c>
      <c r="L13" s="60">
        <v>3757981</v>
      </c>
      <c r="M13" s="64">
        <f t="shared" si="0"/>
        <v>113.77467716499199</v>
      </c>
      <c r="N13" s="41">
        <v>3578264</v>
      </c>
      <c r="O13" s="64">
        <f t="shared" ref="O13" si="8">N13/L13*100</f>
        <v>95.217724623940356</v>
      </c>
      <c r="P13" s="41">
        <v>3284694</v>
      </c>
      <c r="Q13" s="87">
        <f t="shared" ref="Q13:Q25" si="9">P13/N13*100</f>
        <v>91.795742292910759</v>
      </c>
      <c r="R13" s="41">
        <v>1441663</v>
      </c>
      <c r="S13" s="64">
        <f>R13/P13*100</f>
        <v>43.890328901261427</v>
      </c>
      <c r="T13" s="41">
        <v>1545231</v>
      </c>
      <c r="U13" s="64">
        <f>T13/R13*100</f>
        <v>107.18392578570719</v>
      </c>
      <c r="V13" s="41">
        <v>2209114</v>
      </c>
      <c r="W13" s="64">
        <f>V13/T13*100</f>
        <v>142.96334981630579</v>
      </c>
      <c r="X13" s="63"/>
      <c r="Y13" s="8"/>
    </row>
    <row r="14" spans="1:25" ht="20.100000000000001" customHeight="1" x14ac:dyDescent="0.15">
      <c r="A14" s="63"/>
      <c r="B14" s="60"/>
      <c r="C14" s="60"/>
      <c r="D14" s="60"/>
      <c r="E14" s="64"/>
      <c r="F14" s="82"/>
      <c r="G14" s="82"/>
      <c r="H14" s="60"/>
      <c r="I14" s="60"/>
      <c r="J14" s="60"/>
      <c r="K14" s="60"/>
      <c r="L14" s="60"/>
      <c r="M14" s="64"/>
      <c r="N14" s="41"/>
      <c r="O14" s="64"/>
      <c r="P14" s="41"/>
      <c r="Q14" s="87"/>
      <c r="R14" s="41"/>
      <c r="S14" s="64"/>
      <c r="T14" s="41"/>
      <c r="U14" s="64"/>
      <c r="V14" s="41"/>
      <c r="W14" s="64"/>
      <c r="X14" s="63"/>
      <c r="Y14" s="8"/>
    </row>
    <row r="15" spans="1:25" ht="20.100000000000001" customHeight="1" x14ac:dyDescent="0.15">
      <c r="A15" s="63" t="s">
        <v>11</v>
      </c>
      <c r="B15" s="60">
        <v>3112323</v>
      </c>
      <c r="C15" s="60"/>
      <c r="D15" s="60">
        <v>2743946</v>
      </c>
      <c r="E15" s="64">
        <f t="shared" si="0"/>
        <v>88.163921289660479</v>
      </c>
      <c r="F15" s="88">
        <v>2949719</v>
      </c>
      <c r="G15" s="88">
        <f t="shared" si="0"/>
        <v>107.49916361327811</v>
      </c>
      <c r="H15" s="60">
        <v>3373549</v>
      </c>
      <c r="I15" s="60">
        <f>H15/F15*100</f>
        <v>114.36848730336686</v>
      </c>
      <c r="J15" s="60">
        <v>3117017</v>
      </c>
      <c r="K15" s="60">
        <f t="shared" si="0"/>
        <v>92.395782601645919</v>
      </c>
      <c r="L15" s="60">
        <v>3536562</v>
      </c>
      <c r="M15" s="64">
        <f t="shared" si="0"/>
        <v>113.45982392781305</v>
      </c>
      <c r="N15" s="41">
        <v>3281810</v>
      </c>
      <c r="O15" s="64">
        <f t="shared" ref="O15" si="10">N15/L15*100</f>
        <v>92.796619994220379</v>
      </c>
      <c r="P15" s="41">
        <v>2795274</v>
      </c>
      <c r="Q15" s="87">
        <f t="shared" ref="Q15:Q21" si="11">P15/N15*100</f>
        <v>85.174766363683446</v>
      </c>
      <c r="R15" s="41">
        <v>868367</v>
      </c>
      <c r="S15" s="64">
        <f>R15/P15*100</f>
        <v>31.065541338702396</v>
      </c>
      <c r="T15" s="41">
        <v>940567</v>
      </c>
      <c r="U15" s="64">
        <f>T15/R15*100</f>
        <v>108.31445690589348</v>
      </c>
      <c r="V15" s="41">
        <v>1585227</v>
      </c>
      <c r="W15" s="64">
        <f>V15/T15*100</f>
        <v>168.53950861554785</v>
      </c>
      <c r="X15" s="63"/>
      <c r="Y15" s="8"/>
    </row>
    <row r="16" spans="1:25" ht="20.100000000000001" customHeight="1" x14ac:dyDescent="0.15">
      <c r="A16" s="63"/>
      <c r="B16" s="60"/>
      <c r="C16" s="60"/>
      <c r="D16" s="60"/>
      <c r="E16" s="64"/>
      <c r="F16" s="82"/>
      <c r="G16" s="82"/>
      <c r="H16" s="60"/>
      <c r="I16" s="60"/>
      <c r="J16" s="60"/>
      <c r="K16" s="60"/>
      <c r="L16" s="60"/>
      <c r="M16" s="64"/>
      <c r="N16" s="41"/>
      <c r="O16" s="64"/>
      <c r="P16" s="41"/>
      <c r="Q16" s="87"/>
      <c r="R16" s="41"/>
      <c r="S16" s="64"/>
      <c r="T16" s="41"/>
      <c r="U16" s="64"/>
      <c r="V16" s="41"/>
      <c r="W16" s="64"/>
      <c r="X16" s="63"/>
      <c r="Y16" s="8"/>
    </row>
    <row r="17" spans="1:25" ht="20.100000000000001" customHeight="1" x14ac:dyDescent="0.15">
      <c r="A17" s="63" t="s">
        <v>12</v>
      </c>
      <c r="B17" s="60">
        <v>5642549</v>
      </c>
      <c r="C17" s="60"/>
      <c r="D17" s="60">
        <v>6153080</v>
      </c>
      <c r="E17" s="64">
        <f t="shared" si="0"/>
        <v>109.04787889303221</v>
      </c>
      <c r="F17" s="88">
        <v>6546102</v>
      </c>
      <c r="G17" s="88">
        <f t="shared" si="0"/>
        <v>106.38740273164009</v>
      </c>
      <c r="H17" s="60">
        <v>7448505</v>
      </c>
      <c r="I17" s="60">
        <f>H17/F17*100</f>
        <v>113.78534889923806</v>
      </c>
      <c r="J17" s="60">
        <v>7062608</v>
      </c>
      <c r="K17" s="60">
        <f t="shared" si="0"/>
        <v>94.819134846522886</v>
      </c>
      <c r="L17" s="60">
        <v>7508927</v>
      </c>
      <c r="M17" s="64">
        <f t="shared" si="0"/>
        <v>106.31946442447322</v>
      </c>
      <c r="N17" s="32">
        <v>7383000</v>
      </c>
      <c r="O17" s="87">
        <f t="shared" ref="O17" si="12">N17/L17*100</f>
        <v>98.322969446899663</v>
      </c>
      <c r="P17" s="32">
        <v>6287509</v>
      </c>
      <c r="Q17" s="87">
        <f t="shared" ref="Q17" si="13">P17/N17*100</f>
        <v>85.161980224840846</v>
      </c>
      <c r="R17" s="32">
        <v>2917044</v>
      </c>
      <c r="S17" s="87">
        <f>R17/P17*100</f>
        <v>46.394271562871722</v>
      </c>
      <c r="T17" s="32">
        <v>2934707</v>
      </c>
      <c r="U17" s="87">
        <f>T17/R17*100</f>
        <v>100.60551023570437</v>
      </c>
      <c r="V17" s="32">
        <v>4551670</v>
      </c>
      <c r="W17" s="87">
        <f>V17/T17*100</f>
        <v>155.09793652313502</v>
      </c>
      <c r="X17" s="63"/>
      <c r="Y17" s="8"/>
    </row>
    <row r="18" spans="1:25" ht="20.100000000000001" customHeight="1" thickBot="1" x14ac:dyDescent="0.2">
      <c r="A18" s="101"/>
      <c r="B18" s="88"/>
      <c r="C18" s="88"/>
      <c r="D18" s="88"/>
      <c r="E18" s="104"/>
      <c r="F18" s="92"/>
      <c r="G18" s="92"/>
      <c r="H18" s="88"/>
      <c r="I18" s="88"/>
      <c r="J18" s="88"/>
      <c r="K18" s="88"/>
      <c r="L18" s="88"/>
      <c r="M18" s="104"/>
      <c r="N18" s="99"/>
      <c r="O18" s="100"/>
      <c r="P18" s="99"/>
      <c r="Q18" s="100"/>
      <c r="R18" s="99"/>
      <c r="S18" s="100"/>
      <c r="T18" s="99"/>
      <c r="U18" s="100"/>
      <c r="V18" s="99"/>
      <c r="W18" s="100"/>
      <c r="X18" s="101"/>
      <c r="Y18" s="8"/>
    </row>
    <row r="19" spans="1:25" ht="20.100000000000001" customHeight="1" x14ac:dyDescent="0.15">
      <c r="A19" s="102" t="s">
        <v>13</v>
      </c>
      <c r="B19" s="74">
        <f>SUM(B5:B18)</f>
        <v>37839858</v>
      </c>
      <c r="C19" s="74"/>
      <c r="D19" s="74">
        <f t="shared" ref="D19:L19" si="14">SUM(D5:D18)</f>
        <v>40149819</v>
      </c>
      <c r="E19" s="76">
        <f t="shared" si="0"/>
        <v>106.10457100552544</v>
      </c>
      <c r="F19" s="97">
        <f t="shared" si="14"/>
        <v>44539534</v>
      </c>
      <c r="G19" s="97">
        <f t="shared" si="0"/>
        <v>110.93333695975068</v>
      </c>
      <c r="H19" s="74">
        <f t="shared" si="14"/>
        <v>53547966</v>
      </c>
      <c r="I19" s="74">
        <f>H19/F19*100</f>
        <v>120.22569881400196</v>
      </c>
      <c r="J19" s="74">
        <f t="shared" si="14"/>
        <v>51401834</v>
      </c>
      <c r="K19" s="74">
        <f t="shared" si="0"/>
        <v>95.992131615232594</v>
      </c>
      <c r="L19" s="74">
        <f t="shared" si="14"/>
        <v>57302735</v>
      </c>
      <c r="M19" s="76">
        <f t="shared" si="0"/>
        <v>111.47994252500797</v>
      </c>
      <c r="N19" s="35">
        <f>SUM(N5:N18)</f>
        <v>56079327</v>
      </c>
      <c r="O19" s="93">
        <f t="shared" ref="O19" si="15">N19/L19*100</f>
        <v>97.865009410109309</v>
      </c>
      <c r="P19" s="35">
        <f>SUM(P5:P18)</f>
        <v>42760585</v>
      </c>
      <c r="Q19" s="95">
        <f t="shared" si="9"/>
        <v>76.250175042221883</v>
      </c>
      <c r="R19" s="35">
        <f t="shared" ref="R19" si="16">SUM(R5:R18)</f>
        <v>16909298</v>
      </c>
      <c r="S19" s="93">
        <f>R19/P19*100</f>
        <v>39.544122233126608</v>
      </c>
      <c r="T19" s="35">
        <f t="shared" ref="T19" si="17">SUM(T5:T18)</f>
        <v>20370156</v>
      </c>
      <c r="U19" s="93">
        <f>T19/R19*100</f>
        <v>120.46718911689889</v>
      </c>
      <c r="V19" s="35">
        <f>SUM(V5:V18)</f>
        <v>29669861</v>
      </c>
      <c r="W19" s="93">
        <f>V19/T19*100</f>
        <v>145.65357771437783</v>
      </c>
      <c r="X19" s="90"/>
      <c r="Y19" s="8"/>
    </row>
    <row r="20" spans="1:25" ht="20.100000000000001" customHeight="1" thickBot="1" x14ac:dyDescent="0.2">
      <c r="A20" s="103"/>
      <c r="B20" s="75"/>
      <c r="C20" s="75"/>
      <c r="D20" s="75"/>
      <c r="E20" s="77"/>
      <c r="F20" s="98"/>
      <c r="G20" s="98"/>
      <c r="H20" s="75"/>
      <c r="I20" s="75"/>
      <c r="J20" s="75"/>
      <c r="K20" s="75"/>
      <c r="L20" s="75"/>
      <c r="M20" s="77"/>
      <c r="N20" s="36"/>
      <c r="O20" s="94"/>
      <c r="P20" s="36"/>
      <c r="Q20" s="96"/>
      <c r="R20" s="36"/>
      <c r="S20" s="94"/>
      <c r="T20" s="36"/>
      <c r="U20" s="94"/>
      <c r="V20" s="36"/>
      <c r="W20" s="94"/>
      <c r="X20" s="91"/>
      <c r="Y20" s="8"/>
    </row>
    <row r="21" spans="1:25" ht="20.100000000000001" customHeight="1" x14ac:dyDescent="0.15">
      <c r="A21" s="84" t="s">
        <v>14</v>
      </c>
      <c r="B21" s="82">
        <v>35429310</v>
      </c>
      <c r="C21" s="82"/>
      <c r="D21" s="82">
        <v>37696046</v>
      </c>
      <c r="E21" s="85">
        <f t="shared" si="0"/>
        <v>106.39791178546803</v>
      </c>
      <c r="F21" s="92">
        <v>41827429</v>
      </c>
      <c r="G21" s="92">
        <f t="shared" si="0"/>
        <v>110.95972505975826</v>
      </c>
      <c r="H21" s="82">
        <v>50038757</v>
      </c>
      <c r="I21" s="82">
        <f>H21/F21*100</f>
        <v>119.63144328091502</v>
      </c>
      <c r="J21" s="82">
        <v>48200161</v>
      </c>
      <c r="K21" s="82">
        <f t="shared" si="0"/>
        <v>96.325656130906694</v>
      </c>
      <c r="L21" s="82">
        <v>54323523</v>
      </c>
      <c r="M21" s="85">
        <f t="shared" si="0"/>
        <v>112.70402810480238</v>
      </c>
      <c r="N21" s="39">
        <v>52900786</v>
      </c>
      <c r="O21" s="89">
        <f t="shared" ref="O21" si="18">N21/L21*100</f>
        <v>97.380992760723558</v>
      </c>
      <c r="P21" s="39">
        <v>40188749</v>
      </c>
      <c r="Q21" s="89">
        <f t="shared" si="11"/>
        <v>75.970041352504666</v>
      </c>
      <c r="R21" s="39">
        <f>R19-R23-R25</f>
        <v>15830281</v>
      </c>
      <c r="S21" s="89">
        <f>R21/P21*100</f>
        <v>39.38983271163778</v>
      </c>
      <c r="T21" s="39">
        <f>T19-T23-T25</f>
        <v>19045375</v>
      </c>
      <c r="U21" s="89">
        <f>T21/R21*100</f>
        <v>120.30977213859944</v>
      </c>
      <c r="V21" s="39">
        <f>V19-V23-V25</f>
        <v>27803392</v>
      </c>
      <c r="W21" s="89">
        <f>V21/T21*100</f>
        <v>145.98500685862052</v>
      </c>
      <c r="X21" s="84"/>
      <c r="Y21" s="8"/>
    </row>
    <row r="22" spans="1:25" ht="20.100000000000001" customHeight="1" x14ac:dyDescent="0.15">
      <c r="A22" s="63"/>
      <c r="B22" s="60"/>
      <c r="C22" s="60"/>
      <c r="D22" s="60"/>
      <c r="E22" s="64"/>
      <c r="F22" s="82"/>
      <c r="G22" s="82"/>
      <c r="H22" s="60"/>
      <c r="I22" s="60"/>
      <c r="J22" s="60"/>
      <c r="K22" s="60"/>
      <c r="L22" s="60"/>
      <c r="M22" s="64"/>
      <c r="N22" s="32"/>
      <c r="O22" s="87"/>
      <c r="P22" s="32"/>
      <c r="Q22" s="87"/>
      <c r="R22" s="32"/>
      <c r="S22" s="87"/>
      <c r="T22" s="32"/>
      <c r="U22" s="87"/>
      <c r="V22" s="32"/>
      <c r="W22" s="87"/>
      <c r="X22" s="63"/>
      <c r="Y22" s="8"/>
    </row>
    <row r="23" spans="1:25" ht="20.100000000000001" customHeight="1" x14ac:dyDescent="0.15">
      <c r="A23" s="63" t="s">
        <v>15</v>
      </c>
      <c r="B23" s="60">
        <v>1418449</v>
      </c>
      <c r="C23" s="60"/>
      <c r="D23" s="60">
        <v>1451133</v>
      </c>
      <c r="E23" s="64">
        <f t="shared" si="0"/>
        <v>102.30420691896572</v>
      </c>
      <c r="F23" s="88">
        <v>1513887</v>
      </c>
      <c r="G23" s="88">
        <f t="shared" si="0"/>
        <v>104.32448300741559</v>
      </c>
      <c r="H23" s="60">
        <v>1646904</v>
      </c>
      <c r="I23" s="60">
        <f>H23/F23*100</f>
        <v>108.78645499961357</v>
      </c>
      <c r="J23" s="60">
        <v>1509333</v>
      </c>
      <c r="K23" s="60">
        <f t="shared" si="0"/>
        <v>91.646689788840149</v>
      </c>
      <c r="L23" s="60">
        <v>1482757</v>
      </c>
      <c r="M23" s="64">
        <f t="shared" si="0"/>
        <v>98.239222225976647</v>
      </c>
      <c r="N23" s="32">
        <v>1359341</v>
      </c>
      <c r="O23" s="87">
        <f t="shared" ref="O23" si="19">N23/L23*100</f>
        <v>91.676586251152415</v>
      </c>
      <c r="P23" s="32">
        <v>1217541</v>
      </c>
      <c r="Q23" s="87">
        <f t="shared" ref="Q23" si="20">P23/N23*100</f>
        <v>89.568474724149425</v>
      </c>
      <c r="R23" s="32">
        <v>521218</v>
      </c>
      <c r="S23" s="87">
        <f>R23/P23*100</f>
        <v>42.809071727358663</v>
      </c>
      <c r="T23" s="32">
        <v>801650</v>
      </c>
      <c r="U23" s="87">
        <f>T23/R23*100</f>
        <v>153.80320710336176</v>
      </c>
      <c r="V23" s="32">
        <v>955046</v>
      </c>
      <c r="W23" s="87">
        <f>V23/T23*100</f>
        <v>119.13503399239069</v>
      </c>
      <c r="X23" s="63"/>
      <c r="Y23" s="8"/>
    </row>
    <row r="24" spans="1:25" ht="20.100000000000001" customHeight="1" x14ac:dyDescent="0.15">
      <c r="A24" s="63"/>
      <c r="B24" s="60"/>
      <c r="C24" s="60"/>
      <c r="D24" s="60"/>
      <c r="E24" s="64"/>
      <c r="F24" s="82"/>
      <c r="G24" s="82"/>
      <c r="H24" s="60"/>
      <c r="I24" s="60"/>
      <c r="J24" s="60"/>
      <c r="K24" s="60"/>
      <c r="L24" s="60"/>
      <c r="M24" s="64"/>
      <c r="N24" s="32"/>
      <c r="O24" s="87"/>
      <c r="P24" s="32"/>
      <c r="Q24" s="87"/>
      <c r="R24" s="32"/>
      <c r="S24" s="87"/>
      <c r="T24" s="32"/>
      <c r="U24" s="87"/>
      <c r="V24" s="32"/>
      <c r="W24" s="87"/>
      <c r="X24" s="63"/>
      <c r="Y24" s="8"/>
    </row>
    <row r="25" spans="1:25" ht="20.100000000000001" customHeight="1" x14ac:dyDescent="0.15">
      <c r="A25" s="63" t="s">
        <v>16</v>
      </c>
      <c r="B25" s="60">
        <v>992099</v>
      </c>
      <c r="C25" s="60"/>
      <c r="D25" s="60">
        <v>1002640</v>
      </c>
      <c r="E25" s="64">
        <f t="shared" si="0"/>
        <v>101.06249477118713</v>
      </c>
      <c r="F25" s="88">
        <v>1198218</v>
      </c>
      <c r="G25" s="88">
        <f t="shared" si="0"/>
        <v>119.50630335913188</v>
      </c>
      <c r="H25" s="60">
        <v>1862305</v>
      </c>
      <c r="I25" s="60">
        <f>H25/F25*100</f>
        <v>155.42288631951783</v>
      </c>
      <c r="J25" s="60">
        <v>1692340</v>
      </c>
      <c r="K25" s="60">
        <f t="shared" si="0"/>
        <v>90.873406880183424</v>
      </c>
      <c r="L25" s="60">
        <v>1496455</v>
      </c>
      <c r="M25" s="64">
        <f t="shared" si="0"/>
        <v>88.425198246215302</v>
      </c>
      <c r="N25" s="32">
        <f>N19-N21-N23</f>
        <v>1819200</v>
      </c>
      <c r="O25" s="87">
        <f t="shared" ref="O25" si="21">N25/L25*100</f>
        <v>121.56730406193303</v>
      </c>
      <c r="P25" s="32">
        <v>1354295</v>
      </c>
      <c r="Q25" s="87">
        <f t="shared" si="9"/>
        <v>74.444536059806509</v>
      </c>
      <c r="R25" s="32">
        <v>557799</v>
      </c>
      <c r="S25" s="87">
        <f>R25/P25*100</f>
        <v>41.187407470307427</v>
      </c>
      <c r="T25" s="32">
        <v>523131</v>
      </c>
      <c r="U25" s="87">
        <f>T25/R25*100</f>
        <v>93.784857986478997</v>
      </c>
      <c r="V25" s="32">
        <v>911423</v>
      </c>
      <c r="W25" s="87">
        <f>V25/T25*100</f>
        <v>174.22462060172307</v>
      </c>
      <c r="X25" s="63"/>
      <c r="Y25" s="8"/>
    </row>
    <row r="26" spans="1:25" ht="20.100000000000001" customHeight="1" x14ac:dyDescent="0.15">
      <c r="A26" s="63"/>
      <c r="B26" s="60"/>
      <c r="C26" s="60"/>
      <c r="D26" s="60"/>
      <c r="E26" s="64"/>
      <c r="F26" s="82"/>
      <c r="G26" s="82"/>
      <c r="H26" s="60"/>
      <c r="I26" s="60"/>
      <c r="J26" s="60"/>
      <c r="K26" s="60"/>
      <c r="L26" s="60"/>
      <c r="M26" s="64"/>
      <c r="N26" s="32"/>
      <c r="O26" s="87"/>
      <c r="P26" s="32"/>
      <c r="Q26" s="87"/>
      <c r="R26" s="32"/>
      <c r="S26" s="87"/>
      <c r="T26" s="32"/>
      <c r="U26" s="87"/>
      <c r="V26" s="32"/>
      <c r="W26" s="87"/>
      <c r="X26" s="63"/>
      <c r="Y26" s="8"/>
    </row>
  </sheetData>
  <mergeCells count="277">
    <mergeCell ref="M2:X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X4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M5:M6"/>
    <mergeCell ref="H7:H8"/>
    <mergeCell ref="I7:I8"/>
    <mergeCell ref="J7:J8"/>
    <mergeCell ref="K7:K8"/>
    <mergeCell ref="T5:T6"/>
    <mergeCell ref="U5:U6"/>
    <mergeCell ref="V5:V6"/>
    <mergeCell ref="W5:W6"/>
    <mergeCell ref="X5:X6"/>
    <mergeCell ref="R5:R6"/>
    <mergeCell ref="S5:S6"/>
    <mergeCell ref="X7:X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F7:F8"/>
    <mergeCell ref="G7:G8"/>
    <mergeCell ref="V9:V10"/>
    <mergeCell ref="W9:W10"/>
    <mergeCell ref="X9:X10"/>
    <mergeCell ref="A11:A12"/>
    <mergeCell ref="B11:B12"/>
    <mergeCell ref="C11:C12"/>
    <mergeCell ref="D11:D12"/>
    <mergeCell ref="E11:E12"/>
    <mergeCell ref="F11:F12"/>
    <mergeCell ref="G11:G12"/>
    <mergeCell ref="P9:P10"/>
    <mergeCell ref="Q9:Q10"/>
    <mergeCell ref="R9:R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A13:A14"/>
    <mergeCell ref="B13:B14"/>
    <mergeCell ref="C13:C14"/>
    <mergeCell ref="D13:D14"/>
    <mergeCell ref="E13:E14"/>
    <mergeCell ref="N11:N12"/>
    <mergeCell ref="O11:O12"/>
    <mergeCell ref="P11:P12"/>
    <mergeCell ref="Q11:Q12"/>
    <mergeCell ref="H11:H12"/>
    <mergeCell ref="I11:I12"/>
    <mergeCell ref="J11:J12"/>
    <mergeCell ref="K11:K12"/>
    <mergeCell ref="L11:L12"/>
    <mergeCell ref="M11:M12"/>
    <mergeCell ref="H13:H14"/>
    <mergeCell ref="I13:I14"/>
    <mergeCell ref="J13:J14"/>
    <mergeCell ref="K13:K14"/>
    <mergeCell ref="T11:T12"/>
    <mergeCell ref="U11:U12"/>
    <mergeCell ref="V11:V12"/>
    <mergeCell ref="W11:W12"/>
    <mergeCell ref="X11:X12"/>
    <mergeCell ref="R11:R12"/>
    <mergeCell ref="S11:S12"/>
    <mergeCell ref="X13:X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R13:R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F13:F14"/>
    <mergeCell ref="G13:G14"/>
    <mergeCell ref="V15:V16"/>
    <mergeCell ref="W15:W16"/>
    <mergeCell ref="X15:X16"/>
    <mergeCell ref="A17:A18"/>
    <mergeCell ref="B17:B18"/>
    <mergeCell ref="C17:C18"/>
    <mergeCell ref="D17:D18"/>
    <mergeCell ref="E17:E18"/>
    <mergeCell ref="F17:F18"/>
    <mergeCell ref="G17:G18"/>
    <mergeCell ref="P15:P16"/>
    <mergeCell ref="Q15:Q16"/>
    <mergeCell ref="R15:R16"/>
    <mergeCell ref="S15:S16"/>
    <mergeCell ref="T15:T16"/>
    <mergeCell ref="U15:U16"/>
    <mergeCell ref="J15:J16"/>
    <mergeCell ref="K15:K16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N17:N18"/>
    <mergeCell ref="O17:O18"/>
    <mergeCell ref="P17:P18"/>
    <mergeCell ref="Q17:Q18"/>
    <mergeCell ref="H17:H18"/>
    <mergeCell ref="I17:I18"/>
    <mergeCell ref="J17:J18"/>
    <mergeCell ref="K17:K18"/>
    <mergeCell ref="L17:L18"/>
    <mergeCell ref="M17:M18"/>
    <mergeCell ref="H19:H20"/>
    <mergeCell ref="I19:I20"/>
    <mergeCell ref="J19:J20"/>
    <mergeCell ref="K19:K20"/>
    <mergeCell ref="T17:T18"/>
    <mergeCell ref="U17:U18"/>
    <mergeCell ref="V17:V18"/>
    <mergeCell ref="W17:W18"/>
    <mergeCell ref="X17:X18"/>
    <mergeCell ref="R17:R18"/>
    <mergeCell ref="S17:S18"/>
    <mergeCell ref="X19:X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V21:V22"/>
    <mergeCell ref="W21:W22"/>
    <mergeCell ref="X21:X22"/>
    <mergeCell ref="A23:A24"/>
    <mergeCell ref="B23:B24"/>
    <mergeCell ref="C23:C24"/>
    <mergeCell ref="D23:D24"/>
    <mergeCell ref="E23:E24"/>
    <mergeCell ref="F23:F24"/>
    <mergeCell ref="G23:G24"/>
    <mergeCell ref="P21:P22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N21:N22"/>
    <mergeCell ref="O21:O22"/>
    <mergeCell ref="W23:W24"/>
    <mergeCell ref="X23:X24"/>
    <mergeCell ref="A25:A26"/>
    <mergeCell ref="B25:B26"/>
    <mergeCell ref="C25:C26"/>
    <mergeCell ref="D25:D26"/>
    <mergeCell ref="E25:E26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F25:F26"/>
    <mergeCell ref="G25:G26"/>
    <mergeCell ref="H25:H26"/>
    <mergeCell ref="I25:I26"/>
    <mergeCell ref="J25:J26"/>
    <mergeCell ref="K25:K26"/>
    <mergeCell ref="T23:T24"/>
    <mergeCell ref="U23:U24"/>
    <mergeCell ref="V23:V24"/>
    <mergeCell ref="X25:X26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P25:P26"/>
    <mergeCell ref="Q25:Q26"/>
  </mergeCells>
  <phoneticPr fontId="3"/>
  <pageMargins left="0.7" right="0.7" top="1.08" bottom="0.75" header="0.3" footer="0.3"/>
  <pageSetup paperSize="9" scale="76" orientation="landscape" r:id="rId1"/>
  <ignoredErrors>
    <ignoredError sqref="E19:V22 N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6〔3〕(1)(ア)乗合バス</vt:lpstr>
      <vt:lpstr>6〔3〕(1)(イ)貸切バス</vt:lpstr>
      <vt:lpstr>'6〔3〕(1)(ア)乗合バス'!Print_Area</vt:lpstr>
      <vt:lpstr>'6〔3〕(1)(イ)貸切バス'!Print_Area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高倉 浩也</cp:lastModifiedBy>
  <cp:lastPrinted>2024-02-02T07:13:23Z</cp:lastPrinted>
  <dcterms:created xsi:type="dcterms:W3CDTF">2020-02-26T04:49:56Z</dcterms:created>
  <dcterms:modified xsi:type="dcterms:W3CDTF">2024-03-25T07:38:26Z</dcterms:modified>
</cp:coreProperties>
</file>