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16. 港湾運送事業の現況〇\"/>
    </mc:Choice>
  </mc:AlternateContent>
  <xr:revisionPtr revIDLastSave="0" documentId="13_ncr:1_{53E73DE8-28C2-481B-8F8B-A950445367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6〔7〕(1)管内港別" sheetId="1" r:id="rId1"/>
    <sheet name="16〔7〕(2)五大港港別" sheetId="2" r:id="rId2"/>
    <sheet name="16〔7〕(3)品目別・荷役形態別" sheetId="3" r:id="rId3"/>
    <sheet name="16〔7〕(4)管内港別・主要品目別" sheetId="4" r:id="rId4"/>
    <sheet name="16〔7〕(5)五大港港別・主要品目別" sheetId="5" r:id="rId5"/>
  </sheets>
  <definedNames>
    <definedName name="_xlnm.Print_Area" localSheetId="0">'16〔7〕(1)管内港別'!$A$1:$F$35</definedName>
    <definedName name="_xlnm.Print_Area" localSheetId="1">'16〔7〕(2)五大港港別'!$A$1:$F$18</definedName>
    <definedName name="_xlnm.Print_Area" localSheetId="2">'16〔7〕(3)品目別・荷役形態別'!$A$1:$S$46</definedName>
    <definedName name="_xlnm.Print_Area" localSheetId="3">'16〔7〕(4)管内港別・主要品目別'!$A$1:$W$34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5" l="1"/>
  <c r="J15" i="5"/>
  <c r="I15" i="5"/>
  <c r="K13" i="5"/>
  <c r="K16" i="5" s="1"/>
  <c r="J13" i="5"/>
  <c r="J16" i="5" s="1"/>
  <c r="I13" i="5"/>
  <c r="I16" i="5" s="1"/>
  <c r="H13" i="5"/>
  <c r="H16" i="5" s="1"/>
  <c r="G13" i="5"/>
  <c r="G16" i="5" s="1"/>
  <c r="F13" i="5"/>
  <c r="F16" i="5" s="1"/>
  <c r="W8" i="5"/>
  <c r="V8" i="5"/>
  <c r="U8" i="5"/>
  <c r="T8" i="5"/>
  <c r="S8" i="5"/>
  <c r="R8" i="5"/>
  <c r="Q8" i="5"/>
  <c r="P8" i="5"/>
  <c r="O8" i="5"/>
  <c r="K8" i="5"/>
  <c r="J8" i="5"/>
  <c r="I8" i="5"/>
  <c r="H8" i="5"/>
  <c r="H15" i="5" s="1"/>
  <c r="G8" i="5"/>
  <c r="G15" i="5" s="1"/>
  <c r="F8" i="5"/>
  <c r="F15" i="5" s="1"/>
  <c r="E8" i="5"/>
  <c r="E13" i="5" s="1"/>
  <c r="E16" i="5" s="1"/>
  <c r="D8" i="5"/>
  <c r="C8" i="5"/>
  <c r="C13" i="5" s="1"/>
  <c r="C16" i="5" s="1"/>
  <c r="C15" i="5" l="1"/>
  <c r="E15" i="5"/>
  <c r="D13" i="5"/>
  <c r="D16" i="5" s="1"/>
  <c r="D15" i="5" l="1"/>
  <c r="E29" i="4" l="1"/>
  <c r="D29" i="4"/>
  <c r="C29" i="4"/>
  <c r="W27" i="4"/>
  <c r="V27" i="4"/>
  <c r="U27" i="4"/>
  <c r="T27" i="4"/>
  <c r="S27" i="4"/>
  <c r="R27" i="4"/>
  <c r="Q27" i="4"/>
  <c r="P27" i="4"/>
  <c r="O27" i="4"/>
  <c r="K27" i="4"/>
  <c r="K29" i="4" s="1"/>
  <c r="J27" i="4"/>
  <c r="J29" i="4" s="1"/>
  <c r="I27" i="4"/>
  <c r="I29" i="4" s="1"/>
  <c r="H27" i="4"/>
  <c r="H29" i="4" s="1"/>
  <c r="G27" i="4"/>
  <c r="G29" i="4" s="1"/>
  <c r="F27" i="4"/>
  <c r="F29" i="4" s="1"/>
  <c r="E27" i="4"/>
  <c r="D27" i="4"/>
  <c r="C27" i="4"/>
  <c r="Q42" i="3" l="1"/>
  <c r="N42" i="3"/>
  <c r="M42" i="3"/>
  <c r="L42" i="3"/>
  <c r="K42" i="3"/>
  <c r="J42" i="3"/>
  <c r="I42" i="3"/>
  <c r="H42" i="3"/>
  <c r="G42" i="3"/>
  <c r="G43" i="3" s="1"/>
  <c r="F42" i="3"/>
  <c r="E42" i="3"/>
  <c r="E43" i="3" s="1"/>
  <c r="D42" i="3"/>
  <c r="S39" i="3"/>
  <c r="S43" i="3" s="1"/>
  <c r="Q39" i="3"/>
  <c r="Q43" i="3" s="1"/>
  <c r="O39" i="3"/>
  <c r="O43" i="3" s="1"/>
  <c r="N39" i="3"/>
  <c r="N43" i="3" s="1"/>
  <c r="M39" i="3"/>
  <c r="M43" i="3" s="1"/>
  <c r="L39" i="3"/>
  <c r="L43" i="3" s="1"/>
  <c r="K39" i="3"/>
  <c r="K43" i="3" s="1"/>
  <c r="J39" i="3"/>
  <c r="J43" i="3" s="1"/>
  <c r="I39" i="3"/>
  <c r="I43" i="3" s="1"/>
  <c r="H39" i="3"/>
  <c r="H43" i="3" s="1"/>
  <c r="F39" i="3"/>
  <c r="E39" i="3"/>
  <c r="D39" i="3"/>
  <c r="S32" i="3"/>
  <c r="Q32" i="3"/>
  <c r="O32" i="3"/>
  <c r="N32" i="3"/>
  <c r="M32" i="3"/>
  <c r="L32" i="3"/>
  <c r="K32" i="3"/>
  <c r="J32" i="3"/>
  <c r="I32" i="3"/>
  <c r="H32" i="3"/>
  <c r="G32" i="3"/>
  <c r="F32" i="3"/>
  <c r="E32" i="3"/>
  <c r="D32" i="3"/>
  <c r="S26" i="3"/>
  <c r="Q26" i="3"/>
  <c r="O26" i="3"/>
  <c r="N26" i="3"/>
  <c r="M26" i="3"/>
  <c r="L26" i="3"/>
  <c r="K26" i="3"/>
  <c r="J26" i="3"/>
  <c r="I26" i="3"/>
  <c r="H26" i="3"/>
  <c r="G26" i="3"/>
  <c r="F26" i="3"/>
  <c r="E26" i="3"/>
  <c r="D26" i="3"/>
  <c r="S21" i="3"/>
  <c r="Q21" i="3"/>
  <c r="O21" i="3"/>
  <c r="N21" i="3"/>
  <c r="M21" i="3"/>
  <c r="L21" i="3"/>
  <c r="K21" i="3"/>
  <c r="J21" i="3"/>
  <c r="I21" i="3"/>
  <c r="H21" i="3"/>
  <c r="G21" i="3"/>
  <c r="F21" i="3"/>
  <c r="E21" i="3"/>
  <c r="D21" i="3"/>
  <c r="S16" i="3"/>
  <c r="Q16" i="3"/>
  <c r="O16" i="3"/>
  <c r="N16" i="3"/>
  <c r="M16" i="3"/>
  <c r="L16" i="3"/>
  <c r="K16" i="3"/>
  <c r="J16" i="3"/>
  <c r="I16" i="3"/>
  <c r="H16" i="3"/>
  <c r="G16" i="3"/>
  <c r="F16" i="3"/>
  <c r="E16" i="3"/>
  <c r="D16" i="3"/>
  <c r="S11" i="3"/>
  <c r="Q11" i="3"/>
  <c r="O11" i="3"/>
  <c r="N11" i="3"/>
  <c r="M11" i="3"/>
  <c r="L11" i="3"/>
  <c r="K11" i="3"/>
  <c r="J11" i="3"/>
  <c r="I11" i="3"/>
  <c r="H11" i="3"/>
  <c r="G11" i="3"/>
  <c r="F11" i="3"/>
  <c r="E11" i="3"/>
  <c r="D11" i="3"/>
  <c r="S8" i="3"/>
  <c r="Q8" i="3"/>
  <c r="O8" i="3"/>
  <c r="N8" i="3"/>
  <c r="M8" i="3"/>
  <c r="L8" i="3"/>
  <c r="K8" i="3"/>
  <c r="J8" i="3"/>
  <c r="I8" i="3"/>
  <c r="H8" i="3"/>
  <c r="G8" i="3"/>
  <c r="F8" i="3"/>
  <c r="E8" i="3"/>
  <c r="D8" i="3"/>
  <c r="E34" i="3" l="1"/>
  <c r="D43" i="3"/>
  <c r="E14" i="2"/>
  <c r="D14" i="2"/>
  <c r="C14" i="2"/>
  <c r="D13" i="2"/>
  <c r="C13" i="2"/>
  <c r="E11" i="2"/>
  <c r="E13" i="2" s="1"/>
  <c r="F6" i="2"/>
  <c r="E6" i="2"/>
  <c r="D6" i="2"/>
  <c r="C6" i="2"/>
  <c r="E28" i="1"/>
  <c r="E30" i="1" s="1"/>
  <c r="F28" i="1" l="1"/>
  <c r="D28" i="1"/>
  <c r="D30" i="1" s="1"/>
  <c r="C28" i="1"/>
  <c r="C30" i="1" s="1"/>
</calcChain>
</file>

<file path=xl/sharedStrings.xml><?xml version="1.0" encoding="utf-8"?>
<sst xmlns="http://schemas.openxmlformats.org/spreadsheetml/2006/main" count="287" uniqueCount="128">
  <si>
    <t>　　(1)　管内港別</t>
    <phoneticPr fontId="3"/>
  </si>
  <si>
    <t>（単位：千トン）</t>
    <rPh sb="1" eb="3">
      <t>タンイ</t>
    </rPh>
    <rPh sb="4" eb="5">
      <t>セン</t>
    </rPh>
    <phoneticPr fontId="3"/>
  </si>
  <si>
    <t>港</t>
    <rPh sb="0" eb="1">
      <t>ミナト</t>
    </rPh>
    <phoneticPr fontId="3"/>
  </si>
  <si>
    <t>年　度</t>
    <rPh sb="0" eb="1">
      <t>トシ</t>
    </rPh>
    <rPh sb="2" eb="3">
      <t>タビ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</si>
  <si>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</si>
  <si>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</si>
  <si>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</si>
  <si>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</si>
  <si>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</si>
  <si>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</si>
  <si>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</si>
  <si>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</si>
  <si>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</si>
  <si>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</si>
  <si>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</si>
  <si>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</si>
  <si>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</si>
  <si>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</si>
  <si>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</si>
  <si>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</si>
  <si>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</si>
  <si>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</si>
  <si>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</si>
  <si>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</si>
  <si>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</si>
  <si>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</si>
  <si>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</si>
  <si>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</si>
  <si>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</si>
  <si>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</si>
  <si>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</si>
  <si>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</si>
  <si>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</si>
  <si>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資料：国土交通省「港運統計資料」・「船舶積卸実績速報版」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rPh sb="18" eb="20">
      <t>センパク</t>
    </rPh>
    <rPh sb="20" eb="22">
      <t>ツミオロ</t>
    </rPh>
    <rPh sb="22" eb="24">
      <t>ジッセキ</t>
    </rPh>
    <rPh sb="24" eb="26">
      <t>ソクホウ</t>
    </rPh>
    <rPh sb="26" eb="27">
      <t>バン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</si>
  <si>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</si>
  <si>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〔７〕 船舶積卸し実績の推移</t>
    <rPh sb="4" eb="6">
      <t>センパク</t>
    </rPh>
    <rPh sb="6" eb="8">
      <t>ツミオロ</t>
    </rPh>
    <rPh sb="9" eb="11">
      <t>ジッセキ</t>
    </rPh>
    <rPh sb="12" eb="14">
      <t>スイイ</t>
    </rPh>
    <phoneticPr fontId="3"/>
  </si>
  <si>
    <t>R3</t>
    <phoneticPr fontId="2"/>
  </si>
  <si>
    <t>R1</t>
    <phoneticPr fontId="2"/>
  </si>
  <si>
    <t>R2</t>
    <phoneticPr fontId="2"/>
  </si>
  <si>
    <t>R4</t>
    <phoneticPr fontId="2"/>
  </si>
  <si>
    <t>　　　２．R4年度の全国の数値は未公表。</t>
    <phoneticPr fontId="2"/>
  </si>
  <si>
    <t>　　(2)　五大港港別</t>
    <rPh sb="6" eb="8">
      <t>ゴダイ</t>
    </rPh>
    <rPh sb="8" eb="9">
      <t>コウ</t>
    </rPh>
    <rPh sb="9" eb="10">
      <t>ミナト</t>
    </rPh>
    <rPh sb="10" eb="11">
      <t>ベツ</t>
    </rPh>
    <phoneticPr fontId="3"/>
  </si>
  <si>
    <t>(単位：千トン)</t>
    <rPh sb="1" eb="3">
      <t>タンイ</t>
    </rPh>
    <rPh sb="4" eb="5">
      <t>１０００</t>
    </rPh>
    <phoneticPr fontId="3"/>
  </si>
  <si>
    <t>関　門</t>
    <rPh sb="0" eb="3">
      <t>カンモン</t>
    </rPh>
    <phoneticPr fontId="3"/>
  </si>
  <si>
    <t>門　　　司
小　　　倉
下　　　関</t>
    <rPh sb="0" eb="1">
      <t>モン</t>
    </rPh>
    <rPh sb="4" eb="5">
      <t>ツカサ</t>
    </rPh>
    <rPh sb="6" eb="7">
      <t>ショウ</t>
    </rPh>
    <rPh sb="10" eb="11">
      <t>クラ</t>
    </rPh>
    <rPh sb="12" eb="13">
      <t>シタ</t>
    </rPh>
    <rPh sb="16" eb="17">
      <t>セキ</t>
    </rPh>
    <phoneticPr fontId="3"/>
  </si>
  <si>
    <t>洞　　　海</t>
    <rPh sb="0" eb="1">
      <t>ホラ</t>
    </rPh>
    <rPh sb="4" eb="5">
      <t>ウミ</t>
    </rPh>
    <phoneticPr fontId="3"/>
  </si>
  <si>
    <t>計</t>
    <rPh sb="0" eb="1">
      <t>ケイ</t>
    </rPh>
    <phoneticPr fontId="3"/>
  </si>
  <si>
    <t>京　　  　　浜</t>
    <rPh sb="0" eb="8">
      <t>ケイヒン</t>
    </rPh>
    <phoneticPr fontId="3"/>
  </si>
  <si>
    <t>名  　古　  屋</t>
    <rPh sb="0" eb="9">
      <t>ナゴヤ</t>
    </rPh>
    <phoneticPr fontId="3"/>
  </si>
  <si>
    <t>大　 　　 　阪</t>
    <rPh sb="0" eb="8">
      <t>オオサカ</t>
    </rPh>
    <phoneticPr fontId="3"/>
  </si>
  <si>
    <t>神　 　　 　戸</t>
    <rPh sb="0" eb="8">
      <t>コウベ</t>
    </rPh>
    <phoneticPr fontId="3"/>
  </si>
  <si>
    <t>五　大　港　計</t>
    <rPh sb="0" eb="3">
      <t>ゴダイ</t>
    </rPh>
    <rPh sb="4" eb="5">
      <t>コウ</t>
    </rPh>
    <rPh sb="6" eb="7">
      <t>ケイ</t>
    </rPh>
    <phoneticPr fontId="3"/>
  </si>
  <si>
    <t>全　  　　　国</t>
    <rPh sb="0" eb="8">
      <t>ゼンコク</t>
    </rPh>
    <phoneticPr fontId="3"/>
  </si>
  <si>
    <t>関門/五大港 (％)</t>
    <rPh sb="0" eb="2">
      <t>カンモン</t>
    </rPh>
    <rPh sb="3" eb="5">
      <t>ゴダイ</t>
    </rPh>
    <rPh sb="5" eb="6">
      <t>コウ</t>
    </rPh>
    <phoneticPr fontId="3"/>
  </si>
  <si>
    <t>五大港/全国 (％)</t>
    <rPh sb="0" eb="2">
      <t>ゴダイ</t>
    </rPh>
    <rPh sb="2" eb="3">
      <t>コウ</t>
    </rPh>
    <rPh sb="4" eb="6">
      <t>ゼンコク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</si>
  <si>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</si>
  <si>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　　　２．R4年度の全国、五大港の数値は未公表。</t>
    <phoneticPr fontId="2"/>
  </si>
  <si>
    <t>　　(3)　品目別・荷役形態別</t>
    <rPh sb="6" eb="9">
      <t>ヒンモクベツ</t>
    </rPh>
    <rPh sb="10" eb="12">
      <t>ニヤク</t>
    </rPh>
    <rPh sb="12" eb="14">
      <t>ケイタイ</t>
    </rPh>
    <rPh sb="14" eb="15">
      <t>ベツ</t>
    </rPh>
    <phoneticPr fontId="3"/>
  </si>
  <si>
    <t>全国／管内</t>
    <rPh sb="0" eb="2">
      <t>ゼンコク</t>
    </rPh>
    <rPh sb="3" eb="5">
      <t>カンナイ</t>
    </rPh>
    <phoneticPr fontId="3"/>
  </si>
  <si>
    <t>五大港／関門</t>
    <rPh sb="0" eb="2">
      <t>ゴダイ</t>
    </rPh>
    <rPh sb="2" eb="3">
      <t>コウ</t>
    </rPh>
    <rPh sb="4" eb="6">
      <t>カンモン</t>
    </rPh>
    <phoneticPr fontId="3"/>
  </si>
  <si>
    <t>五大港／関門</t>
    <rPh sb="0" eb="1">
      <t>5</t>
    </rPh>
    <rPh sb="1" eb="2">
      <t>ダイ</t>
    </rPh>
    <rPh sb="2" eb="3">
      <t>コウ</t>
    </rPh>
    <rPh sb="4" eb="6">
      <t>カンモン</t>
    </rPh>
    <phoneticPr fontId="3"/>
  </si>
  <si>
    <t>品　目</t>
    <rPh sb="0" eb="3">
      <t>ヒンモク</t>
    </rPh>
    <phoneticPr fontId="3"/>
  </si>
  <si>
    <t>全　　国</t>
  </si>
  <si>
    <t>管　　内</t>
  </si>
  <si>
    <t>五 大 港</t>
  </si>
  <si>
    <t>関　　門</t>
  </si>
  <si>
    <t>農水産品</t>
    <rPh sb="0" eb="3">
      <t>ノウスイサン</t>
    </rPh>
    <rPh sb="3" eb="4">
      <t>ヒン</t>
    </rPh>
    <phoneticPr fontId="3"/>
  </si>
  <si>
    <t>穀物</t>
    <rPh sb="0" eb="2">
      <t>コクモツ</t>
    </rPh>
    <phoneticPr fontId="3"/>
  </si>
  <si>
    <t>ばら</t>
    <phoneticPr fontId="3"/>
  </si>
  <si>
    <t>包装</t>
    <rPh sb="0" eb="2">
      <t>ホウソウ</t>
    </rPh>
    <phoneticPr fontId="3"/>
  </si>
  <si>
    <t>その他農水産品</t>
    <rPh sb="2" eb="3">
      <t>ホカ</t>
    </rPh>
    <rPh sb="3" eb="6">
      <t>ノウスイサン</t>
    </rPh>
    <rPh sb="6" eb="7">
      <t>ヒン</t>
    </rPh>
    <phoneticPr fontId="3"/>
  </si>
  <si>
    <t>林 産 品</t>
    <rPh sb="0" eb="3">
      <t>リンサン</t>
    </rPh>
    <rPh sb="4" eb="5">
      <t>ヒン</t>
    </rPh>
    <phoneticPr fontId="3"/>
  </si>
  <si>
    <t>原木</t>
    <rPh sb="0" eb="2">
      <t>ゲンボク</t>
    </rPh>
    <phoneticPr fontId="3"/>
  </si>
  <si>
    <t>その他林産品</t>
    <rPh sb="0" eb="3">
      <t>ソノタ</t>
    </rPh>
    <rPh sb="3" eb="4">
      <t>リンサン</t>
    </rPh>
    <rPh sb="4" eb="5">
      <t>ノウスイサン</t>
    </rPh>
    <rPh sb="5" eb="6">
      <t>ヒン</t>
    </rPh>
    <phoneticPr fontId="3"/>
  </si>
  <si>
    <t>鉱 産 品</t>
    <rPh sb="0" eb="5">
      <t>コウサンヒン</t>
    </rPh>
    <phoneticPr fontId="3"/>
  </si>
  <si>
    <t>石炭</t>
    <rPh sb="0" eb="2">
      <t>セキタン</t>
    </rPh>
    <phoneticPr fontId="3"/>
  </si>
  <si>
    <t>金属鉱</t>
    <rPh sb="0" eb="3">
      <t>キンゾクコウ</t>
    </rPh>
    <phoneticPr fontId="3"/>
  </si>
  <si>
    <t>砂利・砂・石材</t>
    <rPh sb="0" eb="2">
      <t>ジャリ</t>
    </rPh>
    <rPh sb="3" eb="4">
      <t>スナ</t>
    </rPh>
    <rPh sb="5" eb="7">
      <t>セキザイ</t>
    </rPh>
    <phoneticPr fontId="3"/>
  </si>
  <si>
    <t>その他鉱産品</t>
    <rPh sb="0" eb="3">
      <t>ソノタ</t>
    </rPh>
    <rPh sb="3" eb="6">
      <t>コウサンヒン</t>
    </rPh>
    <phoneticPr fontId="3"/>
  </si>
  <si>
    <t>金属機械工 業 品</t>
    <rPh sb="0" eb="2">
      <t>キンゾク</t>
    </rPh>
    <rPh sb="2" eb="4">
      <t>キカイ</t>
    </rPh>
    <rPh sb="4" eb="9">
      <t>コウギョウヒン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</si>
  <si>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</si>
  <si>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</si>
  <si>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自動車</t>
    <rPh sb="0" eb="3">
      <t>ジドウシャ</t>
    </rPh>
    <phoneticPr fontId="3"/>
  </si>
  <si>
    <t>その他金属機械工業品</t>
    <rPh sb="0" eb="3">
      <t>ソノタ</t>
    </rPh>
    <rPh sb="3" eb="5">
      <t>キンゾク</t>
    </rPh>
    <rPh sb="5" eb="7">
      <t>キカイ</t>
    </rPh>
    <rPh sb="7" eb="10">
      <t>コウギョウヒン</t>
    </rPh>
    <phoneticPr fontId="3"/>
  </si>
  <si>
    <t>化  　学　工 業 品</t>
    <rPh sb="0" eb="5">
      <t>カガク</t>
    </rPh>
    <rPh sb="6" eb="11">
      <t>コウギョウヒン</t>
    </rPh>
    <phoneticPr fontId="3"/>
  </si>
  <si>
    <t>セメント</t>
    <phoneticPr fontId="3"/>
  </si>
  <si>
    <t>化学肥料</t>
    <rPh sb="0" eb="2">
      <t>カガク</t>
    </rPh>
    <rPh sb="2" eb="4">
      <t>ヒリョウ</t>
    </rPh>
    <phoneticPr fontId="3"/>
  </si>
  <si>
    <t>その他化学工業品</t>
    <rPh sb="0" eb="3">
      <t>ソノタ</t>
    </rPh>
    <rPh sb="3" eb="5">
      <t>カガク</t>
    </rPh>
    <rPh sb="5" eb="8">
      <t>コウギョウヒン</t>
    </rPh>
    <phoneticPr fontId="3"/>
  </si>
  <si>
    <t>軽工業品</t>
    <rPh sb="0" eb="3">
      <t>ケイコウギョウ</t>
    </rPh>
    <rPh sb="3" eb="4">
      <t>ヒン</t>
    </rPh>
    <phoneticPr fontId="3"/>
  </si>
  <si>
    <t>雑工業品</t>
    <rPh sb="0" eb="1">
      <t>ザツ</t>
    </rPh>
    <rPh sb="1" eb="4">
      <t>コウギョウヒン</t>
    </rPh>
    <phoneticPr fontId="3"/>
  </si>
  <si>
    <t>特 殊 品</t>
    <rPh sb="0" eb="5">
      <t>トクシュヒン</t>
    </rPh>
    <phoneticPr fontId="3"/>
  </si>
  <si>
    <t>実入コンテナ</t>
    <rPh sb="0" eb="2">
      <t>ミイ</t>
    </rPh>
    <phoneticPr fontId="3"/>
  </si>
  <si>
    <t>空コンテナ</t>
    <rPh sb="0" eb="1">
      <t>カラ</t>
    </rPh>
    <phoneticPr fontId="3"/>
  </si>
  <si>
    <t>その他特殊品</t>
    <rPh sb="0" eb="3">
      <t>ソノタ</t>
    </rPh>
    <rPh sb="3" eb="6">
      <t>トクシュヒン</t>
    </rPh>
    <phoneticPr fontId="3"/>
  </si>
  <si>
    <t>分類不能のもの</t>
    <rPh sb="0" eb="2">
      <t>ブンルイ</t>
    </rPh>
    <rPh sb="2" eb="4">
      <t>フノウ</t>
    </rPh>
    <phoneticPr fontId="3"/>
  </si>
  <si>
    <t>合　　　　　計</t>
    <rPh sb="0" eb="7">
      <t>ゴウケイ</t>
    </rPh>
    <phoneticPr fontId="3"/>
  </si>
  <si>
    <t>接　　岸</t>
    <rPh sb="0" eb="4">
      <t>セツガン</t>
    </rPh>
    <phoneticPr fontId="3"/>
  </si>
  <si>
    <t>経岸</t>
    <rPh sb="0" eb="1">
      <t>ケイ</t>
    </rPh>
    <rPh sb="1" eb="2">
      <t>ガン</t>
    </rPh>
    <phoneticPr fontId="3"/>
  </si>
  <si>
    <t>公共ふ頭</t>
    <rPh sb="0" eb="2">
      <t>コウキョウ</t>
    </rPh>
    <rPh sb="3" eb="4">
      <t>フトウ</t>
    </rPh>
    <phoneticPr fontId="3"/>
  </si>
  <si>
    <t>専用ふ頭</t>
    <rPh sb="0" eb="2">
      <t>センヨウ</t>
    </rPh>
    <rPh sb="3" eb="4">
      <t>トウ</t>
    </rPh>
    <phoneticPr fontId="3"/>
  </si>
  <si>
    <t>水面落とし</t>
    <rPh sb="0" eb="2">
      <t>スイメン</t>
    </rPh>
    <rPh sb="2" eb="3">
      <t>オ</t>
    </rPh>
    <phoneticPr fontId="3"/>
  </si>
  <si>
    <t>はしけ取り</t>
    <rPh sb="3" eb="4">
      <t>ト</t>
    </rPh>
    <phoneticPr fontId="3"/>
  </si>
  <si>
    <t>沖　　取</t>
    <rPh sb="0" eb="1">
      <t>オキ</t>
    </rPh>
    <rPh sb="3" eb="4">
      <t>ト</t>
    </rPh>
    <phoneticPr fontId="3"/>
  </si>
  <si>
    <t>　　(4)　管内港別・主要品目別</t>
    <rPh sb="6" eb="8">
      <t>カンナイ</t>
    </rPh>
    <rPh sb="8" eb="9">
      <t>ミナト</t>
    </rPh>
    <rPh sb="9" eb="10">
      <t>ベツ</t>
    </rPh>
    <rPh sb="11" eb="13">
      <t>シュヨウ</t>
    </rPh>
    <rPh sb="13" eb="15">
      <t>ヒンモク</t>
    </rPh>
    <rPh sb="15" eb="16">
      <t>ベツ</t>
    </rPh>
    <phoneticPr fontId="3"/>
  </si>
  <si>
    <t>(令和3年度）（単位：千トン）</t>
    <rPh sb="1" eb="3">
      <t>レイワ</t>
    </rPh>
    <rPh sb="4" eb="6">
      <t>ネンド</t>
    </rPh>
    <rPh sb="6" eb="8">
      <t>ヘイネンド</t>
    </rPh>
    <rPh sb="8" eb="10">
      <t>タンイ</t>
    </rPh>
    <rPh sb="11" eb="12">
      <t>セン</t>
    </rPh>
    <phoneticPr fontId="3"/>
  </si>
  <si>
    <t>（令和4年度）（単位：千トン）</t>
    <rPh sb="1" eb="3">
      <t>レイワ</t>
    </rPh>
    <phoneticPr fontId="3"/>
  </si>
  <si>
    <t>品目</t>
    <rPh sb="0" eb="2">
      <t>ヒンモク</t>
    </rPh>
    <phoneticPr fontId="3"/>
  </si>
  <si>
    <t>穀　物</t>
    <rPh sb="0" eb="3">
      <t>コクモツ</t>
    </rPh>
    <phoneticPr fontId="3"/>
  </si>
  <si>
    <t>原　木</t>
    <rPh sb="0" eb="3">
      <t>ゲンボク</t>
    </rPh>
    <phoneticPr fontId="3"/>
  </si>
  <si>
    <t>石　炭</t>
    <rPh sb="0" eb="3">
      <t>セキタン</t>
    </rPh>
    <phoneticPr fontId="3"/>
  </si>
  <si>
    <t>鉄　鋼</t>
    <rPh sb="0" eb="3">
      <t>テッコウ</t>
    </rPh>
    <phoneticPr fontId="3"/>
  </si>
  <si>
    <t>コンテナ</t>
    <phoneticPr fontId="3"/>
  </si>
  <si>
    <t>資料：国土交通省「港運統計資料」</t>
    <rPh sb="0" eb="2">
      <t>シリョウ</t>
    </rPh>
    <rPh sb="3" eb="5">
      <t>コクド</t>
    </rPh>
    <rPh sb="5" eb="8">
      <t>コウツウショウ</t>
    </rPh>
    <rPh sb="9" eb="11">
      <t>コウウン</t>
    </rPh>
    <rPh sb="11" eb="13">
      <t>トウケイ</t>
    </rPh>
    <rPh sb="13" eb="15">
      <t>シリョウ</t>
    </rPh>
    <phoneticPr fontId="3"/>
  </si>
  <si>
    <t>　　　２．R4年度の全国の数値は未公表。</t>
    <rPh sb="7" eb="9">
      <t>ネンド</t>
    </rPh>
    <rPh sb="10" eb="12">
      <t>ゼンコク</t>
    </rPh>
    <rPh sb="13" eb="15">
      <t>スウチ</t>
    </rPh>
    <rPh sb="16" eb="19">
      <t>ミコウヒョウ</t>
    </rPh>
    <phoneticPr fontId="2"/>
  </si>
  <si>
    <t xml:space="preserve">   (5)  五大港港別・主要品目別</t>
    <rPh sb="8" eb="10">
      <t>ゴダイ</t>
    </rPh>
    <rPh sb="10" eb="11">
      <t>コウ</t>
    </rPh>
    <rPh sb="11" eb="12">
      <t>ミナト</t>
    </rPh>
    <rPh sb="12" eb="13">
      <t>ベツ</t>
    </rPh>
    <rPh sb="14" eb="16">
      <t>シュヨウ</t>
    </rPh>
    <rPh sb="16" eb="19">
      <t>ヒンモクベツ</t>
    </rPh>
    <phoneticPr fontId="3"/>
  </si>
  <si>
    <t>（令和3年度）（単位：千トン）</t>
    <rPh sb="1" eb="3">
      <t>レイワ</t>
    </rPh>
    <rPh sb="4" eb="6">
      <t>ネンド</t>
    </rPh>
    <rPh sb="5" eb="6">
      <t>ド</t>
    </rPh>
    <phoneticPr fontId="3"/>
  </si>
  <si>
    <t>（令和4年度）（単位：千トン）</t>
    <rPh sb="1" eb="3">
      <t>レイワ</t>
    </rPh>
    <rPh sb="4" eb="6">
      <t>ネンド</t>
    </rPh>
    <rPh sb="5" eb="6">
      <t>ド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</si>
  <si>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</si>
  <si>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</si>
  <si>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</si>
  <si>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</si>
  <si>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</si>
  <si>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</si>
  <si>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</si>
  <si>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</si>
  <si>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</si>
  <si>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</si>
  <si>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資料：国土交通省「港湾統計資料」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コウワン</t>
    </rPh>
    <rPh sb="11" eb="13">
      <t>トウケイ</t>
    </rPh>
    <rPh sb="13" eb="15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</si>
</sst>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;[Red]\-#,##0.0"/>
    <numFmt numFmtId="178" formatCode="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vertical="center" shrinkToFit="1"/>
    </xf>
    <xf numFmtId="176" fontId="4" fillId="0" borderId="0" xfId="0" applyNumberFormat="1" applyFont="1" applyFill="1"/>
    <xf numFmtId="38" fontId="4" fillId="0" borderId="0" xfId="0" applyNumberFormat="1" applyFont="1" applyFill="1"/>
    <xf numFmtId="38" fontId="5" fillId="0" borderId="7" xfId="1" applyNumberFormat="1" applyFont="1" applyFill="1" applyBorder="1" applyAlignment="1">
      <alignment horizontal="right" vertical="center" shrinkToFit="1"/>
    </xf>
    <xf numFmtId="177" fontId="5" fillId="0" borderId="7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38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Fill="1" applyAlignment="1">
      <alignment horizontal="center" vertical="top" wrapText="1"/>
    </xf>
    <xf numFmtId="38" fontId="8" fillId="0" borderId="7" xfId="1" applyFont="1" applyFill="1" applyBorder="1" applyAlignment="1">
      <alignment vertical="center" shrinkToFit="1"/>
    </xf>
    <xf numFmtId="38" fontId="5" fillId="2" borderId="7" xfId="1" applyNumberFormat="1" applyFont="1" applyFill="1" applyBorder="1" applyAlignment="1">
      <alignment horizontal="right" vertical="center" shrinkToFit="1"/>
    </xf>
    <xf numFmtId="177" fontId="5" fillId="2" borderId="7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" xfId="0" applyFont="1" applyBorder="1"/>
    <xf numFmtId="0" fontId="5" fillId="0" borderId="11" xfId="0" applyFont="1" applyBorder="1" applyAlignment="1">
      <alignment horizontal="right"/>
    </xf>
    <xf numFmtId="0" fontId="5" fillId="0" borderId="4" xfId="0" applyFont="1" applyBorder="1"/>
    <xf numFmtId="0" fontId="5" fillId="0" borderId="12" xfId="0" applyFont="1" applyBorder="1"/>
    <xf numFmtId="0" fontId="5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38" fontId="5" fillId="0" borderId="7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 shrinkToFit="1"/>
    </xf>
    <xf numFmtId="38" fontId="5" fillId="2" borderId="7" xfId="1" applyFont="1" applyFill="1" applyBorder="1" applyAlignment="1">
      <alignment horizontal="right" vertical="center" shrinkToFit="1"/>
    </xf>
    <xf numFmtId="38" fontId="4" fillId="0" borderId="0" xfId="0" applyNumberFormat="1" applyFont="1"/>
    <xf numFmtId="38" fontId="8" fillId="0" borderId="7" xfId="1" applyFont="1" applyFill="1" applyBorder="1" applyAlignment="1">
      <alignment horizontal="right" vertical="center" shrinkToFit="1"/>
    </xf>
    <xf numFmtId="38" fontId="8" fillId="2" borderId="7" xfId="1" applyFont="1" applyFill="1" applyBorder="1" applyAlignment="1">
      <alignment horizontal="right" vertical="center" shrinkToFit="1"/>
    </xf>
    <xf numFmtId="178" fontId="5" fillId="0" borderId="7" xfId="1" applyNumberFormat="1" applyFont="1" applyFill="1" applyBorder="1" applyAlignment="1">
      <alignment vertical="center"/>
    </xf>
    <xf numFmtId="178" fontId="5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38" fontId="4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77" fontId="5" fillId="2" borderId="7" xfId="1" applyNumberFormat="1" applyFont="1" applyFill="1" applyBorder="1" applyAlignment="1">
      <alignment horizontal="right" vertical="center"/>
    </xf>
    <xf numFmtId="177" fontId="4" fillId="2" borderId="7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/>
    <xf numFmtId="3" fontId="5" fillId="0" borderId="8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2" borderId="7" xfId="0" applyNumberFormat="1" applyFont="1" applyFill="1" applyBorder="1" applyAlignment="1">
      <alignment vertical="center"/>
    </xf>
    <xf numFmtId="38" fontId="4" fillId="0" borderId="0" xfId="1" applyFont="1" applyFill="1"/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/>
    <xf numFmtId="0" fontId="5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7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28575</xdr:rowOff>
    </xdr:from>
    <xdr:to>
      <xdr:col>2</xdr:col>
      <xdr:colOff>19049</xdr:colOff>
      <xdr:row>3</xdr:row>
      <xdr:rowOff>228600</xdr:rowOff>
    </xdr:to>
    <xdr:sp macro="" textlink="">
      <xdr:nvSpPr>
        <xdr:cNvPr id="2" name="Line 1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524" y="523875"/>
          <a:ext cx="15525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676275</xdr:colOff>
      <xdr:row>2</xdr:row>
      <xdr:rowOff>161925</xdr:rowOff>
    </xdr:to>
    <xdr:sp macro="" textlink="">
      <xdr:nvSpPr>
        <xdr:cNvPr id="2" name="Line 120">
          <a:extLst>
            <a:ext uri="{FF2B5EF4-FFF2-40B4-BE49-F238E27FC236}">
              <a16:creationId xmlns:a16="http://schemas.microsoft.com/office/drawing/2014/main" id="{3780A7F2-B280-4DF3-B735-C7FBD98057D6}"/>
            </a:ext>
          </a:extLst>
        </xdr:cNvPr>
        <xdr:cNvSpPr>
          <a:spLocks noChangeShapeType="1"/>
        </xdr:cNvSpPr>
      </xdr:nvSpPr>
      <xdr:spPr bwMode="auto">
        <a:xfrm flipH="1" flipV="1">
          <a:off x="0" y="333375"/>
          <a:ext cx="1352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19049</xdr:rowOff>
    </xdr:from>
    <xdr:to>
      <xdr:col>3</xdr:col>
      <xdr:colOff>0</xdr:colOff>
      <xdr:row>3</xdr:row>
      <xdr:rowOff>219074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0839BCD-02E7-467B-9F45-DAC0AC42CBD8}"/>
            </a:ext>
          </a:extLst>
        </xdr:cNvPr>
        <xdr:cNvSpPr>
          <a:spLocks noChangeShapeType="1"/>
        </xdr:cNvSpPr>
      </xdr:nvSpPr>
      <xdr:spPr bwMode="auto">
        <a:xfrm>
          <a:off x="9525" y="342899"/>
          <a:ext cx="229552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B057E7A-8192-4CE8-8CD7-8C0D75495F6D}"/>
            </a:ext>
          </a:extLst>
        </xdr:cNvPr>
        <xdr:cNvSpPr>
          <a:spLocks noChangeShapeType="1"/>
        </xdr:cNvSpPr>
      </xdr:nvSpPr>
      <xdr:spPr bwMode="auto">
        <a:xfrm>
          <a:off x="0" y="32385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15CB3E-2F47-42B5-8F9D-823701BFFD24}"/>
            </a:ext>
          </a:extLst>
        </xdr:cNvPr>
        <xdr:cNvSpPr>
          <a:spLocks noChangeShapeType="1"/>
        </xdr:cNvSpPr>
      </xdr:nvSpPr>
      <xdr:spPr bwMode="auto">
        <a:xfrm>
          <a:off x="0" y="3238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104775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A7E2F6F-3648-468C-891E-68B7227CEDC9}"/>
            </a:ext>
          </a:extLst>
        </xdr:cNvPr>
        <xdr:cNvSpPr>
          <a:spLocks noChangeShapeType="1"/>
        </xdr:cNvSpPr>
      </xdr:nvSpPr>
      <xdr:spPr bwMode="auto">
        <a:xfrm>
          <a:off x="9525" y="323850"/>
          <a:ext cx="14573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</xdr:row>
      <xdr:rowOff>19050</xdr:rowOff>
    </xdr:from>
    <xdr:to>
      <xdr:col>13</xdr:col>
      <xdr:colOff>723900</xdr:colOff>
      <xdr:row>3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EC5BA2B7-A877-473E-9059-19E0D11351BE}"/>
            </a:ext>
          </a:extLst>
        </xdr:cNvPr>
        <xdr:cNvSpPr>
          <a:spLocks noChangeShapeType="1"/>
        </xdr:cNvSpPr>
      </xdr:nvSpPr>
      <xdr:spPr bwMode="auto">
        <a:xfrm>
          <a:off x="8467725" y="342900"/>
          <a:ext cx="1438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8836158-B4A8-4ED7-BED4-37AFC4A31E0C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647175D0-C6B8-4F72-AC06-8C87C4B3849B}"/>
            </a:ext>
          </a:extLst>
        </xdr:cNvPr>
        <xdr:cNvSpPr>
          <a:spLocks noChangeShapeType="1"/>
        </xdr:cNvSpPr>
      </xdr:nvSpPr>
      <xdr:spPr bwMode="auto">
        <a:xfrm>
          <a:off x="9525" y="419100"/>
          <a:ext cx="14573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0</xdr:rowOff>
    </xdr:from>
    <xdr:to>
      <xdr:col>14</xdr:col>
      <xdr:colOff>47625</xdr:colOff>
      <xdr:row>3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4EB1E3FF-A7F4-4CB3-AFE5-F5E7C404B084}"/>
            </a:ext>
          </a:extLst>
        </xdr:cNvPr>
        <xdr:cNvSpPr>
          <a:spLocks noChangeShapeType="1"/>
        </xdr:cNvSpPr>
      </xdr:nvSpPr>
      <xdr:spPr bwMode="auto">
        <a:xfrm>
          <a:off x="7553325" y="419100"/>
          <a:ext cx="15049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="130" zoomScaleNormal="130" zoomScaleSheetLayoutView="130" workbookViewId="0">
      <selection activeCell="I34" sqref="I34"/>
    </sheetView>
  </sheetViews>
  <sheetFormatPr defaultColWidth="8.875" defaultRowHeight="13.5" x14ac:dyDescent="0.15"/>
  <cols>
    <col min="1" max="1" width="8.875" style="22"/>
    <col min="2" max="6" width="11.25" style="22" customWidth="1"/>
    <col min="7" max="16384" width="8.875" style="22"/>
  </cols>
  <sheetData>
    <row r="1" spans="1:8" s="21" customFormat="1" ht="19.5" customHeight="1" x14ac:dyDescent="0.15">
      <c r="A1" s="20" t="s">
        <v>35</v>
      </c>
      <c r="B1" s="17"/>
      <c r="C1" s="17"/>
      <c r="D1" s="17"/>
      <c r="E1" s="17"/>
      <c r="F1" s="17"/>
      <c r="G1" s="17"/>
      <c r="H1" s="18"/>
    </row>
    <row r="2" spans="1:8" s="21" customFormat="1" ht="19.5" customHeight="1" x14ac:dyDescent="0.15">
      <c r="A2" s="20" t="s">
        <v>0</v>
      </c>
      <c r="B2" s="17"/>
      <c r="C2" s="17"/>
      <c r="D2" s="17"/>
      <c r="E2" s="17"/>
      <c r="F2" s="19" t="s">
        <v>1</v>
      </c>
      <c r="G2" s="17"/>
      <c r="H2" s="17"/>
    </row>
    <row r="3" spans="1:8" ht="18.75" customHeight="1" x14ac:dyDescent="0.15">
      <c r="A3" s="105" t="s">
        <v>2</v>
      </c>
      <c r="B3" s="107" t="s">
        <v>3</v>
      </c>
      <c r="C3" s="96" t="s">
        <v>37</v>
      </c>
      <c r="D3" s="96" t="s">
        <v>38</v>
      </c>
      <c r="E3" s="96" t="s">
        <v>36</v>
      </c>
      <c r="F3" s="96" t="s">
        <v>39</v>
      </c>
      <c r="G3" s="1"/>
      <c r="H3" s="1"/>
    </row>
    <row r="4" spans="1:8" ht="18.75" customHeight="1" x14ac:dyDescent="0.15">
      <c r="A4" s="106"/>
      <c r="B4" s="108"/>
      <c r="C4" s="98"/>
      <c r="D4" s="98"/>
      <c r="E4" s="98"/>
      <c r="F4" s="98"/>
      <c r="G4" s="1"/>
      <c r="H4" s="1"/>
    </row>
    <row r="5" spans="1:8" ht="18.75" customHeight="1" x14ac:dyDescent="0.15">
      <c r="A5" s="2" t="s">
        <v>4</v>
      </c>
      <c r="B5" s="3" t="s">
        <v>5</v>
      </c>
      <c r="C5" s="4">
        <v>48480</v>
      </c>
      <c r="D5" s="4">
        <v>43177</v>
      </c>
      <c r="E5" s="4">
        <v>44738</v>
      </c>
      <c r="F5" s="4">
        <v>42455</v>
      </c>
      <c r="G5" s="1"/>
      <c r="H5" s="5"/>
    </row>
    <row r="6" spans="1:8" ht="18.75" customHeight="1" x14ac:dyDescent="0.15">
      <c r="A6" s="96" t="s">
        <v>6</v>
      </c>
      <c r="B6" s="3" t="s">
        <v>7</v>
      </c>
      <c r="C6" s="4">
        <v>35854</v>
      </c>
      <c r="D6" s="4">
        <v>33953</v>
      </c>
      <c r="E6" s="4">
        <v>32499</v>
      </c>
      <c r="F6" s="4">
        <v>33096</v>
      </c>
      <c r="G6" s="1"/>
      <c r="H6" s="5"/>
    </row>
    <row r="7" spans="1:8" ht="18.75" customHeight="1" x14ac:dyDescent="0.15">
      <c r="A7" s="97"/>
      <c r="B7" s="3" t="s">
        <v>8</v>
      </c>
      <c r="C7" s="4">
        <v>1838</v>
      </c>
      <c r="D7" s="4">
        <v>1678</v>
      </c>
      <c r="E7" s="4">
        <v>1563</v>
      </c>
      <c r="F7" s="4">
        <v>1604</v>
      </c>
      <c r="G7" s="1"/>
      <c r="H7" s="5"/>
    </row>
    <row r="8" spans="1:8" ht="18.75" customHeight="1" x14ac:dyDescent="0.15">
      <c r="A8" s="97"/>
      <c r="B8" s="3" t="s">
        <v>9</v>
      </c>
      <c r="C8" s="4">
        <v>71</v>
      </c>
      <c r="D8" s="4">
        <v>66</v>
      </c>
      <c r="E8" s="4">
        <v>65</v>
      </c>
      <c r="F8" s="4">
        <v>52</v>
      </c>
      <c r="G8" s="1"/>
      <c r="H8" s="5"/>
    </row>
    <row r="9" spans="1:8" ht="18.75" customHeight="1" x14ac:dyDescent="0.15">
      <c r="A9" s="98"/>
      <c r="B9" s="3" t="s">
        <v>10</v>
      </c>
      <c r="C9" s="4">
        <v>3367</v>
      </c>
      <c r="D9" s="4">
        <v>3268</v>
      </c>
      <c r="E9" s="4">
        <v>3414</v>
      </c>
      <c r="F9" s="4">
        <v>3484</v>
      </c>
      <c r="G9" s="1"/>
      <c r="H9" s="5"/>
    </row>
    <row r="10" spans="1:8" ht="18.75" customHeight="1" x14ac:dyDescent="0.15">
      <c r="A10" s="99" t="s">
        <v>11</v>
      </c>
      <c r="B10" s="3" t="s">
        <v>12</v>
      </c>
      <c r="C10" s="4">
        <v>21283</v>
      </c>
      <c r="D10" s="4">
        <v>17707</v>
      </c>
      <c r="E10" s="4">
        <v>16843</v>
      </c>
      <c r="F10" s="4">
        <v>18252</v>
      </c>
      <c r="G10" s="1"/>
      <c r="H10" s="5"/>
    </row>
    <row r="11" spans="1:8" ht="18.75" customHeight="1" x14ac:dyDescent="0.15">
      <c r="A11" s="100"/>
      <c r="B11" s="3" t="s">
        <v>13</v>
      </c>
      <c r="C11" s="4">
        <v>0</v>
      </c>
      <c r="D11" s="4">
        <v>0</v>
      </c>
      <c r="E11" s="4">
        <v>0</v>
      </c>
      <c r="F11" s="4">
        <v>0</v>
      </c>
      <c r="G11" s="1"/>
      <c r="H11" s="5"/>
    </row>
    <row r="12" spans="1:8" ht="18.75" customHeight="1" x14ac:dyDescent="0.15">
      <c r="A12" s="100"/>
      <c r="B12" s="3" t="s">
        <v>14</v>
      </c>
      <c r="C12" s="4">
        <v>89</v>
      </c>
      <c r="D12" s="4">
        <v>96</v>
      </c>
      <c r="E12" s="4">
        <v>107</v>
      </c>
      <c r="F12" s="4">
        <v>151</v>
      </c>
      <c r="G12" s="1"/>
      <c r="H12" s="5"/>
    </row>
    <row r="13" spans="1:8" ht="18.75" customHeight="1" x14ac:dyDescent="0.15">
      <c r="A13" s="100"/>
      <c r="B13" s="3" t="s">
        <v>15</v>
      </c>
      <c r="C13" s="4">
        <v>2620</v>
      </c>
      <c r="D13" s="4">
        <v>2714</v>
      </c>
      <c r="E13" s="4">
        <v>2434</v>
      </c>
      <c r="F13" s="4">
        <v>2294</v>
      </c>
      <c r="G13" s="1"/>
      <c r="H13" s="5"/>
    </row>
    <row r="14" spans="1:8" ht="18.75" customHeight="1" x14ac:dyDescent="0.15">
      <c r="A14" s="100"/>
      <c r="B14" s="3" t="s">
        <v>16</v>
      </c>
      <c r="C14" s="4">
        <v>15</v>
      </c>
      <c r="D14" s="4">
        <v>17</v>
      </c>
      <c r="E14" s="4">
        <v>18</v>
      </c>
      <c r="F14" s="4">
        <v>19</v>
      </c>
      <c r="G14" s="1"/>
      <c r="H14" s="5"/>
    </row>
    <row r="15" spans="1:8" ht="18.75" customHeight="1" x14ac:dyDescent="0.15">
      <c r="A15" s="100"/>
      <c r="B15" s="3" t="s">
        <v>17</v>
      </c>
      <c r="C15" s="4">
        <v>0</v>
      </c>
      <c r="D15" s="4">
        <v>0</v>
      </c>
      <c r="E15" s="4">
        <v>0</v>
      </c>
      <c r="F15" s="4">
        <v>0</v>
      </c>
      <c r="G15" s="1"/>
      <c r="H15" s="5"/>
    </row>
    <row r="16" spans="1:8" ht="18.75" customHeight="1" x14ac:dyDescent="0.15">
      <c r="A16" s="100"/>
      <c r="B16" s="3" t="s">
        <v>18</v>
      </c>
      <c r="C16" s="4">
        <v>641</v>
      </c>
      <c r="D16" s="4">
        <v>585</v>
      </c>
      <c r="E16" s="4">
        <v>465</v>
      </c>
      <c r="F16" s="4">
        <v>471</v>
      </c>
      <c r="G16" s="1"/>
      <c r="H16" s="5"/>
    </row>
    <row r="17" spans="1:8" ht="18.75" customHeight="1" x14ac:dyDescent="0.15">
      <c r="A17" s="100"/>
      <c r="B17" s="3" t="s">
        <v>19</v>
      </c>
      <c r="C17" s="4">
        <v>432</v>
      </c>
      <c r="D17" s="4">
        <v>391</v>
      </c>
      <c r="E17" s="4">
        <v>416</v>
      </c>
      <c r="F17" s="4">
        <v>373</v>
      </c>
      <c r="G17" s="1"/>
      <c r="H17" s="5"/>
    </row>
    <row r="18" spans="1:8" ht="18.75" customHeight="1" x14ac:dyDescent="0.15">
      <c r="A18" s="100"/>
      <c r="B18" s="3" t="s">
        <v>20</v>
      </c>
      <c r="C18" s="4">
        <v>65</v>
      </c>
      <c r="D18" s="4">
        <v>71</v>
      </c>
      <c r="E18" s="4">
        <v>86</v>
      </c>
      <c r="F18" s="4">
        <v>67</v>
      </c>
      <c r="G18" s="1"/>
      <c r="H18" s="5"/>
    </row>
    <row r="19" spans="1:8" ht="18.75" customHeight="1" x14ac:dyDescent="0.15">
      <c r="A19" s="100"/>
      <c r="B19" s="3" t="s">
        <v>21</v>
      </c>
      <c r="C19" s="4">
        <v>2777</v>
      </c>
      <c r="D19" s="4">
        <v>2865</v>
      </c>
      <c r="E19" s="4">
        <v>3283</v>
      </c>
      <c r="F19" s="4">
        <v>3300</v>
      </c>
      <c r="G19" s="1"/>
      <c r="H19" s="5"/>
    </row>
    <row r="20" spans="1:8" ht="18.75" customHeight="1" x14ac:dyDescent="0.15">
      <c r="A20" s="100"/>
      <c r="B20" s="3" t="s">
        <v>22</v>
      </c>
      <c r="C20" s="4">
        <v>38526</v>
      </c>
      <c r="D20" s="4">
        <v>38820</v>
      </c>
      <c r="E20" s="4">
        <v>43945</v>
      </c>
      <c r="F20" s="4">
        <v>38993</v>
      </c>
      <c r="G20" s="1"/>
      <c r="H20" s="5"/>
    </row>
    <row r="21" spans="1:8" ht="18.75" customHeight="1" x14ac:dyDescent="0.15">
      <c r="A21" s="100"/>
      <c r="B21" s="3" t="s">
        <v>23</v>
      </c>
      <c r="C21" s="4">
        <v>6539</v>
      </c>
      <c r="D21" s="4">
        <v>6828</v>
      </c>
      <c r="E21" s="4">
        <v>6986</v>
      </c>
      <c r="F21" s="4">
        <v>5947</v>
      </c>
      <c r="G21" s="1"/>
      <c r="H21" s="5"/>
    </row>
    <row r="22" spans="1:8" ht="18.75" customHeight="1" x14ac:dyDescent="0.15">
      <c r="A22" s="100"/>
      <c r="B22" s="3" t="s">
        <v>24</v>
      </c>
      <c r="C22" s="4">
        <v>370</v>
      </c>
      <c r="D22" s="4">
        <v>439</v>
      </c>
      <c r="E22" s="4">
        <v>392</v>
      </c>
      <c r="F22" s="4">
        <v>397</v>
      </c>
      <c r="G22" s="1"/>
      <c r="H22" s="5"/>
    </row>
    <row r="23" spans="1:8" ht="18.75" customHeight="1" x14ac:dyDescent="0.15">
      <c r="A23" s="100"/>
      <c r="B23" s="3" t="s">
        <v>25</v>
      </c>
      <c r="C23" s="4">
        <v>3241</v>
      </c>
      <c r="D23" s="4">
        <v>3125</v>
      </c>
      <c r="E23" s="4">
        <v>3184</v>
      </c>
      <c r="F23" s="4">
        <v>2807</v>
      </c>
      <c r="G23" s="1"/>
      <c r="H23" s="5"/>
    </row>
    <row r="24" spans="1:8" ht="18.75" customHeight="1" x14ac:dyDescent="0.15">
      <c r="A24" s="100"/>
      <c r="B24" s="3" t="s">
        <v>26</v>
      </c>
      <c r="C24" s="4">
        <v>478</v>
      </c>
      <c r="D24" s="4">
        <v>461</v>
      </c>
      <c r="E24" s="4">
        <v>613</v>
      </c>
      <c r="F24" s="4">
        <v>558</v>
      </c>
      <c r="G24" s="1"/>
      <c r="H24" s="5"/>
    </row>
    <row r="25" spans="1:8" ht="18.75" customHeight="1" x14ac:dyDescent="0.15">
      <c r="A25" s="100"/>
      <c r="B25" s="3" t="s">
        <v>27</v>
      </c>
      <c r="C25" s="4">
        <v>908</v>
      </c>
      <c r="D25" s="4">
        <v>866</v>
      </c>
      <c r="E25" s="4">
        <v>931</v>
      </c>
      <c r="F25" s="4">
        <v>913</v>
      </c>
      <c r="G25" s="1"/>
      <c r="H25" s="5"/>
    </row>
    <row r="26" spans="1:8" ht="18.75" customHeight="1" x14ac:dyDescent="0.15">
      <c r="A26" s="100"/>
      <c r="B26" s="3" t="s">
        <v>28</v>
      </c>
      <c r="C26" s="4">
        <v>15521</v>
      </c>
      <c r="D26" s="4">
        <v>15272</v>
      </c>
      <c r="E26" s="4">
        <v>17617</v>
      </c>
      <c r="F26" s="4">
        <v>15238</v>
      </c>
      <c r="G26" s="1"/>
      <c r="H26" s="5"/>
    </row>
    <row r="27" spans="1:8" ht="18.75" customHeight="1" x14ac:dyDescent="0.15">
      <c r="A27" s="100"/>
      <c r="B27" s="3" t="s">
        <v>29</v>
      </c>
      <c r="C27" s="4">
        <v>907</v>
      </c>
      <c r="D27" s="4">
        <v>1090</v>
      </c>
      <c r="E27" s="4">
        <v>1110</v>
      </c>
      <c r="F27" s="4">
        <v>1000</v>
      </c>
      <c r="G27" s="1"/>
      <c r="H27" s="5"/>
    </row>
    <row r="28" spans="1:8" ht="18.75" customHeight="1" x14ac:dyDescent="0.15">
      <c r="A28" s="101" t="s">
        <v>30</v>
      </c>
      <c r="B28" s="102"/>
      <c r="C28" s="24">
        <f>SUM(C5:C27)</f>
        <v>184022</v>
      </c>
      <c r="D28" s="24">
        <f>SUM(D5:D27)</f>
        <v>173489</v>
      </c>
      <c r="E28" s="24">
        <f>SUM(E5:E27)</f>
        <v>180709</v>
      </c>
      <c r="F28" s="24">
        <f>SUM(F5:F27)</f>
        <v>171471</v>
      </c>
      <c r="G28" s="6"/>
      <c r="H28" s="6"/>
    </row>
    <row r="29" spans="1:8" ht="18.75" customHeight="1" x14ac:dyDescent="0.15">
      <c r="A29" s="103" t="s">
        <v>31</v>
      </c>
      <c r="B29" s="104"/>
      <c r="C29" s="7">
        <v>1423768</v>
      </c>
      <c r="D29" s="7">
        <v>1296324</v>
      </c>
      <c r="E29" s="7">
        <v>1389049</v>
      </c>
      <c r="F29" s="25"/>
      <c r="G29" s="1"/>
      <c r="H29" s="1"/>
    </row>
    <row r="30" spans="1:8" ht="18.75" customHeight="1" x14ac:dyDescent="0.15">
      <c r="A30" s="103" t="s">
        <v>32</v>
      </c>
      <c r="B30" s="104"/>
      <c r="C30" s="8">
        <f>(C28/C29)*100</f>
        <v>12.924999016693731</v>
      </c>
      <c r="D30" s="8">
        <f>(D28/D29)*100</f>
        <v>13.383151125798797</v>
      </c>
      <c r="E30" s="8">
        <f>(E28/E29)*100</f>
        <v>13.00954825927667</v>
      </c>
      <c r="F30" s="26"/>
      <c r="G30" s="1"/>
      <c r="H30" s="1"/>
    </row>
    <row r="31" spans="1:8" x14ac:dyDescent="0.15">
      <c r="A31" s="9" t="s">
        <v>33</v>
      </c>
      <c r="B31" s="10"/>
      <c r="C31" s="10"/>
      <c r="D31" s="10"/>
      <c r="E31" s="10"/>
      <c r="F31" s="10"/>
      <c r="G31" s="1"/>
      <c r="H31" s="1"/>
    </row>
    <row r="32" spans="1:8" x14ac:dyDescent="0.15">
      <c r="A32" s="11"/>
      <c r="B32" s="12"/>
      <c r="C32" s="12"/>
      <c r="D32" s="10"/>
      <c r="E32" s="10"/>
      <c r="F32" s="10"/>
      <c r="G32" s="1"/>
      <c r="H32" s="1"/>
    </row>
    <row r="33" spans="1:8" x14ac:dyDescent="0.15">
      <c r="A33" s="13" t="s">
        <v>34</v>
      </c>
      <c r="B33" s="10"/>
      <c r="C33" s="14"/>
      <c r="D33" s="14"/>
      <c r="E33" s="14"/>
      <c r="F33" s="14"/>
      <c r="G33" s="1"/>
      <c r="H33" s="1"/>
    </row>
    <row r="34" spans="1:8" x14ac:dyDescent="0.15">
      <c r="A34" s="15" t="s">
        <v>40</v>
      </c>
      <c r="B34" s="14"/>
      <c r="C34" s="23"/>
      <c r="D34" s="14"/>
      <c r="E34" s="14"/>
      <c r="F34" s="14"/>
      <c r="G34" s="1"/>
      <c r="H34" s="1"/>
    </row>
    <row r="35" spans="1:8" x14ac:dyDescent="0.15">
      <c r="A35" s="16"/>
      <c r="B35" s="16"/>
      <c r="C35" s="16"/>
      <c r="D35" s="16"/>
      <c r="E35" s="16"/>
      <c r="F35" s="16"/>
      <c r="G35" s="1"/>
      <c r="H35" s="1"/>
    </row>
    <row r="36" spans="1:8" x14ac:dyDescent="0.15">
      <c r="G36" s="1"/>
      <c r="H36" s="1"/>
    </row>
    <row r="37" spans="1:8" x14ac:dyDescent="0.15">
      <c r="G37" s="1"/>
      <c r="H37" s="1"/>
    </row>
  </sheetData>
  <mergeCells count="11">
    <mergeCell ref="E3:E4"/>
    <mergeCell ref="F3:F4"/>
    <mergeCell ref="A3:A4"/>
    <mergeCell ref="B3:B4"/>
    <mergeCell ref="C3:C4"/>
    <mergeCell ref="D3:D4"/>
    <mergeCell ref="A6:A9"/>
    <mergeCell ref="A10:A27"/>
    <mergeCell ref="A28:B28"/>
    <mergeCell ref="A29:B29"/>
    <mergeCell ref="A30:B3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62C4-3585-4EC3-B4E2-79A81F9D326A}">
  <dimension ref="A1:H23"/>
  <sheetViews>
    <sheetView zoomScale="130" zoomScaleNormal="130" workbookViewId="0">
      <selection activeCell="F17" sqref="F17"/>
    </sheetView>
  </sheetViews>
  <sheetFormatPr defaultColWidth="8.875" defaultRowHeight="13.5" x14ac:dyDescent="0.15"/>
  <cols>
    <col min="3" max="6" width="11.75" customWidth="1"/>
  </cols>
  <sheetData>
    <row r="1" spans="1:8" ht="24.75" customHeight="1" x14ac:dyDescent="0.15">
      <c r="A1" s="27" t="s">
        <v>41</v>
      </c>
      <c r="B1" s="28"/>
      <c r="C1" s="28"/>
      <c r="D1" s="28"/>
      <c r="E1" s="28"/>
      <c r="F1" s="29" t="s">
        <v>42</v>
      </c>
      <c r="G1" s="30"/>
      <c r="H1" s="28"/>
    </row>
    <row r="2" spans="1:8" x14ac:dyDescent="0.15">
      <c r="A2" s="31"/>
      <c r="B2" s="32" t="s">
        <v>3</v>
      </c>
      <c r="C2" s="113" t="s">
        <v>37</v>
      </c>
      <c r="D2" s="113" t="s">
        <v>38</v>
      </c>
      <c r="E2" s="113" t="s">
        <v>36</v>
      </c>
      <c r="F2" s="113" t="s">
        <v>39</v>
      </c>
      <c r="G2" s="28"/>
      <c r="H2" s="28"/>
    </row>
    <row r="3" spans="1:8" x14ac:dyDescent="0.15">
      <c r="A3" s="33" t="s">
        <v>2</v>
      </c>
      <c r="B3" s="34"/>
      <c r="C3" s="114"/>
      <c r="D3" s="114"/>
      <c r="E3" s="114"/>
      <c r="F3" s="114"/>
      <c r="G3" s="28"/>
      <c r="H3" s="28"/>
    </row>
    <row r="4" spans="1:8" ht="31.5" x14ac:dyDescent="0.15">
      <c r="A4" s="35" t="s">
        <v>43</v>
      </c>
      <c r="B4" s="36" t="s">
        <v>44</v>
      </c>
      <c r="C4" s="37">
        <v>26050</v>
      </c>
      <c r="D4" s="37">
        <v>22121</v>
      </c>
      <c r="E4" s="37">
        <v>21639</v>
      </c>
      <c r="F4" s="37">
        <v>21640</v>
      </c>
      <c r="G4" s="28"/>
      <c r="H4" s="28"/>
    </row>
    <row r="5" spans="1:8" ht="23.25" customHeight="1" x14ac:dyDescent="0.15">
      <c r="A5" s="38"/>
      <c r="B5" s="39" t="s">
        <v>45</v>
      </c>
      <c r="C5" s="40">
        <v>22430</v>
      </c>
      <c r="D5" s="40">
        <v>21056</v>
      </c>
      <c r="E5" s="40">
        <v>23098</v>
      </c>
      <c r="F5" s="40">
        <v>20815</v>
      </c>
      <c r="G5" s="28"/>
      <c r="H5" s="28"/>
    </row>
    <row r="6" spans="1:8" ht="23.25" customHeight="1" x14ac:dyDescent="0.15">
      <c r="A6" s="41"/>
      <c r="B6" s="42" t="s">
        <v>46</v>
      </c>
      <c r="C6" s="43">
        <f>SUM(C4:C5)</f>
        <v>48480</v>
      </c>
      <c r="D6" s="43">
        <f>SUM(D4:D5)</f>
        <v>43177</v>
      </c>
      <c r="E6" s="43">
        <f>SUM(E4:E5)</f>
        <v>44737</v>
      </c>
      <c r="F6" s="43">
        <f>SUM(F4:F5)</f>
        <v>42455</v>
      </c>
      <c r="G6" s="28"/>
      <c r="H6" s="28"/>
    </row>
    <row r="7" spans="1:8" ht="23.25" customHeight="1" x14ac:dyDescent="0.15">
      <c r="A7" s="109" t="s">
        <v>47</v>
      </c>
      <c r="B7" s="110"/>
      <c r="C7" s="44">
        <v>281765</v>
      </c>
      <c r="D7" s="44">
        <v>264910</v>
      </c>
      <c r="E7" s="44">
        <v>277992</v>
      </c>
      <c r="F7" s="45"/>
      <c r="G7" s="28"/>
      <c r="H7" s="28"/>
    </row>
    <row r="8" spans="1:8" ht="23.25" customHeight="1" x14ac:dyDescent="0.15">
      <c r="A8" s="109" t="s">
        <v>48</v>
      </c>
      <c r="B8" s="110"/>
      <c r="C8" s="44">
        <v>157573</v>
      </c>
      <c r="D8" s="44">
        <v>137923</v>
      </c>
      <c r="E8" s="44">
        <v>149636</v>
      </c>
      <c r="F8" s="45"/>
      <c r="G8" s="28"/>
      <c r="H8" s="28"/>
    </row>
    <row r="9" spans="1:8" ht="23.25" customHeight="1" x14ac:dyDescent="0.15">
      <c r="A9" s="109" t="s">
        <v>49</v>
      </c>
      <c r="B9" s="110"/>
      <c r="C9" s="44">
        <v>100847</v>
      </c>
      <c r="D9" s="44">
        <v>95885</v>
      </c>
      <c r="E9" s="44">
        <v>99019</v>
      </c>
      <c r="F9" s="45"/>
      <c r="G9" s="28"/>
      <c r="H9" s="28"/>
    </row>
    <row r="10" spans="1:8" ht="23.25" customHeight="1" x14ac:dyDescent="0.15">
      <c r="A10" s="109" t="s">
        <v>50</v>
      </c>
      <c r="B10" s="110"/>
      <c r="C10" s="44">
        <v>83900</v>
      </c>
      <c r="D10" s="44">
        <v>77449</v>
      </c>
      <c r="E10" s="44">
        <v>85260</v>
      </c>
      <c r="F10" s="45"/>
      <c r="G10" s="46"/>
      <c r="H10" s="28"/>
    </row>
    <row r="11" spans="1:8" ht="23.25" customHeight="1" x14ac:dyDescent="0.15">
      <c r="A11" s="111" t="s">
        <v>51</v>
      </c>
      <c r="B11" s="112"/>
      <c r="C11" s="47">
        <v>672565</v>
      </c>
      <c r="D11" s="47">
        <v>619343</v>
      </c>
      <c r="E11" s="47">
        <f>SUM(E6:E10)</f>
        <v>656644</v>
      </c>
      <c r="F11" s="48"/>
      <c r="G11" s="28"/>
      <c r="H11" s="28"/>
    </row>
    <row r="12" spans="1:8" ht="23.25" customHeight="1" x14ac:dyDescent="0.15">
      <c r="A12" s="109" t="s">
        <v>52</v>
      </c>
      <c r="B12" s="110"/>
      <c r="C12" s="44">
        <v>1423768</v>
      </c>
      <c r="D12" s="44">
        <v>1296324</v>
      </c>
      <c r="E12" s="44">
        <v>1389049</v>
      </c>
      <c r="F12" s="45"/>
      <c r="G12" s="28"/>
      <c r="H12" s="28"/>
    </row>
    <row r="13" spans="1:8" ht="23.25" customHeight="1" x14ac:dyDescent="0.15">
      <c r="A13" s="109" t="s">
        <v>53</v>
      </c>
      <c r="B13" s="110"/>
      <c r="C13" s="49">
        <f>(C6/C11)*100</f>
        <v>7.2082252273014502</v>
      </c>
      <c r="D13" s="49">
        <f>(D6/D11)*100</f>
        <v>6.9714197141164096</v>
      </c>
      <c r="E13" s="49">
        <f>(E6/E11)*100</f>
        <v>6.8129762854758438</v>
      </c>
      <c r="F13" s="50"/>
      <c r="G13" s="28"/>
      <c r="H13" s="28"/>
    </row>
    <row r="14" spans="1:8" ht="23.25" customHeight="1" x14ac:dyDescent="0.15">
      <c r="A14" s="109" t="s">
        <v>54</v>
      </c>
      <c r="B14" s="110"/>
      <c r="C14" s="49">
        <f>(C11/C12)*100</f>
        <v>47.238384343516643</v>
      </c>
      <c r="D14" s="49">
        <f>(D11/D12)*100</f>
        <v>47.776867511517182</v>
      </c>
      <c r="E14" s="49">
        <f>(E11/E12)*100</f>
        <v>47.27291837796939</v>
      </c>
      <c r="F14" s="50"/>
      <c r="G14" s="28"/>
      <c r="H14" s="28"/>
    </row>
    <row r="15" spans="1:8" x14ac:dyDescent="0.15">
      <c r="A15" s="51" t="s">
        <v>55</v>
      </c>
      <c r="B15" s="52"/>
      <c r="C15" s="52"/>
      <c r="D15" s="52"/>
      <c r="E15" s="52"/>
      <c r="F15" s="52"/>
      <c r="G15" s="46"/>
      <c r="H15" s="28"/>
    </row>
    <row r="16" spans="1:8" x14ac:dyDescent="0.15">
      <c r="A16" s="53"/>
      <c r="B16" s="52"/>
      <c r="C16" s="52"/>
      <c r="D16" s="52"/>
      <c r="E16" s="52"/>
      <c r="F16" s="52"/>
      <c r="G16" s="28"/>
      <c r="H16" s="28"/>
    </row>
    <row r="17" spans="1:8" x14ac:dyDescent="0.15">
      <c r="A17" s="13" t="s">
        <v>34</v>
      </c>
      <c r="B17" s="52"/>
      <c r="C17" s="52"/>
      <c r="D17" s="52"/>
      <c r="E17" s="52"/>
      <c r="F17" s="52"/>
      <c r="G17" s="28"/>
      <c r="H17" s="28"/>
    </row>
    <row r="18" spans="1:8" x14ac:dyDescent="0.15">
      <c r="A18" s="15" t="s">
        <v>56</v>
      </c>
      <c r="B18" s="52"/>
      <c r="C18" s="52"/>
      <c r="D18" s="52"/>
      <c r="E18" s="52"/>
      <c r="F18" s="52"/>
      <c r="G18" s="28"/>
      <c r="H18" s="28"/>
    </row>
    <row r="19" spans="1:8" x14ac:dyDescent="0.15">
      <c r="A19" s="28"/>
      <c r="B19" s="28"/>
      <c r="C19" s="28"/>
      <c r="D19" s="28"/>
      <c r="E19" s="28"/>
      <c r="F19" s="28"/>
      <c r="G19" s="28"/>
      <c r="H19" s="28"/>
    </row>
    <row r="20" spans="1:8" x14ac:dyDescent="0.15">
      <c r="G20" s="28"/>
      <c r="H20" s="28"/>
    </row>
    <row r="21" spans="1:8" x14ac:dyDescent="0.15">
      <c r="G21" s="28"/>
      <c r="H21" s="28"/>
    </row>
    <row r="22" spans="1:8" x14ac:dyDescent="0.15">
      <c r="G22" s="28"/>
      <c r="H22" s="28"/>
    </row>
    <row r="23" spans="1:8" x14ac:dyDescent="0.15">
      <c r="G23" s="28"/>
      <c r="H23" s="28"/>
    </row>
  </sheetData>
  <mergeCells count="12">
    <mergeCell ref="A14:B14"/>
    <mergeCell ref="C2:C3"/>
    <mergeCell ref="D2:D3"/>
    <mergeCell ref="E2:E3"/>
    <mergeCell ref="F2:F3"/>
    <mergeCell ref="A7:B7"/>
    <mergeCell ref="A8:B8"/>
    <mergeCell ref="A9:B9"/>
    <mergeCell ref="A10:B10"/>
    <mergeCell ref="A11:B11"/>
    <mergeCell ref="A12:B12"/>
    <mergeCell ref="A13:B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89D2-69E8-4E6D-8C98-670B565F3920}">
  <sheetPr>
    <pageSetUpPr fitToPage="1"/>
  </sheetPr>
  <dimension ref="A1:S46"/>
  <sheetViews>
    <sheetView view="pageBreakPreview" zoomScale="120" zoomScaleNormal="100" zoomScaleSheetLayoutView="120" workbookViewId="0">
      <pane xSplit="3" topLeftCell="D1" activePane="topRight" state="frozen"/>
      <selection activeCell="A44" sqref="A44:B44"/>
      <selection pane="topRight" activeCell="J18" sqref="J18"/>
    </sheetView>
  </sheetViews>
  <sheetFormatPr defaultColWidth="9" defaultRowHeight="12" x14ac:dyDescent="0.15"/>
  <cols>
    <col min="1" max="1" width="9" style="28"/>
    <col min="2" max="3" width="10.625" style="28" customWidth="1"/>
    <col min="4" max="4" width="10.125" style="28" customWidth="1"/>
    <col min="5" max="7" width="8.625" style="28" customWidth="1"/>
    <col min="8" max="8" width="10.125" style="28" customWidth="1"/>
    <col min="9" max="9" width="9.75" style="28" customWidth="1"/>
    <col min="10" max="11" width="8.625" style="28" customWidth="1"/>
    <col min="12" max="12" width="11.375" style="28" customWidth="1"/>
    <col min="13" max="15" width="8.875" style="28" customWidth="1"/>
    <col min="16" max="16" width="9.75" style="28" customWidth="1"/>
    <col min="17" max="19" width="8.875" style="28" customWidth="1"/>
    <col min="20" max="16384" width="9" style="28"/>
  </cols>
  <sheetData>
    <row r="1" spans="1:19" ht="25.5" customHeight="1" x14ac:dyDescent="0.15">
      <c r="A1" s="54" t="s">
        <v>57</v>
      </c>
      <c r="S1" s="55" t="s">
        <v>42</v>
      </c>
    </row>
    <row r="2" spans="1:19" ht="17.25" customHeight="1" x14ac:dyDescent="0.15">
      <c r="A2" s="31"/>
      <c r="B2" s="56"/>
      <c r="C2" s="32" t="s">
        <v>3</v>
      </c>
      <c r="D2" s="109" t="s">
        <v>37</v>
      </c>
      <c r="E2" s="122"/>
      <c r="F2" s="122"/>
      <c r="G2" s="110"/>
      <c r="H2" s="109" t="s">
        <v>38</v>
      </c>
      <c r="I2" s="122"/>
      <c r="J2" s="122"/>
      <c r="K2" s="110"/>
      <c r="L2" s="109" t="s">
        <v>36</v>
      </c>
      <c r="M2" s="122"/>
      <c r="N2" s="122"/>
      <c r="O2" s="110"/>
      <c r="P2" s="110" t="s">
        <v>39</v>
      </c>
      <c r="Q2" s="115"/>
      <c r="R2" s="115"/>
      <c r="S2" s="115"/>
    </row>
    <row r="3" spans="1:19" ht="17.25" customHeight="1" x14ac:dyDescent="0.15">
      <c r="A3" s="57"/>
      <c r="C3" s="58"/>
      <c r="D3" s="109" t="s">
        <v>58</v>
      </c>
      <c r="E3" s="110"/>
      <c r="F3" s="109" t="s">
        <v>59</v>
      </c>
      <c r="G3" s="110"/>
      <c r="H3" s="109" t="s">
        <v>58</v>
      </c>
      <c r="I3" s="110"/>
      <c r="J3" s="109" t="s">
        <v>59</v>
      </c>
      <c r="K3" s="110"/>
      <c r="L3" s="115" t="s">
        <v>58</v>
      </c>
      <c r="M3" s="115"/>
      <c r="N3" s="115" t="s">
        <v>60</v>
      </c>
      <c r="O3" s="115"/>
      <c r="P3" s="110" t="s">
        <v>58</v>
      </c>
      <c r="Q3" s="115"/>
      <c r="R3" s="115" t="s">
        <v>59</v>
      </c>
      <c r="S3" s="115"/>
    </row>
    <row r="4" spans="1:19" ht="17.25" customHeight="1" x14ac:dyDescent="0.15">
      <c r="A4" s="59" t="s">
        <v>61</v>
      </c>
      <c r="B4" s="60"/>
      <c r="C4" s="61"/>
      <c r="D4" s="62" t="s">
        <v>62</v>
      </c>
      <c r="E4" s="63" t="s">
        <v>63</v>
      </c>
      <c r="F4" s="63" t="s">
        <v>64</v>
      </c>
      <c r="G4" s="63" t="s">
        <v>65</v>
      </c>
      <c r="H4" s="62" t="s">
        <v>62</v>
      </c>
      <c r="I4" s="63" t="s">
        <v>63</v>
      </c>
      <c r="J4" s="63" t="s">
        <v>64</v>
      </c>
      <c r="K4" s="63" t="s">
        <v>65</v>
      </c>
      <c r="L4" s="63" t="s">
        <v>62</v>
      </c>
      <c r="M4" s="63" t="s">
        <v>63</v>
      </c>
      <c r="N4" s="63" t="s">
        <v>64</v>
      </c>
      <c r="O4" s="63" t="s">
        <v>65</v>
      </c>
      <c r="P4" s="62" t="s">
        <v>62</v>
      </c>
      <c r="Q4" s="63" t="s">
        <v>63</v>
      </c>
      <c r="R4" s="63" t="s">
        <v>64</v>
      </c>
      <c r="S4" s="63" t="s">
        <v>65</v>
      </c>
    </row>
    <row r="5" spans="1:19" ht="17.25" customHeight="1" x14ac:dyDescent="0.15">
      <c r="A5" s="115" t="s">
        <v>66</v>
      </c>
      <c r="B5" s="116" t="s">
        <v>67</v>
      </c>
      <c r="C5" s="64" t="s">
        <v>68</v>
      </c>
      <c r="D5" s="65">
        <v>24649</v>
      </c>
      <c r="E5" s="37">
        <v>2413</v>
      </c>
      <c r="F5" s="65">
        <v>6958</v>
      </c>
      <c r="G5" s="37">
        <v>1</v>
      </c>
      <c r="H5" s="66">
        <v>25141</v>
      </c>
      <c r="I5" s="65">
        <v>2346</v>
      </c>
      <c r="J5" s="65">
        <v>7002</v>
      </c>
      <c r="K5" s="65">
        <v>1</v>
      </c>
      <c r="L5" s="66">
        <v>24922</v>
      </c>
      <c r="M5" s="65">
        <v>2795</v>
      </c>
      <c r="N5" s="65">
        <v>7093</v>
      </c>
      <c r="O5" s="65">
        <v>2</v>
      </c>
      <c r="P5" s="67"/>
      <c r="Q5" s="65">
        <v>2998</v>
      </c>
      <c r="R5" s="68"/>
      <c r="S5" s="65">
        <v>2</v>
      </c>
    </row>
    <row r="6" spans="1:19" ht="17.25" customHeight="1" x14ac:dyDescent="0.15">
      <c r="A6" s="115"/>
      <c r="B6" s="116"/>
      <c r="C6" s="64" t="s">
        <v>69</v>
      </c>
      <c r="D6" s="65">
        <v>435</v>
      </c>
      <c r="E6" s="37">
        <v>58</v>
      </c>
      <c r="F6" s="65">
        <v>90</v>
      </c>
      <c r="G6" s="37">
        <v>10</v>
      </c>
      <c r="H6" s="66">
        <v>444</v>
      </c>
      <c r="I6" s="65">
        <v>21</v>
      </c>
      <c r="J6" s="65">
        <v>49</v>
      </c>
      <c r="K6" s="65">
        <v>2</v>
      </c>
      <c r="L6" s="66">
        <v>805</v>
      </c>
      <c r="M6" s="65">
        <v>43</v>
      </c>
      <c r="N6" s="65">
        <v>105</v>
      </c>
      <c r="O6" s="65">
        <v>11</v>
      </c>
      <c r="P6" s="67"/>
      <c r="Q6" s="65">
        <v>24</v>
      </c>
      <c r="R6" s="68"/>
      <c r="S6" s="65">
        <v>4</v>
      </c>
    </row>
    <row r="7" spans="1:19" ht="17.25" customHeight="1" x14ac:dyDescent="0.15">
      <c r="A7" s="115"/>
      <c r="B7" s="116" t="s">
        <v>70</v>
      </c>
      <c r="C7" s="116"/>
      <c r="D7" s="65">
        <v>4894</v>
      </c>
      <c r="E7" s="37">
        <v>752</v>
      </c>
      <c r="F7" s="65">
        <v>3264</v>
      </c>
      <c r="G7" s="37">
        <v>250</v>
      </c>
      <c r="H7" s="66">
        <v>4577</v>
      </c>
      <c r="I7" s="65">
        <v>615</v>
      </c>
      <c r="J7" s="65">
        <v>3063</v>
      </c>
      <c r="K7" s="65">
        <v>140</v>
      </c>
      <c r="L7" s="66">
        <v>4884</v>
      </c>
      <c r="M7" s="65">
        <v>687</v>
      </c>
      <c r="N7" s="65">
        <v>3178</v>
      </c>
      <c r="O7" s="65">
        <v>148</v>
      </c>
      <c r="P7" s="67"/>
      <c r="Q7" s="65">
        <v>635</v>
      </c>
      <c r="R7" s="68"/>
      <c r="S7" s="65">
        <v>144</v>
      </c>
    </row>
    <row r="8" spans="1:19" ht="17.25" customHeight="1" x14ac:dyDescent="0.15">
      <c r="A8" s="115"/>
      <c r="B8" s="119" t="s">
        <v>46</v>
      </c>
      <c r="C8" s="119"/>
      <c r="D8" s="69">
        <f t="shared" ref="D8:G8" si="0">SUM(D5:D7)</f>
        <v>29978</v>
      </c>
      <c r="E8" s="43">
        <f t="shared" si="0"/>
        <v>3223</v>
      </c>
      <c r="F8" s="69">
        <f t="shared" si="0"/>
        <v>10312</v>
      </c>
      <c r="G8" s="43">
        <f t="shared" si="0"/>
        <v>261</v>
      </c>
      <c r="H8" s="70">
        <f>SUM(H5:H7)</f>
        <v>30162</v>
      </c>
      <c r="I8" s="70">
        <f t="shared" ref="I8:K8" si="1">SUM(I5:I7)</f>
        <v>2982</v>
      </c>
      <c r="J8" s="70">
        <f t="shared" si="1"/>
        <v>10114</v>
      </c>
      <c r="K8" s="70">
        <f t="shared" si="1"/>
        <v>143</v>
      </c>
      <c r="L8" s="70">
        <f>SUM(L5:L7)</f>
        <v>30611</v>
      </c>
      <c r="M8" s="70">
        <f>SUM(M5:M7)</f>
        <v>3525</v>
      </c>
      <c r="N8" s="70">
        <f t="shared" ref="N8:O8" si="2">SUM(N5:N7)</f>
        <v>10376</v>
      </c>
      <c r="O8" s="70">
        <f t="shared" si="2"/>
        <v>161</v>
      </c>
      <c r="P8" s="71"/>
      <c r="Q8" s="70">
        <f>SUM(Q5:Q7)</f>
        <v>3657</v>
      </c>
      <c r="R8" s="71"/>
      <c r="S8" s="70">
        <f t="shared" ref="S8" si="3">SUM(S5:S7)</f>
        <v>150</v>
      </c>
    </row>
    <row r="9" spans="1:19" ht="17.25" customHeight="1" x14ac:dyDescent="0.15">
      <c r="A9" s="115" t="s">
        <v>71</v>
      </c>
      <c r="B9" s="116" t="s">
        <v>72</v>
      </c>
      <c r="C9" s="116"/>
      <c r="D9" s="65">
        <v>4232</v>
      </c>
      <c r="E9" s="37">
        <v>331</v>
      </c>
      <c r="F9" s="65">
        <v>81</v>
      </c>
      <c r="G9" s="37">
        <v>0</v>
      </c>
      <c r="H9" s="66">
        <v>3922</v>
      </c>
      <c r="I9" s="65">
        <v>483</v>
      </c>
      <c r="J9" s="65">
        <v>67</v>
      </c>
      <c r="K9" s="65">
        <v>0</v>
      </c>
      <c r="L9" s="66">
        <v>4612</v>
      </c>
      <c r="M9" s="65">
        <v>513</v>
      </c>
      <c r="N9" s="65">
        <v>90</v>
      </c>
      <c r="O9" s="65">
        <v>0</v>
      </c>
      <c r="P9" s="67"/>
      <c r="Q9" s="65">
        <v>438</v>
      </c>
      <c r="R9" s="68"/>
      <c r="S9" s="65">
        <v>0</v>
      </c>
    </row>
    <row r="10" spans="1:19" ht="17.25" customHeight="1" x14ac:dyDescent="0.15">
      <c r="A10" s="115"/>
      <c r="B10" s="116" t="s">
        <v>73</v>
      </c>
      <c r="C10" s="116"/>
      <c r="D10" s="65">
        <v>16583</v>
      </c>
      <c r="E10" s="37">
        <v>1494</v>
      </c>
      <c r="F10" s="65">
        <v>1562</v>
      </c>
      <c r="G10" s="37">
        <v>45</v>
      </c>
      <c r="H10" s="66">
        <v>15390</v>
      </c>
      <c r="I10" s="65">
        <v>1826</v>
      </c>
      <c r="J10" s="65">
        <v>1499</v>
      </c>
      <c r="K10" s="65">
        <v>254</v>
      </c>
      <c r="L10" s="66">
        <v>19860</v>
      </c>
      <c r="M10" s="65">
        <v>2396</v>
      </c>
      <c r="N10" s="65">
        <v>1834</v>
      </c>
      <c r="O10" s="65">
        <v>239</v>
      </c>
      <c r="P10" s="67"/>
      <c r="Q10" s="65">
        <v>2913</v>
      </c>
      <c r="R10" s="68"/>
      <c r="S10" s="65">
        <v>387</v>
      </c>
    </row>
    <row r="11" spans="1:19" ht="17.25" customHeight="1" x14ac:dyDescent="0.15">
      <c r="A11" s="115"/>
      <c r="B11" s="119" t="s">
        <v>46</v>
      </c>
      <c r="C11" s="119"/>
      <c r="D11" s="69">
        <f t="shared" ref="D11:K11" si="4">SUM(D9:D10)</f>
        <v>20815</v>
      </c>
      <c r="E11" s="43">
        <f t="shared" si="4"/>
        <v>1825</v>
      </c>
      <c r="F11" s="69">
        <f t="shared" si="4"/>
        <v>1643</v>
      </c>
      <c r="G11" s="43">
        <f t="shared" si="4"/>
        <v>45</v>
      </c>
      <c r="H11" s="70">
        <f t="shared" si="4"/>
        <v>19312</v>
      </c>
      <c r="I11" s="70">
        <f t="shared" si="4"/>
        <v>2309</v>
      </c>
      <c r="J11" s="70">
        <f t="shared" si="4"/>
        <v>1566</v>
      </c>
      <c r="K11" s="70">
        <f t="shared" si="4"/>
        <v>254</v>
      </c>
      <c r="L11" s="70">
        <f>SUM(L9:L10)</f>
        <v>24472</v>
      </c>
      <c r="M11" s="70">
        <f>SUM(M9:M10)</f>
        <v>2909</v>
      </c>
      <c r="N11" s="70">
        <f t="shared" ref="N11:O11" si="5">SUM(N9:N10)</f>
        <v>1924</v>
      </c>
      <c r="O11" s="70">
        <f t="shared" si="5"/>
        <v>239</v>
      </c>
      <c r="P11" s="71"/>
      <c r="Q11" s="70">
        <f>SUM(Q9:Q10)</f>
        <v>3351</v>
      </c>
      <c r="R11" s="68"/>
      <c r="S11" s="70">
        <f t="shared" ref="S11" si="6">SUM(S9:S10)</f>
        <v>387</v>
      </c>
    </row>
    <row r="12" spans="1:19" ht="17.25" customHeight="1" x14ac:dyDescent="0.15">
      <c r="A12" s="115" t="s">
        <v>74</v>
      </c>
      <c r="B12" s="116" t="s">
        <v>75</v>
      </c>
      <c r="C12" s="116"/>
      <c r="D12" s="65">
        <v>161734</v>
      </c>
      <c r="E12" s="37">
        <v>24749</v>
      </c>
      <c r="F12" s="65">
        <v>26177</v>
      </c>
      <c r="G12" s="37">
        <v>7001</v>
      </c>
      <c r="H12" s="66">
        <v>148377</v>
      </c>
      <c r="I12" s="65">
        <v>23269</v>
      </c>
      <c r="J12" s="65">
        <v>24016</v>
      </c>
      <c r="K12" s="65">
        <v>6181</v>
      </c>
      <c r="L12" s="66">
        <v>164767</v>
      </c>
      <c r="M12" s="65">
        <v>26124</v>
      </c>
      <c r="N12" s="65">
        <v>26074</v>
      </c>
      <c r="O12" s="65">
        <v>6341</v>
      </c>
      <c r="P12" s="67"/>
      <c r="Q12" s="65">
        <v>18481</v>
      </c>
      <c r="R12" s="68"/>
      <c r="S12" s="65">
        <v>5727</v>
      </c>
    </row>
    <row r="13" spans="1:19" ht="17.25" customHeight="1" x14ac:dyDescent="0.15">
      <c r="A13" s="115"/>
      <c r="B13" s="116" t="s">
        <v>76</v>
      </c>
      <c r="C13" s="116"/>
      <c r="D13" s="65">
        <v>130971</v>
      </c>
      <c r="E13" s="37">
        <v>21259</v>
      </c>
      <c r="F13" s="65">
        <v>23678</v>
      </c>
      <c r="G13" s="37">
        <v>7369</v>
      </c>
      <c r="H13" s="66">
        <v>109155</v>
      </c>
      <c r="I13" s="65">
        <v>20045</v>
      </c>
      <c r="J13" s="65">
        <v>21704</v>
      </c>
      <c r="K13" s="65">
        <v>6281</v>
      </c>
      <c r="L13" s="66">
        <v>127500</v>
      </c>
      <c r="M13" s="65">
        <v>21204</v>
      </c>
      <c r="N13" s="65">
        <v>23037</v>
      </c>
      <c r="O13" s="65">
        <v>6629</v>
      </c>
      <c r="P13" s="67"/>
      <c r="Q13" s="65">
        <v>20366</v>
      </c>
      <c r="R13" s="68"/>
      <c r="S13" s="65">
        <v>6166</v>
      </c>
    </row>
    <row r="14" spans="1:19" ht="17.25" customHeight="1" x14ac:dyDescent="0.15">
      <c r="A14" s="115"/>
      <c r="B14" s="116" t="s">
        <v>77</v>
      </c>
      <c r="C14" s="116"/>
      <c r="D14" s="65">
        <v>10917</v>
      </c>
      <c r="E14" s="37">
        <v>1254</v>
      </c>
      <c r="F14" s="65">
        <v>938</v>
      </c>
      <c r="G14" s="37">
        <v>405</v>
      </c>
      <c r="H14" s="66">
        <v>10750</v>
      </c>
      <c r="I14" s="65">
        <v>1310</v>
      </c>
      <c r="J14" s="65">
        <v>1077</v>
      </c>
      <c r="K14" s="65">
        <v>174</v>
      </c>
      <c r="L14" s="66">
        <v>10059</v>
      </c>
      <c r="M14" s="65">
        <v>755</v>
      </c>
      <c r="N14" s="65">
        <v>883</v>
      </c>
      <c r="O14" s="65">
        <v>36</v>
      </c>
      <c r="P14" s="67"/>
      <c r="Q14" s="65">
        <v>821</v>
      </c>
      <c r="R14" s="68"/>
      <c r="S14" s="65">
        <v>42</v>
      </c>
    </row>
    <row r="15" spans="1:19" ht="17.25" customHeight="1" x14ac:dyDescent="0.15">
      <c r="A15" s="115"/>
      <c r="B15" s="116" t="s">
        <v>78</v>
      </c>
      <c r="C15" s="116"/>
      <c r="D15" s="65">
        <v>55382</v>
      </c>
      <c r="E15" s="37">
        <v>17630</v>
      </c>
      <c r="F15" s="65">
        <v>6306</v>
      </c>
      <c r="G15" s="37">
        <v>1526</v>
      </c>
      <c r="H15" s="66">
        <v>49882</v>
      </c>
      <c r="I15" s="65">
        <v>15872</v>
      </c>
      <c r="J15" s="65">
        <v>5345</v>
      </c>
      <c r="K15" s="65">
        <v>1247</v>
      </c>
      <c r="L15" s="66">
        <v>54357</v>
      </c>
      <c r="M15" s="65">
        <v>16769</v>
      </c>
      <c r="N15" s="65">
        <v>6237</v>
      </c>
      <c r="O15" s="65">
        <v>1115</v>
      </c>
      <c r="P15" s="67"/>
      <c r="Q15" s="65">
        <v>16536</v>
      </c>
      <c r="R15" s="68"/>
      <c r="S15" s="65">
        <v>851</v>
      </c>
    </row>
    <row r="16" spans="1:19" ht="17.25" customHeight="1" x14ac:dyDescent="0.15">
      <c r="A16" s="115"/>
      <c r="B16" s="119" t="s">
        <v>46</v>
      </c>
      <c r="C16" s="119"/>
      <c r="D16" s="69">
        <f t="shared" ref="D16:K16" si="7">SUM(D12:D15)</f>
        <v>359004</v>
      </c>
      <c r="E16" s="43">
        <f t="shared" si="7"/>
        <v>64892</v>
      </c>
      <c r="F16" s="69">
        <f t="shared" si="7"/>
        <v>57099</v>
      </c>
      <c r="G16" s="43">
        <f t="shared" si="7"/>
        <v>16301</v>
      </c>
      <c r="H16" s="70">
        <f t="shared" si="7"/>
        <v>318164</v>
      </c>
      <c r="I16" s="70">
        <f t="shared" si="7"/>
        <v>60496</v>
      </c>
      <c r="J16" s="70">
        <f t="shared" si="7"/>
        <v>52142</v>
      </c>
      <c r="K16" s="70">
        <f t="shared" si="7"/>
        <v>13883</v>
      </c>
      <c r="L16" s="70">
        <f>SUM(L12:L15)</f>
        <v>356683</v>
      </c>
      <c r="M16" s="70">
        <f>SUM(M12:M15)</f>
        <v>64852</v>
      </c>
      <c r="N16" s="70">
        <f t="shared" ref="N16:O16" si="8">SUM(N12:N15)</f>
        <v>56231</v>
      </c>
      <c r="O16" s="70">
        <f t="shared" si="8"/>
        <v>14121</v>
      </c>
      <c r="P16" s="71"/>
      <c r="Q16" s="70">
        <f>SUM(Q12:Q15)</f>
        <v>56204</v>
      </c>
      <c r="R16" s="71"/>
      <c r="S16" s="70">
        <f t="shared" ref="S16" si="9">SUM(S12:S15)</f>
        <v>12786</v>
      </c>
    </row>
    <row r="17" spans="1:19" ht="17.25" customHeight="1" x14ac:dyDescent="0.15">
      <c r="A17" s="120" t="s">
        <v>79</v>
      </c>
      <c r="B17" s="116" t="s">
        <v>80</v>
      </c>
      <c r="C17" s="116"/>
      <c r="D17" s="65">
        <v>113718</v>
      </c>
      <c r="E17" s="37">
        <v>17904</v>
      </c>
      <c r="F17" s="65">
        <v>31906</v>
      </c>
      <c r="G17" s="37">
        <v>7960</v>
      </c>
      <c r="H17" s="66">
        <v>97379</v>
      </c>
      <c r="I17" s="65">
        <v>18270</v>
      </c>
      <c r="J17" s="65">
        <v>27717</v>
      </c>
      <c r="K17" s="65">
        <v>6994</v>
      </c>
      <c r="L17" s="66">
        <v>114805</v>
      </c>
      <c r="M17" s="65">
        <v>22708</v>
      </c>
      <c r="N17" s="65">
        <v>31472</v>
      </c>
      <c r="O17" s="65">
        <v>8390</v>
      </c>
      <c r="P17" s="67"/>
      <c r="Q17" s="65">
        <v>21749</v>
      </c>
      <c r="R17" s="68"/>
      <c r="S17" s="65">
        <v>7372</v>
      </c>
    </row>
    <row r="18" spans="1:19" ht="17.25" customHeight="1" x14ac:dyDescent="0.15">
      <c r="A18" s="121"/>
      <c r="B18" s="116" t="s">
        <v>81</v>
      </c>
      <c r="C18" s="116"/>
      <c r="D18" s="65">
        <v>4807</v>
      </c>
      <c r="E18" s="37">
        <v>847</v>
      </c>
      <c r="F18" s="65">
        <v>2611</v>
      </c>
      <c r="G18" s="37">
        <v>167</v>
      </c>
      <c r="H18" s="66">
        <v>4447</v>
      </c>
      <c r="I18" s="65">
        <v>930</v>
      </c>
      <c r="J18" s="65">
        <v>2257</v>
      </c>
      <c r="K18" s="65">
        <v>184</v>
      </c>
      <c r="L18" s="66">
        <v>5019</v>
      </c>
      <c r="M18" s="65">
        <v>949</v>
      </c>
      <c r="N18" s="65">
        <v>2615</v>
      </c>
      <c r="O18" s="65">
        <v>110</v>
      </c>
      <c r="P18" s="67"/>
      <c r="Q18" s="65">
        <v>1058</v>
      </c>
      <c r="R18" s="68"/>
      <c r="S18" s="65">
        <v>93</v>
      </c>
    </row>
    <row r="19" spans="1:19" ht="17.25" customHeight="1" x14ac:dyDescent="0.15">
      <c r="A19" s="121"/>
      <c r="B19" s="116" t="s">
        <v>82</v>
      </c>
      <c r="C19" s="116"/>
      <c r="D19" s="65">
        <v>187718</v>
      </c>
      <c r="E19" s="37">
        <v>20117</v>
      </c>
      <c r="F19" s="65">
        <v>68857</v>
      </c>
      <c r="G19" s="37">
        <v>2736</v>
      </c>
      <c r="H19" s="66">
        <v>162874</v>
      </c>
      <c r="I19" s="65">
        <v>17019</v>
      </c>
      <c r="J19" s="65">
        <v>55052</v>
      </c>
      <c r="K19" s="65">
        <v>2598</v>
      </c>
      <c r="L19" s="66">
        <v>167727</v>
      </c>
      <c r="M19" s="65">
        <v>15224</v>
      </c>
      <c r="N19" s="65">
        <v>61420</v>
      </c>
      <c r="O19" s="65">
        <v>2570</v>
      </c>
      <c r="P19" s="67"/>
      <c r="Q19" s="65">
        <v>18723</v>
      </c>
      <c r="R19" s="68"/>
      <c r="S19" s="65">
        <v>2611</v>
      </c>
    </row>
    <row r="20" spans="1:19" ht="17.25" customHeight="1" x14ac:dyDescent="0.15">
      <c r="A20" s="121"/>
      <c r="B20" s="116" t="s">
        <v>83</v>
      </c>
      <c r="C20" s="116"/>
      <c r="D20" s="65">
        <v>10304</v>
      </c>
      <c r="E20" s="37">
        <v>649</v>
      </c>
      <c r="F20" s="65">
        <v>5175</v>
      </c>
      <c r="G20" s="37">
        <v>287</v>
      </c>
      <c r="H20" s="66">
        <v>8696</v>
      </c>
      <c r="I20" s="65">
        <v>856</v>
      </c>
      <c r="J20" s="65">
        <v>4779</v>
      </c>
      <c r="K20" s="65">
        <v>399</v>
      </c>
      <c r="L20" s="66">
        <v>9519</v>
      </c>
      <c r="M20" s="65">
        <v>580</v>
      </c>
      <c r="N20" s="65">
        <v>5281</v>
      </c>
      <c r="O20" s="65">
        <v>239</v>
      </c>
      <c r="P20" s="67"/>
      <c r="Q20" s="65">
        <v>460</v>
      </c>
      <c r="R20" s="68"/>
      <c r="S20" s="65">
        <v>222</v>
      </c>
    </row>
    <row r="21" spans="1:19" ht="17.25" customHeight="1" x14ac:dyDescent="0.15">
      <c r="A21" s="121"/>
      <c r="B21" s="119" t="s">
        <v>46</v>
      </c>
      <c r="C21" s="119"/>
      <c r="D21" s="69">
        <f t="shared" ref="D21:K21" si="10">SUM(D17:D20)</f>
        <v>316547</v>
      </c>
      <c r="E21" s="43">
        <f t="shared" si="10"/>
        <v>39517</v>
      </c>
      <c r="F21" s="69">
        <f t="shared" si="10"/>
        <v>108549</v>
      </c>
      <c r="G21" s="43">
        <f t="shared" si="10"/>
        <v>11150</v>
      </c>
      <c r="H21" s="70">
        <f t="shared" si="10"/>
        <v>273396</v>
      </c>
      <c r="I21" s="70">
        <f t="shared" si="10"/>
        <v>37075</v>
      </c>
      <c r="J21" s="70">
        <f t="shared" si="10"/>
        <v>89805</v>
      </c>
      <c r="K21" s="70">
        <f t="shared" si="10"/>
        <v>10175</v>
      </c>
      <c r="L21" s="70">
        <f>SUM(L17:L20)</f>
        <v>297070</v>
      </c>
      <c r="M21" s="70">
        <f>SUM(M17:M20)</f>
        <v>39461</v>
      </c>
      <c r="N21" s="70">
        <f t="shared" ref="N21:O21" si="11">SUM(N17:N20)</f>
        <v>100788</v>
      </c>
      <c r="O21" s="70">
        <f t="shared" si="11"/>
        <v>11309</v>
      </c>
      <c r="P21" s="71"/>
      <c r="Q21" s="70">
        <f>SUM(Q17:Q20)</f>
        <v>41990</v>
      </c>
      <c r="R21" s="71"/>
      <c r="S21" s="70">
        <f t="shared" ref="S21" si="12">SUM(S17:S20)</f>
        <v>10298</v>
      </c>
    </row>
    <row r="22" spans="1:19" ht="17.25" customHeight="1" x14ac:dyDescent="0.15">
      <c r="A22" s="120" t="s">
        <v>84</v>
      </c>
      <c r="B22" s="115" t="s">
        <v>85</v>
      </c>
      <c r="C22" s="64" t="s">
        <v>68</v>
      </c>
      <c r="D22" s="65">
        <v>5576</v>
      </c>
      <c r="E22" s="37">
        <v>1724</v>
      </c>
      <c r="F22" s="65">
        <v>300</v>
      </c>
      <c r="G22" s="37">
        <v>0</v>
      </c>
      <c r="H22" s="66">
        <v>5154</v>
      </c>
      <c r="I22" s="65">
        <v>1149</v>
      </c>
      <c r="J22" s="65">
        <v>242</v>
      </c>
      <c r="K22" s="65">
        <v>0</v>
      </c>
      <c r="L22" s="66">
        <v>5487</v>
      </c>
      <c r="M22" s="65">
        <v>1849</v>
      </c>
      <c r="N22" s="65">
        <v>233</v>
      </c>
      <c r="O22" s="65">
        <v>0</v>
      </c>
      <c r="P22" s="67"/>
      <c r="Q22" s="65">
        <v>1694</v>
      </c>
      <c r="R22" s="68"/>
      <c r="S22" s="65">
        <v>1</v>
      </c>
    </row>
    <row r="23" spans="1:19" ht="17.25" customHeight="1" x14ac:dyDescent="0.15">
      <c r="A23" s="120"/>
      <c r="B23" s="115"/>
      <c r="C23" s="64" t="s">
        <v>69</v>
      </c>
      <c r="D23" s="65">
        <v>62</v>
      </c>
      <c r="E23" s="37">
        <v>53</v>
      </c>
      <c r="F23" s="65">
        <v>1</v>
      </c>
      <c r="G23" s="37">
        <v>0</v>
      </c>
      <c r="H23" s="66">
        <v>158</v>
      </c>
      <c r="I23" s="65">
        <v>50</v>
      </c>
      <c r="J23" s="65">
        <v>1</v>
      </c>
      <c r="K23" s="65">
        <v>0</v>
      </c>
      <c r="L23" s="66">
        <v>69</v>
      </c>
      <c r="M23" s="65">
        <v>53</v>
      </c>
      <c r="N23" s="65">
        <v>0</v>
      </c>
      <c r="O23" s="65">
        <v>0</v>
      </c>
      <c r="P23" s="67"/>
      <c r="Q23" s="65">
        <v>53</v>
      </c>
      <c r="R23" s="68"/>
      <c r="S23" s="65">
        <v>0</v>
      </c>
    </row>
    <row r="24" spans="1:19" ht="17.25" customHeight="1" x14ac:dyDescent="0.15">
      <c r="A24" s="120"/>
      <c r="B24" s="116" t="s">
        <v>86</v>
      </c>
      <c r="C24" s="116"/>
      <c r="D24" s="65">
        <v>2923</v>
      </c>
      <c r="E24" s="37">
        <v>1197</v>
      </c>
      <c r="F24" s="65">
        <v>231</v>
      </c>
      <c r="G24" s="37">
        <v>199</v>
      </c>
      <c r="H24" s="66">
        <v>28294</v>
      </c>
      <c r="I24" s="65">
        <v>1071</v>
      </c>
      <c r="J24" s="65">
        <v>174</v>
      </c>
      <c r="K24" s="65">
        <v>165</v>
      </c>
      <c r="L24" s="66">
        <v>3239</v>
      </c>
      <c r="M24" s="65">
        <v>1203</v>
      </c>
      <c r="N24" s="65">
        <v>221</v>
      </c>
      <c r="O24" s="65">
        <v>211</v>
      </c>
      <c r="P24" s="67"/>
      <c r="Q24" s="65">
        <v>1041</v>
      </c>
      <c r="R24" s="68"/>
      <c r="S24" s="65">
        <v>215</v>
      </c>
    </row>
    <row r="25" spans="1:19" ht="17.25" customHeight="1" x14ac:dyDescent="0.15">
      <c r="A25" s="120"/>
      <c r="B25" s="116" t="s">
        <v>87</v>
      </c>
      <c r="C25" s="116"/>
      <c r="D25" s="65">
        <v>20216</v>
      </c>
      <c r="E25" s="37">
        <v>6974</v>
      </c>
      <c r="F25" s="65">
        <v>3057</v>
      </c>
      <c r="G25" s="37">
        <v>976</v>
      </c>
      <c r="H25" s="66">
        <v>18335</v>
      </c>
      <c r="I25" s="65">
        <v>7641</v>
      </c>
      <c r="J25" s="65">
        <v>2595</v>
      </c>
      <c r="K25" s="65">
        <v>702</v>
      </c>
      <c r="L25" s="66">
        <v>19443</v>
      </c>
      <c r="M25" s="65">
        <v>7581</v>
      </c>
      <c r="N25" s="65">
        <v>2427</v>
      </c>
      <c r="O25" s="65">
        <v>746</v>
      </c>
      <c r="P25" s="67"/>
      <c r="Q25" s="65">
        <v>6039</v>
      </c>
      <c r="R25" s="68"/>
      <c r="S25" s="65">
        <v>739</v>
      </c>
    </row>
    <row r="26" spans="1:19" ht="17.25" customHeight="1" x14ac:dyDescent="0.15">
      <c r="A26" s="120"/>
      <c r="B26" s="119" t="s">
        <v>46</v>
      </c>
      <c r="C26" s="119"/>
      <c r="D26" s="69">
        <f t="shared" ref="D26:K26" si="13">SUM(D22:D25)</f>
        <v>28777</v>
      </c>
      <c r="E26" s="43">
        <f t="shared" si="13"/>
        <v>9948</v>
      </c>
      <c r="F26" s="69">
        <f t="shared" si="13"/>
        <v>3589</v>
      </c>
      <c r="G26" s="43">
        <f t="shared" si="13"/>
        <v>1175</v>
      </c>
      <c r="H26" s="70">
        <f t="shared" si="13"/>
        <v>51941</v>
      </c>
      <c r="I26" s="70">
        <f t="shared" si="13"/>
        <v>9911</v>
      </c>
      <c r="J26" s="70">
        <f t="shared" si="13"/>
        <v>3012</v>
      </c>
      <c r="K26" s="70">
        <f t="shared" si="13"/>
        <v>867</v>
      </c>
      <c r="L26" s="70">
        <f>SUM(L22:L25)</f>
        <v>28238</v>
      </c>
      <c r="M26" s="70">
        <f>SUM(M22:M25)</f>
        <v>10686</v>
      </c>
      <c r="N26" s="70">
        <f t="shared" ref="N26:O26" si="14">SUM(N22:N25)</f>
        <v>2881</v>
      </c>
      <c r="O26" s="70">
        <f t="shared" si="14"/>
        <v>957</v>
      </c>
      <c r="P26" s="71"/>
      <c r="Q26" s="70">
        <f>SUM(Q22:Q25)</f>
        <v>8827</v>
      </c>
      <c r="R26" s="71"/>
      <c r="S26" s="70">
        <f t="shared" ref="S26" si="15">SUM(S22:S25)</f>
        <v>955</v>
      </c>
    </row>
    <row r="27" spans="1:19" ht="17.25" customHeight="1" x14ac:dyDescent="0.15">
      <c r="A27" s="116" t="s">
        <v>88</v>
      </c>
      <c r="B27" s="116"/>
      <c r="C27" s="116"/>
      <c r="D27" s="65">
        <v>5560</v>
      </c>
      <c r="E27" s="37">
        <v>700</v>
      </c>
      <c r="F27" s="65">
        <v>2501</v>
      </c>
      <c r="G27" s="37">
        <v>195</v>
      </c>
      <c r="H27" s="66">
        <v>5064</v>
      </c>
      <c r="I27" s="65">
        <v>884</v>
      </c>
      <c r="J27" s="65">
        <v>2414</v>
      </c>
      <c r="K27" s="65">
        <v>391</v>
      </c>
      <c r="L27" s="66">
        <v>5315</v>
      </c>
      <c r="M27" s="65">
        <v>900</v>
      </c>
      <c r="N27" s="65">
        <v>2646</v>
      </c>
      <c r="O27" s="65">
        <v>490</v>
      </c>
      <c r="P27" s="67"/>
      <c r="Q27" s="65">
        <v>864</v>
      </c>
      <c r="R27" s="68"/>
      <c r="S27" s="65">
        <v>451</v>
      </c>
    </row>
    <row r="28" spans="1:19" ht="17.25" customHeight="1" x14ac:dyDescent="0.15">
      <c r="A28" s="116" t="s">
        <v>89</v>
      </c>
      <c r="B28" s="116"/>
      <c r="C28" s="116"/>
      <c r="D28" s="65">
        <v>3199</v>
      </c>
      <c r="E28" s="37">
        <v>1111</v>
      </c>
      <c r="F28" s="65">
        <v>1591</v>
      </c>
      <c r="G28" s="37">
        <v>479</v>
      </c>
      <c r="H28" s="66">
        <v>2931</v>
      </c>
      <c r="I28" s="65">
        <v>885</v>
      </c>
      <c r="J28" s="65">
        <v>1336</v>
      </c>
      <c r="K28" s="65">
        <v>281</v>
      </c>
      <c r="L28" s="66">
        <v>2797</v>
      </c>
      <c r="M28" s="65">
        <v>832</v>
      </c>
      <c r="N28" s="65">
        <v>1382</v>
      </c>
      <c r="O28" s="65">
        <v>151</v>
      </c>
      <c r="P28" s="67"/>
      <c r="Q28" s="65">
        <v>693</v>
      </c>
      <c r="R28" s="68"/>
      <c r="S28" s="65">
        <v>76</v>
      </c>
    </row>
    <row r="29" spans="1:19" ht="17.25" customHeight="1" x14ac:dyDescent="0.15">
      <c r="A29" s="115" t="s">
        <v>90</v>
      </c>
      <c r="B29" s="116" t="s">
        <v>91</v>
      </c>
      <c r="C29" s="116"/>
      <c r="D29" s="65">
        <v>482018</v>
      </c>
      <c r="E29" s="37">
        <v>40280</v>
      </c>
      <c r="F29" s="65">
        <v>373212</v>
      </c>
      <c r="G29" s="37">
        <v>13340</v>
      </c>
      <c r="H29" s="66">
        <v>448548</v>
      </c>
      <c r="I29" s="65">
        <v>36755</v>
      </c>
      <c r="J29" s="65">
        <v>348731</v>
      </c>
      <c r="K29" s="65">
        <v>11958</v>
      </c>
      <c r="L29" s="66">
        <v>466576</v>
      </c>
      <c r="M29" s="65">
        <v>35921</v>
      </c>
      <c r="N29" s="65">
        <v>366742</v>
      </c>
      <c r="O29" s="65">
        <v>11830</v>
      </c>
      <c r="P29" s="67"/>
      <c r="Q29" s="65">
        <v>35014</v>
      </c>
      <c r="R29" s="68"/>
      <c r="S29" s="65">
        <v>11858</v>
      </c>
    </row>
    <row r="30" spans="1:19" ht="17.25" customHeight="1" x14ac:dyDescent="0.15">
      <c r="A30" s="115"/>
      <c r="B30" s="116" t="s">
        <v>92</v>
      </c>
      <c r="C30" s="116"/>
      <c r="D30" s="65">
        <v>153392</v>
      </c>
      <c r="E30" s="37">
        <v>17502</v>
      </c>
      <c r="F30" s="65">
        <v>106649</v>
      </c>
      <c r="G30" s="37">
        <v>4629</v>
      </c>
      <c r="H30" s="66">
        <v>146910</v>
      </c>
      <c r="I30" s="65">
        <v>16615</v>
      </c>
      <c r="J30" s="65">
        <v>102535</v>
      </c>
      <c r="K30" s="65">
        <v>4112</v>
      </c>
      <c r="L30" s="66">
        <v>149101</v>
      </c>
      <c r="M30" s="65">
        <v>15695</v>
      </c>
      <c r="N30" s="65">
        <v>105274</v>
      </c>
      <c r="O30" s="65">
        <v>3881</v>
      </c>
      <c r="P30" s="67"/>
      <c r="Q30" s="65">
        <v>15542</v>
      </c>
      <c r="R30" s="68"/>
      <c r="S30" s="65">
        <v>4070</v>
      </c>
    </row>
    <row r="31" spans="1:19" ht="17.25" customHeight="1" x14ac:dyDescent="0.15">
      <c r="A31" s="115"/>
      <c r="B31" s="116" t="s">
        <v>93</v>
      </c>
      <c r="C31" s="116"/>
      <c r="D31" s="65">
        <v>18440</v>
      </c>
      <c r="E31" s="37">
        <v>3793</v>
      </c>
      <c r="F31" s="65">
        <v>3534</v>
      </c>
      <c r="G31" s="37">
        <v>818</v>
      </c>
      <c r="H31" s="66">
        <v>19406</v>
      </c>
      <c r="I31" s="65">
        <v>4220</v>
      </c>
      <c r="J31" s="65">
        <v>3780</v>
      </c>
      <c r="K31" s="65">
        <v>1044</v>
      </c>
      <c r="L31" s="66">
        <v>21525</v>
      </c>
      <c r="M31" s="65">
        <v>4674</v>
      </c>
      <c r="N31" s="65">
        <v>4395</v>
      </c>
      <c r="O31" s="65">
        <v>1409</v>
      </c>
      <c r="P31" s="67"/>
      <c r="Q31" s="65">
        <v>4143</v>
      </c>
      <c r="R31" s="68"/>
      <c r="S31" s="65">
        <v>1337</v>
      </c>
    </row>
    <row r="32" spans="1:19" ht="17.25" customHeight="1" x14ac:dyDescent="0.15">
      <c r="A32" s="115"/>
      <c r="B32" s="119" t="s">
        <v>46</v>
      </c>
      <c r="C32" s="119"/>
      <c r="D32" s="69">
        <f t="shared" ref="D32:K32" si="16">SUM(D29:D31)</f>
        <v>653850</v>
      </c>
      <c r="E32" s="43">
        <f t="shared" si="16"/>
        <v>61575</v>
      </c>
      <c r="F32" s="69">
        <f t="shared" si="16"/>
        <v>483395</v>
      </c>
      <c r="G32" s="43">
        <f t="shared" si="16"/>
        <v>18787</v>
      </c>
      <c r="H32" s="70">
        <f t="shared" si="16"/>
        <v>614864</v>
      </c>
      <c r="I32" s="70">
        <f t="shared" si="16"/>
        <v>57590</v>
      </c>
      <c r="J32" s="70">
        <f t="shared" si="16"/>
        <v>455046</v>
      </c>
      <c r="K32" s="70">
        <f t="shared" si="16"/>
        <v>17114</v>
      </c>
      <c r="L32" s="70">
        <f>SUM(L29:L31)</f>
        <v>637202</v>
      </c>
      <c r="M32" s="70">
        <f>SUM(M29:M31)</f>
        <v>56290</v>
      </c>
      <c r="N32" s="70">
        <f t="shared" ref="N32:O32" si="17">SUM(N29:N31)</f>
        <v>476411</v>
      </c>
      <c r="O32" s="70">
        <f t="shared" si="17"/>
        <v>17120</v>
      </c>
      <c r="P32" s="71"/>
      <c r="Q32" s="70">
        <f>SUM(Q29:Q31)</f>
        <v>54699</v>
      </c>
      <c r="R32" s="71"/>
      <c r="S32" s="70">
        <f t="shared" ref="S32" si="18">SUM(S29:S31)</f>
        <v>17265</v>
      </c>
    </row>
    <row r="33" spans="1:19" ht="17.25" customHeight="1" x14ac:dyDescent="0.15">
      <c r="A33" s="116" t="s">
        <v>94</v>
      </c>
      <c r="B33" s="116"/>
      <c r="C33" s="116"/>
      <c r="D33" s="65">
        <v>6040</v>
      </c>
      <c r="E33" s="37">
        <v>1230</v>
      </c>
      <c r="F33" s="65">
        <v>3883</v>
      </c>
      <c r="G33" s="37">
        <v>88</v>
      </c>
      <c r="H33" s="66">
        <v>5888</v>
      </c>
      <c r="I33" s="65">
        <v>1057</v>
      </c>
      <c r="J33" s="65">
        <v>3908</v>
      </c>
      <c r="K33" s="65">
        <v>69</v>
      </c>
      <c r="L33" s="66">
        <v>6661</v>
      </c>
      <c r="M33" s="65">
        <v>1254</v>
      </c>
      <c r="N33" s="65">
        <v>4006</v>
      </c>
      <c r="O33" s="65">
        <v>99</v>
      </c>
      <c r="P33" s="67"/>
      <c r="Q33" s="65">
        <v>1182</v>
      </c>
      <c r="R33" s="68"/>
      <c r="S33" s="65">
        <v>87</v>
      </c>
    </row>
    <row r="34" spans="1:19" ht="17.25" customHeight="1" x14ac:dyDescent="0.15">
      <c r="A34" s="117" t="s">
        <v>95</v>
      </c>
      <c r="B34" s="117"/>
      <c r="C34" s="117"/>
      <c r="D34" s="69">
        <v>1423767</v>
      </c>
      <c r="E34" s="43">
        <f>E8+E11+E16+E21+E26+E27+E28+E32+E33</f>
        <v>184021</v>
      </c>
      <c r="F34" s="69">
        <v>672525</v>
      </c>
      <c r="G34" s="43">
        <v>48480</v>
      </c>
      <c r="H34" s="70">
        <v>1296324</v>
      </c>
      <c r="I34" s="70">
        <v>173488</v>
      </c>
      <c r="J34" s="70">
        <v>619343</v>
      </c>
      <c r="K34" s="70">
        <v>43177</v>
      </c>
      <c r="L34" s="69">
        <v>1389048</v>
      </c>
      <c r="M34" s="69">
        <v>180707</v>
      </c>
      <c r="N34" s="69">
        <v>656645</v>
      </c>
      <c r="O34" s="69">
        <v>44738</v>
      </c>
      <c r="P34" s="71"/>
      <c r="Q34" s="69">
        <v>171469</v>
      </c>
      <c r="R34" s="72"/>
      <c r="S34" s="69">
        <v>42455</v>
      </c>
    </row>
    <row r="35" spans="1:19" ht="17.25" customHeight="1" x14ac:dyDescent="0.15">
      <c r="A35" s="113" t="s">
        <v>96</v>
      </c>
      <c r="B35" s="116" t="s">
        <v>97</v>
      </c>
      <c r="C35" s="64" t="s">
        <v>98</v>
      </c>
      <c r="D35" s="65">
        <v>638466</v>
      </c>
      <c r="E35" s="37">
        <v>86691</v>
      </c>
      <c r="F35" s="65">
        <v>291883</v>
      </c>
      <c r="G35" s="37">
        <v>26095</v>
      </c>
      <c r="H35" s="66">
        <v>595609</v>
      </c>
      <c r="I35" s="65">
        <v>81442</v>
      </c>
      <c r="J35" s="65">
        <v>275831</v>
      </c>
      <c r="K35" s="65">
        <v>24298</v>
      </c>
      <c r="L35" s="66">
        <v>625324</v>
      </c>
      <c r="M35" s="65">
        <v>81289</v>
      </c>
      <c r="N35" s="65">
        <v>294077</v>
      </c>
      <c r="O35" s="65">
        <v>24097</v>
      </c>
      <c r="P35" s="67"/>
      <c r="Q35" s="65">
        <v>81457</v>
      </c>
      <c r="R35" s="68"/>
      <c r="S35" s="65">
        <v>24197</v>
      </c>
    </row>
    <row r="36" spans="1:19" ht="17.25" customHeight="1" x14ac:dyDescent="0.15">
      <c r="A36" s="118"/>
      <c r="B36" s="116"/>
      <c r="C36" s="64" t="s">
        <v>99</v>
      </c>
      <c r="D36" s="65">
        <v>779192</v>
      </c>
      <c r="E36" s="37">
        <v>97102</v>
      </c>
      <c r="F36" s="65">
        <v>376233</v>
      </c>
      <c r="G36" s="37">
        <v>22374</v>
      </c>
      <c r="H36" s="66">
        <v>697026</v>
      </c>
      <c r="I36" s="65">
        <v>92010</v>
      </c>
      <c r="J36" s="65">
        <v>341344</v>
      </c>
      <c r="K36" s="65">
        <v>18879</v>
      </c>
      <c r="L36" s="66">
        <v>759512</v>
      </c>
      <c r="M36" s="65">
        <v>99370</v>
      </c>
      <c r="N36" s="65">
        <v>359704</v>
      </c>
      <c r="O36" s="65">
        <v>20639</v>
      </c>
      <c r="P36" s="67"/>
      <c r="Q36" s="65">
        <v>89916</v>
      </c>
      <c r="R36" s="68"/>
      <c r="S36" s="65">
        <v>18258</v>
      </c>
    </row>
    <row r="37" spans="1:19" ht="17.25" customHeight="1" x14ac:dyDescent="0.15">
      <c r="A37" s="118"/>
      <c r="B37" s="116" t="s">
        <v>100</v>
      </c>
      <c r="C37" s="116"/>
      <c r="D37" s="65">
        <v>60</v>
      </c>
      <c r="E37" s="37">
        <v>0</v>
      </c>
      <c r="F37" s="65">
        <v>50</v>
      </c>
      <c r="G37" s="37">
        <v>0</v>
      </c>
      <c r="H37" s="66">
        <v>28</v>
      </c>
      <c r="I37" s="65">
        <v>0</v>
      </c>
      <c r="J37" s="65">
        <v>28</v>
      </c>
      <c r="K37" s="65">
        <v>0</v>
      </c>
      <c r="L37" s="66">
        <v>23</v>
      </c>
      <c r="M37" s="65">
        <v>0</v>
      </c>
      <c r="N37" s="65">
        <v>23</v>
      </c>
      <c r="O37" s="65">
        <v>0</v>
      </c>
      <c r="P37" s="67"/>
      <c r="Q37" s="65">
        <v>0</v>
      </c>
      <c r="R37" s="68"/>
      <c r="S37" s="65">
        <v>0</v>
      </c>
    </row>
    <row r="38" spans="1:19" ht="17.25" customHeight="1" x14ac:dyDescent="0.15">
      <c r="A38" s="118"/>
      <c r="B38" s="116" t="s">
        <v>101</v>
      </c>
      <c r="C38" s="116"/>
      <c r="D38" s="65">
        <v>3885</v>
      </c>
      <c r="E38" s="37">
        <v>228</v>
      </c>
      <c r="F38" s="65">
        <v>2832</v>
      </c>
      <c r="G38" s="37">
        <v>10</v>
      </c>
      <c r="H38" s="66">
        <v>3521</v>
      </c>
      <c r="I38" s="65">
        <v>35</v>
      </c>
      <c r="J38" s="65">
        <v>2140</v>
      </c>
      <c r="K38" s="65">
        <v>0</v>
      </c>
      <c r="L38" s="66">
        <v>3905</v>
      </c>
      <c r="M38" s="65">
        <v>48</v>
      </c>
      <c r="N38" s="65">
        <v>2822</v>
      </c>
      <c r="O38" s="65">
        <v>1</v>
      </c>
      <c r="P38" s="67"/>
      <c r="Q38" s="65">
        <v>93</v>
      </c>
      <c r="R38" s="68"/>
      <c r="S38" s="65">
        <v>0</v>
      </c>
    </row>
    <row r="39" spans="1:19" ht="17.25" customHeight="1" x14ac:dyDescent="0.15">
      <c r="A39" s="114"/>
      <c r="B39" s="117" t="s">
        <v>46</v>
      </c>
      <c r="C39" s="117"/>
      <c r="D39" s="69">
        <f>SUM(D35:D38)</f>
        <v>1421603</v>
      </c>
      <c r="E39" s="43">
        <f>SUM(E35:E38)</f>
        <v>184021</v>
      </c>
      <c r="F39" s="69">
        <f>SUM(F35:F38)</f>
        <v>670998</v>
      </c>
      <c r="G39" s="43">
        <v>48480</v>
      </c>
      <c r="H39" s="70">
        <f t="shared" ref="H39:K39" si="19">SUM(H35:H38)</f>
        <v>1296184</v>
      </c>
      <c r="I39" s="70">
        <f t="shared" si="19"/>
        <v>173487</v>
      </c>
      <c r="J39" s="70">
        <f t="shared" si="19"/>
        <v>619343</v>
      </c>
      <c r="K39" s="70">
        <f t="shared" si="19"/>
        <v>43177</v>
      </c>
      <c r="L39" s="70">
        <f>SUM(L35:L38)</f>
        <v>1388764</v>
      </c>
      <c r="M39" s="70">
        <f>SUM(M35:M38)</f>
        <v>180707</v>
      </c>
      <c r="N39" s="70">
        <f t="shared" ref="N39:O39" si="20">SUM(N35:N38)</f>
        <v>656626</v>
      </c>
      <c r="O39" s="70">
        <f t="shared" si="20"/>
        <v>44737</v>
      </c>
      <c r="P39" s="71"/>
      <c r="Q39" s="70">
        <f>SUM(Q35:Q38)</f>
        <v>171466</v>
      </c>
      <c r="R39" s="71"/>
      <c r="S39" s="70">
        <f t="shared" ref="S39" si="21">SUM(S35:S38)</f>
        <v>42455</v>
      </c>
    </row>
    <row r="40" spans="1:19" ht="17.25" customHeight="1" x14ac:dyDescent="0.15">
      <c r="A40" s="115" t="s">
        <v>102</v>
      </c>
      <c r="B40" s="116" t="s">
        <v>101</v>
      </c>
      <c r="C40" s="116"/>
      <c r="D40" s="65">
        <v>289</v>
      </c>
      <c r="E40" s="37">
        <v>0</v>
      </c>
      <c r="F40" s="65">
        <v>0</v>
      </c>
      <c r="G40" s="37">
        <v>0</v>
      </c>
      <c r="H40" s="66">
        <v>140</v>
      </c>
      <c r="I40" s="65">
        <v>0</v>
      </c>
      <c r="J40" s="65">
        <v>0</v>
      </c>
      <c r="K40" s="65">
        <v>0</v>
      </c>
      <c r="L40" s="66">
        <v>285</v>
      </c>
      <c r="M40" s="65">
        <v>0</v>
      </c>
      <c r="N40" s="65">
        <v>20</v>
      </c>
      <c r="O40" s="65">
        <v>0</v>
      </c>
      <c r="P40" s="67"/>
      <c r="Q40" s="65">
        <v>3</v>
      </c>
      <c r="R40" s="68"/>
      <c r="S40" s="65">
        <v>0</v>
      </c>
    </row>
    <row r="41" spans="1:19" ht="17.25" customHeight="1" x14ac:dyDescent="0.15">
      <c r="A41" s="115"/>
      <c r="B41" s="116" t="s">
        <v>100</v>
      </c>
      <c r="C41" s="116"/>
      <c r="D41" s="65">
        <v>7</v>
      </c>
      <c r="E41" s="37">
        <v>0</v>
      </c>
      <c r="F41" s="65">
        <v>5</v>
      </c>
      <c r="G41" s="37">
        <v>0</v>
      </c>
      <c r="H41" s="66">
        <v>0</v>
      </c>
      <c r="I41" s="65">
        <v>0</v>
      </c>
      <c r="J41" s="65">
        <v>0</v>
      </c>
      <c r="K41" s="65">
        <v>0</v>
      </c>
      <c r="L41" s="66">
        <v>0</v>
      </c>
      <c r="M41" s="65">
        <v>0</v>
      </c>
      <c r="N41" s="65">
        <v>0</v>
      </c>
      <c r="O41" s="65">
        <v>0</v>
      </c>
      <c r="P41" s="67"/>
      <c r="Q41" s="65">
        <v>0</v>
      </c>
      <c r="R41" s="68"/>
      <c r="S41" s="65">
        <v>0</v>
      </c>
    </row>
    <row r="42" spans="1:19" ht="17.25" customHeight="1" x14ac:dyDescent="0.15">
      <c r="A42" s="115"/>
      <c r="B42" s="117" t="s">
        <v>46</v>
      </c>
      <c r="C42" s="117"/>
      <c r="D42" s="69">
        <f t="shared" ref="D42:M42" si="22">SUM(D40:D41)</f>
        <v>296</v>
      </c>
      <c r="E42" s="43">
        <f t="shared" si="22"/>
        <v>0</v>
      </c>
      <c r="F42" s="69">
        <f t="shared" si="22"/>
        <v>5</v>
      </c>
      <c r="G42" s="43">
        <f t="shared" si="22"/>
        <v>0</v>
      </c>
      <c r="H42" s="70">
        <f t="shared" si="22"/>
        <v>140</v>
      </c>
      <c r="I42" s="70">
        <f t="shared" si="22"/>
        <v>0</v>
      </c>
      <c r="J42" s="70">
        <f t="shared" si="22"/>
        <v>0</v>
      </c>
      <c r="K42" s="70">
        <f t="shared" si="22"/>
        <v>0</v>
      </c>
      <c r="L42" s="70">
        <f t="shared" si="22"/>
        <v>285</v>
      </c>
      <c r="M42" s="70">
        <f t="shared" si="22"/>
        <v>0</v>
      </c>
      <c r="N42" s="70">
        <f>SUM(N40:N41)</f>
        <v>20</v>
      </c>
      <c r="O42" s="70">
        <v>0</v>
      </c>
      <c r="P42" s="71"/>
      <c r="Q42" s="70">
        <f t="shared" ref="Q42" si="23">SUM(Q40:Q41)</f>
        <v>3</v>
      </c>
      <c r="R42" s="71"/>
      <c r="S42" s="70">
        <v>0</v>
      </c>
    </row>
    <row r="43" spans="1:19" ht="17.25" customHeight="1" x14ac:dyDescent="0.15">
      <c r="A43" s="117" t="s">
        <v>95</v>
      </c>
      <c r="B43" s="117"/>
      <c r="C43" s="117"/>
      <c r="D43" s="69">
        <f>D39+D42</f>
        <v>1421899</v>
      </c>
      <c r="E43" s="43">
        <f>E39+E42</f>
        <v>184021</v>
      </c>
      <c r="F43" s="69">
        <v>671004</v>
      </c>
      <c r="G43" s="43">
        <f>G39+G42</f>
        <v>48480</v>
      </c>
      <c r="H43" s="70">
        <f>H39+H42</f>
        <v>1296324</v>
      </c>
      <c r="I43" s="70">
        <f>I39+I42</f>
        <v>173487</v>
      </c>
      <c r="J43" s="70">
        <f t="shared" ref="J43:K43" si="24">J39+J42</f>
        <v>619343</v>
      </c>
      <c r="K43" s="70">
        <f t="shared" si="24"/>
        <v>43177</v>
      </c>
      <c r="L43" s="70">
        <f>L39+L42</f>
        <v>1389049</v>
      </c>
      <c r="M43" s="70">
        <f>M39+M42</f>
        <v>180707</v>
      </c>
      <c r="N43" s="70">
        <f t="shared" ref="N43:O43" si="25">N39+N42</f>
        <v>656646</v>
      </c>
      <c r="O43" s="70">
        <f t="shared" si="25"/>
        <v>44737</v>
      </c>
      <c r="P43" s="71"/>
      <c r="Q43" s="70">
        <f>Q39+Q42</f>
        <v>171469</v>
      </c>
      <c r="R43" s="71"/>
      <c r="S43" s="70">
        <f t="shared" ref="S43" si="26">S39+S42</f>
        <v>42455</v>
      </c>
    </row>
    <row r="44" spans="1:19" ht="17.25" customHeight="1" x14ac:dyDescent="0.15">
      <c r="A44" s="51" t="s">
        <v>55</v>
      </c>
      <c r="B44" s="52"/>
      <c r="C44" s="52"/>
      <c r="D44" s="52"/>
      <c r="E44" s="52"/>
      <c r="F44" s="52"/>
      <c r="G44" s="52"/>
      <c r="H44" s="52"/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2" customHeight="1" x14ac:dyDescent="0.15">
      <c r="A45" s="13" t="s">
        <v>34</v>
      </c>
      <c r="B45" s="52"/>
      <c r="C45" s="52"/>
      <c r="D45" s="52"/>
      <c r="E45" s="52"/>
      <c r="F45" s="52"/>
      <c r="G45" s="52"/>
      <c r="H45" s="52"/>
      <c r="I45" s="51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.75" customHeight="1" x14ac:dyDescent="0.15">
      <c r="A46" s="15" t="s">
        <v>40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</sheetData>
  <mergeCells count="56">
    <mergeCell ref="D2:G2"/>
    <mergeCell ref="H2:K2"/>
    <mergeCell ref="L2:O2"/>
    <mergeCell ref="P2:S2"/>
    <mergeCell ref="D3:E3"/>
    <mergeCell ref="F3:G3"/>
    <mergeCell ref="H3:I3"/>
    <mergeCell ref="J3:K3"/>
    <mergeCell ref="L3:M3"/>
    <mergeCell ref="N3:O3"/>
    <mergeCell ref="P3:Q3"/>
    <mergeCell ref="R3:S3"/>
    <mergeCell ref="A5:A8"/>
    <mergeCell ref="B5:B6"/>
    <mergeCell ref="B7:C7"/>
    <mergeCell ref="B8:C8"/>
    <mergeCell ref="A9:A11"/>
    <mergeCell ref="B9:C9"/>
    <mergeCell ref="B10:C10"/>
    <mergeCell ref="B11:C11"/>
    <mergeCell ref="A12:A16"/>
    <mergeCell ref="B12:C12"/>
    <mergeCell ref="B13:C13"/>
    <mergeCell ref="B14:C14"/>
    <mergeCell ref="B15:C15"/>
    <mergeCell ref="B16:C16"/>
    <mergeCell ref="A27:C27"/>
    <mergeCell ref="A17:A21"/>
    <mergeCell ref="B17:C17"/>
    <mergeCell ref="B18:C18"/>
    <mergeCell ref="B19:C19"/>
    <mergeCell ref="B20:C20"/>
    <mergeCell ref="B21:C21"/>
    <mergeCell ref="A22:A26"/>
    <mergeCell ref="B22:B23"/>
    <mergeCell ref="B24:C24"/>
    <mergeCell ref="B25:C25"/>
    <mergeCell ref="B26:C26"/>
    <mergeCell ref="A28:C28"/>
    <mergeCell ref="A29:A32"/>
    <mergeCell ref="B29:C29"/>
    <mergeCell ref="B30:C30"/>
    <mergeCell ref="B31:C31"/>
    <mergeCell ref="B32:C32"/>
    <mergeCell ref="A33:C33"/>
    <mergeCell ref="A34:C34"/>
    <mergeCell ref="A35:A39"/>
    <mergeCell ref="B35:B36"/>
    <mergeCell ref="B37:C37"/>
    <mergeCell ref="B38:C38"/>
    <mergeCell ref="B39:C39"/>
    <mergeCell ref="A40:A42"/>
    <mergeCell ref="B40:C40"/>
    <mergeCell ref="B41:C41"/>
    <mergeCell ref="B42:C42"/>
    <mergeCell ref="A43:C43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0" orientation="landscape" r:id="rId1"/>
  <headerFooter alignWithMargins="0"/>
  <ignoredErrors>
    <ignoredError sqref="D32:S32 D39:S39 G4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D23C-33CA-4108-9B1A-D80CBD3AAF96}">
  <sheetPr>
    <pageSetUpPr fitToPage="1"/>
  </sheetPr>
  <dimension ref="A1:W34"/>
  <sheetViews>
    <sheetView view="pageBreakPreview" zoomScaleNormal="100" zoomScaleSheetLayoutView="100" workbookViewId="0">
      <selection activeCell="H26" sqref="H26"/>
    </sheetView>
  </sheetViews>
  <sheetFormatPr defaultColWidth="9" defaultRowHeight="12" x14ac:dyDescent="0.15"/>
  <cols>
    <col min="1" max="10" width="9.625" style="28" customWidth="1"/>
    <col min="11" max="11" width="10.5" style="28" customWidth="1"/>
    <col min="12" max="12" width="4.125" style="28" customWidth="1"/>
    <col min="13" max="22" width="9.625" style="28" customWidth="1"/>
    <col min="23" max="23" width="10.375" style="28" customWidth="1"/>
    <col min="24" max="27" width="9" style="28"/>
    <col min="28" max="28" width="9.375" style="28" bestFit="1" customWidth="1"/>
    <col min="29" max="16384" width="9" style="28"/>
  </cols>
  <sheetData>
    <row r="1" spans="1:23" ht="25.5" customHeight="1" x14ac:dyDescent="0.15">
      <c r="A1" s="73" t="s">
        <v>103</v>
      </c>
      <c r="K1" s="74" t="s">
        <v>104</v>
      </c>
      <c r="L1" s="29"/>
      <c r="U1" s="52"/>
      <c r="W1" s="74" t="s">
        <v>105</v>
      </c>
    </row>
    <row r="2" spans="1:23" ht="9.75" customHeight="1" x14ac:dyDescent="0.15">
      <c r="A2" s="131" t="s">
        <v>2</v>
      </c>
      <c r="B2" s="133" t="s">
        <v>106</v>
      </c>
      <c r="C2" s="115" t="s">
        <v>107</v>
      </c>
      <c r="D2" s="115" t="s">
        <v>108</v>
      </c>
      <c r="E2" s="115" t="s">
        <v>109</v>
      </c>
      <c r="F2" s="115" t="s">
        <v>76</v>
      </c>
      <c r="G2" s="115" t="s">
        <v>110</v>
      </c>
      <c r="H2" s="115" t="s">
        <v>82</v>
      </c>
      <c r="I2" s="115" t="s">
        <v>85</v>
      </c>
      <c r="J2" s="115" t="s">
        <v>86</v>
      </c>
      <c r="K2" s="115" t="s">
        <v>111</v>
      </c>
      <c r="L2" s="75"/>
      <c r="M2" s="129" t="s">
        <v>2</v>
      </c>
      <c r="N2" s="127" t="s">
        <v>106</v>
      </c>
      <c r="O2" s="115" t="s">
        <v>107</v>
      </c>
      <c r="P2" s="115" t="s">
        <v>108</v>
      </c>
      <c r="Q2" s="115" t="s">
        <v>109</v>
      </c>
      <c r="R2" s="115" t="s">
        <v>76</v>
      </c>
      <c r="S2" s="115" t="s">
        <v>110</v>
      </c>
      <c r="T2" s="115" t="s">
        <v>82</v>
      </c>
      <c r="U2" s="123" t="s">
        <v>85</v>
      </c>
      <c r="V2" s="123" t="s">
        <v>86</v>
      </c>
      <c r="W2" s="123" t="s">
        <v>111</v>
      </c>
    </row>
    <row r="3" spans="1:23" ht="9" customHeight="1" x14ac:dyDescent="0.15">
      <c r="A3" s="132"/>
      <c r="B3" s="134"/>
      <c r="C3" s="123"/>
      <c r="D3" s="115"/>
      <c r="E3" s="115"/>
      <c r="F3" s="115"/>
      <c r="G3" s="115"/>
      <c r="H3" s="115"/>
      <c r="I3" s="115"/>
      <c r="J3" s="115"/>
      <c r="K3" s="115"/>
      <c r="L3" s="75"/>
      <c r="M3" s="130"/>
      <c r="N3" s="128"/>
      <c r="O3" s="115"/>
      <c r="P3" s="115"/>
      <c r="Q3" s="115"/>
      <c r="R3" s="115"/>
      <c r="S3" s="115"/>
      <c r="T3" s="115"/>
      <c r="U3" s="123"/>
      <c r="V3" s="123"/>
      <c r="W3" s="123"/>
    </row>
    <row r="4" spans="1:23" ht="20.100000000000001" customHeight="1" x14ac:dyDescent="0.15">
      <c r="A4" s="76" t="s">
        <v>4</v>
      </c>
      <c r="B4" s="77" t="s">
        <v>5</v>
      </c>
      <c r="C4" s="37">
        <v>12</v>
      </c>
      <c r="D4" s="37">
        <v>0</v>
      </c>
      <c r="E4" s="37">
        <v>6431</v>
      </c>
      <c r="F4" s="37">
        <v>6629</v>
      </c>
      <c r="G4" s="37">
        <v>8390</v>
      </c>
      <c r="H4" s="37">
        <v>2570</v>
      </c>
      <c r="I4" s="78">
        <v>0</v>
      </c>
      <c r="J4" s="78">
        <v>211</v>
      </c>
      <c r="K4" s="78">
        <v>15712</v>
      </c>
      <c r="L4" s="79"/>
      <c r="M4" s="76" t="s">
        <v>4</v>
      </c>
      <c r="N4" s="64" t="s">
        <v>5</v>
      </c>
      <c r="O4" s="37">
        <v>6</v>
      </c>
      <c r="P4" s="37">
        <v>0</v>
      </c>
      <c r="Q4" s="37">
        <v>5727</v>
      </c>
      <c r="R4" s="37">
        <v>6166</v>
      </c>
      <c r="S4" s="37">
        <v>7372</v>
      </c>
      <c r="T4" s="37">
        <v>2611</v>
      </c>
      <c r="U4" s="78">
        <v>1</v>
      </c>
      <c r="V4" s="78">
        <v>215</v>
      </c>
      <c r="W4" s="78">
        <v>15928</v>
      </c>
    </row>
    <row r="5" spans="1:23" ht="20.100000000000001" customHeight="1" x14ac:dyDescent="0.15">
      <c r="A5" s="124" t="s">
        <v>6</v>
      </c>
      <c r="B5" s="64" t="s">
        <v>7</v>
      </c>
      <c r="C5" s="37">
        <v>855</v>
      </c>
      <c r="D5" s="37">
        <v>1</v>
      </c>
      <c r="E5" s="37">
        <v>0</v>
      </c>
      <c r="F5" s="37">
        <v>0</v>
      </c>
      <c r="G5" s="37">
        <v>235</v>
      </c>
      <c r="H5" s="37">
        <v>2933</v>
      </c>
      <c r="I5" s="78">
        <v>0</v>
      </c>
      <c r="J5" s="78">
        <v>1</v>
      </c>
      <c r="K5" s="78">
        <v>27253</v>
      </c>
      <c r="L5" s="80"/>
      <c r="M5" s="124" t="s">
        <v>6</v>
      </c>
      <c r="N5" s="64" t="s">
        <v>7</v>
      </c>
      <c r="O5" s="37">
        <v>882</v>
      </c>
      <c r="P5" s="37">
        <v>3</v>
      </c>
      <c r="Q5" s="37">
        <v>0</v>
      </c>
      <c r="R5" s="37">
        <v>0</v>
      </c>
      <c r="S5" s="37">
        <v>364</v>
      </c>
      <c r="T5" s="37">
        <v>4171</v>
      </c>
      <c r="U5" s="78">
        <v>0</v>
      </c>
      <c r="V5" s="78">
        <v>0</v>
      </c>
      <c r="W5" s="78">
        <v>26528</v>
      </c>
    </row>
    <row r="6" spans="1:23" ht="20.100000000000001" customHeight="1" x14ac:dyDescent="0.15">
      <c r="A6" s="125"/>
      <c r="B6" s="64" t="s">
        <v>8</v>
      </c>
      <c r="C6" s="37">
        <v>0</v>
      </c>
      <c r="D6" s="37">
        <v>0</v>
      </c>
      <c r="E6" s="37">
        <v>402</v>
      </c>
      <c r="F6" s="37">
        <v>30</v>
      </c>
      <c r="G6" s="37">
        <v>6</v>
      </c>
      <c r="H6" s="37">
        <v>0</v>
      </c>
      <c r="I6" s="78">
        <v>0</v>
      </c>
      <c r="J6" s="78">
        <v>16</v>
      </c>
      <c r="K6" s="78">
        <v>414</v>
      </c>
      <c r="L6" s="80"/>
      <c r="M6" s="125"/>
      <c r="N6" s="64" t="s">
        <v>8</v>
      </c>
      <c r="O6" s="37">
        <v>0</v>
      </c>
      <c r="P6" s="37">
        <v>0</v>
      </c>
      <c r="Q6" s="37">
        <v>467</v>
      </c>
      <c r="R6" s="37">
        <v>20</v>
      </c>
      <c r="S6" s="37">
        <v>7</v>
      </c>
      <c r="T6" s="37">
        <v>0</v>
      </c>
      <c r="U6" s="78">
        <v>0</v>
      </c>
      <c r="V6" s="78">
        <v>17</v>
      </c>
      <c r="W6" s="78">
        <v>291</v>
      </c>
    </row>
    <row r="7" spans="1:23" ht="20.100000000000001" customHeight="1" x14ac:dyDescent="0.15">
      <c r="A7" s="125"/>
      <c r="B7" s="64" t="s">
        <v>9</v>
      </c>
      <c r="C7" s="37">
        <v>0</v>
      </c>
      <c r="D7" s="37">
        <v>37</v>
      </c>
      <c r="E7" s="37">
        <v>0</v>
      </c>
      <c r="F7" s="37">
        <v>0</v>
      </c>
      <c r="G7" s="37">
        <v>0</v>
      </c>
      <c r="H7" s="37">
        <v>0</v>
      </c>
      <c r="I7" s="78">
        <v>0</v>
      </c>
      <c r="J7" s="78">
        <v>28</v>
      </c>
      <c r="K7" s="78">
        <v>0</v>
      </c>
      <c r="L7" s="80"/>
      <c r="M7" s="125"/>
      <c r="N7" s="64" t="s">
        <v>9</v>
      </c>
      <c r="O7" s="37">
        <v>0</v>
      </c>
      <c r="P7" s="37">
        <v>19</v>
      </c>
      <c r="Q7" s="37">
        <v>0</v>
      </c>
      <c r="R7" s="37">
        <v>0</v>
      </c>
      <c r="S7" s="37">
        <v>0</v>
      </c>
      <c r="T7" s="37">
        <v>0</v>
      </c>
      <c r="U7" s="78">
        <v>0</v>
      </c>
      <c r="V7" s="78">
        <v>26</v>
      </c>
      <c r="W7" s="78">
        <v>0</v>
      </c>
    </row>
    <row r="8" spans="1:23" ht="20.100000000000001" customHeight="1" x14ac:dyDescent="0.15">
      <c r="A8" s="126"/>
      <c r="B8" s="64" t="s">
        <v>10</v>
      </c>
      <c r="C8" s="37">
        <v>1024</v>
      </c>
      <c r="D8" s="37">
        <v>0</v>
      </c>
      <c r="E8" s="37">
        <v>0</v>
      </c>
      <c r="F8" s="37">
        <v>0</v>
      </c>
      <c r="G8" s="37">
        <v>24</v>
      </c>
      <c r="H8" s="37">
        <v>188</v>
      </c>
      <c r="I8" s="78">
        <v>0</v>
      </c>
      <c r="J8" s="78">
        <v>74</v>
      </c>
      <c r="K8" s="78">
        <v>1307</v>
      </c>
      <c r="L8" s="80"/>
      <c r="M8" s="126"/>
      <c r="N8" s="64" t="s">
        <v>10</v>
      </c>
      <c r="O8" s="37">
        <v>1039</v>
      </c>
      <c r="P8" s="37">
        <v>0</v>
      </c>
      <c r="Q8" s="37">
        <v>0</v>
      </c>
      <c r="R8" s="37">
        <v>0</v>
      </c>
      <c r="S8" s="37">
        <v>25</v>
      </c>
      <c r="T8" s="37">
        <v>225</v>
      </c>
      <c r="U8" s="78">
        <v>0</v>
      </c>
      <c r="V8" s="78">
        <v>49</v>
      </c>
      <c r="W8" s="78">
        <v>1384</v>
      </c>
    </row>
    <row r="9" spans="1:23" ht="20.100000000000001" customHeight="1" x14ac:dyDescent="0.15">
      <c r="A9" s="113" t="s">
        <v>11</v>
      </c>
      <c r="B9" s="64" t="s">
        <v>12</v>
      </c>
      <c r="C9" s="37">
        <v>0</v>
      </c>
      <c r="D9" s="37">
        <v>0</v>
      </c>
      <c r="E9" s="37">
        <v>954</v>
      </c>
      <c r="F9" s="37">
        <v>0</v>
      </c>
      <c r="G9" s="37">
        <v>167</v>
      </c>
      <c r="H9" s="37">
        <v>7716</v>
      </c>
      <c r="I9" s="78">
        <v>868</v>
      </c>
      <c r="J9" s="78">
        <v>0</v>
      </c>
      <c r="K9" s="78">
        <v>0</v>
      </c>
      <c r="L9" s="80"/>
      <c r="M9" s="113" t="s">
        <v>11</v>
      </c>
      <c r="N9" s="64" t="s">
        <v>12</v>
      </c>
      <c r="O9" s="37">
        <v>0</v>
      </c>
      <c r="P9" s="37">
        <v>0</v>
      </c>
      <c r="Q9" s="37">
        <v>760</v>
      </c>
      <c r="R9" s="37">
        <v>0</v>
      </c>
      <c r="S9" s="37">
        <v>164</v>
      </c>
      <c r="T9" s="37">
        <v>9866</v>
      </c>
      <c r="U9" s="78">
        <v>618</v>
      </c>
      <c r="V9" s="78">
        <v>0</v>
      </c>
      <c r="W9" s="78">
        <v>0</v>
      </c>
    </row>
    <row r="10" spans="1:23" ht="20.100000000000001" customHeight="1" x14ac:dyDescent="0.15">
      <c r="A10" s="118"/>
      <c r="B10" s="64" t="s">
        <v>13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80"/>
      <c r="M10" s="118"/>
      <c r="N10" s="64" t="s">
        <v>13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</row>
    <row r="11" spans="1:23" ht="20.100000000000001" customHeight="1" x14ac:dyDescent="0.15">
      <c r="A11" s="118"/>
      <c r="B11" s="64" t="s">
        <v>14</v>
      </c>
      <c r="C11" s="37">
        <v>1</v>
      </c>
      <c r="D11" s="37">
        <v>0</v>
      </c>
      <c r="E11" s="37">
        <v>0</v>
      </c>
      <c r="F11" s="37">
        <v>0</v>
      </c>
      <c r="G11" s="37">
        <v>20</v>
      </c>
      <c r="H11" s="37">
        <v>5</v>
      </c>
      <c r="I11" s="78">
        <v>0</v>
      </c>
      <c r="J11" s="78">
        <v>16</v>
      </c>
      <c r="K11" s="78">
        <v>0</v>
      </c>
      <c r="L11" s="80"/>
      <c r="M11" s="118"/>
      <c r="N11" s="64" t="s">
        <v>14</v>
      </c>
      <c r="O11" s="37">
        <v>1</v>
      </c>
      <c r="P11" s="37">
        <v>0</v>
      </c>
      <c r="Q11" s="37">
        <v>0</v>
      </c>
      <c r="R11" s="37">
        <v>0</v>
      </c>
      <c r="S11" s="37">
        <v>87</v>
      </c>
      <c r="T11" s="37">
        <v>2</v>
      </c>
      <c r="U11" s="78">
        <v>0</v>
      </c>
      <c r="V11" s="78">
        <v>16</v>
      </c>
      <c r="W11" s="78">
        <v>0</v>
      </c>
    </row>
    <row r="12" spans="1:23" ht="20.100000000000001" customHeight="1" x14ac:dyDescent="0.15">
      <c r="A12" s="118"/>
      <c r="B12" s="64" t="s">
        <v>15</v>
      </c>
      <c r="C12" s="37">
        <v>0</v>
      </c>
      <c r="D12" s="37">
        <v>13</v>
      </c>
      <c r="E12" s="37">
        <v>104</v>
      </c>
      <c r="F12" s="37">
        <v>0</v>
      </c>
      <c r="G12" s="37">
        <v>248</v>
      </c>
      <c r="H12" s="37">
        <v>0</v>
      </c>
      <c r="I12" s="78">
        <v>0</v>
      </c>
      <c r="J12" s="78">
        <v>0</v>
      </c>
      <c r="K12" s="78">
        <v>1900</v>
      </c>
      <c r="L12" s="80"/>
      <c r="M12" s="118"/>
      <c r="N12" s="64" t="s">
        <v>15</v>
      </c>
      <c r="O12" s="37">
        <v>0</v>
      </c>
      <c r="P12" s="37">
        <v>10</v>
      </c>
      <c r="Q12" s="37">
        <v>88</v>
      </c>
      <c r="R12" s="37">
        <v>0</v>
      </c>
      <c r="S12" s="37">
        <v>223</v>
      </c>
      <c r="T12" s="37">
        <v>0</v>
      </c>
      <c r="U12" s="78">
        <v>0</v>
      </c>
      <c r="V12" s="78">
        <v>0</v>
      </c>
      <c r="W12" s="78">
        <v>1776</v>
      </c>
    </row>
    <row r="13" spans="1:23" ht="20.100000000000001" customHeight="1" x14ac:dyDescent="0.15">
      <c r="A13" s="118"/>
      <c r="B13" s="64" t="s">
        <v>16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78">
        <v>0</v>
      </c>
      <c r="J13" s="78">
        <v>0</v>
      </c>
      <c r="K13" s="78">
        <v>0</v>
      </c>
      <c r="L13" s="80"/>
      <c r="M13" s="118"/>
      <c r="N13" s="64" t="s">
        <v>16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20.100000000000001" customHeight="1" x14ac:dyDescent="0.15">
      <c r="A14" s="118"/>
      <c r="B14" s="64" t="s">
        <v>17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80"/>
      <c r="M14" s="118"/>
      <c r="N14" s="64" t="s">
        <v>17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20.100000000000001" customHeight="1" x14ac:dyDescent="0.15">
      <c r="A15" s="118"/>
      <c r="B15" s="64" t="s">
        <v>18</v>
      </c>
      <c r="C15" s="37">
        <v>50</v>
      </c>
      <c r="D15" s="37">
        <v>0</v>
      </c>
      <c r="E15" s="37">
        <v>71</v>
      </c>
      <c r="F15" s="37">
        <v>0</v>
      </c>
      <c r="G15" s="37">
        <v>33</v>
      </c>
      <c r="H15" s="37">
        <v>0</v>
      </c>
      <c r="I15" s="78">
        <v>0</v>
      </c>
      <c r="J15" s="78">
        <v>0</v>
      </c>
      <c r="K15" s="78">
        <v>0</v>
      </c>
      <c r="L15" s="80"/>
      <c r="M15" s="118"/>
      <c r="N15" s="64" t="s">
        <v>18</v>
      </c>
      <c r="O15" s="37">
        <v>54</v>
      </c>
      <c r="P15" s="37">
        <v>0</v>
      </c>
      <c r="Q15" s="37">
        <v>97</v>
      </c>
      <c r="R15" s="37">
        <v>0</v>
      </c>
      <c r="S15" s="37">
        <v>22</v>
      </c>
      <c r="T15" s="37">
        <v>0</v>
      </c>
      <c r="U15" s="78">
        <v>0</v>
      </c>
      <c r="V15" s="78">
        <v>0</v>
      </c>
      <c r="W15" s="78">
        <v>0</v>
      </c>
    </row>
    <row r="16" spans="1:23" ht="20.100000000000001" customHeight="1" x14ac:dyDescent="0.15">
      <c r="A16" s="118"/>
      <c r="B16" s="64" t="s">
        <v>19</v>
      </c>
      <c r="C16" s="37">
        <v>8</v>
      </c>
      <c r="D16" s="37">
        <v>0</v>
      </c>
      <c r="E16" s="37">
        <v>0</v>
      </c>
      <c r="F16" s="37">
        <v>0</v>
      </c>
      <c r="G16" s="37">
        <v>35</v>
      </c>
      <c r="H16" s="37">
        <v>4</v>
      </c>
      <c r="I16" s="78">
        <v>0</v>
      </c>
      <c r="J16" s="78">
        <v>0</v>
      </c>
      <c r="K16" s="78">
        <v>225</v>
      </c>
      <c r="L16" s="80"/>
      <c r="M16" s="118"/>
      <c r="N16" s="64" t="s">
        <v>19</v>
      </c>
      <c r="O16" s="37">
        <v>4</v>
      </c>
      <c r="P16" s="37">
        <v>0</v>
      </c>
      <c r="Q16" s="37">
        <v>0</v>
      </c>
      <c r="R16" s="37">
        <v>0</v>
      </c>
      <c r="S16" s="37">
        <v>33</v>
      </c>
      <c r="T16" s="37">
        <v>4</v>
      </c>
      <c r="U16" s="78">
        <v>0</v>
      </c>
      <c r="V16" s="78">
        <v>0</v>
      </c>
      <c r="W16" s="78">
        <v>233</v>
      </c>
    </row>
    <row r="17" spans="1:23" ht="20.100000000000001" customHeight="1" x14ac:dyDescent="0.15">
      <c r="A17" s="118"/>
      <c r="B17" s="64" t="s">
        <v>20</v>
      </c>
      <c r="C17" s="37">
        <v>0</v>
      </c>
      <c r="D17" s="37">
        <v>0</v>
      </c>
      <c r="E17" s="37">
        <v>0</v>
      </c>
      <c r="F17" s="37">
        <v>0</v>
      </c>
      <c r="G17" s="37">
        <v>44</v>
      </c>
      <c r="H17" s="37">
        <v>0</v>
      </c>
      <c r="I17" s="78">
        <v>0</v>
      </c>
      <c r="J17" s="78">
        <v>0</v>
      </c>
      <c r="K17" s="78">
        <v>0</v>
      </c>
      <c r="L17" s="80"/>
      <c r="M17" s="118"/>
      <c r="N17" s="64" t="s">
        <v>20</v>
      </c>
      <c r="O17" s="37">
        <v>0</v>
      </c>
      <c r="P17" s="37">
        <v>1</v>
      </c>
      <c r="Q17" s="37">
        <v>0</v>
      </c>
      <c r="R17" s="37">
        <v>0</v>
      </c>
      <c r="S17" s="37">
        <v>50</v>
      </c>
      <c r="T17" s="37">
        <v>0</v>
      </c>
      <c r="U17" s="78">
        <v>0</v>
      </c>
      <c r="V17" s="78">
        <v>0</v>
      </c>
      <c r="W17" s="78">
        <v>0</v>
      </c>
    </row>
    <row r="18" spans="1:23" ht="20.100000000000001" customHeight="1" x14ac:dyDescent="0.15">
      <c r="A18" s="118"/>
      <c r="B18" s="64" t="s">
        <v>21</v>
      </c>
      <c r="C18" s="37">
        <v>880</v>
      </c>
      <c r="D18" s="37">
        <v>110</v>
      </c>
      <c r="E18" s="37">
        <v>288</v>
      </c>
      <c r="F18" s="37">
        <v>0</v>
      </c>
      <c r="G18" s="37">
        <v>92</v>
      </c>
      <c r="H18" s="37">
        <v>0</v>
      </c>
      <c r="I18" s="78">
        <v>0</v>
      </c>
      <c r="J18" s="78">
        <v>3</v>
      </c>
      <c r="K18" s="78">
        <v>854</v>
      </c>
      <c r="L18" s="80"/>
      <c r="M18" s="118"/>
      <c r="N18" s="64" t="s">
        <v>21</v>
      </c>
      <c r="O18" s="37">
        <v>1027</v>
      </c>
      <c r="P18" s="37">
        <v>122</v>
      </c>
      <c r="Q18" s="37">
        <v>179</v>
      </c>
      <c r="R18" s="37">
        <v>0</v>
      </c>
      <c r="S18" s="37">
        <v>83</v>
      </c>
      <c r="T18" s="37">
        <v>0</v>
      </c>
      <c r="U18" s="78">
        <v>0</v>
      </c>
      <c r="V18" s="78">
        <v>1</v>
      </c>
      <c r="W18" s="78">
        <v>830</v>
      </c>
    </row>
    <row r="19" spans="1:23" ht="20.100000000000001" customHeight="1" x14ac:dyDescent="0.15">
      <c r="A19" s="118"/>
      <c r="B19" s="64" t="s">
        <v>22</v>
      </c>
      <c r="C19" s="37">
        <v>7</v>
      </c>
      <c r="D19" s="37">
        <v>34</v>
      </c>
      <c r="E19" s="37">
        <v>7577</v>
      </c>
      <c r="F19" s="37">
        <v>13710</v>
      </c>
      <c r="G19" s="37">
        <v>12755</v>
      </c>
      <c r="H19" s="37">
        <v>1051</v>
      </c>
      <c r="I19" s="78">
        <v>0</v>
      </c>
      <c r="J19" s="78">
        <v>44</v>
      </c>
      <c r="K19" s="78">
        <v>2058</v>
      </c>
      <c r="L19" s="80"/>
      <c r="M19" s="118"/>
      <c r="N19" s="64" t="s">
        <v>22</v>
      </c>
      <c r="O19" s="37">
        <v>8</v>
      </c>
      <c r="P19" s="37">
        <v>27</v>
      </c>
      <c r="Q19" s="37">
        <v>3174</v>
      </c>
      <c r="R19" s="37">
        <v>13407</v>
      </c>
      <c r="S19" s="37">
        <v>12686</v>
      </c>
      <c r="T19" s="37">
        <v>1107</v>
      </c>
      <c r="U19" s="78">
        <v>0</v>
      </c>
      <c r="V19" s="78">
        <v>39</v>
      </c>
      <c r="W19" s="78">
        <v>1946</v>
      </c>
    </row>
    <row r="20" spans="1:23" ht="20.100000000000001" customHeight="1" x14ac:dyDescent="0.15">
      <c r="A20" s="118"/>
      <c r="B20" s="64" t="s">
        <v>23</v>
      </c>
      <c r="C20" s="37">
        <v>0</v>
      </c>
      <c r="D20" s="37">
        <v>0</v>
      </c>
      <c r="E20" s="37">
        <v>354</v>
      </c>
      <c r="F20" s="37">
        <v>0</v>
      </c>
      <c r="G20" s="37">
        <v>0</v>
      </c>
      <c r="H20" s="37">
        <v>0</v>
      </c>
      <c r="I20" s="78">
        <v>0</v>
      </c>
      <c r="J20" s="78">
        <v>0</v>
      </c>
      <c r="K20" s="78">
        <v>0</v>
      </c>
      <c r="L20" s="80"/>
      <c r="M20" s="118"/>
      <c r="N20" s="64" t="s">
        <v>23</v>
      </c>
      <c r="O20" s="37">
        <v>0</v>
      </c>
      <c r="P20" s="37">
        <v>0</v>
      </c>
      <c r="Q20" s="37">
        <v>363</v>
      </c>
      <c r="R20" s="37">
        <v>0</v>
      </c>
      <c r="S20" s="37">
        <v>0</v>
      </c>
      <c r="T20" s="37">
        <v>0</v>
      </c>
      <c r="U20" s="78">
        <v>0</v>
      </c>
      <c r="V20" s="78">
        <v>0</v>
      </c>
      <c r="W20" s="78">
        <v>0</v>
      </c>
    </row>
    <row r="21" spans="1:23" ht="20.100000000000001" customHeight="1" x14ac:dyDescent="0.15">
      <c r="A21" s="118"/>
      <c r="B21" s="64" t="s">
        <v>24</v>
      </c>
      <c r="C21" s="37">
        <v>0</v>
      </c>
      <c r="D21" s="37">
        <v>93</v>
      </c>
      <c r="E21" s="37">
        <v>0</v>
      </c>
      <c r="F21" s="37">
        <v>0</v>
      </c>
      <c r="G21" s="37">
        <v>46</v>
      </c>
      <c r="H21" s="37">
        <v>0</v>
      </c>
      <c r="I21" s="78">
        <v>0</v>
      </c>
      <c r="J21" s="78">
        <v>0</v>
      </c>
      <c r="K21" s="78">
        <v>0</v>
      </c>
      <c r="L21" s="80"/>
      <c r="M21" s="118"/>
      <c r="N21" s="64" t="s">
        <v>24</v>
      </c>
      <c r="O21" s="28">
        <v>0</v>
      </c>
      <c r="P21" s="37">
        <v>75</v>
      </c>
      <c r="Q21" s="37">
        <v>0</v>
      </c>
      <c r="R21" s="37">
        <v>0</v>
      </c>
      <c r="S21" s="37">
        <v>50</v>
      </c>
      <c r="T21" s="37">
        <v>0</v>
      </c>
      <c r="U21" s="78">
        <v>0</v>
      </c>
      <c r="V21" s="78">
        <v>0</v>
      </c>
      <c r="W21" s="78">
        <v>0</v>
      </c>
    </row>
    <row r="22" spans="1:23" ht="20.100000000000001" customHeight="1" x14ac:dyDescent="0.15">
      <c r="A22" s="118"/>
      <c r="B22" s="64" t="s">
        <v>25</v>
      </c>
      <c r="C22" s="37">
        <v>0</v>
      </c>
      <c r="D22" s="37">
        <v>180</v>
      </c>
      <c r="E22" s="37">
        <v>579</v>
      </c>
      <c r="F22" s="37">
        <v>835</v>
      </c>
      <c r="G22" s="37">
        <v>15</v>
      </c>
      <c r="H22" s="37">
        <v>85</v>
      </c>
      <c r="I22" s="78">
        <v>6</v>
      </c>
      <c r="J22" s="78">
        <v>1</v>
      </c>
      <c r="K22" s="78">
        <v>862</v>
      </c>
      <c r="L22" s="80"/>
      <c r="M22" s="118"/>
      <c r="N22" s="64" t="s">
        <v>25</v>
      </c>
      <c r="O22" s="37">
        <v>0</v>
      </c>
      <c r="P22" s="37">
        <v>151</v>
      </c>
      <c r="Q22" s="37">
        <v>407</v>
      </c>
      <c r="R22" s="37">
        <v>773</v>
      </c>
      <c r="S22" s="37">
        <v>15</v>
      </c>
      <c r="T22" s="37">
        <v>73</v>
      </c>
      <c r="U22" s="78">
        <v>32</v>
      </c>
      <c r="V22" s="78">
        <v>0</v>
      </c>
      <c r="W22" s="78">
        <v>759</v>
      </c>
    </row>
    <row r="23" spans="1:23" ht="20.100000000000001" customHeight="1" x14ac:dyDescent="0.15">
      <c r="A23" s="118"/>
      <c r="B23" s="64" t="s">
        <v>26</v>
      </c>
      <c r="C23" s="37">
        <v>0</v>
      </c>
      <c r="D23" s="37">
        <v>46</v>
      </c>
      <c r="E23" s="37">
        <v>0</v>
      </c>
      <c r="F23" s="37">
        <v>0</v>
      </c>
      <c r="G23" s="37">
        <v>0</v>
      </c>
      <c r="H23" s="37">
        <v>0</v>
      </c>
      <c r="I23" s="78">
        <v>0</v>
      </c>
      <c r="J23" s="78">
        <v>0</v>
      </c>
      <c r="K23" s="78">
        <v>138</v>
      </c>
      <c r="L23" s="80"/>
      <c r="M23" s="118"/>
      <c r="N23" s="64" t="s">
        <v>26</v>
      </c>
      <c r="O23" s="37">
        <v>0</v>
      </c>
      <c r="P23" s="37">
        <v>30</v>
      </c>
      <c r="Q23" s="37">
        <v>0</v>
      </c>
      <c r="R23" s="37">
        <v>0</v>
      </c>
      <c r="S23" s="37">
        <v>0</v>
      </c>
      <c r="T23" s="37">
        <v>0</v>
      </c>
      <c r="U23" s="78">
        <v>0</v>
      </c>
      <c r="V23" s="78">
        <v>0</v>
      </c>
      <c r="W23" s="78">
        <v>88</v>
      </c>
    </row>
    <row r="24" spans="1:23" ht="20.100000000000001" customHeight="1" x14ac:dyDescent="0.15">
      <c r="A24" s="118"/>
      <c r="B24" s="64" t="s">
        <v>27</v>
      </c>
      <c r="C24" s="37">
        <v>0</v>
      </c>
      <c r="D24" s="37">
        <v>0</v>
      </c>
      <c r="E24" s="37">
        <v>0</v>
      </c>
      <c r="F24" s="37">
        <v>0</v>
      </c>
      <c r="G24" s="37">
        <v>672</v>
      </c>
      <c r="H24" s="37">
        <v>672</v>
      </c>
      <c r="I24" s="78">
        <v>0</v>
      </c>
      <c r="J24" s="78">
        <v>2</v>
      </c>
      <c r="K24" s="78">
        <v>153</v>
      </c>
      <c r="L24" s="80"/>
      <c r="M24" s="118"/>
      <c r="N24" s="64" t="s">
        <v>27</v>
      </c>
      <c r="O24" s="37">
        <v>0</v>
      </c>
      <c r="P24" s="37">
        <v>0</v>
      </c>
      <c r="Q24" s="37">
        <v>0</v>
      </c>
      <c r="R24" s="37">
        <v>0</v>
      </c>
      <c r="S24" s="37">
        <v>8</v>
      </c>
      <c r="T24" s="37">
        <v>664</v>
      </c>
      <c r="U24" s="78">
        <v>0</v>
      </c>
      <c r="V24" s="78">
        <v>2</v>
      </c>
      <c r="W24" s="78">
        <v>148</v>
      </c>
    </row>
    <row r="25" spans="1:23" ht="20.100000000000001" customHeight="1" x14ac:dyDescent="0.15">
      <c r="A25" s="118"/>
      <c r="B25" s="64" t="s">
        <v>28</v>
      </c>
      <c r="C25" s="37">
        <v>1</v>
      </c>
      <c r="D25" s="37">
        <v>0</v>
      </c>
      <c r="E25" s="37">
        <v>9359</v>
      </c>
      <c r="F25" s="37">
        <v>0</v>
      </c>
      <c r="G25" s="37">
        <v>330</v>
      </c>
      <c r="H25" s="37">
        <v>0</v>
      </c>
      <c r="I25" s="78">
        <v>975</v>
      </c>
      <c r="J25" s="78">
        <v>774</v>
      </c>
      <c r="K25" s="78">
        <v>740</v>
      </c>
      <c r="L25" s="80"/>
      <c r="M25" s="118"/>
      <c r="N25" s="64" t="s">
        <v>28</v>
      </c>
      <c r="O25" s="37">
        <v>0</v>
      </c>
      <c r="P25" s="37">
        <v>0</v>
      </c>
      <c r="Q25" s="37">
        <v>7211</v>
      </c>
      <c r="R25" s="37">
        <v>0</v>
      </c>
      <c r="S25" s="37">
        <v>301</v>
      </c>
      <c r="T25" s="37">
        <v>0</v>
      </c>
      <c r="U25" s="78">
        <v>1044</v>
      </c>
      <c r="V25" s="78">
        <v>651</v>
      </c>
      <c r="W25" s="78">
        <v>648</v>
      </c>
    </row>
    <row r="26" spans="1:23" ht="20.100000000000001" customHeight="1" x14ac:dyDescent="0.15">
      <c r="A26" s="118"/>
      <c r="B26" s="64" t="s">
        <v>29</v>
      </c>
      <c r="C26" s="37">
        <v>0</v>
      </c>
      <c r="D26" s="37">
        <v>0</v>
      </c>
      <c r="E26" s="37">
        <v>5</v>
      </c>
      <c r="F26" s="37">
        <v>0</v>
      </c>
      <c r="G26" s="37">
        <v>260</v>
      </c>
      <c r="H26" s="37">
        <v>0</v>
      </c>
      <c r="I26" s="78">
        <v>52</v>
      </c>
      <c r="J26" s="78">
        <v>33</v>
      </c>
      <c r="K26" s="78">
        <v>0</v>
      </c>
      <c r="L26" s="80"/>
      <c r="M26" s="114"/>
      <c r="N26" s="64" t="s">
        <v>29</v>
      </c>
      <c r="O26" s="37">
        <v>0</v>
      </c>
      <c r="P26" s="37">
        <v>0</v>
      </c>
      <c r="Q26" s="37">
        <v>7</v>
      </c>
      <c r="R26" s="37">
        <v>0</v>
      </c>
      <c r="S26" s="37">
        <v>260</v>
      </c>
      <c r="T26" s="37">
        <v>0</v>
      </c>
      <c r="U26" s="78">
        <v>52</v>
      </c>
      <c r="V26" s="78">
        <v>26</v>
      </c>
      <c r="W26" s="78">
        <v>0</v>
      </c>
    </row>
    <row r="27" spans="1:23" ht="20.100000000000001" customHeight="1" x14ac:dyDescent="0.15">
      <c r="A27" s="117" t="s">
        <v>30</v>
      </c>
      <c r="B27" s="117"/>
      <c r="C27" s="43">
        <f>SUM(C4:C26)</f>
        <v>2838</v>
      </c>
      <c r="D27" s="43">
        <f t="shared" ref="D27:K27" si="0">SUM(D4:D26)</f>
        <v>514</v>
      </c>
      <c r="E27" s="43">
        <f t="shared" si="0"/>
        <v>26124</v>
      </c>
      <c r="F27" s="43">
        <f t="shared" si="0"/>
        <v>21204</v>
      </c>
      <c r="G27" s="43">
        <f t="shared" si="0"/>
        <v>23372</v>
      </c>
      <c r="H27" s="43">
        <f t="shared" si="0"/>
        <v>15224</v>
      </c>
      <c r="I27" s="43">
        <f t="shared" si="0"/>
        <v>1901</v>
      </c>
      <c r="J27" s="43">
        <f t="shared" si="0"/>
        <v>1203</v>
      </c>
      <c r="K27" s="43">
        <f t="shared" si="0"/>
        <v>51616</v>
      </c>
      <c r="L27" s="81"/>
      <c r="M27" s="111" t="s">
        <v>30</v>
      </c>
      <c r="N27" s="112"/>
      <c r="O27" s="43">
        <f>SUM(O4:O26)</f>
        <v>3021</v>
      </c>
      <c r="P27" s="43">
        <f t="shared" ref="P27:W27" si="1">SUM(P4:P26)</f>
        <v>438</v>
      </c>
      <c r="Q27" s="43">
        <f t="shared" si="1"/>
        <v>18480</v>
      </c>
      <c r="R27" s="43">
        <f t="shared" si="1"/>
        <v>20366</v>
      </c>
      <c r="S27" s="43">
        <f t="shared" si="1"/>
        <v>21750</v>
      </c>
      <c r="T27" s="43">
        <f t="shared" si="1"/>
        <v>18723</v>
      </c>
      <c r="U27" s="43">
        <f t="shared" si="1"/>
        <v>1747</v>
      </c>
      <c r="V27" s="43">
        <f t="shared" si="1"/>
        <v>1042</v>
      </c>
      <c r="W27" s="43">
        <f t="shared" si="1"/>
        <v>50559</v>
      </c>
    </row>
    <row r="28" spans="1:23" ht="19.5" customHeight="1" x14ac:dyDescent="0.15">
      <c r="A28" s="115" t="s">
        <v>31</v>
      </c>
      <c r="B28" s="115"/>
      <c r="C28" s="65">
        <v>25726</v>
      </c>
      <c r="D28" s="65">
        <v>4612</v>
      </c>
      <c r="E28" s="65">
        <v>164767</v>
      </c>
      <c r="F28" s="65">
        <v>127500</v>
      </c>
      <c r="G28" s="65">
        <v>114805</v>
      </c>
      <c r="H28" s="65">
        <v>167727</v>
      </c>
      <c r="I28" s="65">
        <v>5556</v>
      </c>
      <c r="J28" s="65">
        <v>3239</v>
      </c>
      <c r="K28" s="82">
        <v>615678</v>
      </c>
      <c r="L28" s="83"/>
      <c r="M28" s="109" t="s">
        <v>31</v>
      </c>
      <c r="N28" s="110"/>
      <c r="O28" s="68"/>
      <c r="P28" s="68"/>
      <c r="Q28" s="68"/>
      <c r="R28" s="68"/>
      <c r="S28" s="68"/>
      <c r="T28" s="68"/>
      <c r="U28" s="68"/>
      <c r="V28" s="68"/>
      <c r="W28" s="84"/>
    </row>
    <row r="29" spans="1:23" ht="20.25" customHeight="1" x14ac:dyDescent="0.15">
      <c r="A29" s="115" t="s">
        <v>32</v>
      </c>
      <c r="B29" s="115"/>
      <c r="C29" s="85">
        <f>(C27/C28)*100</f>
        <v>11.031641141257872</v>
      </c>
      <c r="D29" s="85">
        <f t="shared" ref="D29:K29" si="2">(D27/D28)*100</f>
        <v>11.144839549002603</v>
      </c>
      <c r="E29" s="85">
        <f t="shared" si="2"/>
        <v>15.855116619225937</v>
      </c>
      <c r="F29" s="85">
        <f t="shared" si="2"/>
        <v>16.630588235294116</v>
      </c>
      <c r="G29" s="85">
        <f t="shared" si="2"/>
        <v>20.357998345019816</v>
      </c>
      <c r="H29" s="85">
        <f t="shared" si="2"/>
        <v>9.0766543251831848</v>
      </c>
      <c r="I29" s="85">
        <f t="shared" si="2"/>
        <v>34.215262778977682</v>
      </c>
      <c r="J29" s="85">
        <f t="shared" si="2"/>
        <v>37.141092929916638</v>
      </c>
      <c r="K29" s="85">
        <f t="shared" si="2"/>
        <v>8.3836031172138679</v>
      </c>
      <c r="L29" s="86"/>
      <c r="M29" s="109" t="s">
        <v>32</v>
      </c>
      <c r="N29" s="110"/>
      <c r="O29" s="87"/>
      <c r="P29" s="87"/>
      <c r="Q29" s="87"/>
      <c r="R29" s="87"/>
      <c r="S29" s="87"/>
      <c r="T29" s="87"/>
      <c r="U29" s="88"/>
      <c r="V29" s="88"/>
      <c r="W29" s="88"/>
    </row>
    <row r="30" spans="1:23" ht="20.25" customHeight="1" x14ac:dyDescent="0.15">
      <c r="A30" s="51" t="s">
        <v>112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3" ht="14.25" customHeight="1" x14ac:dyDescent="0.15">
      <c r="A31" s="5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3" ht="14.25" customHeight="1" x14ac:dyDescent="0.15">
      <c r="A32" s="13" t="s">
        <v>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4.25" customHeight="1" x14ac:dyDescent="0.15">
      <c r="A33" s="15" t="s">
        <v>113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20.25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</sheetData>
  <mergeCells count="32">
    <mergeCell ref="K2:K3"/>
    <mergeCell ref="M2:M3"/>
    <mergeCell ref="A2:A3"/>
    <mergeCell ref="B2:B3"/>
    <mergeCell ref="C2:C3"/>
    <mergeCell ref="D2:D3"/>
    <mergeCell ref="E2:E3"/>
    <mergeCell ref="F2:F3"/>
    <mergeCell ref="T2:T3"/>
    <mergeCell ref="U2:U3"/>
    <mergeCell ref="V2:V3"/>
    <mergeCell ref="W2:W3"/>
    <mergeCell ref="A5:A8"/>
    <mergeCell ref="M5:M8"/>
    <mergeCell ref="N2:N3"/>
    <mergeCell ref="O2:O3"/>
    <mergeCell ref="P2:P3"/>
    <mergeCell ref="Q2:Q3"/>
    <mergeCell ref="R2:R3"/>
    <mergeCell ref="S2:S3"/>
    <mergeCell ref="G2:G3"/>
    <mergeCell ref="H2:H3"/>
    <mergeCell ref="I2:I3"/>
    <mergeCell ref="J2:J3"/>
    <mergeCell ref="A29:B29"/>
    <mergeCell ref="M29:N29"/>
    <mergeCell ref="A9:A26"/>
    <mergeCell ref="M9:M26"/>
    <mergeCell ref="A27:B27"/>
    <mergeCell ref="M27:N27"/>
    <mergeCell ref="A28:B28"/>
    <mergeCell ref="M28:N28"/>
  </mergeCells>
  <phoneticPr fontId="2"/>
  <printOptions horizontalCentered="1"/>
  <pageMargins left="0.78740157480314965" right="0.54" top="0.94" bottom="0.55118110236220474" header="0.31496062992125984" footer="0.31496062992125984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619B-A769-41B8-8430-592CA517DF92}">
  <sheetPr>
    <pageSetUpPr fitToPage="1"/>
  </sheetPr>
  <dimension ref="A1:W21"/>
  <sheetViews>
    <sheetView view="pageBreakPreview" zoomScale="120" zoomScaleNormal="100" zoomScaleSheetLayoutView="120" workbookViewId="0">
      <selection activeCell="I19" sqref="I19"/>
    </sheetView>
  </sheetViews>
  <sheetFormatPr defaultColWidth="9" defaultRowHeight="12" x14ac:dyDescent="0.15"/>
  <cols>
    <col min="1" max="2" width="9.625" style="28" customWidth="1"/>
    <col min="3" max="11" width="8.375" style="28" customWidth="1"/>
    <col min="12" max="12" width="4.375" style="28" customWidth="1"/>
    <col min="13" max="14" width="9.625" style="28" customWidth="1"/>
    <col min="15" max="23" width="8.375" style="28" customWidth="1"/>
    <col min="24" max="25" width="9" style="28"/>
    <col min="26" max="26" width="9.375" style="28" bestFit="1" customWidth="1"/>
    <col min="27" max="16384" width="9" style="28"/>
  </cols>
  <sheetData>
    <row r="1" spans="1:23" ht="33" customHeight="1" x14ac:dyDescent="0.15">
      <c r="A1" s="73" t="s">
        <v>114</v>
      </c>
      <c r="B1" s="52"/>
      <c r="C1" s="52"/>
      <c r="D1" s="52"/>
      <c r="E1" s="52"/>
      <c r="F1" s="52"/>
      <c r="G1" s="52"/>
      <c r="H1" s="52"/>
      <c r="I1" s="52"/>
      <c r="J1" s="52"/>
      <c r="K1" s="74" t="s">
        <v>115</v>
      </c>
      <c r="L1" s="29"/>
      <c r="M1" s="52"/>
      <c r="N1" s="52"/>
      <c r="O1" s="52"/>
      <c r="P1" s="52"/>
      <c r="Q1" s="52"/>
      <c r="R1" s="52"/>
      <c r="S1" s="52"/>
      <c r="T1" s="52"/>
      <c r="W1" s="89" t="s">
        <v>116</v>
      </c>
    </row>
    <row r="2" spans="1:23" ht="20.25" customHeight="1" x14ac:dyDescent="0.15">
      <c r="A2" s="90"/>
      <c r="B2" s="32" t="s">
        <v>106</v>
      </c>
      <c r="C2" s="115" t="s">
        <v>107</v>
      </c>
      <c r="D2" s="115" t="s">
        <v>108</v>
      </c>
      <c r="E2" s="115" t="s">
        <v>109</v>
      </c>
      <c r="F2" s="115" t="s">
        <v>76</v>
      </c>
      <c r="G2" s="115" t="s">
        <v>110</v>
      </c>
      <c r="H2" s="115" t="s">
        <v>82</v>
      </c>
      <c r="I2" s="115" t="s">
        <v>85</v>
      </c>
      <c r="J2" s="115" t="s">
        <v>86</v>
      </c>
      <c r="K2" s="115" t="s">
        <v>111</v>
      </c>
      <c r="L2" s="75"/>
      <c r="M2" s="90"/>
      <c r="N2" s="32" t="s">
        <v>106</v>
      </c>
      <c r="O2" s="115" t="s">
        <v>107</v>
      </c>
      <c r="P2" s="115" t="s">
        <v>108</v>
      </c>
      <c r="Q2" s="115" t="s">
        <v>109</v>
      </c>
      <c r="R2" s="115" t="s">
        <v>76</v>
      </c>
      <c r="S2" s="115" t="s">
        <v>110</v>
      </c>
      <c r="T2" s="115" t="s">
        <v>82</v>
      </c>
      <c r="U2" s="123" t="s">
        <v>85</v>
      </c>
      <c r="V2" s="123" t="s">
        <v>86</v>
      </c>
      <c r="W2" s="123" t="s">
        <v>111</v>
      </c>
    </row>
    <row r="3" spans="1:23" ht="20.25" customHeight="1" x14ac:dyDescent="0.15">
      <c r="A3" s="33" t="s">
        <v>2</v>
      </c>
      <c r="B3" s="34"/>
      <c r="C3" s="115"/>
      <c r="D3" s="115"/>
      <c r="E3" s="115"/>
      <c r="F3" s="115"/>
      <c r="G3" s="115"/>
      <c r="H3" s="115"/>
      <c r="I3" s="115"/>
      <c r="J3" s="115"/>
      <c r="K3" s="115"/>
      <c r="L3" s="75"/>
      <c r="M3" s="33" t="s">
        <v>2</v>
      </c>
      <c r="N3" s="34"/>
      <c r="O3" s="115"/>
      <c r="P3" s="115"/>
      <c r="Q3" s="115"/>
      <c r="R3" s="115"/>
      <c r="S3" s="115"/>
      <c r="T3" s="115"/>
      <c r="U3" s="123"/>
      <c r="V3" s="123"/>
      <c r="W3" s="123"/>
    </row>
    <row r="4" spans="1:23" ht="22.5" customHeight="1" x14ac:dyDescent="0.15">
      <c r="A4" s="115" t="s">
        <v>43</v>
      </c>
      <c r="B4" s="120" t="s">
        <v>117</v>
      </c>
      <c r="C4" s="141">
        <v>12</v>
      </c>
      <c r="D4" s="141">
        <v>0</v>
      </c>
      <c r="E4" s="141">
        <v>0</v>
      </c>
      <c r="F4" s="141">
        <v>137</v>
      </c>
      <c r="G4" s="141">
        <v>2455</v>
      </c>
      <c r="H4" s="141">
        <v>2201</v>
      </c>
      <c r="I4" s="141">
        <v>0</v>
      </c>
      <c r="J4" s="141">
        <v>158</v>
      </c>
      <c r="K4" s="141">
        <v>14937</v>
      </c>
      <c r="L4" s="80"/>
      <c r="M4" s="113" t="s">
        <v>43</v>
      </c>
      <c r="N4" s="137" t="s">
        <v>117</v>
      </c>
      <c r="O4" s="141">
        <v>6</v>
      </c>
      <c r="P4" s="141">
        <v>0</v>
      </c>
      <c r="Q4" s="141">
        <v>0</v>
      </c>
      <c r="R4" s="141">
        <v>145</v>
      </c>
      <c r="S4" s="141">
        <v>2268</v>
      </c>
      <c r="T4" s="141">
        <v>2218</v>
      </c>
      <c r="U4" s="141">
        <v>0</v>
      </c>
      <c r="V4" s="141">
        <v>164</v>
      </c>
      <c r="W4" s="141">
        <v>15025</v>
      </c>
    </row>
    <row r="5" spans="1:23" ht="15" customHeight="1" x14ac:dyDescent="0.15">
      <c r="A5" s="115"/>
      <c r="B5" s="120"/>
      <c r="C5" s="141"/>
      <c r="D5" s="141"/>
      <c r="E5" s="141"/>
      <c r="F5" s="141"/>
      <c r="G5" s="141"/>
      <c r="H5" s="141"/>
      <c r="I5" s="141"/>
      <c r="J5" s="141"/>
      <c r="K5" s="141"/>
      <c r="L5" s="80"/>
      <c r="M5" s="118"/>
      <c r="N5" s="138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9.75" customHeight="1" x14ac:dyDescent="0.15">
      <c r="A6" s="142"/>
      <c r="B6" s="137" t="s">
        <v>118</v>
      </c>
      <c r="C6" s="139">
        <v>0</v>
      </c>
      <c r="D6" s="139">
        <v>0</v>
      </c>
      <c r="E6" s="139">
        <v>6431</v>
      </c>
      <c r="F6" s="139">
        <v>6493</v>
      </c>
      <c r="G6" s="139">
        <v>5935</v>
      </c>
      <c r="H6" s="135">
        <v>369</v>
      </c>
      <c r="I6" s="135">
        <v>0</v>
      </c>
      <c r="J6" s="135">
        <v>53</v>
      </c>
      <c r="K6" s="135">
        <v>775</v>
      </c>
      <c r="L6" s="91"/>
      <c r="M6" s="118"/>
      <c r="N6" s="137" t="s">
        <v>118</v>
      </c>
      <c r="O6" s="139">
        <v>0</v>
      </c>
      <c r="P6" s="139">
        <v>0</v>
      </c>
      <c r="Q6" s="139">
        <v>5727</v>
      </c>
      <c r="R6" s="139">
        <v>6021</v>
      </c>
      <c r="S6" s="139">
        <v>5103</v>
      </c>
      <c r="T6" s="135">
        <v>393</v>
      </c>
      <c r="U6" s="135">
        <v>1</v>
      </c>
      <c r="V6" s="135">
        <v>51</v>
      </c>
      <c r="W6" s="135">
        <v>903</v>
      </c>
    </row>
    <row r="7" spans="1:23" ht="9.75" customHeight="1" x14ac:dyDescent="0.15">
      <c r="A7" s="142"/>
      <c r="B7" s="114"/>
      <c r="C7" s="140"/>
      <c r="D7" s="140"/>
      <c r="E7" s="140"/>
      <c r="F7" s="140"/>
      <c r="G7" s="140"/>
      <c r="H7" s="136"/>
      <c r="I7" s="136"/>
      <c r="J7" s="136"/>
      <c r="K7" s="136"/>
      <c r="L7" s="91"/>
      <c r="M7" s="118"/>
      <c r="N7" s="138"/>
      <c r="O7" s="140"/>
      <c r="P7" s="140"/>
      <c r="Q7" s="140"/>
      <c r="R7" s="140"/>
      <c r="S7" s="140"/>
      <c r="T7" s="136"/>
      <c r="U7" s="136"/>
      <c r="V7" s="136"/>
      <c r="W7" s="136"/>
    </row>
    <row r="8" spans="1:23" ht="20.25" customHeight="1" x14ac:dyDescent="0.15">
      <c r="A8" s="142"/>
      <c r="B8" s="42" t="s">
        <v>46</v>
      </c>
      <c r="C8" s="69">
        <f>SUM(C4:C7)</f>
        <v>12</v>
      </c>
      <c r="D8" s="69">
        <f t="shared" ref="D8:K8" si="0">SUM(D4:D7)</f>
        <v>0</v>
      </c>
      <c r="E8" s="69">
        <f t="shared" si="0"/>
        <v>6431</v>
      </c>
      <c r="F8" s="69">
        <f t="shared" si="0"/>
        <v>6630</v>
      </c>
      <c r="G8" s="69">
        <f t="shared" si="0"/>
        <v>8390</v>
      </c>
      <c r="H8" s="69">
        <f t="shared" si="0"/>
        <v>2570</v>
      </c>
      <c r="I8" s="69">
        <f t="shared" si="0"/>
        <v>0</v>
      </c>
      <c r="J8" s="69">
        <f t="shared" si="0"/>
        <v>211</v>
      </c>
      <c r="K8" s="69">
        <f t="shared" si="0"/>
        <v>15712</v>
      </c>
      <c r="L8" s="79"/>
      <c r="M8" s="114"/>
      <c r="N8" s="42" t="s">
        <v>46</v>
      </c>
      <c r="O8" s="69">
        <f>SUM(O4:O7)</f>
        <v>6</v>
      </c>
      <c r="P8" s="69">
        <f t="shared" ref="P8:W8" si="1">SUM(P4:P7)</f>
        <v>0</v>
      </c>
      <c r="Q8" s="69">
        <f t="shared" si="1"/>
        <v>5727</v>
      </c>
      <c r="R8" s="69">
        <f t="shared" si="1"/>
        <v>6166</v>
      </c>
      <c r="S8" s="69">
        <f t="shared" si="1"/>
        <v>7371</v>
      </c>
      <c r="T8" s="69">
        <f t="shared" si="1"/>
        <v>2611</v>
      </c>
      <c r="U8" s="69">
        <f t="shared" si="1"/>
        <v>1</v>
      </c>
      <c r="V8" s="69">
        <f t="shared" si="1"/>
        <v>215</v>
      </c>
      <c r="W8" s="69">
        <f t="shared" si="1"/>
        <v>15928</v>
      </c>
    </row>
    <row r="9" spans="1:23" ht="20.25" customHeight="1" x14ac:dyDescent="0.15">
      <c r="A9" s="115" t="s">
        <v>119</v>
      </c>
      <c r="B9" s="115"/>
      <c r="C9" s="65">
        <v>2986</v>
      </c>
      <c r="D9" s="65">
        <v>60</v>
      </c>
      <c r="E9" s="65">
        <v>10292</v>
      </c>
      <c r="F9" s="65">
        <v>6107</v>
      </c>
      <c r="G9" s="65">
        <v>3687</v>
      </c>
      <c r="H9" s="65">
        <v>20702</v>
      </c>
      <c r="I9" s="65">
        <v>234</v>
      </c>
      <c r="J9" s="65">
        <v>0</v>
      </c>
      <c r="K9" s="65">
        <v>220011</v>
      </c>
      <c r="L9" s="83"/>
      <c r="M9" s="109" t="s">
        <v>119</v>
      </c>
      <c r="N9" s="110"/>
      <c r="O9" s="68"/>
      <c r="P9" s="68"/>
      <c r="Q9" s="68"/>
      <c r="R9" s="68"/>
      <c r="S9" s="68"/>
      <c r="T9" s="68"/>
      <c r="U9" s="68"/>
      <c r="V9" s="68"/>
      <c r="W9" s="68"/>
    </row>
    <row r="10" spans="1:23" ht="20.25" customHeight="1" x14ac:dyDescent="0.15">
      <c r="A10" s="115" t="s">
        <v>120</v>
      </c>
      <c r="B10" s="115"/>
      <c r="C10" s="65">
        <v>2251</v>
      </c>
      <c r="D10" s="65">
        <v>30</v>
      </c>
      <c r="E10" s="65">
        <v>5522</v>
      </c>
      <c r="F10" s="65">
        <v>10138</v>
      </c>
      <c r="G10" s="65">
        <v>6949</v>
      </c>
      <c r="H10" s="65">
        <v>32317</v>
      </c>
      <c r="I10" s="65">
        <v>0</v>
      </c>
      <c r="J10" s="65">
        <v>1</v>
      </c>
      <c r="K10" s="65">
        <v>85665</v>
      </c>
      <c r="L10" s="83"/>
      <c r="M10" s="109" t="s">
        <v>120</v>
      </c>
      <c r="N10" s="110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20.25" customHeight="1" x14ac:dyDescent="0.15">
      <c r="A11" s="115" t="s">
        <v>121</v>
      </c>
      <c r="B11" s="115"/>
      <c r="C11" s="65">
        <v>254</v>
      </c>
      <c r="D11" s="65">
        <v>0</v>
      </c>
      <c r="E11" s="65">
        <v>817</v>
      </c>
      <c r="F11" s="65">
        <v>121</v>
      </c>
      <c r="G11" s="65">
        <v>10486</v>
      </c>
      <c r="H11" s="65">
        <v>3322</v>
      </c>
      <c r="I11" s="65">
        <v>0</v>
      </c>
      <c r="J11" s="65">
        <v>9</v>
      </c>
      <c r="K11" s="65">
        <v>79631</v>
      </c>
      <c r="L11" s="83"/>
      <c r="M11" s="109" t="s">
        <v>121</v>
      </c>
      <c r="N11" s="110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20.25" customHeight="1" x14ac:dyDescent="0.15">
      <c r="A12" s="115" t="s">
        <v>122</v>
      </c>
      <c r="B12" s="115"/>
      <c r="C12" s="65">
        <v>1695</v>
      </c>
      <c r="D12" s="65">
        <v>0</v>
      </c>
      <c r="E12" s="65">
        <v>3012</v>
      </c>
      <c r="F12" s="65">
        <v>41</v>
      </c>
      <c r="G12" s="65">
        <v>1959</v>
      </c>
      <c r="H12" s="65">
        <v>2509</v>
      </c>
      <c r="I12" s="65">
        <v>0</v>
      </c>
      <c r="J12" s="65">
        <v>0</v>
      </c>
      <c r="K12" s="65">
        <v>70998</v>
      </c>
      <c r="L12" s="83"/>
      <c r="M12" s="109" t="s">
        <v>122</v>
      </c>
      <c r="N12" s="110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20.25" customHeight="1" x14ac:dyDescent="0.15">
      <c r="A13" s="117" t="s">
        <v>123</v>
      </c>
      <c r="B13" s="117"/>
      <c r="C13" s="69">
        <f>SUM(C8:C12)</f>
        <v>7198</v>
      </c>
      <c r="D13" s="69">
        <f t="shared" ref="D13:K13" si="2">SUM(D8:D12)</f>
        <v>90</v>
      </c>
      <c r="E13" s="69">
        <f t="shared" si="2"/>
        <v>26074</v>
      </c>
      <c r="F13" s="69">
        <f t="shared" si="2"/>
        <v>23037</v>
      </c>
      <c r="G13" s="69">
        <f t="shared" si="2"/>
        <v>31471</v>
      </c>
      <c r="H13" s="69">
        <f t="shared" si="2"/>
        <v>61420</v>
      </c>
      <c r="I13" s="69">
        <f t="shared" si="2"/>
        <v>234</v>
      </c>
      <c r="J13" s="69">
        <f t="shared" si="2"/>
        <v>221</v>
      </c>
      <c r="K13" s="69">
        <f t="shared" si="2"/>
        <v>472017</v>
      </c>
      <c r="L13" s="83"/>
      <c r="M13" s="111" t="s">
        <v>123</v>
      </c>
      <c r="N13" s="112"/>
      <c r="O13" s="72"/>
      <c r="P13" s="72"/>
      <c r="Q13" s="72"/>
      <c r="R13" s="72"/>
      <c r="S13" s="72"/>
      <c r="T13" s="72"/>
      <c r="U13" s="72"/>
      <c r="V13" s="72"/>
      <c r="W13" s="72"/>
    </row>
    <row r="14" spans="1:23" ht="20.25" customHeight="1" x14ac:dyDescent="0.15">
      <c r="A14" s="115" t="s">
        <v>124</v>
      </c>
      <c r="B14" s="115"/>
      <c r="C14" s="65">
        <v>25726</v>
      </c>
      <c r="D14" s="65">
        <v>4612</v>
      </c>
      <c r="E14" s="65">
        <v>164767</v>
      </c>
      <c r="F14" s="65">
        <v>127500</v>
      </c>
      <c r="G14" s="65">
        <v>114805</v>
      </c>
      <c r="H14" s="65">
        <v>167727</v>
      </c>
      <c r="I14" s="82">
        <v>5556</v>
      </c>
      <c r="J14" s="82">
        <v>3239</v>
      </c>
      <c r="K14" s="82">
        <v>615678</v>
      </c>
      <c r="L14" s="83"/>
      <c r="M14" s="109" t="s">
        <v>124</v>
      </c>
      <c r="N14" s="110"/>
      <c r="O14" s="68"/>
      <c r="P14" s="68"/>
      <c r="Q14" s="68"/>
      <c r="R14" s="68"/>
      <c r="S14" s="68"/>
      <c r="T14" s="68"/>
      <c r="U14" s="84"/>
      <c r="V14" s="84"/>
      <c r="W14" s="84"/>
    </row>
    <row r="15" spans="1:23" ht="20.25" customHeight="1" x14ac:dyDescent="0.15">
      <c r="A15" s="115" t="s">
        <v>125</v>
      </c>
      <c r="B15" s="115"/>
      <c r="C15" s="92">
        <f>(C8/C13)*100</f>
        <v>0.16671297582661851</v>
      </c>
      <c r="D15" s="92">
        <f t="shared" ref="D15:K15" si="3">(D8/D13)*100</f>
        <v>0</v>
      </c>
      <c r="E15" s="92">
        <f t="shared" si="3"/>
        <v>24.6644166602746</v>
      </c>
      <c r="F15" s="92">
        <f t="shared" si="3"/>
        <v>28.7797890350306</v>
      </c>
      <c r="G15" s="92">
        <f t="shared" si="3"/>
        <v>26.659464268691814</v>
      </c>
      <c r="H15" s="92">
        <f t="shared" si="3"/>
        <v>4.1843047867144252</v>
      </c>
      <c r="I15" s="92">
        <f t="shared" si="3"/>
        <v>0</v>
      </c>
      <c r="J15" s="92">
        <f t="shared" si="3"/>
        <v>95.475113122171948</v>
      </c>
      <c r="K15" s="92">
        <f t="shared" si="3"/>
        <v>3.3286936699313796</v>
      </c>
      <c r="L15" s="93"/>
      <c r="M15" s="109" t="s">
        <v>125</v>
      </c>
      <c r="N15" s="110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20.25" customHeight="1" x14ac:dyDescent="0.15">
      <c r="A16" s="115" t="s">
        <v>126</v>
      </c>
      <c r="B16" s="115"/>
      <c r="C16" s="92">
        <f>(C13/C14)*100</f>
        <v>27.979476016481382</v>
      </c>
      <c r="D16" s="92">
        <f t="shared" ref="D16:K16" si="4">(D13/D14)*100</f>
        <v>1.9514310494362535</v>
      </c>
      <c r="E16" s="92">
        <f t="shared" si="4"/>
        <v>15.824770736858715</v>
      </c>
      <c r="F16" s="92">
        <f t="shared" si="4"/>
        <v>18.068235294117645</v>
      </c>
      <c r="G16" s="92">
        <f t="shared" si="4"/>
        <v>27.412569138974785</v>
      </c>
      <c r="H16" s="92">
        <f t="shared" si="4"/>
        <v>36.619029732839678</v>
      </c>
      <c r="I16" s="92">
        <f t="shared" si="4"/>
        <v>4.2116630669546433</v>
      </c>
      <c r="J16" s="92">
        <f t="shared" si="4"/>
        <v>6.8230935473911707</v>
      </c>
      <c r="K16" s="92">
        <f t="shared" si="4"/>
        <v>76.66621188348455</v>
      </c>
      <c r="L16" s="93"/>
      <c r="M16" s="109" t="s">
        <v>126</v>
      </c>
      <c r="N16" s="110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20.25" customHeight="1" x14ac:dyDescent="0.15">
      <c r="A17" s="51" t="s">
        <v>127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 customHeight="1" x14ac:dyDescent="0.1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x14ac:dyDescent="0.15">
      <c r="A19" s="13" t="s">
        <v>34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x14ac:dyDescent="0.15">
      <c r="A20" s="15" t="s">
        <v>56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x14ac:dyDescent="0.15">
      <c r="C21" s="95"/>
      <c r="D21" s="95"/>
      <c r="E21" s="95"/>
      <c r="O21" s="95"/>
      <c r="P21" s="95"/>
      <c r="Q21" s="95"/>
    </row>
  </sheetData>
  <mergeCells count="76">
    <mergeCell ref="H2:H3"/>
    <mergeCell ref="C2:C3"/>
    <mergeCell ref="D2:D3"/>
    <mergeCell ref="E2:E3"/>
    <mergeCell ref="F2:F3"/>
    <mergeCell ref="G2:G3"/>
    <mergeCell ref="W2:W3"/>
    <mergeCell ref="I2:I3"/>
    <mergeCell ref="J2:J3"/>
    <mergeCell ref="K2:K3"/>
    <mergeCell ref="O2:O3"/>
    <mergeCell ref="P2:P3"/>
    <mergeCell ref="Q2:Q3"/>
    <mergeCell ref="R2:R3"/>
    <mergeCell ref="S2:S3"/>
    <mergeCell ref="T2:T3"/>
    <mergeCell ref="U2:U3"/>
    <mergeCell ref="V2:V3"/>
    <mergeCell ref="K6:K7"/>
    <mergeCell ref="A4:A8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U4:U5"/>
    <mergeCell ref="V4:V5"/>
    <mergeCell ref="W4:W5"/>
    <mergeCell ref="B6:B7"/>
    <mergeCell ref="C6:C7"/>
    <mergeCell ref="D6:D7"/>
    <mergeCell ref="E6:E7"/>
    <mergeCell ref="F6:F7"/>
    <mergeCell ref="G6:G7"/>
    <mergeCell ref="N4:N5"/>
    <mergeCell ref="O4:O5"/>
    <mergeCell ref="P4:P5"/>
    <mergeCell ref="Q4:Q5"/>
    <mergeCell ref="R4:R5"/>
    <mergeCell ref="S4:S5"/>
    <mergeCell ref="T6:T7"/>
    <mergeCell ref="U6:U7"/>
    <mergeCell ref="V6:V7"/>
    <mergeCell ref="W6:W7"/>
    <mergeCell ref="A9:B9"/>
    <mergeCell ref="M9:N9"/>
    <mergeCell ref="N6:N7"/>
    <mergeCell ref="O6:O7"/>
    <mergeCell ref="P6:P7"/>
    <mergeCell ref="Q6:Q7"/>
    <mergeCell ref="R6:R7"/>
    <mergeCell ref="S6:S7"/>
    <mergeCell ref="M4:M8"/>
    <mergeCell ref="H6:H7"/>
    <mergeCell ref="I6:I7"/>
    <mergeCell ref="J6:J7"/>
    <mergeCell ref="A10:B10"/>
    <mergeCell ref="M10:N10"/>
    <mergeCell ref="A11:B11"/>
    <mergeCell ref="M11:N11"/>
    <mergeCell ref="A12:B12"/>
    <mergeCell ref="M12:N12"/>
    <mergeCell ref="A16:B16"/>
    <mergeCell ref="M16:N16"/>
    <mergeCell ref="A13:B13"/>
    <mergeCell ref="M13:N13"/>
    <mergeCell ref="A14:B14"/>
    <mergeCell ref="M14:N14"/>
    <mergeCell ref="A15:B15"/>
    <mergeCell ref="M15:N15"/>
  </mergeCells>
  <phoneticPr fontId="2"/>
  <printOptions horizontalCentered="1"/>
  <pageMargins left="0.78740157480314965" right="0.66" top="1.4173228346456694" bottom="0.55118110236220474" header="0.31496062992125984" footer="0.31496062992125984"/>
  <pageSetup paperSize="9" scale="6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16〔7〕(1)管内港別</vt:lpstr>
      <vt:lpstr>16〔7〕(2)五大港港別</vt:lpstr>
      <vt:lpstr>16〔7〕(3)品目別・荷役形態別</vt:lpstr>
      <vt:lpstr>16〔7〕(4)管内港別・主要品目別</vt:lpstr>
      <vt:lpstr>16〔7〕(5)五大港港別・主要品目別</vt:lpstr>
      <vt:lpstr>'16〔7〕(1)管内港別'!Print_Area</vt:lpstr>
      <vt:lpstr>'16〔7〕(2)五大港港別'!Print_Area</vt:lpstr>
      <vt:lpstr>'16〔7〕(3)品目別・荷役形態別'!Print_Area</vt:lpstr>
      <vt:lpstr>'16〔7〕(4)管内港別・主要品目別'!Print_Area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高倉 浩也</cp:lastModifiedBy>
  <cp:lastPrinted>2022-02-25T00:06:11Z</cp:lastPrinted>
  <dcterms:created xsi:type="dcterms:W3CDTF">2020-02-14T02:47:10Z</dcterms:created>
  <dcterms:modified xsi:type="dcterms:W3CDTF">2024-03-25T09:24:52Z</dcterms:modified>
</cp:coreProperties>
</file>