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\共有\九州運輸局\! 5.(共有)自動車交通部\! 1.(共有)旅客第一課\02_日常文書フォルダ（保存期間1年未満）\00_課共有\01_総務関係\運輸要覧\★九州運輸要覧（令和6年度版） 格納フォルダ\02作業データ\6．バス事業の概況\"/>
    </mc:Choice>
  </mc:AlternateContent>
  <xr:revisionPtr revIDLastSave="0" documentId="13_ncr:1_{AAB66445-B9CD-401F-9028-B5E78366511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6〔2〕(1)(ア)乗合バス" sheetId="2" r:id="rId1"/>
    <sheet name="6〔2〕(1)(イ)貸切バス　○" sheetId="3" r:id="rId2"/>
  </sheets>
  <definedNames>
    <definedName name="_xlnm.Print_Area" localSheetId="0">'6〔2〕(1)(ア)乗合バス'!$A$1:$I$55</definedName>
    <definedName name="_xlnm.Print_Area" localSheetId="1">'6〔2〕(1)(イ)貸切バス　○'!$A$1:$I$45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3" l="1"/>
  <c r="C44" i="3"/>
  <c r="D44" i="3"/>
  <c r="E44" i="3"/>
  <c r="F44" i="3"/>
  <c r="G44" i="3"/>
  <c r="H44" i="3"/>
  <c r="B44" i="3"/>
  <c r="B50" i="2"/>
  <c r="I43" i="3" l="1"/>
  <c r="I48" i="2"/>
  <c r="C50" i="2"/>
  <c r="D50" i="2"/>
  <c r="E50" i="2"/>
  <c r="F50" i="2"/>
  <c r="H50" i="2"/>
  <c r="G50" i="2"/>
  <c r="G48" i="2"/>
  <c r="G46" i="2"/>
  <c r="H48" i="2"/>
  <c r="I49" i="2"/>
  <c r="I50" i="2" s="1"/>
  <c r="H42" i="3"/>
  <c r="G42" i="3"/>
  <c r="F42" i="3"/>
  <c r="E42" i="3"/>
  <c r="D42" i="3"/>
  <c r="C42" i="3"/>
  <c r="B42" i="3"/>
  <c r="I41" i="3"/>
  <c r="H40" i="3"/>
  <c r="G40" i="3"/>
  <c r="F40" i="3"/>
  <c r="E40" i="3"/>
  <c r="D40" i="3"/>
  <c r="C40" i="3"/>
  <c r="B40" i="3"/>
  <c r="I39" i="3"/>
  <c r="H38" i="3"/>
  <c r="G38" i="3"/>
  <c r="F38" i="3"/>
  <c r="E38" i="3"/>
  <c r="D38" i="3"/>
  <c r="C38" i="3"/>
  <c r="B38" i="3"/>
  <c r="I37" i="3"/>
  <c r="H36" i="3"/>
  <c r="G36" i="3"/>
  <c r="F36" i="3"/>
  <c r="E36" i="3"/>
  <c r="D36" i="3"/>
  <c r="C36" i="3"/>
  <c r="B36" i="3"/>
  <c r="I35" i="3"/>
  <c r="H34" i="3"/>
  <c r="G34" i="3"/>
  <c r="F34" i="3"/>
  <c r="E34" i="3"/>
  <c r="D34" i="3"/>
  <c r="C34" i="3"/>
  <c r="B34" i="3"/>
  <c r="I33" i="3"/>
  <c r="H32" i="3"/>
  <c r="G32" i="3"/>
  <c r="F32" i="3"/>
  <c r="E32" i="3"/>
  <c r="D32" i="3"/>
  <c r="C32" i="3"/>
  <c r="B32" i="3"/>
  <c r="I31" i="3"/>
  <c r="H30" i="3"/>
  <c r="G30" i="3"/>
  <c r="F30" i="3"/>
  <c r="E30" i="3"/>
  <c r="D30" i="3"/>
  <c r="C30" i="3"/>
  <c r="B30" i="3"/>
  <c r="I29" i="3"/>
  <c r="H28" i="3"/>
  <c r="G28" i="3"/>
  <c r="F28" i="3"/>
  <c r="E28" i="3"/>
  <c r="D28" i="3"/>
  <c r="C28" i="3"/>
  <c r="B28" i="3"/>
  <c r="I27" i="3"/>
  <c r="H26" i="3"/>
  <c r="G26" i="3"/>
  <c r="F26" i="3"/>
  <c r="E26" i="3"/>
  <c r="D26" i="3"/>
  <c r="C26" i="3"/>
  <c r="B26" i="3"/>
  <c r="I25" i="3"/>
  <c r="H24" i="3"/>
  <c r="G24" i="3"/>
  <c r="F24" i="3"/>
  <c r="E24" i="3"/>
  <c r="D24" i="3"/>
  <c r="C24" i="3"/>
  <c r="B24" i="3"/>
  <c r="I23" i="3"/>
  <c r="H22" i="3"/>
  <c r="G22" i="3"/>
  <c r="F22" i="3"/>
  <c r="E22" i="3"/>
  <c r="D22" i="3"/>
  <c r="C22" i="3"/>
  <c r="B22" i="3"/>
  <c r="I21" i="3"/>
  <c r="H20" i="3"/>
  <c r="G20" i="3"/>
  <c r="F20" i="3"/>
  <c r="E20" i="3"/>
  <c r="D20" i="3"/>
  <c r="C20" i="3"/>
  <c r="B20" i="3"/>
  <c r="I19" i="3"/>
  <c r="H18" i="3"/>
  <c r="G18" i="3"/>
  <c r="F18" i="3"/>
  <c r="E18" i="3"/>
  <c r="D18" i="3"/>
  <c r="C18" i="3"/>
  <c r="B18" i="3"/>
  <c r="I17" i="3"/>
  <c r="H16" i="3"/>
  <c r="G16" i="3"/>
  <c r="F16" i="3"/>
  <c r="E16" i="3"/>
  <c r="D16" i="3"/>
  <c r="C16" i="3"/>
  <c r="B16" i="3"/>
  <c r="I15" i="3"/>
  <c r="H14" i="3"/>
  <c r="G14" i="3"/>
  <c r="F14" i="3"/>
  <c r="E14" i="3"/>
  <c r="D14" i="3"/>
  <c r="C14" i="3"/>
  <c r="B14" i="3"/>
  <c r="I13" i="3"/>
  <c r="H12" i="3"/>
  <c r="G12" i="3"/>
  <c r="F12" i="3"/>
  <c r="E12" i="3"/>
  <c r="D12" i="3"/>
  <c r="C12" i="3"/>
  <c r="B12" i="3"/>
  <c r="I11" i="3"/>
  <c r="H10" i="3"/>
  <c r="G10" i="3"/>
  <c r="F10" i="3"/>
  <c r="E10" i="3"/>
  <c r="D10" i="3"/>
  <c r="C10" i="3"/>
  <c r="B10" i="3"/>
  <c r="I9" i="3"/>
  <c r="I7" i="3"/>
  <c r="I34" i="3" s="1"/>
  <c r="I30" i="3" l="1"/>
  <c r="I18" i="3"/>
  <c r="I10" i="3"/>
  <c r="I14" i="3"/>
  <c r="I42" i="3"/>
  <c r="I36" i="3"/>
  <c r="I16" i="3"/>
  <c r="I28" i="3"/>
  <c r="I40" i="3"/>
  <c r="I24" i="3"/>
  <c r="I20" i="3"/>
  <c r="I22" i="3"/>
  <c r="I12" i="3"/>
  <c r="I32" i="3"/>
  <c r="I38" i="3"/>
  <c r="I26" i="3"/>
  <c r="C48" i="2" l="1"/>
  <c r="D48" i="2"/>
  <c r="E48" i="2"/>
  <c r="F48" i="2"/>
  <c r="B48" i="2"/>
  <c r="I47" i="2"/>
  <c r="I45" i="2" l="1"/>
  <c r="H44" i="2" l="1"/>
  <c r="G44" i="2"/>
  <c r="F44" i="2"/>
  <c r="E44" i="2"/>
  <c r="D44" i="2"/>
  <c r="C44" i="2"/>
  <c r="B44" i="2"/>
  <c r="I43" i="2"/>
  <c r="B46" i="2"/>
  <c r="C46" i="2"/>
  <c r="D46" i="2"/>
  <c r="E46" i="2"/>
  <c r="F46" i="2"/>
  <c r="H46" i="2"/>
  <c r="H40" i="2" l="1"/>
  <c r="G40" i="2"/>
  <c r="F40" i="2"/>
  <c r="E40" i="2"/>
  <c r="D40" i="2"/>
  <c r="C40" i="2"/>
  <c r="B40" i="2"/>
  <c r="I39" i="2"/>
  <c r="B10" i="2" l="1"/>
  <c r="H38" i="2" l="1"/>
  <c r="G38" i="2"/>
  <c r="F38" i="2"/>
  <c r="E38" i="2"/>
  <c r="D38" i="2"/>
  <c r="C38" i="2"/>
  <c r="B38" i="2"/>
  <c r="H36" i="2"/>
  <c r="G36" i="2"/>
  <c r="F36" i="2"/>
  <c r="E36" i="2"/>
  <c r="D36" i="2"/>
  <c r="C36" i="2"/>
  <c r="B36" i="2"/>
  <c r="I35" i="2"/>
  <c r="H34" i="2"/>
  <c r="G34" i="2"/>
  <c r="F34" i="2"/>
  <c r="E34" i="2"/>
  <c r="D34" i="2"/>
  <c r="C34" i="2"/>
  <c r="B34" i="2"/>
  <c r="I33" i="2"/>
  <c r="I34" i="2" s="1"/>
  <c r="H32" i="2"/>
  <c r="G32" i="2"/>
  <c r="F32" i="2"/>
  <c r="E32" i="2"/>
  <c r="D32" i="2"/>
  <c r="C32" i="2"/>
  <c r="B32" i="2"/>
  <c r="I31" i="2"/>
  <c r="H30" i="2"/>
  <c r="G30" i="2"/>
  <c r="F30" i="2"/>
  <c r="E30" i="2"/>
  <c r="D30" i="2"/>
  <c r="C30" i="2"/>
  <c r="B30" i="2"/>
  <c r="I29" i="2"/>
  <c r="H28" i="2"/>
  <c r="G28" i="2"/>
  <c r="F28" i="2"/>
  <c r="E28" i="2"/>
  <c r="D28" i="2"/>
  <c r="C28" i="2"/>
  <c r="B28" i="2"/>
  <c r="I27" i="2"/>
  <c r="I28" i="2" s="1"/>
  <c r="H26" i="2"/>
  <c r="G26" i="2"/>
  <c r="F26" i="2"/>
  <c r="E26" i="2"/>
  <c r="D26" i="2"/>
  <c r="C26" i="2"/>
  <c r="B26" i="2"/>
  <c r="I25" i="2"/>
  <c r="H24" i="2"/>
  <c r="G24" i="2"/>
  <c r="F24" i="2"/>
  <c r="E24" i="2"/>
  <c r="D24" i="2"/>
  <c r="C24" i="2"/>
  <c r="B24" i="2"/>
  <c r="I23" i="2"/>
  <c r="H22" i="2"/>
  <c r="G22" i="2"/>
  <c r="F22" i="2"/>
  <c r="E22" i="2"/>
  <c r="D22" i="2"/>
  <c r="C22" i="2"/>
  <c r="B22" i="2"/>
  <c r="I21" i="2"/>
  <c r="I22" i="2" s="1"/>
  <c r="H20" i="2"/>
  <c r="G20" i="2"/>
  <c r="F20" i="2"/>
  <c r="E20" i="2"/>
  <c r="D20" i="2"/>
  <c r="C20" i="2"/>
  <c r="B20" i="2"/>
  <c r="I19" i="2"/>
  <c r="H18" i="2"/>
  <c r="G18" i="2"/>
  <c r="F18" i="2"/>
  <c r="E18" i="2"/>
  <c r="D18" i="2"/>
  <c r="C18" i="2"/>
  <c r="B18" i="2"/>
  <c r="I17" i="2"/>
  <c r="H16" i="2"/>
  <c r="G16" i="2"/>
  <c r="F16" i="2"/>
  <c r="E16" i="2"/>
  <c r="D16" i="2"/>
  <c r="C16" i="2"/>
  <c r="B16" i="2"/>
  <c r="I15" i="2"/>
  <c r="I16" i="2" s="1"/>
  <c r="H14" i="2"/>
  <c r="G14" i="2"/>
  <c r="F14" i="2"/>
  <c r="E14" i="2"/>
  <c r="D14" i="2"/>
  <c r="C14" i="2"/>
  <c r="B14" i="2"/>
  <c r="I13" i="2"/>
  <c r="I11" i="2"/>
  <c r="H10" i="2"/>
  <c r="G10" i="2"/>
  <c r="F10" i="2"/>
  <c r="E10" i="2"/>
  <c r="D10" i="2"/>
  <c r="C10" i="2"/>
  <c r="I9" i="2"/>
  <c r="I14" i="2" l="1"/>
  <c r="I20" i="2"/>
  <c r="I36" i="2"/>
  <c r="I24" i="2"/>
  <c r="I38" i="2"/>
  <c r="I46" i="2"/>
  <c r="I44" i="2"/>
  <c r="I40" i="2"/>
  <c r="I26" i="2"/>
  <c r="I18" i="2"/>
  <c r="I30" i="2"/>
  <c r="I32" i="2"/>
  <c r="I10" i="2"/>
</calcChain>
</file>

<file path=xl/sharedStrings.xml><?xml version="1.0" encoding="utf-8"?>
<sst xmlns="http://schemas.openxmlformats.org/spreadsheetml/2006/main" count="69" uniqueCount="41">
  <si>
    <t>　県　別</t>
    <rPh sb="1" eb="4">
      <t>ケンベツ</t>
    </rPh>
    <phoneticPr fontId="3"/>
  </si>
  <si>
    <t>福岡</t>
  </si>
  <si>
    <t>佐賀</t>
  </si>
  <si>
    <t>長崎</t>
  </si>
  <si>
    <t>熊本</t>
  </si>
  <si>
    <t>大分</t>
  </si>
  <si>
    <t>宮崎</t>
  </si>
  <si>
    <t>鹿児島</t>
  </si>
  <si>
    <t>合計</t>
    <rPh sb="0" eb="2">
      <t>ゴウケイ</t>
    </rPh>
    <phoneticPr fontId="4"/>
  </si>
  <si>
    <t>年　度　</t>
    <phoneticPr fontId="4"/>
  </si>
  <si>
    <t>昭和４０年度</t>
    <rPh sb="0" eb="2">
      <t>ショウワ</t>
    </rPh>
    <rPh sb="4" eb="6">
      <t>ネンド</t>
    </rPh>
    <phoneticPr fontId="4"/>
  </si>
  <si>
    <t>昭和４４年度</t>
    <rPh sb="0" eb="2">
      <t>ショウワ</t>
    </rPh>
    <rPh sb="4" eb="6">
      <t>ネンド</t>
    </rPh>
    <phoneticPr fontId="4"/>
  </si>
  <si>
    <t>昭和５０年度</t>
    <rPh sb="0" eb="2">
      <t>ショウワ</t>
    </rPh>
    <rPh sb="4" eb="6">
      <t>ネンド</t>
    </rPh>
    <phoneticPr fontId="4"/>
  </si>
  <si>
    <t>昭和５５年度</t>
    <rPh sb="0" eb="2">
      <t>ショウワ</t>
    </rPh>
    <rPh sb="4" eb="6">
      <t>ネンド</t>
    </rPh>
    <phoneticPr fontId="4"/>
  </si>
  <si>
    <t>昭和６０年度</t>
    <rPh sb="0" eb="2">
      <t>ショウワ</t>
    </rPh>
    <rPh sb="4" eb="6">
      <t>ネンド</t>
    </rPh>
    <phoneticPr fontId="4"/>
  </si>
  <si>
    <t>平成元年度</t>
    <rPh sb="0" eb="2">
      <t>ヘイセイ</t>
    </rPh>
    <rPh sb="3" eb="4">
      <t>ネン</t>
    </rPh>
    <rPh sb="4" eb="5">
      <t>ド</t>
    </rPh>
    <phoneticPr fontId="4"/>
  </si>
  <si>
    <t>平成５年度</t>
    <rPh sb="0" eb="2">
      <t>ヘイセイ</t>
    </rPh>
    <rPh sb="3" eb="4">
      <t>ネン</t>
    </rPh>
    <rPh sb="4" eb="5">
      <t>ド</t>
    </rPh>
    <phoneticPr fontId="4"/>
  </si>
  <si>
    <t>平成１０年度</t>
    <rPh sb="0" eb="2">
      <t>ヘイセイ</t>
    </rPh>
    <rPh sb="4" eb="6">
      <t>ネンド</t>
    </rPh>
    <rPh sb="5" eb="6">
      <t>ガンネン</t>
    </rPh>
    <phoneticPr fontId="4"/>
  </si>
  <si>
    <t>平成１５年度</t>
    <rPh sb="0" eb="2">
      <t>ヘイセイ</t>
    </rPh>
    <rPh sb="4" eb="6">
      <t>ネンド</t>
    </rPh>
    <rPh sb="5" eb="6">
      <t>ガンネン</t>
    </rPh>
    <phoneticPr fontId="4"/>
  </si>
  <si>
    <t>平成２０年度</t>
    <rPh sb="0" eb="2">
      <t>ヘイセイ</t>
    </rPh>
    <rPh sb="4" eb="6">
      <t>ネンド</t>
    </rPh>
    <rPh sb="5" eb="6">
      <t>ガンネン</t>
    </rPh>
    <phoneticPr fontId="4"/>
  </si>
  <si>
    <t>平成２５年度</t>
    <rPh sb="0" eb="2">
      <t>ヘイセイ</t>
    </rPh>
    <rPh sb="4" eb="6">
      <t>ネンド</t>
    </rPh>
    <rPh sb="5" eb="6">
      <t>ガンネン</t>
    </rPh>
    <phoneticPr fontId="4"/>
  </si>
  <si>
    <t>平成２６年度</t>
    <rPh sb="0" eb="2">
      <t>ヘイセイ</t>
    </rPh>
    <rPh sb="4" eb="6">
      <t>ネンド</t>
    </rPh>
    <rPh sb="5" eb="6">
      <t>ガンネン</t>
    </rPh>
    <phoneticPr fontId="4"/>
  </si>
  <si>
    <t>平成２７年度</t>
    <rPh sb="0" eb="2">
      <t>ヘイセイ</t>
    </rPh>
    <rPh sb="4" eb="6">
      <t>ネンド</t>
    </rPh>
    <rPh sb="5" eb="6">
      <t>ガンネン</t>
    </rPh>
    <phoneticPr fontId="4"/>
  </si>
  <si>
    <t>平成２８年度</t>
    <rPh sb="0" eb="2">
      <t>ヘイセイ</t>
    </rPh>
    <rPh sb="4" eb="6">
      <t>ネンド</t>
    </rPh>
    <rPh sb="5" eb="6">
      <t>ガンネン</t>
    </rPh>
    <phoneticPr fontId="4"/>
  </si>
  <si>
    <t>平成２９年度</t>
    <rPh sb="0" eb="2">
      <t>ヘイセイ</t>
    </rPh>
    <rPh sb="4" eb="6">
      <t>ネンド</t>
    </rPh>
    <rPh sb="5" eb="6">
      <t>ガンネン</t>
    </rPh>
    <phoneticPr fontId="4"/>
  </si>
  <si>
    <t>　（注）　（　　）は、昭和４４年度を１００とした指数である。</t>
  </si>
  <si>
    <t>〔２〕　輸送の概要</t>
    <rPh sb="4" eb="6">
      <t>ユソウ</t>
    </rPh>
    <rPh sb="7" eb="9">
      <t>ガイヨウ</t>
    </rPh>
    <phoneticPr fontId="2"/>
  </si>
  <si>
    <t>　（１）　県別輸送人員の推移</t>
    <rPh sb="5" eb="7">
      <t>ケンベツ</t>
    </rPh>
    <rPh sb="7" eb="9">
      <t>ユソウ</t>
    </rPh>
    <rPh sb="9" eb="11">
      <t>ジンイン</t>
    </rPh>
    <rPh sb="12" eb="14">
      <t>スイイ</t>
    </rPh>
    <phoneticPr fontId="2"/>
  </si>
  <si>
    <t>（単位：千人）</t>
    <rPh sb="1" eb="3">
      <t>タンイ</t>
    </rPh>
    <rPh sb="4" eb="5">
      <t>セン</t>
    </rPh>
    <rPh sb="5" eb="6">
      <t>ニン</t>
    </rPh>
    <phoneticPr fontId="2"/>
  </si>
  <si>
    <t>平成３０年度</t>
    <rPh sb="0" eb="2">
      <t>ヘイセイ</t>
    </rPh>
    <rPh sb="4" eb="6">
      <t>ネンド</t>
    </rPh>
    <rPh sb="5" eb="6">
      <t>ガンネン</t>
    </rPh>
    <phoneticPr fontId="4"/>
  </si>
  <si>
    <t>　　(ｱ)　乗合バス</t>
    <rPh sb="6" eb="8">
      <t>ノリアイ</t>
    </rPh>
    <phoneticPr fontId="2"/>
  </si>
  <si>
    <t>令和元年度</t>
    <rPh sb="0" eb="2">
      <t>レイワ</t>
    </rPh>
    <rPh sb="2" eb="3">
      <t>モト</t>
    </rPh>
    <rPh sb="3" eb="5">
      <t>ネンド</t>
    </rPh>
    <rPh sb="4" eb="5">
      <t>ガンネン</t>
    </rPh>
    <phoneticPr fontId="4"/>
  </si>
  <si>
    <t>令和２年度</t>
    <rPh sb="0" eb="2">
      <t>レイワ</t>
    </rPh>
    <rPh sb="3" eb="5">
      <t>ネンド</t>
    </rPh>
    <rPh sb="4" eb="5">
      <t>ガンネン</t>
    </rPh>
    <phoneticPr fontId="4"/>
  </si>
  <si>
    <t>令和３年度</t>
    <rPh sb="0" eb="2">
      <t>レイワ</t>
    </rPh>
    <rPh sb="3" eb="5">
      <t>ネンド</t>
    </rPh>
    <rPh sb="4" eb="5">
      <t>ガンネン</t>
    </rPh>
    <phoneticPr fontId="4"/>
  </si>
  <si>
    <t>　　　　　乗合バスの輸送人員について高速バスを含む。</t>
    <rPh sb="5" eb="7">
      <t>ノリアイ</t>
    </rPh>
    <rPh sb="10" eb="12">
      <t>ユソウ</t>
    </rPh>
    <rPh sb="12" eb="14">
      <t>ジンイン</t>
    </rPh>
    <rPh sb="18" eb="20">
      <t>コウソク</t>
    </rPh>
    <rPh sb="23" eb="24">
      <t>フク</t>
    </rPh>
    <phoneticPr fontId="2"/>
  </si>
  <si>
    <t>令和４年度</t>
    <rPh sb="0" eb="2">
      <t>レイワ</t>
    </rPh>
    <rPh sb="3" eb="5">
      <t>ネンド</t>
    </rPh>
    <rPh sb="4" eb="5">
      <t>ガンネン</t>
    </rPh>
    <phoneticPr fontId="4"/>
  </si>
  <si>
    <t>　　(ｲ)　貸切バス</t>
    <rPh sb="6" eb="8">
      <t>カシキリ</t>
    </rPh>
    <phoneticPr fontId="2"/>
  </si>
  <si>
    <t>昭和４５年度</t>
    <rPh sb="0" eb="2">
      <t>ショウワ</t>
    </rPh>
    <rPh sb="4" eb="6">
      <t>ネンド</t>
    </rPh>
    <phoneticPr fontId="4"/>
  </si>
  <si>
    <t>令和元年度</t>
    <rPh sb="0" eb="2">
      <t>レイワ</t>
    </rPh>
    <rPh sb="2" eb="4">
      <t>ガンネン</t>
    </rPh>
    <rPh sb="3" eb="5">
      <t>ネンド</t>
    </rPh>
    <rPh sb="4" eb="5">
      <t>ガンネン</t>
    </rPh>
    <phoneticPr fontId="4"/>
  </si>
  <si>
    <t>　（注）　（　　）は、昭和４０年度を１００とした指数である。</t>
    <phoneticPr fontId="2"/>
  </si>
  <si>
    <t>令和５年度</t>
    <rPh sb="0" eb="2">
      <t>レイワ</t>
    </rPh>
    <rPh sb="3" eb="5">
      <t>ネンド</t>
    </rPh>
    <rPh sb="4" eb="5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</si>
</sst>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General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2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1"/>
    <xf numFmtId="176" fontId="5" fillId="2" borderId="10" xfId="2" applyNumberFormat="1" applyFont="1" applyFill="1" applyBorder="1" applyAlignment="1">
      <alignment horizontal="center"/>
    </xf>
    <xf numFmtId="0" fontId="1" fillId="0" borderId="10" xfId="1" applyBorder="1"/>
    <xf numFmtId="0" fontId="7" fillId="0" borderId="0" xfId="1" applyFont="1" applyAlignment="1">
      <alignment vertical="center"/>
    </xf>
    <xf numFmtId="0" fontId="1" fillId="0" borderId="0" xfId="1" applyFont="1"/>
    <xf numFmtId="0" fontId="1" fillId="0" borderId="0" xfId="1" applyFont="1" applyBorder="1"/>
    <xf numFmtId="0" fontId="8" fillId="0" borderId="0" xfId="1" applyFont="1" applyAlignment="1">
      <alignment vertical="center"/>
    </xf>
    <xf numFmtId="0" fontId="8" fillId="0" borderId="0" xfId="1" applyFont="1"/>
    <xf numFmtId="0" fontId="8" fillId="2" borderId="1" xfId="1" applyFont="1" applyFill="1" applyBorder="1" applyAlignment="1">
      <alignment horizontal="right"/>
    </xf>
    <xf numFmtId="0" fontId="8" fillId="2" borderId="5" xfId="1" applyFont="1" applyFill="1" applyBorder="1" applyAlignment="1">
      <alignment horizontal="left"/>
    </xf>
    <xf numFmtId="38" fontId="10" fillId="2" borderId="1" xfId="2" applyFont="1" applyFill="1" applyBorder="1" applyAlignment="1">
      <alignment horizontal="center"/>
    </xf>
    <xf numFmtId="38" fontId="10" fillId="2" borderId="6" xfId="2" applyFont="1" applyFill="1" applyBorder="1" applyAlignment="1">
      <alignment horizontal="center"/>
    </xf>
    <xf numFmtId="176" fontId="10" fillId="2" borderId="5" xfId="2" applyNumberFormat="1" applyFont="1" applyFill="1" applyBorder="1" applyAlignment="1">
      <alignment horizontal="center"/>
    </xf>
    <xf numFmtId="176" fontId="10" fillId="2" borderId="8" xfId="2" applyNumberFormat="1" applyFont="1" applyFill="1" applyBorder="1" applyAlignment="1">
      <alignment horizontal="center"/>
    </xf>
    <xf numFmtId="176" fontId="10" fillId="2" borderId="12" xfId="2" applyNumberFormat="1" applyFont="1" applyFill="1" applyBorder="1" applyAlignment="1">
      <alignment horizontal="center"/>
    </xf>
    <xf numFmtId="38" fontId="7" fillId="2" borderId="7" xfId="2" applyFont="1" applyFill="1" applyBorder="1" applyAlignment="1">
      <alignment horizontal="center"/>
    </xf>
    <xf numFmtId="176" fontId="7" fillId="2" borderId="9" xfId="2" applyNumberFormat="1" applyFont="1" applyFill="1" applyBorder="1" applyAlignment="1">
      <alignment horizontal="center"/>
    </xf>
    <xf numFmtId="176" fontId="7" fillId="2" borderId="13" xfId="2" applyNumberFormat="1" applyFont="1" applyFill="1" applyBorder="1" applyAlignment="1">
      <alignment horizontal="center"/>
    </xf>
    <xf numFmtId="176" fontId="7" fillId="0" borderId="13" xfId="2" applyNumberFormat="1" applyFont="1" applyFill="1" applyBorder="1" applyAlignment="1">
      <alignment horizontal="center"/>
    </xf>
    <xf numFmtId="176" fontId="10" fillId="2" borderId="13" xfId="2" applyNumberFormat="1" applyFont="1" applyFill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vertical="center"/>
    </xf>
    <xf numFmtId="0" fontId="9" fillId="2" borderId="1" xfId="1" applyFont="1" applyFill="1" applyBorder="1" applyAlignment="1">
      <alignment horizontal="right"/>
    </xf>
    <xf numFmtId="0" fontId="9" fillId="2" borderId="5" xfId="1" applyFont="1" applyFill="1" applyBorder="1" applyAlignment="1">
      <alignment horizontal="left"/>
    </xf>
    <xf numFmtId="38" fontId="10" fillId="2" borderId="16" xfId="2" applyFont="1" applyFill="1" applyBorder="1" applyAlignment="1">
      <alignment horizontal="center"/>
    </xf>
    <xf numFmtId="38" fontId="7" fillId="2" borderId="17" xfId="2" applyFont="1" applyFill="1" applyBorder="1" applyAlignment="1">
      <alignment horizontal="center"/>
    </xf>
    <xf numFmtId="176" fontId="5" fillId="2" borderId="0" xfId="2" applyNumberFormat="1" applyFont="1" applyFill="1" applyBorder="1" applyAlignment="1">
      <alignment horizontal="center"/>
    </xf>
    <xf numFmtId="0" fontId="9" fillId="0" borderId="0" xfId="1" applyFont="1"/>
    <xf numFmtId="38" fontId="10" fillId="0" borderId="1" xfId="2" applyFont="1" applyFill="1" applyBorder="1" applyAlignment="1">
      <alignment horizontal="center"/>
    </xf>
    <xf numFmtId="38" fontId="10" fillId="0" borderId="6" xfId="2" applyFont="1" applyFill="1" applyBorder="1" applyAlignment="1">
      <alignment horizontal="center"/>
    </xf>
    <xf numFmtId="38" fontId="7" fillId="0" borderId="7" xfId="2" applyFont="1" applyFill="1" applyBorder="1" applyAlignment="1">
      <alignment horizontal="center"/>
    </xf>
    <xf numFmtId="176" fontId="10" fillId="0" borderId="5" xfId="2" applyNumberFormat="1" applyFont="1" applyFill="1" applyBorder="1" applyAlignment="1">
      <alignment horizontal="center"/>
    </xf>
    <xf numFmtId="176" fontId="10" fillId="0" borderId="12" xfId="2" applyNumberFormat="1" applyFont="1" applyFill="1" applyBorder="1" applyAlignment="1">
      <alignment horizontal="center"/>
    </xf>
    <xf numFmtId="176" fontId="10" fillId="0" borderId="13" xfId="2" applyNumberFormat="1" applyFont="1" applyFill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2" borderId="2" xfId="1" applyFont="1" applyFill="1" applyBorder="1" applyAlignment="1">
      <alignment horizontal="distributed" vertical="center" justifyLastLine="1"/>
    </xf>
    <xf numFmtId="0" fontId="10" fillId="2" borderId="3" xfId="1" applyFont="1" applyFill="1" applyBorder="1" applyAlignment="1">
      <alignment horizontal="distributed" vertical="center" justifyLastLine="1"/>
    </xf>
    <xf numFmtId="0" fontId="7" fillId="0" borderId="4" xfId="1" applyFont="1" applyBorder="1" applyAlignment="1">
      <alignment horizontal="center" vertical="center"/>
    </xf>
    <xf numFmtId="0" fontId="9" fillId="2" borderId="2" xfId="1" applyFont="1" applyFill="1" applyBorder="1" applyAlignment="1">
      <alignment horizontal="distributed" vertical="center" justifyLastLine="1"/>
    </xf>
    <xf numFmtId="0" fontId="9" fillId="2" borderId="14" xfId="1" applyFont="1" applyFill="1" applyBorder="1" applyAlignment="1">
      <alignment horizontal="distributed" vertical="center" justifyLastLine="1"/>
    </xf>
    <xf numFmtId="0" fontId="5" fillId="0" borderId="15" xfId="1" applyFont="1" applyBorder="1" applyAlignment="1">
      <alignment horizontal="center" vertical="center"/>
    </xf>
    <xf numFmtId="176" fontId="10" fillId="2" borderId="9" xfId="2" applyNumberFormat="1" applyFont="1" applyFill="1" applyBorder="1" applyAlignment="1">
      <alignment horizontal="center"/>
    </xf>
  </cellXfs>
  <cellStyles count="6">
    <cellStyle name="パーセント 2" xfId="3" xr:uid="{00000000-0005-0000-0000-000000000000}"/>
    <cellStyle name="桁区切り 2" xfId="2" xr:uid="{00000000-0005-0000-0000-000001000000}"/>
    <cellStyle name="桁区切り 3" xfId="4" xr:uid="{00000000-0005-0000-0000-000002000000}"/>
    <cellStyle name="標準" xfId="0" builtinId="0"/>
    <cellStyle name="標準 2" xfId="1" xr:uid="{00000000-0005-0000-0000-000004000000}"/>
    <cellStyle name="標準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1009650</xdr:colOff>
      <xdr:row>8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485900"/>
          <a:ext cx="10096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1000125</xdr:colOff>
      <xdr:row>5</xdr:row>
      <xdr:rowOff>238125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907D3ED-97DA-4F80-8C74-03B5F7B4E7B3}"/>
            </a:ext>
          </a:extLst>
        </xdr:cNvPr>
        <xdr:cNvSpPr>
          <a:spLocks noChangeShapeType="1"/>
        </xdr:cNvSpPr>
      </xdr:nvSpPr>
      <xdr:spPr bwMode="auto">
        <a:xfrm>
          <a:off x="0" y="990600"/>
          <a:ext cx="1000125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view="pageBreakPreview" topLeftCell="A21" zoomScaleNormal="100" zoomScaleSheetLayoutView="100" workbookViewId="0">
      <selection activeCell="B50" sqref="B50"/>
    </sheetView>
  </sheetViews>
  <sheetFormatPr defaultRowHeight="13.5" x14ac:dyDescent="0.15"/>
  <cols>
    <col min="1" max="1" width="13.25" style="5" customWidth="1"/>
    <col min="2" max="8" width="10.625" style="5" customWidth="1"/>
    <col min="9" max="9" width="18.5" style="5" customWidth="1"/>
    <col min="10" max="16384" width="9" style="1"/>
  </cols>
  <sheetData>
    <row r="1" spans="1:9" ht="20.100000000000001" customHeight="1" x14ac:dyDescent="0.15"/>
    <row r="2" spans="1:9" ht="20.100000000000001" customHeight="1" x14ac:dyDescent="0.15">
      <c r="A2" s="6"/>
    </row>
    <row r="3" spans="1:9" ht="20.100000000000001" customHeight="1" x14ac:dyDescent="0.15">
      <c r="A3" s="4" t="s">
        <v>26</v>
      </c>
    </row>
    <row r="4" spans="1:9" ht="20.100000000000001" customHeight="1" x14ac:dyDescent="0.15">
      <c r="A4" s="4" t="s">
        <v>27</v>
      </c>
    </row>
    <row r="5" spans="1:9" ht="20.100000000000001" customHeight="1" x14ac:dyDescent="0.15">
      <c r="A5" s="4" t="s">
        <v>30</v>
      </c>
    </row>
    <row r="6" spans="1:9" ht="20.100000000000001" customHeight="1" x14ac:dyDescent="0.15">
      <c r="A6" s="7"/>
      <c r="B6" s="8"/>
      <c r="C6" s="8"/>
      <c r="D6" s="8"/>
      <c r="E6" s="8"/>
      <c r="F6" s="8"/>
      <c r="G6" s="8"/>
      <c r="H6" s="39" t="s">
        <v>28</v>
      </c>
      <c r="I6" s="39"/>
    </row>
    <row r="7" spans="1:9" ht="20.100000000000001" customHeight="1" x14ac:dyDescent="0.15">
      <c r="A7" s="9" t="s">
        <v>0</v>
      </c>
      <c r="B7" s="40" t="s">
        <v>1</v>
      </c>
      <c r="C7" s="40" t="s">
        <v>2</v>
      </c>
      <c r="D7" s="40" t="s">
        <v>3</v>
      </c>
      <c r="E7" s="40" t="s">
        <v>4</v>
      </c>
      <c r="F7" s="40" t="s">
        <v>5</v>
      </c>
      <c r="G7" s="40" t="s">
        <v>6</v>
      </c>
      <c r="H7" s="41" t="s">
        <v>7</v>
      </c>
      <c r="I7" s="42" t="s">
        <v>8</v>
      </c>
    </row>
    <row r="8" spans="1:9" ht="20.100000000000001" customHeight="1" x14ac:dyDescent="0.15">
      <c r="A8" s="10" t="s">
        <v>9</v>
      </c>
      <c r="B8" s="40"/>
      <c r="C8" s="40"/>
      <c r="D8" s="40"/>
      <c r="E8" s="40"/>
      <c r="F8" s="40"/>
      <c r="G8" s="40"/>
      <c r="H8" s="41"/>
      <c r="I8" s="42"/>
    </row>
    <row r="9" spans="1:9" ht="20.100000000000001" customHeight="1" x14ac:dyDescent="0.2">
      <c r="A9" s="35" t="s">
        <v>10</v>
      </c>
      <c r="B9" s="11">
        <v>530796</v>
      </c>
      <c r="C9" s="11">
        <v>69111</v>
      </c>
      <c r="D9" s="11">
        <v>217777</v>
      </c>
      <c r="E9" s="11">
        <v>115268</v>
      </c>
      <c r="F9" s="11">
        <v>90189</v>
      </c>
      <c r="G9" s="11">
        <v>75179</v>
      </c>
      <c r="H9" s="12">
        <v>86698</v>
      </c>
      <c r="I9" s="16">
        <f>SUM(B9+C9+D9+E9+F9+G9+H9)</f>
        <v>1185018</v>
      </c>
    </row>
    <row r="10" spans="1:9" ht="20.100000000000001" customHeight="1" x14ac:dyDescent="0.2">
      <c r="A10" s="36"/>
      <c r="B10" s="13">
        <f>ROUND(B9/B11*100,0)</f>
        <v>99</v>
      </c>
      <c r="C10" s="13">
        <f t="shared" ref="C10:I10" si="0">ROUND(C9/C11*100,0)</f>
        <v>99</v>
      </c>
      <c r="D10" s="13">
        <f t="shared" si="0"/>
        <v>94</v>
      </c>
      <c r="E10" s="13">
        <f t="shared" si="0"/>
        <v>97</v>
      </c>
      <c r="F10" s="13">
        <f t="shared" si="0"/>
        <v>107</v>
      </c>
      <c r="G10" s="13">
        <f t="shared" si="0"/>
        <v>96</v>
      </c>
      <c r="H10" s="14">
        <f t="shared" si="0"/>
        <v>98</v>
      </c>
      <c r="I10" s="17">
        <f t="shared" si="0"/>
        <v>98</v>
      </c>
    </row>
    <row r="11" spans="1:9" ht="20.100000000000001" customHeight="1" x14ac:dyDescent="0.2">
      <c r="A11" s="35" t="s">
        <v>11</v>
      </c>
      <c r="B11" s="11">
        <v>533883</v>
      </c>
      <c r="C11" s="11">
        <v>69851</v>
      </c>
      <c r="D11" s="11">
        <v>232854</v>
      </c>
      <c r="E11" s="11">
        <v>119239</v>
      </c>
      <c r="F11" s="11">
        <v>84483</v>
      </c>
      <c r="G11" s="11">
        <v>78357</v>
      </c>
      <c r="H11" s="12">
        <v>88670</v>
      </c>
      <c r="I11" s="16">
        <f>SUM(B11+C11+D11+E11+F11+G11+H11)</f>
        <v>1207337</v>
      </c>
    </row>
    <row r="12" spans="1:9" ht="20.100000000000001" customHeight="1" x14ac:dyDescent="0.2">
      <c r="A12" s="36"/>
      <c r="B12" s="13">
        <v>100</v>
      </c>
      <c r="C12" s="13">
        <v>100</v>
      </c>
      <c r="D12" s="13">
        <v>100</v>
      </c>
      <c r="E12" s="13">
        <v>100</v>
      </c>
      <c r="F12" s="13">
        <v>100</v>
      </c>
      <c r="G12" s="13">
        <v>100</v>
      </c>
      <c r="H12" s="14">
        <v>100</v>
      </c>
      <c r="I12" s="17">
        <v>100</v>
      </c>
    </row>
    <row r="13" spans="1:9" ht="20.100000000000001" customHeight="1" x14ac:dyDescent="0.2">
      <c r="A13" s="35" t="s">
        <v>12</v>
      </c>
      <c r="B13" s="11">
        <v>440286</v>
      </c>
      <c r="C13" s="11">
        <v>52326</v>
      </c>
      <c r="D13" s="11">
        <v>213464</v>
      </c>
      <c r="E13" s="11">
        <v>106288</v>
      </c>
      <c r="F13" s="11">
        <v>69019</v>
      </c>
      <c r="G13" s="11">
        <v>61733</v>
      </c>
      <c r="H13" s="12">
        <v>88770</v>
      </c>
      <c r="I13" s="16">
        <f>SUM(B13+C13+D13+E13+F13+G13+H13)</f>
        <v>1031886</v>
      </c>
    </row>
    <row r="14" spans="1:9" ht="20.100000000000001" customHeight="1" x14ac:dyDescent="0.2">
      <c r="A14" s="36"/>
      <c r="B14" s="13">
        <f>ROUND(B13/B11*100,0)</f>
        <v>82</v>
      </c>
      <c r="C14" s="13">
        <f t="shared" ref="C14:H14" si="1">ROUND(C13/C11*100,0)</f>
        <v>75</v>
      </c>
      <c r="D14" s="13">
        <f t="shared" si="1"/>
        <v>92</v>
      </c>
      <c r="E14" s="13">
        <f t="shared" si="1"/>
        <v>89</v>
      </c>
      <c r="F14" s="13">
        <f t="shared" si="1"/>
        <v>82</v>
      </c>
      <c r="G14" s="13">
        <f t="shared" si="1"/>
        <v>79</v>
      </c>
      <c r="H14" s="14">
        <f t="shared" si="1"/>
        <v>100</v>
      </c>
      <c r="I14" s="17">
        <f>ROUND(I13/I11*100,0)</f>
        <v>85</v>
      </c>
    </row>
    <row r="15" spans="1:9" ht="20.100000000000001" customHeight="1" x14ac:dyDescent="0.2">
      <c r="A15" s="35" t="s">
        <v>13</v>
      </c>
      <c r="B15" s="11">
        <v>457752</v>
      </c>
      <c r="C15" s="11">
        <v>39982</v>
      </c>
      <c r="D15" s="11">
        <v>191269</v>
      </c>
      <c r="E15" s="11">
        <v>98852</v>
      </c>
      <c r="F15" s="11">
        <v>56416</v>
      </c>
      <c r="G15" s="11">
        <v>45605</v>
      </c>
      <c r="H15" s="12">
        <v>81329</v>
      </c>
      <c r="I15" s="16">
        <f>SUM(B15+C15+D15+E15+F15+G15+H15)</f>
        <v>971205</v>
      </c>
    </row>
    <row r="16" spans="1:9" ht="20.100000000000001" customHeight="1" x14ac:dyDescent="0.2">
      <c r="A16" s="36"/>
      <c r="B16" s="13">
        <f>ROUND(B15/B11*100,0)</f>
        <v>86</v>
      </c>
      <c r="C16" s="13">
        <f t="shared" ref="C16:H16" si="2">ROUND(C15/C11*100,0)</f>
        <v>57</v>
      </c>
      <c r="D16" s="13">
        <f t="shared" si="2"/>
        <v>82</v>
      </c>
      <c r="E16" s="13">
        <f t="shared" si="2"/>
        <v>83</v>
      </c>
      <c r="F16" s="13">
        <f t="shared" si="2"/>
        <v>67</v>
      </c>
      <c r="G16" s="13">
        <f t="shared" si="2"/>
        <v>58</v>
      </c>
      <c r="H16" s="14">
        <f t="shared" si="2"/>
        <v>92</v>
      </c>
      <c r="I16" s="17">
        <f>ROUND(I15/I11*100,0)</f>
        <v>80</v>
      </c>
    </row>
    <row r="17" spans="1:10" ht="20.100000000000001" customHeight="1" x14ac:dyDescent="0.2">
      <c r="A17" s="35" t="s">
        <v>14</v>
      </c>
      <c r="B17" s="11">
        <v>390719</v>
      </c>
      <c r="C17" s="11">
        <v>26238</v>
      </c>
      <c r="D17" s="11">
        <v>166229</v>
      </c>
      <c r="E17" s="11">
        <v>77636</v>
      </c>
      <c r="F17" s="11">
        <v>44524</v>
      </c>
      <c r="G17" s="11">
        <v>31658</v>
      </c>
      <c r="H17" s="12">
        <v>70637</v>
      </c>
      <c r="I17" s="16">
        <f>SUM(B17+C17+D17+E17+F17+G17+H17)</f>
        <v>807641</v>
      </c>
    </row>
    <row r="18" spans="1:10" ht="20.100000000000001" customHeight="1" x14ac:dyDescent="0.2">
      <c r="A18" s="36"/>
      <c r="B18" s="13">
        <f>ROUND(B17/B11*100,0)</f>
        <v>73</v>
      </c>
      <c r="C18" s="13">
        <f t="shared" ref="C18:H18" si="3">ROUND(C17/C11*100,0)</f>
        <v>38</v>
      </c>
      <c r="D18" s="13">
        <f t="shared" si="3"/>
        <v>71</v>
      </c>
      <c r="E18" s="13">
        <f t="shared" si="3"/>
        <v>65</v>
      </c>
      <c r="F18" s="13">
        <f t="shared" si="3"/>
        <v>53</v>
      </c>
      <c r="G18" s="13">
        <f t="shared" si="3"/>
        <v>40</v>
      </c>
      <c r="H18" s="14">
        <f t="shared" si="3"/>
        <v>80</v>
      </c>
      <c r="I18" s="17">
        <f>ROUND(I17/I11*100,0)</f>
        <v>67</v>
      </c>
      <c r="J18" s="2"/>
    </row>
    <row r="19" spans="1:10" ht="20.100000000000001" customHeight="1" x14ac:dyDescent="0.2">
      <c r="A19" s="35" t="s">
        <v>15</v>
      </c>
      <c r="B19" s="11">
        <v>375160</v>
      </c>
      <c r="C19" s="11">
        <v>20818</v>
      </c>
      <c r="D19" s="11">
        <v>151047</v>
      </c>
      <c r="E19" s="11">
        <v>66729</v>
      </c>
      <c r="F19" s="11">
        <v>38627</v>
      </c>
      <c r="G19" s="11">
        <v>25785</v>
      </c>
      <c r="H19" s="12">
        <v>69357</v>
      </c>
      <c r="I19" s="16">
        <f>SUM(B19+C19+D19+E19+F19+G19+H19)</f>
        <v>747523</v>
      </c>
      <c r="J19" s="3"/>
    </row>
    <row r="20" spans="1:10" ht="20.100000000000001" customHeight="1" x14ac:dyDescent="0.2">
      <c r="A20" s="36"/>
      <c r="B20" s="13">
        <f>ROUND(B19/B11*100,0)</f>
        <v>70</v>
      </c>
      <c r="C20" s="13">
        <f t="shared" ref="C20:H20" si="4">ROUND(C19/C11*100,0)</f>
        <v>30</v>
      </c>
      <c r="D20" s="13">
        <f t="shared" si="4"/>
        <v>65</v>
      </c>
      <c r="E20" s="13">
        <f t="shared" si="4"/>
        <v>56</v>
      </c>
      <c r="F20" s="13">
        <f t="shared" si="4"/>
        <v>46</v>
      </c>
      <c r="G20" s="13">
        <f t="shared" si="4"/>
        <v>33</v>
      </c>
      <c r="H20" s="14">
        <f t="shared" si="4"/>
        <v>78</v>
      </c>
      <c r="I20" s="17">
        <f>ROUND(I19/I11*100,0)</f>
        <v>62</v>
      </c>
    </row>
    <row r="21" spans="1:10" ht="20.100000000000001" customHeight="1" x14ac:dyDescent="0.2">
      <c r="A21" s="35" t="s">
        <v>16</v>
      </c>
      <c r="B21" s="11">
        <v>351453</v>
      </c>
      <c r="C21" s="11">
        <v>17965</v>
      </c>
      <c r="D21" s="11">
        <v>140606</v>
      </c>
      <c r="E21" s="11">
        <v>61639</v>
      </c>
      <c r="F21" s="11">
        <v>37047</v>
      </c>
      <c r="G21" s="11">
        <v>23051</v>
      </c>
      <c r="H21" s="12">
        <v>62529</v>
      </c>
      <c r="I21" s="16">
        <f>SUM(B21+C21+D21+E21+F21+G21+H21)</f>
        <v>694290</v>
      </c>
    </row>
    <row r="22" spans="1:10" ht="20.100000000000001" customHeight="1" x14ac:dyDescent="0.2">
      <c r="A22" s="36"/>
      <c r="B22" s="13">
        <f>ROUND(B21/B11*100,0)</f>
        <v>66</v>
      </c>
      <c r="C22" s="13">
        <f t="shared" ref="C22:H22" si="5">ROUND(C21/C11*100,0)</f>
        <v>26</v>
      </c>
      <c r="D22" s="13">
        <f t="shared" si="5"/>
        <v>60</v>
      </c>
      <c r="E22" s="13">
        <f t="shared" si="5"/>
        <v>52</v>
      </c>
      <c r="F22" s="13">
        <f t="shared" si="5"/>
        <v>44</v>
      </c>
      <c r="G22" s="13">
        <f t="shared" si="5"/>
        <v>29</v>
      </c>
      <c r="H22" s="14">
        <f t="shared" si="5"/>
        <v>71</v>
      </c>
      <c r="I22" s="17">
        <f>ROUND(I21/I11*100,0)</f>
        <v>58</v>
      </c>
    </row>
    <row r="23" spans="1:10" ht="20.100000000000001" customHeight="1" x14ac:dyDescent="0.2">
      <c r="A23" s="35" t="s">
        <v>17</v>
      </c>
      <c r="B23" s="11">
        <v>296662</v>
      </c>
      <c r="C23" s="11">
        <v>13711</v>
      </c>
      <c r="D23" s="11">
        <v>118378</v>
      </c>
      <c r="E23" s="11">
        <v>52287</v>
      </c>
      <c r="F23" s="11">
        <v>29802</v>
      </c>
      <c r="G23" s="11">
        <v>17545</v>
      </c>
      <c r="H23" s="12">
        <v>56166</v>
      </c>
      <c r="I23" s="16">
        <f>SUM(B23+C23+D23+E23+F23+G23+H23)</f>
        <v>584551</v>
      </c>
    </row>
    <row r="24" spans="1:10" ht="20.100000000000001" customHeight="1" x14ac:dyDescent="0.2">
      <c r="A24" s="36"/>
      <c r="B24" s="13">
        <f>ROUND(B23/B11*100,0)</f>
        <v>56</v>
      </c>
      <c r="C24" s="13">
        <f t="shared" ref="C24:H24" si="6">ROUND(C23/C11*100,0)</f>
        <v>20</v>
      </c>
      <c r="D24" s="13">
        <f t="shared" si="6"/>
        <v>51</v>
      </c>
      <c r="E24" s="13">
        <f t="shared" si="6"/>
        <v>44</v>
      </c>
      <c r="F24" s="13">
        <f t="shared" si="6"/>
        <v>35</v>
      </c>
      <c r="G24" s="13">
        <f t="shared" si="6"/>
        <v>22</v>
      </c>
      <c r="H24" s="14">
        <f t="shared" si="6"/>
        <v>63</v>
      </c>
      <c r="I24" s="17">
        <f>ROUND(I23/I11*100,0)</f>
        <v>48</v>
      </c>
    </row>
    <row r="25" spans="1:10" ht="20.100000000000001" customHeight="1" x14ac:dyDescent="0.2">
      <c r="A25" s="35" t="s">
        <v>18</v>
      </c>
      <c r="B25" s="11">
        <v>298792</v>
      </c>
      <c r="C25" s="11">
        <v>10778</v>
      </c>
      <c r="D25" s="11">
        <v>96537</v>
      </c>
      <c r="E25" s="11">
        <v>43644</v>
      </c>
      <c r="F25" s="11">
        <v>23321</v>
      </c>
      <c r="G25" s="11">
        <v>13941</v>
      </c>
      <c r="H25" s="12">
        <v>48754</v>
      </c>
      <c r="I25" s="16">
        <f>SUM(B25+C25+D25+E25+F25+G25+H25)</f>
        <v>535767</v>
      </c>
    </row>
    <row r="26" spans="1:10" ht="20.100000000000001" customHeight="1" x14ac:dyDescent="0.2">
      <c r="A26" s="36"/>
      <c r="B26" s="13">
        <f>ROUND(B25/B11*100,0)</f>
        <v>56</v>
      </c>
      <c r="C26" s="13">
        <f t="shared" ref="C26:H26" si="7">ROUND(C25/C11*100,0)</f>
        <v>15</v>
      </c>
      <c r="D26" s="13">
        <f t="shared" si="7"/>
        <v>41</v>
      </c>
      <c r="E26" s="13">
        <f t="shared" si="7"/>
        <v>37</v>
      </c>
      <c r="F26" s="13">
        <f t="shared" si="7"/>
        <v>28</v>
      </c>
      <c r="G26" s="13">
        <f t="shared" si="7"/>
        <v>18</v>
      </c>
      <c r="H26" s="14">
        <f t="shared" si="7"/>
        <v>55</v>
      </c>
      <c r="I26" s="17">
        <f>ROUND(I25/I11*100,0)</f>
        <v>44</v>
      </c>
    </row>
    <row r="27" spans="1:10" ht="20.100000000000001" customHeight="1" x14ac:dyDescent="0.2">
      <c r="A27" s="35" t="s">
        <v>19</v>
      </c>
      <c r="B27" s="11">
        <v>291939</v>
      </c>
      <c r="C27" s="11">
        <v>7812</v>
      </c>
      <c r="D27" s="11">
        <v>91657</v>
      </c>
      <c r="E27" s="11">
        <v>40785</v>
      </c>
      <c r="F27" s="11">
        <v>21446</v>
      </c>
      <c r="G27" s="11">
        <v>11769</v>
      </c>
      <c r="H27" s="12">
        <v>42324</v>
      </c>
      <c r="I27" s="16">
        <f>SUM(B27+C27+D27+E27+F27+G27+H27)</f>
        <v>507732</v>
      </c>
    </row>
    <row r="28" spans="1:10" ht="20.100000000000001" customHeight="1" x14ac:dyDescent="0.2">
      <c r="A28" s="36"/>
      <c r="B28" s="13">
        <f>ROUND(B27/B11*100,0)</f>
        <v>55</v>
      </c>
      <c r="C28" s="13">
        <f t="shared" ref="C28:H28" si="8">ROUND(C27/C11*100,0)</f>
        <v>11</v>
      </c>
      <c r="D28" s="13">
        <f t="shared" si="8"/>
        <v>39</v>
      </c>
      <c r="E28" s="13">
        <f t="shared" si="8"/>
        <v>34</v>
      </c>
      <c r="F28" s="13">
        <f t="shared" si="8"/>
        <v>25</v>
      </c>
      <c r="G28" s="13">
        <f t="shared" si="8"/>
        <v>15</v>
      </c>
      <c r="H28" s="14">
        <f t="shared" si="8"/>
        <v>48</v>
      </c>
      <c r="I28" s="17">
        <f>ROUND(I27/I11*100,0)</f>
        <v>42</v>
      </c>
    </row>
    <row r="29" spans="1:10" ht="20.100000000000001" customHeight="1" x14ac:dyDescent="0.2">
      <c r="A29" s="35" t="s">
        <v>20</v>
      </c>
      <c r="B29" s="11">
        <v>274177</v>
      </c>
      <c r="C29" s="11">
        <v>8690</v>
      </c>
      <c r="D29" s="11">
        <v>85579</v>
      </c>
      <c r="E29" s="11">
        <v>36198</v>
      </c>
      <c r="F29" s="11">
        <v>20023</v>
      </c>
      <c r="G29" s="11">
        <v>10003</v>
      </c>
      <c r="H29" s="12">
        <v>39245</v>
      </c>
      <c r="I29" s="16">
        <f>SUM(B29+C29+D29+E29+F29+G29+H29)</f>
        <v>473915</v>
      </c>
    </row>
    <row r="30" spans="1:10" ht="20.100000000000001" customHeight="1" x14ac:dyDescent="0.2">
      <c r="A30" s="36"/>
      <c r="B30" s="13">
        <f>ROUND(B29/B11*100,0)</f>
        <v>51</v>
      </c>
      <c r="C30" s="13">
        <f t="shared" ref="C30:H30" si="9">ROUND(C29/C11*100,0)</f>
        <v>12</v>
      </c>
      <c r="D30" s="13">
        <f t="shared" si="9"/>
        <v>37</v>
      </c>
      <c r="E30" s="13">
        <f t="shared" si="9"/>
        <v>30</v>
      </c>
      <c r="F30" s="13">
        <f t="shared" si="9"/>
        <v>24</v>
      </c>
      <c r="G30" s="13">
        <f t="shared" si="9"/>
        <v>13</v>
      </c>
      <c r="H30" s="14">
        <f t="shared" si="9"/>
        <v>44</v>
      </c>
      <c r="I30" s="17">
        <f>ROUND(I29/I11*100,0)</f>
        <v>39</v>
      </c>
    </row>
    <row r="31" spans="1:10" ht="20.100000000000001" hidden="1" customHeight="1" x14ac:dyDescent="0.2">
      <c r="A31" s="35" t="s">
        <v>21</v>
      </c>
      <c r="B31" s="11">
        <v>272819</v>
      </c>
      <c r="C31" s="11">
        <v>8764</v>
      </c>
      <c r="D31" s="11">
        <v>84125</v>
      </c>
      <c r="E31" s="11">
        <v>31680</v>
      </c>
      <c r="F31" s="11">
        <v>20056</v>
      </c>
      <c r="G31" s="11">
        <v>9886</v>
      </c>
      <c r="H31" s="12">
        <v>38434</v>
      </c>
      <c r="I31" s="16">
        <f>SUM(B31+C31+D31+E31+F31+G31+H31)</f>
        <v>465764</v>
      </c>
    </row>
    <row r="32" spans="1:10" ht="20.100000000000001" hidden="1" customHeight="1" x14ac:dyDescent="0.2">
      <c r="A32" s="36"/>
      <c r="B32" s="13">
        <f>ROUND(B31/B11*100,0)</f>
        <v>51</v>
      </c>
      <c r="C32" s="13">
        <f t="shared" ref="C32:I32" si="10">ROUND(C31/C11*100,0)</f>
        <v>13</v>
      </c>
      <c r="D32" s="13">
        <f t="shared" si="10"/>
        <v>36</v>
      </c>
      <c r="E32" s="13">
        <f t="shared" si="10"/>
        <v>27</v>
      </c>
      <c r="F32" s="13">
        <f t="shared" si="10"/>
        <v>24</v>
      </c>
      <c r="G32" s="13">
        <f t="shared" si="10"/>
        <v>13</v>
      </c>
      <c r="H32" s="14">
        <f t="shared" si="10"/>
        <v>43</v>
      </c>
      <c r="I32" s="17">
        <f t="shared" si="10"/>
        <v>39</v>
      </c>
    </row>
    <row r="33" spans="1:9" ht="20.100000000000001" hidden="1" customHeight="1" x14ac:dyDescent="0.2">
      <c r="A33" s="35" t="s">
        <v>22</v>
      </c>
      <c r="B33" s="11">
        <v>273971</v>
      </c>
      <c r="C33" s="11">
        <v>9236</v>
      </c>
      <c r="D33" s="11">
        <v>83646</v>
      </c>
      <c r="E33" s="11">
        <v>32151</v>
      </c>
      <c r="F33" s="11">
        <v>20896</v>
      </c>
      <c r="G33" s="11">
        <v>9963</v>
      </c>
      <c r="H33" s="12">
        <v>37724</v>
      </c>
      <c r="I33" s="16">
        <f>SUM(B33+C33+D33+E33+F33+G33+H33)</f>
        <v>467587</v>
      </c>
    </row>
    <row r="34" spans="1:9" ht="20.100000000000001" hidden="1" customHeight="1" x14ac:dyDescent="0.2">
      <c r="A34" s="36"/>
      <c r="B34" s="13">
        <f>ROUND(B33/B11*100,0)</f>
        <v>51</v>
      </c>
      <c r="C34" s="13">
        <f t="shared" ref="C34:H34" si="11">ROUND(C33/C11*100,0)</f>
        <v>13</v>
      </c>
      <c r="D34" s="13">
        <f t="shared" si="11"/>
        <v>36</v>
      </c>
      <c r="E34" s="13">
        <f t="shared" si="11"/>
        <v>27</v>
      </c>
      <c r="F34" s="13">
        <f t="shared" si="11"/>
        <v>25</v>
      </c>
      <c r="G34" s="13">
        <f t="shared" si="11"/>
        <v>13</v>
      </c>
      <c r="H34" s="14">
        <f t="shared" si="11"/>
        <v>43</v>
      </c>
      <c r="I34" s="17">
        <f>ROUND(I33/I11*100,0)</f>
        <v>39</v>
      </c>
    </row>
    <row r="35" spans="1:9" ht="20.100000000000001" customHeight="1" x14ac:dyDescent="0.2">
      <c r="A35" s="35" t="s">
        <v>23</v>
      </c>
      <c r="B35" s="11">
        <v>273206</v>
      </c>
      <c r="C35" s="11">
        <v>10157</v>
      </c>
      <c r="D35" s="11">
        <v>81531</v>
      </c>
      <c r="E35" s="11">
        <v>28724</v>
      </c>
      <c r="F35" s="11">
        <v>20135</v>
      </c>
      <c r="G35" s="11">
        <v>9631</v>
      </c>
      <c r="H35" s="12">
        <v>36909</v>
      </c>
      <c r="I35" s="16">
        <f>SUM(B35+C35+D35+E35+F35+G35+H35)</f>
        <v>460293</v>
      </c>
    </row>
    <row r="36" spans="1:9" ht="20.100000000000001" customHeight="1" x14ac:dyDescent="0.2">
      <c r="A36" s="36"/>
      <c r="B36" s="13">
        <f>ROUND(B35/B11*100,0)</f>
        <v>51</v>
      </c>
      <c r="C36" s="13">
        <f t="shared" ref="C36:H36" si="12">ROUND(C35/C11*100,0)</f>
        <v>15</v>
      </c>
      <c r="D36" s="13">
        <f t="shared" si="12"/>
        <v>35</v>
      </c>
      <c r="E36" s="13">
        <f t="shared" si="12"/>
        <v>24</v>
      </c>
      <c r="F36" s="13">
        <f t="shared" si="12"/>
        <v>24</v>
      </c>
      <c r="G36" s="13">
        <f t="shared" si="12"/>
        <v>12</v>
      </c>
      <c r="H36" s="14">
        <f t="shared" si="12"/>
        <v>42</v>
      </c>
      <c r="I36" s="17">
        <f>ROUND(I35/I11*100,0)</f>
        <v>38</v>
      </c>
    </row>
    <row r="37" spans="1:9" ht="20.100000000000001" customHeight="1" x14ac:dyDescent="0.2">
      <c r="A37" s="35" t="s">
        <v>24</v>
      </c>
      <c r="B37" s="11">
        <v>275057</v>
      </c>
      <c r="C37" s="11">
        <v>10037</v>
      </c>
      <c r="D37" s="11">
        <v>79605</v>
      </c>
      <c r="E37" s="11">
        <v>29575</v>
      </c>
      <c r="F37" s="11">
        <v>20077</v>
      </c>
      <c r="G37" s="11">
        <v>9705</v>
      </c>
      <c r="H37" s="12">
        <v>37608</v>
      </c>
      <c r="I37" s="16">
        <v>461664</v>
      </c>
    </row>
    <row r="38" spans="1:9" ht="20.100000000000001" customHeight="1" x14ac:dyDescent="0.2">
      <c r="A38" s="36"/>
      <c r="B38" s="13">
        <f>ROUND(B37/B11*100,0)</f>
        <v>52</v>
      </c>
      <c r="C38" s="13">
        <f t="shared" ref="C38:H38" si="13">ROUND(C37/C11*100,0)</f>
        <v>14</v>
      </c>
      <c r="D38" s="13">
        <f t="shared" si="13"/>
        <v>34</v>
      </c>
      <c r="E38" s="13">
        <f t="shared" si="13"/>
        <v>25</v>
      </c>
      <c r="F38" s="13">
        <f t="shared" si="13"/>
        <v>24</v>
      </c>
      <c r="G38" s="13">
        <f t="shared" si="13"/>
        <v>12</v>
      </c>
      <c r="H38" s="14">
        <f t="shared" si="13"/>
        <v>42</v>
      </c>
      <c r="I38" s="17">
        <f>ROUND(I37/I11*100,0)</f>
        <v>38</v>
      </c>
    </row>
    <row r="39" spans="1:9" ht="19.5" customHeight="1" x14ac:dyDescent="0.2">
      <c r="A39" s="37" t="s">
        <v>29</v>
      </c>
      <c r="B39" s="11">
        <v>272061</v>
      </c>
      <c r="C39" s="11">
        <v>10687</v>
      </c>
      <c r="D39" s="11">
        <v>76977</v>
      </c>
      <c r="E39" s="11">
        <v>29239</v>
      </c>
      <c r="F39" s="11">
        <v>19262</v>
      </c>
      <c r="G39" s="11">
        <v>9844</v>
      </c>
      <c r="H39" s="12">
        <v>37003</v>
      </c>
      <c r="I39" s="16">
        <f>SUM(B39:H39)</f>
        <v>455073</v>
      </c>
    </row>
    <row r="40" spans="1:9" ht="20.100000000000001" customHeight="1" x14ac:dyDescent="0.2">
      <c r="A40" s="38"/>
      <c r="B40" s="13">
        <f>ROUND(B39/B9*100,0)</f>
        <v>51</v>
      </c>
      <c r="C40" s="13">
        <f t="shared" ref="C40:H40" si="14">ROUND(C39/C9*100,0)</f>
        <v>15</v>
      </c>
      <c r="D40" s="13">
        <f t="shared" si="14"/>
        <v>35</v>
      </c>
      <c r="E40" s="13">
        <f t="shared" si="14"/>
        <v>25</v>
      </c>
      <c r="F40" s="13">
        <f t="shared" si="14"/>
        <v>21</v>
      </c>
      <c r="G40" s="13">
        <f t="shared" si="14"/>
        <v>13</v>
      </c>
      <c r="H40" s="15">
        <f t="shared" si="14"/>
        <v>43</v>
      </c>
      <c r="I40" s="18">
        <f>ROUND(I39/I11*100,0)</f>
        <v>38</v>
      </c>
    </row>
    <row r="41" spans="1:9" ht="19.5" customHeight="1" x14ac:dyDescent="0.2">
      <c r="A41" s="37" t="s">
        <v>31</v>
      </c>
      <c r="B41" s="11">
        <v>269132</v>
      </c>
      <c r="C41" s="11">
        <v>10704</v>
      </c>
      <c r="D41" s="11">
        <v>72656</v>
      </c>
      <c r="E41" s="11">
        <v>28782</v>
      </c>
      <c r="F41" s="11">
        <v>18675</v>
      </c>
      <c r="G41" s="11">
        <v>9538</v>
      </c>
      <c r="H41" s="12">
        <v>35291</v>
      </c>
      <c r="I41" s="16">
        <v>444778</v>
      </c>
    </row>
    <row r="42" spans="1:9" ht="20.100000000000001" customHeight="1" x14ac:dyDescent="0.2">
      <c r="A42" s="38"/>
      <c r="B42" s="13">
        <v>50</v>
      </c>
      <c r="C42" s="13">
        <v>15</v>
      </c>
      <c r="D42" s="13">
        <v>31</v>
      </c>
      <c r="E42" s="13">
        <v>24</v>
      </c>
      <c r="F42" s="13">
        <v>22</v>
      </c>
      <c r="G42" s="13">
        <v>12</v>
      </c>
      <c r="H42" s="15">
        <v>40</v>
      </c>
      <c r="I42" s="18">
        <v>37</v>
      </c>
    </row>
    <row r="43" spans="1:9" ht="20.100000000000001" customHeight="1" x14ac:dyDescent="0.2">
      <c r="A43" s="37" t="s">
        <v>32</v>
      </c>
      <c r="B43" s="11">
        <v>203714</v>
      </c>
      <c r="C43" s="11">
        <v>6762</v>
      </c>
      <c r="D43" s="11">
        <v>56291</v>
      </c>
      <c r="E43" s="11">
        <v>19884</v>
      </c>
      <c r="F43" s="11">
        <v>12188</v>
      </c>
      <c r="G43" s="11">
        <v>6713</v>
      </c>
      <c r="H43" s="12">
        <v>24274</v>
      </c>
      <c r="I43" s="16">
        <f>SUM(B43:H43)</f>
        <v>329826</v>
      </c>
    </row>
    <row r="44" spans="1:9" ht="20.100000000000001" customHeight="1" x14ac:dyDescent="0.2">
      <c r="A44" s="38"/>
      <c r="B44" s="13">
        <f>ROUND(B43/B9*100,0)</f>
        <v>38</v>
      </c>
      <c r="C44" s="13">
        <f t="shared" ref="C44:H44" si="15">ROUND(C43/C9*100,0)</f>
        <v>10</v>
      </c>
      <c r="D44" s="13">
        <f t="shared" si="15"/>
        <v>26</v>
      </c>
      <c r="E44" s="13">
        <f t="shared" si="15"/>
        <v>17</v>
      </c>
      <c r="F44" s="13">
        <f t="shared" si="15"/>
        <v>14</v>
      </c>
      <c r="G44" s="13">
        <f t="shared" si="15"/>
        <v>9</v>
      </c>
      <c r="H44" s="15">
        <f t="shared" si="15"/>
        <v>28</v>
      </c>
      <c r="I44" s="19">
        <f>ROUND(I43/I11*100,0)</f>
        <v>27</v>
      </c>
    </row>
    <row r="45" spans="1:9" ht="20.100000000000001" customHeight="1" x14ac:dyDescent="0.2">
      <c r="A45" s="37" t="s">
        <v>33</v>
      </c>
      <c r="B45" s="11">
        <v>201101</v>
      </c>
      <c r="C45" s="11">
        <v>7452</v>
      </c>
      <c r="D45" s="11">
        <v>56184</v>
      </c>
      <c r="E45" s="11">
        <v>21078</v>
      </c>
      <c r="F45" s="11">
        <v>12947</v>
      </c>
      <c r="G45" s="11">
        <v>6868</v>
      </c>
      <c r="H45" s="12">
        <v>23924</v>
      </c>
      <c r="I45" s="16">
        <f>SUM(B45:H45)</f>
        <v>329554</v>
      </c>
    </row>
    <row r="46" spans="1:9" ht="20.100000000000001" customHeight="1" x14ac:dyDescent="0.2">
      <c r="A46" s="38"/>
      <c r="B46" s="13">
        <f>ROUND(B45/B11*100,0)</f>
        <v>38</v>
      </c>
      <c r="C46" s="13">
        <f t="shared" ref="C46:H46" si="16">ROUND(C45/C11*100,0)</f>
        <v>11</v>
      </c>
      <c r="D46" s="13">
        <f t="shared" si="16"/>
        <v>24</v>
      </c>
      <c r="E46" s="13">
        <f t="shared" si="16"/>
        <v>18</v>
      </c>
      <c r="F46" s="13">
        <f t="shared" si="16"/>
        <v>15</v>
      </c>
      <c r="G46" s="13">
        <f>ROUND(G45/G11*100,0)</f>
        <v>9</v>
      </c>
      <c r="H46" s="15">
        <f t="shared" si="16"/>
        <v>27</v>
      </c>
      <c r="I46" s="18">
        <f>ROUND(I45/I11*100,0)</f>
        <v>27</v>
      </c>
    </row>
    <row r="47" spans="1:9" ht="20.100000000000001" customHeight="1" x14ac:dyDescent="0.2">
      <c r="A47" s="37" t="s">
        <v>35</v>
      </c>
      <c r="B47" s="11">
        <v>211247</v>
      </c>
      <c r="C47" s="11">
        <v>9218</v>
      </c>
      <c r="D47" s="11">
        <v>57326</v>
      </c>
      <c r="E47" s="11">
        <v>23772</v>
      </c>
      <c r="F47" s="11">
        <v>15786</v>
      </c>
      <c r="G47" s="11">
        <v>7188</v>
      </c>
      <c r="H47" s="12">
        <v>25482</v>
      </c>
      <c r="I47" s="16">
        <f>SUM(B47:H47)</f>
        <v>350019</v>
      </c>
    </row>
    <row r="48" spans="1:9" ht="20.100000000000001" customHeight="1" x14ac:dyDescent="0.2">
      <c r="A48" s="38"/>
      <c r="B48" s="13">
        <f>ROUND(B47/B11*100,0)</f>
        <v>40</v>
      </c>
      <c r="C48" s="13">
        <f t="shared" ref="C48:F48" si="17">ROUND(C47/C11*100,0)</f>
        <v>13</v>
      </c>
      <c r="D48" s="13">
        <f t="shared" si="17"/>
        <v>25</v>
      </c>
      <c r="E48" s="13">
        <f t="shared" si="17"/>
        <v>20</v>
      </c>
      <c r="F48" s="13">
        <f t="shared" si="17"/>
        <v>19</v>
      </c>
      <c r="G48" s="13">
        <f>ROUND(G47/G11*100,0)</f>
        <v>9</v>
      </c>
      <c r="H48" s="15">
        <f>ROUND(H47/H11*100,0)</f>
        <v>29</v>
      </c>
      <c r="I48" s="20">
        <f>ROUND(I47/I11*100,0)</f>
        <v>29</v>
      </c>
    </row>
    <row r="49" spans="1:9" ht="20.100000000000001" customHeight="1" x14ac:dyDescent="0.2">
      <c r="A49" s="37" t="s">
        <v>40</v>
      </c>
      <c r="B49" s="29">
        <v>215783</v>
      </c>
      <c r="C49" s="29">
        <v>10049</v>
      </c>
      <c r="D49" s="29">
        <v>58084</v>
      </c>
      <c r="E49" s="29">
        <v>26411</v>
      </c>
      <c r="F49" s="29">
        <v>16772</v>
      </c>
      <c r="G49" s="29">
        <v>7749</v>
      </c>
      <c r="H49" s="30">
        <v>25686</v>
      </c>
      <c r="I49" s="31">
        <f>SUM(B49:H49)</f>
        <v>360534</v>
      </c>
    </row>
    <row r="50" spans="1:9" ht="20.100000000000001" customHeight="1" x14ac:dyDescent="0.2">
      <c r="A50" s="38"/>
      <c r="B50" s="32">
        <f>ROUND(B49/B11*100,0)</f>
        <v>40</v>
      </c>
      <c r="C50" s="32">
        <f t="shared" ref="C50:I50" si="18">ROUND(C49/C11*100,0)</f>
        <v>14</v>
      </c>
      <c r="D50" s="32">
        <f t="shared" si="18"/>
        <v>25</v>
      </c>
      <c r="E50" s="32">
        <f t="shared" si="18"/>
        <v>22</v>
      </c>
      <c r="F50" s="32">
        <f t="shared" si="18"/>
        <v>20</v>
      </c>
      <c r="G50" s="32">
        <f t="shared" si="18"/>
        <v>10</v>
      </c>
      <c r="H50" s="33">
        <f t="shared" si="18"/>
        <v>29</v>
      </c>
      <c r="I50" s="34">
        <f t="shared" si="18"/>
        <v>30</v>
      </c>
    </row>
    <row r="51" spans="1:9" ht="19.5" customHeight="1" x14ac:dyDescent="0.15">
      <c r="A51" s="7" t="s">
        <v>25</v>
      </c>
      <c r="B51" s="8"/>
      <c r="C51" s="8"/>
      <c r="D51" s="8"/>
      <c r="E51" s="8"/>
      <c r="F51" s="8"/>
      <c r="G51" s="8"/>
      <c r="H51" s="8"/>
      <c r="I51" s="8"/>
    </row>
    <row r="52" spans="1:9" ht="19.5" customHeight="1" x14ac:dyDescent="0.15">
      <c r="A52" s="7" t="s">
        <v>34</v>
      </c>
      <c r="B52" s="8"/>
      <c r="C52" s="8"/>
      <c r="D52" s="8"/>
      <c r="E52" s="8"/>
      <c r="F52" s="8"/>
      <c r="G52" s="8"/>
      <c r="H52" s="8"/>
      <c r="I52" s="8"/>
    </row>
  </sheetData>
  <mergeCells count="30">
    <mergeCell ref="A49:A50"/>
    <mergeCell ref="A47:A48"/>
    <mergeCell ref="B7:B8"/>
    <mergeCell ref="A9:A10"/>
    <mergeCell ref="A11:A12"/>
    <mergeCell ref="A13:A14"/>
    <mergeCell ref="A45:A46"/>
    <mergeCell ref="A17:A18"/>
    <mergeCell ref="A19:A20"/>
    <mergeCell ref="A21:A22"/>
    <mergeCell ref="A15:A16"/>
    <mergeCell ref="A35:A36"/>
    <mergeCell ref="A37:A38"/>
    <mergeCell ref="A23:A24"/>
    <mergeCell ref="A25:A26"/>
    <mergeCell ref="A29:A30"/>
    <mergeCell ref="H6:I6"/>
    <mergeCell ref="C7:C8"/>
    <mergeCell ref="D7:D8"/>
    <mergeCell ref="E7:E8"/>
    <mergeCell ref="H7:H8"/>
    <mergeCell ref="I7:I8"/>
    <mergeCell ref="F7:F8"/>
    <mergeCell ref="G7:G8"/>
    <mergeCell ref="A33:A34"/>
    <mergeCell ref="A27:A28"/>
    <mergeCell ref="A39:A40"/>
    <mergeCell ref="A41:A42"/>
    <mergeCell ref="A43:A44"/>
    <mergeCell ref="A31:A32"/>
  </mergeCells>
  <phoneticPr fontId="2"/>
  <pageMargins left="0.7" right="0.7" top="0.75" bottom="0.75" header="0.3" footer="0.3"/>
  <pageSetup paperSize="9" scale="81" orientation="portrait" r:id="rId1"/>
  <ignoredErrors>
    <ignoredError sqref="I46 I44 I34 I30 I28 I10 I14 I16 I18 I20 I22 I24 I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25430-6B3E-421F-98E7-860373771133}">
  <sheetPr>
    <pageSetUpPr fitToPage="1"/>
  </sheetPr>
  <dimension ref="A1:J45"/>
  <sheetViews>
    <sheetView tabSelected="1" view="pageBreakPreview" topLeftCell="A21" zoomScaleNormal="100" zoomScaleSheetLayoutView="100" workbookViewId="0">
      <selection activeCell="K42" sqref="K42"/>
    </sheetView>
  </sheetViews>
  <sheetFormatPr defaultColWidth="9" defaultRowHeight="13.5" x14ac:dyDescent="0.15"/>
  <cols>
    <col min="1" max="1" width="13.25" style="1" customWidth="1"/>
    <col min="2" max="2" width="10.625" style="1" customWidth="1"/>
    <col min="3" max="3" width="10.5" style="1" customWidth="1"/>
    <col min="4" max="9" width="10.625" style="1" customWidth="1"/>
    <col min="10" max="16384" width="9" style="1"/>
  </cols>
  <sheetData>
    <row r="1" spans="1:10" ht="20.100000000000001" customHeight="1" x14ac:dyDescent="0.15">
      <c r="A1" s="21"/>
      <c r="B1" s="21"/>
      <c r="C1" s="21"/>
      <c r="D1" s="21"/>
      <c r="E1" s="21"/>
      <c r="F1" s="21"/>
      <c r="G1" s="21"/>
      <c r="H1" s="21"/>
      <c r="I1" s="21"/>
    </row>
    <row r="2" spans="1:10" ht="20.100000000000001" customHeight="1" x14ac:dyDescent="0.15">
      <c r="A2" s="21"/>
      <c r="B2" s="21"/>
      <c r="C2" s="21"/>
      <c r="D2" s="21"/>
      <c r="E2" s="21"/>
      <c r="F2" s="21"/>
      <c r="G2" s="21"/>
      <c r="H2" s="21"/>
      <c r="I2" s="21"/>
    </row>
    <row r="3" spans="1:10" ht="20.100000000000001" customHeight="1" x14ac:dyDescent="0.15">
      <c r="A3" s="22" t="s">
        <v>36</v>
      </c>
      <c r="B3" s="21"/>
      <c r="C3" s="21"/>
      <c r="D3" s="21"/>
      <c r="E3" s="21"/>
      <c r="F3" s="21"/>
      <c r="G3" s="21"/>
      <c r="H3" s="21"/>
      <c r="I3" s="21"/>
    </row>
    <row r="4" spans="1:10" ht="20.100000000000001" customHeight="1" x14ac:dyDescent="0.15">
      <c r="A4" s="22"/>
      <c r="B4" s="21"/>
      <c r="C4" s="21"/>
      <c r="D4" s="21"/>
      <c r="E4" s="21"/>
      <c r="F4" s="21"/>
      <c r="G4" s="21"/>
      <c r="H4" s="39" t="s">
        <v>28</v>
      </c>
      <c r="I4" s="39"/>
    </row>
    <row r="5" spans="1:10" ht="20.100000000000001" customHeight="1" x14ac:dyDescent="0.15">
      <c r="A5" s="23" t="s">
        <v>0</v>
      </c>
      <c r="B5" s="43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4" t="s">
        <v>7</v>
      </c>
      <c r="I5" s="45" t="s">
        <v>8</v>
      </c>
    </row>
    <row r="6" spans="1:10" ht="20.100000000000001" customHeight="1" x14ac:dyDescent="0.15">
      <c r="A6" s="24" t="s">
        <v>9</v>
      </c>
      <c r="B6" s="43"/>
      <c r="C6" s="43"/>
      <c r="D6" s="43"/>
      <c r="E6" s="43"/>
      <c r="F6" s="43"/>
      <c r="G6" s="43"/>
      <c r="H6" s="44"/>
      <c r="I6" s="45"/>
    </row>
    <row r="7" spans="1:10" ht="20.100000000000001" customHeight="1" x14ac:dyDescent="0.2">
      <c r="A7" s="35" t="s">
        <v>10</v>
      </c>
      <c r="B7" s="11">
        <v>5914</v>
      </c>
      <c r="C7" s="11">
        <v>1319</v>
      </c>
      <c r="D7" s="11">
        <v>3607</v>
      </c>
      <c r="E7" s="11">
        <v>2749</v>
      </c>
      <c r="F7" s="11">
        <v>2562</v>
      </c>
      <c r="G7" s="11">
        <v>1711</v>
      </c>
      <c r="H7" s="25">
        <v>2915</v>
      </c>
      <c r="I7" s="26">
        <f>SUM(B7+C7+D7+E7+F7+G7+H7)</f>
        <v>20777</v>
      </c>
    </row>
    <row r="8" spans="1:10" ht="20.100000000000001" customHeight="1" x14ac:dyDescent="0.2">
      <c r="A8" s="36"/>
      <c r="B8" s="13">
        <v>100</v>
      </c>
      <c r="C8" s="13">
        <v>100</v>
      </c>
      <c r="D8" s="13">
        <v>100</v>
      </c>
      <c r="E8" s="13">
        <v>100</v>
      </c>
      <c r="F8" s="13">
        <v>100</v>
      </c>
      <c r="G8" s="13">
        <v>100</v>
      </c>
      <c r="H8" s="15">
        <v>100</v>
      </c>
      <c r="I8" s="18">
        <v>100</v>
      </c>
    </row>
    <row r="9" spans="1:10" ht="20.100000000000001" customHeight="1" x14ac:dyDescent="0.2">
      <c r="A9" s="35" t="s">
        <v>37</v>
      </c>
      <c r="B9" s="11">
        <v>6093</v>
      </c>
      <c r="C9" s="11">
        <v>1576</v>
      </c>
      <c r="D9" s="11">
        <v>2875</v>
      </c>
      <c r="E9" s="11">
        <v>2812</v>
      </c>
      <c r="F9" s="11">
        <v>3108</v>
      </c>
      <c r="G9" s="11">
        <v>2115</v>
      </c>
      <c r="H9" s="25">
        <v>2546</v>
      </c>
      <c r="I9" s="26">
        <f>SUM(B9+C9+D9+E9+F9+G9+H9)</f>
        <v>21125</v>
      </c>
    </row>
    <row r="10" spans="1:10" ht="20.100000000000001" customHeight="1" x14ac:dyDescent="0.2">
      <c r="A10" s="36"/>
      <c r="B10" s="13">
        <f>ROUND(B9/B7*100,0)</f>
        <v>103</v>
      </c>
      <c r="C10" s="13">
        <f t="shared" ref="C10:I10" si="0">ROUND(C9/C7*100,0)</f>
        <v>119</v>
      </c>
      <c r="D10" s="13">
        <f t="shared" si="0"/>
        <v>80</v>
      </c>
      <c r="E10" s="13">
        <f t="shared" si="0"/>
        <v>102</v>
      </c>
      <c r="F10" s="13">
        <f t="shared" si="0"/>
        <v>121</v>
      </c>
      <c r="G10" s="13">
        <f t="shared" si="0"/>
        <v>124</v>
      </c>
      <c r="H10" s="15">
        <f t="shared" si="0"/>
        <v>87</v>
      </c>
      <c r="I10" s="18">
        <f t="shared" si="0"/>
        <v>102</v>
      </c>
    </row>
    <row r="11" spans="1:10" ht="20.100000000000001" customHeight="1" x14ac:dyDescent="0.2">
      <c r="A11" s="35" t="s">
        <v>12</v>
      </c>
      <c r="B11" s="11">
        <v>6660</v>
      </c>
      <c r="C11" s="11">
        <v>1497</v>
      </c>
      <c r="D11" s="11">
        <v>2908</v>
      </c>
      <c r="E11" s="11">
        <v>2835</v>
      </c>
      <c r="F11" s="11">
        <v>2438</v>
      </c>
      <c r="G11" s="11">
        <v>2132</v>
      </c>
      <c r="H11" s="25">
        <v>2369</v>
      </c>
      <c r="I11" s="26">
        <f>SUM(B11+C11+D11+E11+F11+G11+H11)</f>
        <v>20839</v>
      </c>
    </row>
    <row r="12" spans="1:10" ht="20.100000000000001" customHeight="1" x14ac:dyDescent="0.2">
      <c r="A12" s="36"/>
      <c r="B12" s="13">
        <f>ROUND(B11/B7*100,0)</f>
        <v>113</v>
      </c>
      <c r="C12" s="13">
        <f t="shared" ref="C12:I12" si="1">ROUND(C11/C7*100,0)</f>
        <v>113</v>
      </c>
      <c r="D12" s="13">
        <f t="shared" si="1"/>
        <v>81</v>
      </c>
      <c r="E12" s="13">
        <f t="shared" si="1"/>
        <v>103</v>
      </c>
      <c r="F12" s="13">
        <f t="shared" si="1"/>
        <v>95</v>
      </c>
      <c r="G12" s="13">
        <f t="shared" si="1"/>
        <v>125</v>
      </c>
      <c r="H12" s="15">
        <f t="shared" si="1"/>
        <v>81</v>
      </c>
      <c r="I12" s="18">
        <f t="shared" si="1"/>
        <v>100</v>
      </c>
    </row>
    <row r="13" spans="1:10" ht="20.100000000000001" customHeight="1" x14ac:dyDescent="0.2">
      <c r="A13" s="35" t="s">
        <v>13</v>
      </c>
      <c r="B13" s="11">
        <v>7298</v>
      </c>
      <c r="C13" s="11">
        <v>1696</v>
      </c>
      <c r="D13" s="11">
        <v>2989</v>
      </c>
      <c r="E13" s="11">
        <v>3342</v>
      </c>
      <c r="F13" s="11">
        <v>2546</v>
      </c>
      <c r="G13" s="11">
        <v>1667</v>
      </c>
      <c r="H13" s="25">
        <v>2314</v>
      </c>
      <c r="I13" s="26">
        <f>SUM(B13+C13+D13+E13+F13+G13+H13)</f>
        <v>21852</v>
      </c>
    </row>
    <row r="14" spans="1:10" ht="20.100000000000001" customHeight="1" x14ac:dyDescent="0.2">
      <c r="A14" s="36"/>
      <c r="B14" s="13">
        <f>ROUND(B13/B7*100,0)</f>
        <v>123</v>
      </c>
      <c r="C14" s="13">
        <f t="shared" ref="C14:I14" si="2">ROUND(C13/C7*100,0)</f>
        <v>129</v>
      </c>
      <c r="D14" s="13">
        <f t="shared" si="2"/>
        <v>83</v>
      </c>
      <c r="E14" s="13">
        <f t="shared" si="2"/>
        <v>122</v>
      </c>
      <c r="F14" s="13">
        <f t="shared" si="2"/>
        <v>99</v>
      </c>
      <c r="G14" s="13">
        <f t="shared" si="2"/>
        <v>97</v>
      </c>
      <c r="H14" s="15">
        <f t="shared" si="2"/>
        <v>79</v>
      </c>
      <c r="I14" s="18">
        <f t="shared" si="2"/>
        <v>105</v>
      </c>
    </row>
    <row r="15" spans="1:10" ht="20.100000000000001" customHeight="1" x14ac:dyDescent="0.2">
      <c r="A15" s="35" t="s">
        <v>14</v>
      </c>
      <c r="B15" s="11">
        <v>7266</v>
      </c>
      <c r="C15" s="11">
        <v>2750</v>
      </c>
      <c r="D15" s="11">
        <v>2703</v>
      </c>
      <c r="E15" s="11">
        <v>4704</v>
      </c>
      <c r="F15" s="11">
        <v>2074</v>
      </c>
      <c r="G15" s="11">
        <v>1400</v>
      </c>
      <c r="H15" s="25">
        <v>2678</v>
      </c>
      <c r="I15" s="26">
        <f>SUM(B15+C15+D15+E15+F15+G15+H15)</f>
        <v>23575</v>
      </c>
    </row>
    <row r="16" spans="1:10" ht="20.100000000000001" customHeight="1" x14ac:dyDescent="0.2">
      <c r="A16" s="36"/>
      <c r="B16" s="13">
        <f>ROUND(B15/B7*100,0)</f>
        <v>123</v>
      </c>
      <c r="C16" s="13">
        <f t="shared" ref="C16:I16" si="3">ROUND(C15/C7*100,0)</f>
        <v>208</v>
      </c>
      <c r="D16" s="13">
        <f t="shared" si="3"/>
        <v>75</v>
      </c>
      <c r="E16" s="13">
        <f t="shared" si="3"/>
        <v>171</v>
      </c>
      <c r="F16" s="13">
        <f t="shared" si="3"/>
        <v>81</v>
      </c>
      <c r="G16" s="13">
        <f t="shared" si="3"/>
        <v>82</v>
      </c>
      <c r="H16" s="15">
        <f t="shared" si="3"/>
        <v>92</v>
      </c>
      <c r="I16" s="18">
        <f t="shared" si="3"/>
        <v>113</v>
      </c>
      <c r="J16" s="27"/>
    </row>
    <row r="17" spans="1:9" ht="20.100000000000001" customHeight="1" x14ac:dyDescent="0.2">
      <c r="A17" s="35" t="s">
        <v>15</v>
      </c>
      <c r="B17" s="11">
        <v>8235</v>
      </c>
      <c r="C17" s="11">
        <v>2833</v>
      </c>
      <c r="D17" s="11">
        <v>3777</v>
      </c>
      <c r="E17" s="11">
        <v>4859</v>
      </c>
      <c r="F17" s="11">
        <v>2157</v>
      </c>
      <c r="G17" s="11">
        <v>1292</v>
      </c>
      <c r="H17" s="25">
        <v>3238</v>
      </c>
      <c r="I17" s="26">
        <f>SUM(B17+C17+D17+E17+F17+G17+H17)</f>
        <v>26391</v>
      </c>
    </row>
    <row r="18" spans="1:9" ht="20.100000000000001" customHeight="1" x14ac:dyDescent="0.2">
      <c r="A18" s="36"/>
      <c r="B18" s="13">
        <f>ROUND(B17/B7*100,0)</f>
        <v>139</v>
      </c>
      <c r="C18" s="13">
        <f t="shared" ref="C18:I18" si="4">ROUND(C17/C7*100,0)</f>
        <v>215</v>
      </c>
      <c r="D18" s="13">
        <f t="shared" si="4"/>
        <v>105</v>
      </c>
      <c r="E18" s="13">
        <f t="shared" si="4"/>
        <v>177</v>
      </c>
      <c r="F18" s="13">
        <f t="shared" si="4"/>
        <v>84</v>
      </c>
      <c r="G18" s="13">
        <f t="shared" si="4"/>
        <v>76</v>
      </c>
      <c r="H18" s="15">
        <f t="shared" si="4"/>
        <v>111</v>
      </c>
      <c r="I18" s="18">
        <f t="shared" si="4"/>
        <v>127</v>
      </c>
    </row>
    <row r="19" spans="1:9" ht="20.100000000000001" customHeight="1" x14ac:dyDescent="0.2">
      <c r="A19" s="35" t="s">
        <v>16</v>
      </c>
      <c r="B19" s="11">
        <v>9404</v>
      </c>
      <c r="C19" s="11">
        <v>2459</v>
      </c>
      <c r="D19" s="11">
        <v>3700</v>
      </c>
      <c r="E19" s="11">
        <v>5382</v>
      </c>
      <c r="F19" s="11">
        <v>2045</v>
      </c>
      <c r="G19" s="11">
        <v>1875</v>
      </c>
      <c r="H19" s="25">
        <v>3303</v>
      </c>
      <c r="I19" s="26">
        <f>SUM(B19+C19+D19+E19+F19+G19+H19)</f>
        <v>28168</v>
      </c>
    </row>
    <row r="20" spans="1:9" ht="20.100000000000001" customHeight="1" x14ac:dyDescent="0.2">
      <c r="A20" s="36"/>
      <c r="B20" s="13">
        <f>ROUND(B19/B7*100,0)</f>
        <v>159</v>
      </c>
      <c r="C20" s="13">
        <f t="shared" ref="C20:I20" si="5">ROUND(C19/C7*100,0)</f>
        <v>186</v>
      </c>
      <c r="D20" s="13">
        <f t="shared" si="5"/>
        <v>103</v>
      </c>
      <c r="E20" s="13">
        <f t="shared" si="5"/>
        <v>196</v>
      </c>
      <c r="F20" s="13">
        <f t="shared" si="5"/>
        <v>80</v>
      </c>
      <c r="G20" s="13">
        <f t="shared" si="5"/>
        <v>110</v>
      </c>
      <c r="H20" s="15">
        <f t="shared" si="5"/>
        <v>113</v>
      </c>
      <c r="I20" s="18">
        <f t="shared" si="5"/>
        <v>136</v>
      </c>
    </row>
    <row r="21" spans="1:9" ht="20.100000000000001" customHeight="1" x14ac:dyDescent="0.2">
      <c r="A21" s="35" t="s">
        <v>17</v>
      </c>
      <c r="B21" s="11">
        <v>8120</v>
      </c>
      <c r="C21" s="11">
        <v>2590</v>
      </c>
      <c r="D21" s="11">
        <v>3229</v>
      </c>
      <c r="E21" s="11">
        <v>5624</v>
      </c>
      <c r="F21" s="11">
        <v>2159</v>
      </c>
      <c r="G21" s="11">
        <v>2177</v>
      </c>
      <c r="H21" s="25">
        <v>3521</v>
      </c>
      <c r="I21" s="26">
        <f>SUM(B21+C21+D21+E21+F21+G21+H21)</f>
        <v>27420</v>
      </c>
    </row>
    <row r="22" spans="1:9" ht="20.100000000000001" customHeight="1" x14ac:dyDescent="0.2">
      <c r="A22" s="36"/>
      <c r="B22" s="13">
        <f>ROUND(B21/B7*100,0)</f>
        <v>137</v>
      </c>
      <c r="C22" s="13">
        <f t="shared" ref="C22:I22" si="6">ROUND(C21/C7*100,0)</f>
        <v>196</v>
      </c>
      <c r="D22" s="13">
        <f t="shared" si="6"/>
        <v>90</v>
      </c>
      <c r="E22" s="13">
        <f t="shared" si="6"/>
        <v>205</v>
      </c>
      <c r="F22" s="13">
        <f t="shared" si="6"/>
        <v>84</v>
      </c>
      <c r="G22" s="13">
        <f t="shared" si="6"/>
        <v>127</v>
      </c>
      <c r="H22" s="15">
        <f t="shared" si="6"/>
        <v>121</v>
      </c>
      <c r="I22" s="18">
        <f t="shared" si="6"/>
        <v>132</v>
      </c>
    </row>
    <row r="23" spans="1:9" ht="20.100000000000001" customHeight="1" x14ac:dyDescent="0.2">
      <c r="A23" s="35" t="s">
        <v>18</v>
      </c>
      <c r="B23" s="11">
        <v>7612</v>
      </c>
      <c r="C23" s="11">
        <v>2407</v>
      </c>
      <c r="D23" s="11">
        <v>3212</v>
      </c>
      <c r="E23" s="11">
        <v>4968</v>
      </c>
      <c r="F23" s="11">
        <v>1971</v>
      </c>
      <c r="G23" s="11">
        <v>2605</v>
      </c>
      <c r="H23" s="25">
        <v>3848</v>
      </c>
      <c r="I23" s="26">
        <f>SUM(B23+C23+D23+E23+F23+G23+H23)</f>
        <v>26623</v>
      </c>
    </row>
    <row r="24" spans="1:9" ht="20.100000000000001" customHeight="1" x14ac:dyDescent="0.2">
      <c r="A24" s="36"/>
      <c r="B24" s="13">
        <f>ROUND(B23/B7*100,0)</f>
        <v>129</v>
      </c>
      <c r="C24" s="13">
        <f t="shared" ref="C24:I24" si="7">ROUND(C23/C7*100,0)</f>
        <v>182</v>
      </c>
      <c r="D24" s="13">
        <f t="shared" si="7"/>
        <v>89</v>
      </c>
      <c r="E24" s="13">
        <f t="shared" si="7"/>
        <v>181</v>
      </c>
      <c r="F24" s="13">
        <f t="shared" si="7"/>
        <v>77</v>
      </c>
      <c r="G24" s="13">
        <f t="shared" si="7"/>
        <v>152</v>
      </c>
      <c r="H24" s="15">
        <f t="shared" si="7"/>
        <v>132</v>
      </c>
      <c r="I24" s="18">
        <f t="shared" si="7"/>
        <v>128</v>
      </c>
    </row>
    <row r="25" spans="1:9" ht="20.100000000000001" customHeight="1" x14ac:dyDescent="0.2">
      <c r="A25" s="35" t="s">
        <v>19</v>
      </c>
      <c r="B25" s="11">
        <v>7912</v>
      </c>
      <c r="C25" s="11">
        <v>1987</v>
      </c>
      <c r="D25" s="11">
        <v>2557</v>
      </c>
      <c r="E25" s="11">
        <v>2613</v>
      </c>
      <c r="F25" s="11">
        <v>1863</v>
      </c>
      <c r="G25" s="11">
        <v>1949</v>
      </c>
      <c r="H25" s="25">
        <v>3580</v>
      </c>
      <c r="I25" s="26">
        <f>SUM(B25+C25+D25+E25+F25+G25+H25)</f>
        <v>22461</v>
      </c>
    </row>
    <row r="26" spans="1:9" ht="20.100000000000001" customHeight="1" x14ac:dyDescent="0.2">
      <c r="A26" s="36"/>
      <c r="B26" s="13">
        <f>ROUND(B25/B7*100,0)</f>
        <v>134</v>
      </c>
      <c r="C26" s="13">
        <f t="shared" ref="C26:I26" si="8">ROUND(C25/C7*100,0)</f>
        <v>151</v>
      </c>
      <c r="D26" s="13">
        <f t="shared" si="8"/>
        <v>71</v>
      </c>
      <c r="E26" s="13">
        <f t="shared" si="8"/>
        <v>95</v>
      </c>
      <c r="F26" s="13">
        <f t="shared" si="8"/>
        <v>73</v>
      </c>
      <c r="G26" s="13">
        <f t="shared" si="8"/>
        <v>114</v>
      </c>
      <c r="H26" s="15">
        <f t="shared" si="8"/>
        <v>123</v>
      </c>
      <c r="I26" s="18">
        <f t="shared" si="8"/>
        <v>108</v>
      </c>
    </row>
    <row r="27" spans="1:9" ht="20.100000000000001" customHeight="1" x14ac:dyDescent="0.2">
      <c r="A27" s="35" t="s">
        <v>20</v>
      </c>
      <c r="B27" s="11">
        <v>10221</v>
      </c>
      <c r="C27" s="11">
        <v>2218</v>
      </c>
      <c r="D27" s="11">
        <v>3088</v>
      </c>
      <c r="E27" s="11">
        <v>3421</v>
      </c>
      <c r="F27" s="11">
        <v>1649</v>
      </c>
      <c r="G27" s="11">
        <v>1740</v>
      </c>
      <c r="H27" s="25">
        <v>3916</v>
      </c>
      <c r="I27" s="26">
        <f>SUM(B27+C27+D27+E27+F27+G27+H27)</f>
        <v>26253</v>
      </c>
    </row>
    <row r="28" spans="1:9" ht="20.100000000000001" customHeight="1" x14ac:dyDescent="0.2">
      <c r="A28" s="36"/>
      <c r="B28" s="13">
        <f>ROUND(B27/B7*100,0)</f>
        <v>173</v>
      </c>
      <c r="C28" s="13">
        <f t="shared" ref="C28:I28" si="9">ROUND(C27/C7*100,0)</f>
        <v>168</v>
      </c>
      <c r="D28" s="13">
        <f t="shared" si="9"/>
        <v>86</v>
      </c>
      <c r="E28" s="13">
        <f t="shared" si="9"/>
        <v>124</v>
      </c>
      <c r="F28" s="13">
        <f t="shared" si="9"/>
        <v>64</v>
      </c>
      <c r="G28" s="13">
        <f t="shared" si="9"/>
        <v>102</v>
      </c>
      <c r="H28" s="15">
        <f t="shared" si="9"/>
        <v>134</v>
      </c>
      <c r="I28" s="18">
        <f t="shared" si="9"/>
        <v>126</v>
      </c>
    </row>
    <row r="29" spans="1:9" ht="20.100000000000001" customHeight="1" x14ac:dyDescent="0.2">
      <c r="A29" s="35" t="s">
        <v>23</v>
      </c>
      <c r="B29" s="11">
        <v>9853</v>
      </c>
      <c r="C29" s="11">
        <v>1812</v>
      </c>
      <c r="D29" s="11">
        <v>3478</v>
      </c>
      <c r="E29" s="11">
        <v>2701</v>
      </c>
      <c r="F29" s="11">
        <v>1259</v>
      </c>
      <c r="G29" s="11">
        <v>1613</v>
      </c>
      <c r="H29" s="25">
        <v>3832</v>
      </c>
      <c r="I29" s="26">
        <f>SUM(B29+C29+D29+E29+F29+G29+H29)</f>
        <v>24548</v>
      </c>
    </row>
    <row r="30" spans="1:9" ht="20.100000000000001" customHeight="1" x14ac:dyDescent="0.2">
      <c r="A30" s="36"/>
      <c r="B30" s="13">
        <f t="shared" ref="B30:I30" si="10">ROUND(B29/B7*100,0)</f>
        <v>167</v>
      </c>
      <c r="C30" s="13">
        <f t="shared" si="10"/>
        <v>137</v>
      </c>
      <c r="D30" s="13">
        <f t="shared" si="10"/>
        <v>96</v>
      </c>
      <c r="E30" s="13">
        <f t="shared" si="10"/>
        <v>98</v>
      </c>
      <c r="F30" s="13">
        <f t="shared" si="10"/>
        <v>49</v>
      </c>
      <c r="G30" s="13">
        <f t="shared" si="10"/>
        <v>94</v>
      </c>
      <c r="H30" s="15">
        <f t="shared" si="10"/>
        <v>131</v>
      </c>
      <c r="I30" s="18">
        <f t="shared" si="10"/>
        <v>118</v>
      </c>
    </row>
    <row r="31" spans="1:9" ht="20.100000000000001" customHeight="1" x14ac:dyDescent="0.2">
      <c r="A31" s="35" t="s">
        <v>24</v>
      </c>
      <c r="B31" s="11">
        <v>11034</v>
      </c>
      <c r="C31" s="11">
        <v>2631</v>
      </c>
      <c r="D31" s="11">
        <v>3547</v>
      </c>
      <c r="E31" s="11">
        <v>4260</v>
      </c>
      <c r="F31" s="11">
        <v>1504</v>
      </c>
      <c r="G31" s="11">
        <v>1629</v>
      </c>
      <c r="H31" s="25">
        <v>4009</v>
      </c>
      <c r="I31" s="26">
        <f>SUM(B31+C31+D31+E31+F31+G31+H31)</f>
        <v>28614</v>
      </c>
    </row>
    <row r="32" spans="1:9" ht="20.100000000000001" customHeight="1" x14ac:dyDescent="0.2">
      <c r="A32" s="36"/>
      <c r="B32" s="13">
        <f t="shared" ref="B32:I32" si="11">ROUND(B31/B7*100,0)</f>
        <v>187</v>
      </c>
      <c r="C32" s="13">
        <f t="shared" si="11"/>
        <v>199</v>
      </c>
      <c r="D32" s="13">
        <f t="shared" si="11"/>
        <v>98</v>
      </c>
      <c r="E32" s="13">
        <f t="shared" si="11"/>
        <v>155</v>
      </c>
      <c r="F32" s="13">
        <f t="shared" si="11"/>
        <v>59</v>
      </c>
      <c r="G32" s="13">
        <f t="shared" si="11"/>
        <v>95</v>
      </c>
      <c r="H32" s="15">
        <f t="shared" si="11"/>
        <v>138</v>
      </c>
      <c r="I32" s="18">
        <f t="shared" si="11"/>
        <v>138</v>
      </c>
    </row>
    <row r="33" spans="1:9" ht="20.100000000000001" customHeight="1" x14ac:dyDescent="0.2">
      <c r="A33" s="35" t="s">
        <v>29</v>
      </c>
      <c r="B33" s="11">
        <v>9676</v>
      </c>
      <c r="C33" s="11">
        <v>2417</v>
      </c>
      <c r="D33" s="11">
        <v>3365</v>
      </c>
      <c r="E33" s="11">
        <v>2880</v>
      </c>
      <c r="F33" s="11">
        <v>1400</v>
      </c>
      <c r="G33" s="11">
        <v>1501</v>
      </c>
      <c r="H33" s="25">
        <v>4461</v>
      </c>
      <c r="I33" s="26">
        <f>SUM(B33+C33+D33+E33+F33+G33+H33)</f>
        <v>25700</v>
      </c>
    </row>
    <row r="34" spans="1:9" ht="20.100000000000001" customHeight="1" x14ac:dyDescent="0.2">
      <c r="A34" s="36"/>
      <c r="B34" s="13">
        <f t="shared" ref="B34:I34" si="12">ROUND(B33/B7*100,0)</f>
        <v>164</v>
      </c>
      <c r="C34" s="13">
        <f t="shared" si="12"/>
        <v>183</v>
      </c>
      <c r="D34" s="13">
        <f t="shared" si="12"/>
        <v>93</v>
      </c>
      <c r="E34" s="13">
        <f t="shared" si="12"/>
        <v>105</v>
      </c>
      <c r="F34" s="13">
        <f t="shared" si="12"/>
        <v>55</v>
      </c>
      <c r="G34" s="13">
        <f t="shared" si="12"/>
        <v>88</v>
      </c>
      <c r="H34" s="15">
        <f t="shared" si="12"/>
        <v>153</v>
      </c>
      <c r="I34" s="18">
        <f t="shared" si="12"/>
        <v>124</v>
      </c>
    </row>
    <row r="35" spans="1:9" ht="20.100000000000001" customHeight="1" x14ac:dyDescent="0.2">
      <c r="A35" s="35" t="s">
        <v>38</v>
      </c>
      <c r="B35" s="11">
        <v>7757</v>
      </c>
      <c r="C35" s="11">
        <v>1605</v>
      </c>
      <c r="D35" s="11">
        <v>2715</v>
      </c>
      <c r="E35" s="11">
        <v>2591</v>
      </c>
      <c r="F35" s="11">
        <v>1157</v>
      </c>
      <c r="G35" s="11">
        <v>1376</v>
      </c>
      <c r="H35" s="25">
        <v>3986</v>
      </c>
      <c r="I35" s="26">
        <f>SUM(B35+C35+D35+E35+F35+G35+H35)</f>
        <v>21187</v>
      </c>
    </row>
    <row r="36" spans="1:9" ht="20.100000000000001" customHeight="1" x14ac:dyDescent="0.2">
      <c r="A36" s="36"/>
      <c r="B36" s="13">
        <f>ROUND(B35/B7*100,0)</f>
        <v>131</v>
      </c>
      <c r="C36" s="13">
        <f t="shared" ref="C36:H36" si="13">ROUND(C35/C7*100,0)</f>
        <v>122</v>
      </c>
      <c r="D36" s="13">
        <f t="shared" si="13"/>
        <v>75</v>
      </c>
      <c r="E36" s="13">
        <f t="shared" si="13"/>
        <v>94</v>
      </c>
      <c r="F36" s="13">
        <f t="shared" si="13"/>
        <v>45</v>
      </c>
      <c r="G36" s="13">
        <f t="shared" si="13"/>
        <v>80</v>
      </c>
      <c r="H36" s="15">
        <f t="shared" si="13"/>
        <v>137</v>
      </c>
      <c r="I36" s="18">
        <f>ROUND(I35/I7*100,0)</f>
        <v>102</v>
      </c>
    </row>
    <row r="37" spans="1:9" ht="20.100000000000001" customHeight="1" x14ac:dyDescent="0.2">
      <c r="A37" s="35" t="s">
        <v>32</v>
      </c>
      <c r="B37" s="11">
        <v>3204</v>
      </c>
      <c r="C37" s="11">
        <v>898</v>
      </c>
      <c r="D37" s="11">
        <v>1129</v>
      </c>
      <c r="E37" s="11">
        <v>1430</v>
      </c>
      <c r="F37" s="11">
        <v>445</v>
      </c>
      <c r="G37" s="11">
        <v>425</v>
      </c>
      <c r="H37" s="25">
        <v>1334</v>
      </c>
      <c r="I37" s="26">
        <f>SUM(B37+C37+D37+E37+F37+G37+H37)</f>
        <v>8865</v>
      </c>
    </row>
    <row r="38" spans="1:9" ht="20.100000000000001" customHeight="1" x14ac:dyDescent="0.2">
      <c r="A38" s="36"/>
      <c r="B38" s="13">
        <f>ROUND(B37/B7*100,0)</f>
        <v>54</v>
      </c>
      <c r="C38" s="13">
        <f t="shared" ref="C38:H38" si="14">ROUND(C37/C7*100,0)</f>
        <v>68</v>
      </c>
      <c r="D38" s="13">
        <f t="shared" si="14"/>
        <v>31</v>
      </c>
      <c r="E38" s="13">
        <f t="shared" si="14"/>
        <v>52</v>
      </c>
      <c r="F38" s="13">
        <f t="shared" si="14"/>
        <v>17</v>
      </c>
      <c r="G38" s="13">
        <f t="shared" si="14"/>
        <v>25</v>
      </c>
      <c r="H38" s="13">
        <f t="shared" si="14"/>
        <v>46</v>
      </c>
      <c r="I38" s="18">
        <f>ROUND(I37/I7*100,0)</f>
        <v>43</v>
      </c>
    </row>
    <row r="39" spans="1:9" ht="20.100000000000001" customHeight="1" x14ac:dyDescent="0.2">
      <c r="A39" s="35" t="s">
        <v>33</v>
      </c>
      <c r="B39" s="11">
        <v>3617</v>
      </c>
      <c r="C39" s="11">
        <v>1030</v>
      </c>
      <c r="D39" s="11">
        <v>1041</v>
      </c>
      <c r="E39" s="11">
        <v>1700</v>
      </c>
      <c r="F39" s="11">
        <v>518</v>
      </c>
      <c r="G39" s="11">
        <v>628</v>
      </c>
      <c r="H39" s="25">
        <v>2198</v>
      </c>
      <c r="I39" s="26">
        <f>SUM(B39+C39+D39+E39+F39+G39+H39)</f>
        <v>10732</v>
      </c>
    </row>
    <row r="40" spans="1:9" ht="20.100000000000001" customHeight="1" x14ac:dyDescent="0.2">
      <c r="A40" s="36"/>
      <c r="B40" s="13">
        <f>ROUND(B39/B7*100,0)</f>
        <v>61</v>
      </c>
      <c r="C40" s="13">
        <f t="shared" ref="C40:H40" si="15">ROUND(C39/C7*100,0)</f>
        <v>78</v>
      </c>
      <c r="D40" s="13">
        <f t="shared" si="15"/>
        <v>29</v>
      </c>
      <c r="E40" s="13">
        <f t="shared" si="15"/>
        <v>62</v>
      </c>
      <c r="F40" s="13">
        <f t="shared" si="15"/>
        <v>20</v>
      </c>
      <c r="G40" s="13">
        <f t="shared" si="15"/>
        <v>37</v>
      </c>
      <c r="H40" s="13">
        <f t="shared" si="15"/>
        <v>75</v>
      </c>
      <c r="I40" s="18">
        <f>ROUND(I39/I9*100,0)</f>
        <v>51</v>
      </c>
    </row>
    <row r="41" spans="1:9" ht="20.100000000000001" customHeight="1" x14ac:dyDescent="0.2">
      <c r="A41" s="35" t="s">
        <v>35</v>
      </c>
      <c r="B41" s="11">
        <v>4798</v>
      </c>
      <c r="C41" s="11">
        <v>1425</v>
      </c>
      <c r="D41" s="11">
        <v>1655</v>
      </c>
      <c r="E41" s="11">
        <v>2130</v>
      </c>
      <c r="F41" s="11">
        <v>706</v>
      </c>
      <c r="G41" s="11">
        <v>840</v>
      </c>
      <c r="H41" s="25">
        <v>2624</v>
      </c>
      <c r="I41" s="26">
        <f>SUM(B41+C41+D41+E41+F41+G41+H41)</f>
        <v>14178</v>
      </c>
    </row>
    <row r="42" spans="1:9" ht="20.100000000000001" customHeight="1" x14ac:dyDescent="0.2">
      <c r="A42" s="36"/>
      <c r="B42" s="13">
        <f t="shared" ref="B42:I42" si="16">ROUND(B41/B7*100,0)</f>
        <v>81</v>
      </c>
      <c r="C42" s="13">
        <f t="shared" si="16"/>
        <v>108</v>
      </c>
      <c r="D42" s="13">
        <f t="shared" si="16"/>
        <v>46</v>
      </c>
      <c r="E42" s="13">
        <f t="shared" si="16"/>
        <v>77</v>
      </c>
      <c r="F42" s="13">
        <f t="shared" si="16"/>
        <v>28</v>
      </c>
      <c r="G42" s="13">
        <f t="shared" si="16"/>
        <v>49</v>
      </c>
      <c r="H42" s="13">
        <f t="shared" si="16"/>
        <v>90</v>
      </c>
      <c r="I42" s="18">
        <f t="shared" si="16"/>
        <v>68</v>
      </c>
    </row>
    <row r="43" spans="1:9" ht="20.100000000000001" customHeight="1" x14ac:dyDescent="0.2">
      <c r="A43" s="35" t="s">
        <v>40</v>
      </c>
      <c r="B43" s="11">
        <v>7148</v>
      </c>
      <c r="C43" s="11">
        <v>1562</v>
      </c>
      <c r="D43" s="11">
        <v>1774</v>
      </c>
      <c r="E43" s="11">
        <v>2533</v>
      </c>
      <c r="F43" s="11">
        <v>910</v>
      </c>
      <c r="G43" s="11">
        <v>1066</v>
      </c>
      <c r="H43" s="25">
        <v>3460</v>
      </c>
      <c r="I43" s="26">
        <f>SUM(B43+C43+D43+E43+F43+G43+H43)</f>
        <v>18453</v>
      </c>
    </row>
    <row r="44" spans="1:9" ht="20.100000000000001" customHeight="1" x14ac:dyDescent="0.2">
      <c r="A44" s="36"/>
      <c r="B44" s="13">
        <f>ROUND(B43/B7*100,0)</f>
        <v>121</v>
      </c>
      <c r="C44" s="13">
        <f t="shared" ref="C44:I44" si="17">ROUND(C43/C7*100,0)</f>
        <v>118</v>
      </c>
      <c r="D44" s="13">
        <f t="shared" si="17"/>
        <v>49</v>
      </c>
      <c r="E44" s="13">
        <f t="shared" si="17"/>
        <v>92</v>
      </c>
      <c r="F44" s="13">
        <f t="shared" si="17"/>
        <v>36</v>
      </c>
      <c r="G44" s="13">
        <f t="shared" si="17"/>
        <v>62</v>
      </c>
      <c r="H44" s="14">
        <f t="shared" si="17"/>
        <v>119</v>
      </c>
      <c r="I44" s="46">
        <f t="shared" si="17"/>
        <v>89</v>
      </c>
    </row>
    <row r="45" spans="1:9" ht="20.100000000000001" customHeight="1" x14ac:dyDescent="0.15">
      <c r="A45" s="28" t="s">
        <v>39</v>
      </c>
      <c r="B45" s="28"/>
      <c r="C45" s="28"/>
      <c r="D45" s="28"/>
      <c r="E45" s="28"/>
      <c r="F45" s="8"/>
      <c r="G45" s="8"/>
      <c r="H45" s="8"/>
      <c r="I45" s="8"/>
    </row>
  </sheetData>
  <mergeCells count="28">
    <mergeCell ref="A41:A42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3:A44"/>
    <mergeCell ref="A17:A18"/>
    <mergeCell ref="H4:I4"/>
    <mergeCell ref="B5:B6"/>
    <mergeCell ref="C5:C6"/>
    <mergeCell ref="D5:D6"/>
    <mergeCell ref="E5:E6"/>
    <mergeCell ref="F5:F6"/>
    <mergeCell ref="G5:G6"/>
    <mergeCell ref="H5:H6"/>
    <mergeCell ref="I5:I6"/>
    <mergeCell ref="A7:A8"/>
    <mergeCell ref="A9:A10"/>
    <mergeCell ref="A11:A12"/>
    <mergeCell ref="A13:A14"/>
    <mergeCell ref="A15:A16"/>
  </mergeCells>
  <phoneticPr fontId="2"/>
  <pageMargins left="0.7" right="0.7" top="0.75" bottom="0.75" header="0.3" footer="0.3"/>
  <pageSetup paperSize="9" scale="89" fitToHeight="0" orientation="portrait" r:id="rId1"/>
  <ignoredErrors>
    <ignoredError sqref="I10:I28 I30:I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6〔2〕(1)(ア)乗合バス</vt:lpstr>
      <vt:lpstr>6〔2〕(1)(イ)貸切バス　○</vt:lpstr>
      <vt:lpstr>'6〔2〕(1)(ア)乗合バス'!Print_Area</vt:lpstr>
      <vt:lpstr>'6〔2〕(1)(イ)貸切バス　○'!Print_Area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