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02_作業中フォルダ（保存期間1年未満）\01_本局\01_総務部\01_総務課\2024年12月作成\20241205_運輸要覧作成\【作業用】九州運輸要覧（令和6年度版）\1．九州の現況○\総務課チェック済\"/>
    </mc:Choice>
  </mc:AlternateContent>
  <xr:revisionPtr revIDLastSave="0" documentId="8_{FD1122E2-B054-455F-8309-263DAB387EF4}" xr6:coauthVersionLast="47" xr6:coauthVersionMax="47" xr10:uidLastSave="{00000000-0000-0000-0000-000000000000}"/>
  <bookViews>
    <workbookView xWindow="-120" yWindow="-120" windowWidth="29040" windowHeight="15720" firstSheet="1" activeTab="1" xr2:uid="{00000000-000D-0000-FFFF-FFFF00000000}"/>
  </bookViews>
  <sheets>
    <sheet name="laroux" sheetId="6" state="veryHidden" r:id="rId1"/>
    <sheet name="1〔2〕(1)九州の貨物輸送量・(2)県別貨物輸送量" sheetId="1" r:id="rId2"/>
    <sheet name="1〔2〕(3)(ｱ)貨物流動量（地域別・輸送機関別）" sheetId="7" r:id="rId3"/>
    <sheet name="1〔2〕(3)(イ)県別・輸送機関別" sheetId="8" r:id="rId4"/>
    <sheet name="1〔2〕(3)(ｳ)県別・地域別" sheetId="9" r:id="rId5"/>
    <sheet name="1〔2〕(3)(ｴ)輸送品目別地域間貨物輸送量" sheetId="10" r:id="rId6"/>
    <sheet name="(1)〔2〕(4)九州の鉄道貨物輸送量の推移" sheetId="14" r:id="rId7"/>
    <sheet name="1〔2〕(5)(ｱ)輸出入貨物量の推移（県別（港別））" sheetId="12" r:id="rId8"/>
    <sheet name="1(2)(6)(ｱ)移出入貨物量の推移（県別・港別）" sheetId="13" r:id="rId9"/>
  </sheets>
  <definedNames>
    <definedName name="_xlnm.Print_Area" localSheetId="6">'(1)〔2〕(4)九州の鉄道貨物輸送量の推移'!$A$1:$I$45</definedName>
    <definedName name="_xlnm.Print_Area" localSheetId="8">'1(2)(6)(ｱ)移出入貨物量の推移（県別・港別）'!$A$1:$R$51</definedName>
    <definedName name="_xlnm.Print_Area" localSheetId="1">'1〔2〕(1)九州の貨物輸送量・(2)県別貨物輸送量'!$A$1:$I$32</definedName>
    <definedName name="_xlnm.Print_Area" localSheetId="2">'1〔2〕(3)(ｱ)貨物流動量（地域別・輸送機関別）'!$A$1:$AD$48</definedName>
    <definedName name="_xlnm.Print_Area" localSheetId="3">'1〔2〕(3)(イ)県別・輸送機関別'!$A$1:$N$20</definedName>
    <definedName name="_xlnm.Print_Area" localSheetId="4">'1〔2〕(3)(ｳ)県別・地域別'!$A$1:$M$31</definedName>
    <definedName name="_xlnm.Print_Area" localSheetId="5">'1〔2〕(3)(ｴ)輸送品目別地域間貨物輸送量'!$A$1:$O$28</definedName>
    <definedName name="_xlnm.Print_Area" localSheetId="7">'1〔2〕(5)(ｱ)輸出入貨物量の推移（県別（港別））'!$A$1:$AW$51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13" l="1"/>
  <c r="Q46" i="13"/>
  <c r="P46" i="13"/>
  <c r="O46" i="13"/>
  <c r="N46" i="13"/>
  <c r="M46"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Q46" i="12" l="1"/>
  <c r="O46" i="12"/>
  <c r="M46" i="12"/>
  <c r="K46" i="12"/>
  <c r="J46" i="12"/>
  <c r="I46" i="12"/>
  <c r="G46" i="12"/>
  <c r="D46" i="12"/>
  <c r="M45" i="12"/>
  <c r="L45" i="12"/>
  <c r="K45" i="12"/>
  <c r="J45" i="12"/>
  <c r="I45" i="12"/>
  <c r="H45" i="12"/>
  <c r="G45" i="12"/>
  <c r="F45" i="12"/>
  <c r="E45" i="12"/>
  <c r="D45" i="12"/>
  <c r="M43" i="12"/>
  <c r="L43" i="12"/>
  <c r="K43" i="12"/>
  <c r="J43" i="12"/>
  <c r="H43" i="12"/>
  <c r="D43" i="12"/>
  <c r="S42" i="12"/>
  <c r="S46" i="12" s="1"/>
  <c r="R42" i="12"/>
  <c r="R46" i="12" s="1"/>
  <c r="Q42" i="12"/>
  <c r="P42" i="12"/>
  <c r="P46" i="12" s="1"/>
  <c r="O42" i="12"/>
  <c r="N42" i="12"/>
  <c r="N46" i="12" s="1"/>
  <c r="L42" i="12"/>
  <c r="L46" i="12" s="1"/>
  <c r="K42" i="12"/>
  <c r="J42" i="12"/>
  <c r="I42" i="12"/>
  <c r="I43" i="12" s="1"/>
  <c r="G42" i="12"/>
  <c r="G43" i="12" s="1"/>
  <c r="F42" i="12"/>
  <c r="F46" i="12" s="1"/>
  <c r="E42" i="12"/>
  <c r="E46" i="12" s="1"/>
  <c r="D42" i="12"/>
  <c r="E43" i="12" l="1"/>
  <c r="F43" i="12"/>
  <c r="C8" i="1" l="1"/>
  <c r="F8" i="1"/>
  <c r="F12" i="1" s="1"/>
  <c r="C12" i="1"/>
  <c r="P24" i="10" l="1"/>
  <c r="Q23" i="10"/>
  <c r="R23" i="10" s="1"/>
  <c r="P23" i="10"/>
  <c r="P22" i="10"/>
  <c r="P21" i="10"/>
  <c r="P20" i="10"/>
  <c r="P19" i="10"/>
  <c r="P18" i="10"/>
  <c r="P17" i="10"/>
  <c r="P16" i="10"/>
  <c r="P15" i="10"/>
  <c r="P14" i="10"/>
  <c r="P13" i="10"/>
  <c r="P12" i="10"/>
  <c r="P11" i="10"/>
  <c r="P10" i="10"/>
  <c r="P9" i="10"/>
  <c r="P8" i="10"/>
  <c r="P7" i="10"/>
  <c r="P6" i="10"/>
  <c r="P5" i="10"/>
  <c r="C31" i="1" l="1"/>
  <c r="B31" i="1"/>
  <c r="D30" i="1"/>
  <c r="D29" i="1"/>
  <c r="D28" i="1"/>
  <c r="D27" i="1"/>
  <c r="D26" i="1"/>
  <c r="D25" i="1"/>
  <c r="D24" i="1"/>
  <c r="I11" i="1"/>
  <c r="I10" i="1"/>
  <c r="I9" i="1"/>
  <c r="I7" i="1"/>
  <c r="H11" i="1"/>
  <c r="H10" i="1"/>
  <c r="H9" i="1"/>
  <c r="H8" i="1"/>
  <c r="H7" i="1"/>
  <c r="E11" i="1"/>
  <c r="E10" i="1"/>
  <c r="E9" i="1"/>
  <c r="E7" i="1"/>
  <c r="G12" i="1"/>
  <c r="I8" i="1"/>
  <c r="E24" i="1" l="1"/>
  <c r="D12" i="1"/>
  <c r="E12" i="1" s="1"/>
  <c r="E8" i="1"/>
  <c r="D31" i="1"/>
  <c r="H12" i="1"/>
  <c r="I12" i="1" l="1"/>
  <c r="E30" i="1"/>
  <c r="E28" i="1"/>
  <c r="E26" i="1"/>
  <c r="E29" i="1"/>
  <c r="E27" i="1"/>
  <c r="E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hoashi-k63gr</author>
    <author>tc={4DC12AA7-5B86-42DC-A88A-F7F4B844CA32}</author>
  </authors>
  <commentList>
    <comment ref="I5" authorId="0" shapeId="0" xr:uid="{BCD6C50E-16CE-4106-BF61-527055EEB0A6}">
      <text>
        <r>
          <rPr>
            <b/>
            <sz val="9"/>
            <color indexed="81"/>
            <rFont val="ＭＳ Ｐゴシック"/>
            <family val="3"/>
            <charset val="128"/>
          </rPr>
          <t>Ｈ列は、入力値
Ｇ列は、計算（換算）値</t>
        </r>
      </text>
    </comment>
    <comment ref="P5" authorId="0" shapeId="0" xr:uid="{B48A2F38-ADE3-446D-B969-9D9C6011FCC6}">
      <text>
        <r>
          <rPr>
            <b/>
            <sz val="9"/>
            <color indexed="81"/>
            <rFont val="ＭＳ Ｐゴシック"/>
            <family val="3"/>
            <charset val="128"/>
          </rPr>
          <t>Ｎ列は、入力値
Ｍ列は、計算（換算）値</t>
        </r>
      </text>
    </comment>
    <comment ref="W5" authorId="0" shapeId="0" xr:uid="{94FE98EB-D05E-49B8-9E24-5C7CCCF477FC}">
      <text>
        <r>
          <rPr>
            <b/>
            <sz val="9"/>
            <color indexed="81"/>
            <rFont val="ＭＳ Ｐゴシック"/>
            <family val="3"/>
            <charset val="128"/>
          </rPr>
          <t>Ｔ列は、入力値
Ｓ列は、計算（換算）値</t>
        </r>
      </text>
    </comment>
    <comment ref="I24" authorId="0" shapeId="0" xr:uid="{E106EB83-FC1B-4815-97F6-9A3A1779A949}">
      <text>
        <r>
          <rPr>
            <b/>
            <sz val="9"/>
            <color indexed="81"/>
            <rFont val="ＭＳ Ｐゴシック"/>
            <family val="3"/>
            <charset val="128"/>
          </rPr>
          <t>Ｈ列は、入力値
Ｇ列は、計算（換算）値</t>
        </r>
      </text>
    </comment>
    <comment ref="P24" authorId="0" shapeId="0" xr:uid="{8BE708D7-BCC2-4962-AA15-3C1763442242}">
      <text>
        <r>
          <rPr>
            <b/>
            <sz val="9"/>
            <color indexed="81"/>
            <rFont val="ＭＳ Ｐゴシック"/>
            <family val="3"/>
            <charset val="128"/>
          </rPr>
          <t>Ｎ列は、入力値
Ｍ列は、計算（換算）値</t>
        </r>
      </text>
    </comment>
    <comment ref="W24" authorId="0" shapeId="0" xr:uid="{D21202D2-45CA-4BF0-94B8-15A94EAF69FF}">
      <text>
        <r>
          <rPr>
            <b/>
            <sz val="9"/>
            <color indexed="81"/>
            <rFont val="ＭＳ Ｐゴシック"/>
            <family val="3"/>
            <charset val="128"/>
          </rPr>
          <t>Ｔ列は、入力値
Ｓ列は、計算（換算）値</t>
        </r>
      </text>
    </comment>
    <comment ref="S43" authorId="1" shapeId="0" xr:uid="{4DC12AA7-5B86-42DC-A88A-F7F4B844CA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「海運は平成30年（暦年）の値であり」については、今年度版からの新たな記載のようだが、記載内容通りで間違いないか？
返信:
間違っていたため、修正しました。
申し訳ございません。</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tc={255B4E81-D2F5-47AE-A337-D8630B08010B}</author>
  </authors>
  <commentList>
    <comment ref="B30" authorId="0" shapeId="0" xr:uid="{255B4E81-D2F5-47AE-A337-D8630B08010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前述同様に「海運は平成30年（駅年）～」の記載は間違いないか？
返信:
間違っていたため、修正しました。
申し訳ございません。</t>
      </text>
    </comment>
  </commentList>
</comments>
</file>

<file path=xl/sharedStrings.xml><?xml version="1.0" encoding="utf-8"?>
<sst xmlns="http://schemas.openxmlformats.org/spreadsheetml/2006/main" count="573" uniqueCount="242">
  <si>
    <t xml:space="preserve">  （１）　九州の貨物輸送量</t>
    <rPh sb="6" eb="8">
      <t>キュウシュウ</t>
    </rPh>
    <rPh sb="9" eb="11">
      <t>カモツ</t>
    </rPh>
    <rPh sb="11" eb="14">
      <t>ユソウリョウ</t>
    </rPh>
    <phoneticPr fontId="3"/>
  </si>
  <si>
    <t>対前年度比</t>
    <rPh sb="0" eb="1">
      <t>タイ</t>
    </rPh>
    <rPh sb="1" eb="4">
      <t>ゼンネンド</t>
    </rPh>
    <rPh sb="4" eb="5">
      <t>ヒ</t>
    </rPh>
    <phoneticPr fontId="3"/>
  </si>
  <si>
    <t>九　　　　　州</t>
    <rPh sb="0" eb="7">
      <t>キュウシュウ</t>
    </rPh>
    <phoneticPr fontId="3"/>
  </si>
  <si>
    <t>全　　　　　国</t>
    <rPh sb="0" eb="7">
      <t>ゼンコク</t>
    </rPh>
    <phoneticPr fontId="3"/>
  </si>
  <si>
    <t>九州／全国</t>
    <rPh sb="0" eb="2">
      <t>キュウシュウ</t>
    </rPh>
    <rPh sb="3" eb="5">
      <t>ゼンコク</t>
    </rPh>
    <phoneticPr fontId="3"/>
  </si>
  <si>
    <t>鉄　　　　　道</t>
    <rPh sb="0" eb="7">
      <t>テツドウ</t>
    </rPh>
    <phoneticPr fontId="3"/>
  </si>
  <si>
    <t>自 　動 　車</t>
    <rPh sb="0" eb="7">
      <t>ジドウシャ</t>
    </rPh>
    <phoneticPr fontId="3"/>
  </si>
  <si>
    <t>営業用</t>
    <rPh sb="0" eb="3">
      <t>エイギョウヨウ</t>
    </rPh>
    <phoneticPr fontId="3"/>
  </si>
  <si>
    <t>自家用</t>
    <rPh sb="0" eb="3">
      <t>ジカヨウ</t>
    </rPh>
    <phoneticPr fontId="3"/>
  </si>
  <si>
    <t>総 　　　計</t>
    <rPh sb="0" eb="6">
      <t>ソウケイ</t>
    </rPh>
    <phoneticPr fontId="3"/>
  </si>
  <si>
    <t>内航海運（営業用）</t>
    <rPh sb="0" eb="2">
      <t>ナイコウ</t>
    </rPh>
    <rPh sb="2" eb="4">
      <t>カイウン</t>
    </rPh>
    <rPh sb="5" eb="8">
      <t>エイギョウヨウ</t>
    </rPh>
    <phoneticPr fontId="3"/>
  </si>
  <si>
    <t>（％）</t>
    <phoneticPr fontId="3"/>
  </si>
  <si>
    <t>〔２〕　貨物輸送の概況</t>
    <rPh sb="4" eb="6">
      <t>カモツ</t>
    </rPh>
    <rPh sb="6" eb="8">
      <t>ユソウ</t>
    </rPh>
    <rPh sb="9" eb="11">
      <t>ガイキョウ</t>
    </rPh>
    <phoneticPr fontId="3"/>
  </si>
  <si>
    <t>資料：　</t>
    <rPh sb="0" eb="2">
      <t>シリョウ</t>
    </rPh>
    <phoneticPr fontId="3"/>
  </si>
  <si>
    <t>　　　  　　　　　　</t>
    <phoneticPr fontId="3"/>
  </si>
  <si>
    <t>自　　動　　車</t>
    <rPh sb="0" eb="7">
      <t>ジドウシャ</t>
    </rPh>
    <phoneticPr fontId="3"/>
  </si>
  <si>
    <t>計</t>
    <rPh sb="0" eb="1">
      <t>ケイ</t>
    </rPh>
    <phoneticPr fontId="3"/>
  </si>
  <si>
    <t>構成比</t>
    <rPh sb="0" eb="3">
      <t>コウセイヒ</t>
    </rPh>
    <phoneticPr fontId="3"/>
  </si>
  <si>
    <t>福　 岡</t>
    <rPh sb="0" eb="4">
      <t>フクオカ</t>
    </rPh>
    <phoneticPr fontId="3"/>
  </si>
  <si>
    <t>佐 　賀</t>
    <rPh sb="0" eb="4">
      <t>サガ</t>
    </rPh>
    <phoneticPr fontId="3"/>
  </si>
  <si>
    <t>長　 崎</t>
    <rPh sb="0" eb="4">
      <t>ナガサキ</t>
    </rPh>
    <phoneticPr fontId="3"/>
  </si>
  <si>
    <t>熊 　本</t>
    <rPh sb="0" eb="4">
      <t>クマモト</t>
    </rPh>
    <phoneticPr fontId="3"/>
  </si>
  <si>
    <t>大　 分</t>
    <rPh sb="0" eb="4">
      <t>オオイタ</t>
    </rPh>
    <phoneticPr fontId="3"/>
  </si>
  <si>
    <t>宮 　崎</t>
    <rPh sb="0" eb="4">
      <t>ミヤザキ</t>
    </rPh>
    <phoneticPr fontId="3"/>
  </si>
  <si>
    <t>鹿児島</t>
    <rPh sb="0" eb="3">
      <t>カゴシマ</t>
    </rPh>
    <phoneticPr fontId="3"/>
  </si>
  <si>
    <t>（単位：千トン）</t>
    <phoneticPr fontId="3"/>
  </si>
  <si>
    <t>（３）　九州発着貨物流動表</t>
    <rPh sb="4" eb="6">
      <t>キュウシュウ</t>
    </rPh>
    <rPh sb="6" eb="8">
      <t>ハッチャク</t>
    </rPh>
    <rPh sb="8" eb="10">
      <t>カモツ</t>
    </rPh>
    <rPh sb="10" eb="12">
      <t>リュウドウ</t>
    </rPh>
    <rPh sb="12" eb="13">
      <t>ヒョウ</t>
    </rPh>
    <phoneticPr fontId="3"/>
  </si>
  <si>
    <t>（九州発）</t>
    <phoneticPr fontId="15"/>
  </si>
  <si>
    <t>（単位：千トン）</t>
    <phoneticPr fontId="15"/>
  </si>
  <si>
    <t>発地</t>
    <rPh sb="0" eb="1">
      <t>ハツ</t>
    </rPh>
    <rPh sb="1" eb="2">
      <t>チ</t>
    </rPh>
    <phoneticPr fontId="3"/>
  </si>
  <si>
    <t>北　　九　　州</t>
    <rPh sb="0" eb="1">
      <t>キタ</t>
    </rPh>
    <rPh sb="3" eb="4">
      <t>キュウ</t>
    </rPh>
    <rPh sb="6" eb="7">
      <t>シュウ</t>
    </rPh>
    <phoneticPr fontId="3"/>
  </si>
  <si>
    <t>中　　九　　州</t>
    <rPh sb="0" eb="1">
      <t>ナカ</t>
    </rPh>
    <rPh sb="3" eb="4">
      <t>キュウ</t>
    </rPh>
    <rPh sb="6" eb="7">
      <t>シュウ</t>
    </rPh>
    <phoneticPr fontId="3"/>
  </si>
  <si>
    <t>南　　九　　州</t>
    <rPh sb="0" eb="1">
      <t>ミナミ</t>
    </rPh>
    <rPh sb="3" eb="4">
      <t>キュウ</t>
    </rPh>
    <rPh sb="6" eb="7">
      <t>シュウ</t>
    </rPh>
    <phoneticPr fontId="3"/>
  </si>
  <si>
    <t>九　　州　　計</t>
    <rPh sb="0" eb="1">
      <t>キュウ</t>
    </rPh>
    <rPh sb="3" eb="4">
      <t>シュウ</t>
    </rPh>
    <rPh sb="6" eb="7">
      <t>ケイ</t>
    </rPh>
    <phoneticPr fontId="3"/>
  </si>
  <si>
    <t>機関</t>
    <rPh sb="0" eb="2">
      <t>キカン</t>
    </rPh>
    <phoneticPr fontId="3"/>
  </si>
  <si>
    <t>鉄　道</t>
    <rPh sb="0" eb="1">
      <t>テツ</t>
    </rPh>
    <rPh sb="2" eb="3">
      <t>ミチ</t>
    </rPh>
    <phoneticPr fontId="3"/>
  </si>
  <si>
    <t>海　運</t>
    <rPh sb="0" eb="1">
      <t>ウミ</t>
    </rPh>
    <rPh sb="2" eb="3">
      <t>ウン</t>
    </rPh>
    <phoneticPr fontId="3"/>
  </si>
  <si>
    <t>自動車</t>
    <rPh sb="0" eb="3">
      <t>ジドウシャ</t>
    </rPh>
    <phoneticPr fontId="3"/>
  </si>
  <si>
    <t>航　空</t>
    <rPh sb="0" eb="1">
      <t>ワタル</t>
    </rPh>
    <rPh sb="2" eb="3">
      <t>カラ</t>
    </rPh>
    <phoneticPr fontId="3"/>
  </si>
  <si>
    <t>着地</t>
    <rPh sb="0" eb="2">
      <t>チャクチ</t>
    </rPh>
    <phoneticPr fontId="3"/>
  </si>
  <si>
    <t>北九州</t>
    <rPh sb="0" eb="3">
      <t>キタキュウシュウ</t>
    </rPh>
    <phoneticPr fontId="3"/>
  </si>
  <si>
    <t>中九州</t>
    <rPh sb="0" eb="1">
      <t>ナカ</t>
    </rPh>
    <rPh sb="1" eb="3">
      <t>キュウシュウ</t>
    </rPh>
    <phoneticPr fontId="3"/>
  </si>
  <si>
    <t>南九州</t>
    <rPh sb="0" eb="3">
      <t>ミナミキュウシュウ</t>
    </rPh>
    <phoneticPr fontId="3"/>
  </si>
  <si>
    <t>九州計</t>
    <rPh sb="0" eb="2">
      <t>キュウシュウ</t>
    </rPh>
    <rPh sb="2" eb="3">
      <t>ケイ</t>
    </rPh>
    <phoneticPr fontId="3"/>
  </si>
  <si>
    <t>沖　縄</t>
    <rPh sb="0" eb="1">
      <t>オキ</t>
    </rPh>
    <rPh sb="2" eb="3">
      <t>ナワ</t>
    </rPh>
    <phoneticPr fontId="3"/>
  </si>
  <si>
    <t>四　国</t>
    <rPh sb="0" eb="1">
      <t>ヨン</t>
    </rPh>
    <rPh sb="2" eb="3">
      <t>クニ</t>
    </rPh>
    <phoneticPr fontId="3"/>
  </si>
  <si>
    <t>中　国</t>
    <rPh sb="0" eb="1">
      <t>ナカ</t>
    </rPh>
    <rPh sb="2" eb="3">
      <t>クニ</t>
    </rPh>
    <phoneticPr fontId="3"/>
  </si>
  <si>
    <t>近　畿</t>
    <rPh sb="0" eb="1">
      <t>コン</t>
    </rPh>
    <rPh sb="2" eb="3">
      <t>ミヤコ</t>
    </rPh>
    <phoneticPr fontId="3"/>
  </si>
  <si>
    <t>中　部</t>
    <rPh sb="0" eb="1">
      <t>ナカ</t>
    </rPh>
    <rPh sb="2" eb="3">
      <t>ブ</t>
    </rPh>
    <phoneticPr fontId="3"/>
  </si>
  <si>
    <t>関　東</t>
    <rPh sb="0" eb="1">
      <t>セキ</t>
    </rPh>
    <rPh sb="2" eb="3">
      <t>ヒガシ</t>
    </rPh>
    <phoneticPr fontId="3"/>
  </si>
  <si>
    <t>東　北</t>
    <rPh sb="0" eb="1">
      <t>ヒガシ</t>
    </rPh>
    <rPh sb="2" eb="3">
      <t>キタ</t>
    </rPh>
    <phoneticPr fontId="3"/>
  </si>
  <si>
    <t>北海道</t>
    <rPh sb="0" eb="3">
      <t>ホッカイドウ</t>
    </rPh>
    <phoneticPr fontId="3"/>
  </si>
  <si>
    <t>九州以外計</t>
    <rPh sb="0" eb="2">
      <t>キュウシュウ</t>
    </rPh>
    <rPh sb="2" eb="4">
      <t>イガイ</t>
    </rPh>
    <rPh sb="4" eb="5">
      <t>ケイ</t>
    </rPh>
    <phoneticPr fontId="3"/>
  </si>
  <si>
    <t>合計</t>
    <rPh sb="0" eb="2">
      <t>ゴウケイ</t>
    </rPh>
    <phoneticPr fontId="15"/>
  </si>
  <si>
    <t>（九州着）</t>
    <rPh sb="1" eb="3">
      <t>キュウシュウ</t>
    </rPh>
    <rPh sb="3" eb="4">
      <t>チャク</t>
    </rPh>
    <phoneticPr fontId="16"/>
  </si>
  <si>
    <t>（単位：千トン）</t>
    <rPh sb="1" eb="3">
      <t>タンイ</t>
    </rPh>
    <rPh sb="4" eb="5">
      <t>セン</t>
    </rPh>
    <phoneticPr fontId="3"/>
  </si>
  <si>
    <t>着地</t>
    <rPh sb="0" eb="1">
      <t>チャク</t>
    </rPh>
    <rPh sb="1" eb="2">
      <t>チ</t>
    </rPh>
    <phoneticPr fontId="3"/>
  </si>
  <si>
    <t>発地</t>
    <rPh sb="0" eb="2">
      <t>ホッチ</t>
    </rPh>
    <phoneticPr fontId="3"/>
  </si>
  <si>
    <t>合　計</t>
    <rPh sb="0" eb="1">
      <t>ゴウ</t>
    </rPh>
    <rPh sb="2" eb="3">
      <t>ケイ</t>
    </rPh>
    <phoneticPr fontId="3"/>
  </si>
  <si>
    <t>資料：国土交通省「貨物地域流動調査」（調査対象貨物等詳細については、「貨物地域流動調査の概要」を参照のこと）</t>
    <rPh sb="0" eb="2">
      <t>シリョウ</t>
    </rPh>
    <rPh sb="3" eb="5">
      <t>コクド</t>
    </rPh>
    <rPh sb="5" eb="8">
      <t>コウツウショウ</t>
    </rPh>
    <rPh sb="9" eb="11">
      <t>カモツ</t>
    </rPh>
    <rPh sb="11" eb="13">
      <t>チイキ</t>
    </rPh>
    <rPh sb="13" eb="15">
      <t>リュウドウ</t>
    </rPh>
    <rPh sb="15" eb="17">
      <t>チョウサ</t>
    </rPh>
    <rPh sb="19" eb="21">
      <t>チョウサ</t>
    </rPh>
    <rPh sb="21" eb="23">
      <t>タイショウ</t>
    </rPh>
    <rPh sb="23" eb="25">
      <t>カモツ</t>
    </rPh>
    <rPh sb="25" eb="26">
      <t>トウ</t>
    </rPh>
    <rPh sb="26" eb="28">
      <t>ショウサイ</t>
    </rPh>
    <rPh sb="35" eb="37">
      <t>カモツ</t>
    </rPh>
    <rPh sb="37" eb="39">
      <t>チイキ</t>
    </rPh>
    <rPh sb="39" eb="41">
      <t>リュウドウ</t>
    </rPh>
    <rPh sb="41" eb="43">
      <t>チョウサ</t>
    </rPh>
    <rPh sb="44" eb="46">
      <t>ガイヨウ</t>
    </rPh>
    <rPh sb="48" eb="50">
      <t>サンショウ</t>
    </rPh>
    <phoneticPr fontId="3"/>
  </si>
  <si>
    <t>　注）１．地域区分･･･ 「北九州」：福岡、佐賀、長崎　「中九州」：熊本、大分　「南九州」：宮崎、鹿児島　</t>
    <rPh sb="1" eb="2">
      <t>チュウ</t>
    </rPh>
    <rPh sb="5" eb="7">
      <t>チイキ</t>
    </rPh>
    <rPh sb="7" eb="9">
      <t>クブン</t>
    </rPh>
    <rPh sb="14" eb="15">
      <t>キタ</t>
    </rPh>
    <rPh sb="15" eb="17">
      <t>キュウシュウ</t>
    </rPh>
    <rPh sb="19" eb="21">
      <t>フクオカ</t>
    </rPh>
    <rPh sb="22" eb="24">
      <t>サガ</t>
    </rPh>
    <rPh sb="25" eb="27">
      <t>ナガサキ</t>
    </rPh>
    <phoneticPr fontId="3"/>
  </si>
  <si>
    <t>３．</t>
    <phoneticPr fontId="16"/>
  </si>
  <si>
    <t>「鉄道」は日本貨物鉄道が輸送した車扱貨物及びコンテナ貨物を計上。</t>
    <rPh sb="1" eb="3">
      <t>テツドウ</t>
    </rPh>
    <rPh sb="5" eb="7">
      <t>ニホン</t>
    </rPh>
    <rPh sb="7" eb="9">
      <t>カモツ</t>
    </rPh>
    <rPh sb="9" eb="11">
      <t>テツドウ</t>
    </rPh>
    <rPh sb="12" eb="14">
      <t>ユソウ</t>
    </rPh>
    <rPh sb="16" eb="17">
      <t>シャ</t>
    </rPh>
    <rPh sb="17" eb="18">
      <t>アツカ</t>
    </rPh>
    <rPh sb="18" eb="20">
      <t>カモツ</t>
    </rPh>
    <rPh sb="20" eb="21">
      <t>オヨ</t>
    </rPh>
    <rPh sb="26" eb="28">
      <t>カモツ</t>
    </rPh>
    <rPh sb="29" eb="31">
      <t>ケイジョウ</t>
    </rPh>
    <phoneticPr fontId="3"/>
  </si>
  <si>
    <t>「四国」：香川、愛媛、徳島、高知　「中国」：山口、広島、岡山、島根、鳥取</t>
    <rPh sb="5" eb="7">
      <t>カガワ</t>
    </rPh>
    <phoneticPr fontId="16"/>
  </si>
  <si>
    <t>４．</t>
    <phoneticPr fontId="16"/>
  </si>
  <si>
    <t>「近畿」：兵庫、大阪、和歌山、奈良、京都、滋賀　</t>
    <phoneticPr fontId="16"/>
  </si>
  <si>
    <t>５．</t>
    <phoneticPr fontId="16"/>
  </si>
  <si>
    <t>「自動車」の数値は、自家用貨物のうち、霊きゅう車及び自家用軽自動車を含まない。</t>
    <phoneticPr fontId="3"/>
  </si>
  <si>
    <t>「中部」：三重、愛知、岐阜、静岡、福井、石川、富山</t>
    <phoneticPr fontId="16"/>
  </si>
  <si>
    <t>「関東」：千葉、東京、神奈川、長野、山梨、新潟、埼玉、群馬、栃木、茨城</t>
    <phoneticPr fontId="16"/>
  </si>
  <si>
    <t>「東北」：山形、秋田、福島、宮城、岩手、青森</t>
    <rPh sb="1" eb="3">
      <t>トウホク</t>
    </rPh>
    <rPh sb="5" eb="7">
      <t>ヤマガタ</t>
    </rPh>
    <rPh sb="8" eb="10">
      <t>アキタ</t>
    </rPh>
    <rPh sb="11" eb="13">
      <t>フクシマ</t>
    </rPh>
    <rPh sb="14" eb="16">
      <t>ミヤギ</t>
    </rPh>
    <rPh sb="17" eb="19">
      <t>イワテ</t>
    </rPh>
    <rPh sb="20" eb="22">
      <t>アオモリ</t>
    </rPh>
    <phoneticPr fontId="3"/>
  </si>
  <si>
    <t xml:space="preserve"> ２．四捨五入の関係で、合計が一致しない場合がある。</t>
    <phoneticPr fontId="16"/>
  </si>
  <si>
    <t>県別</t>
    <rPh sb="0" eb="2">
      <t>ケンベツ</t>
    </rPh>
    <phoneticPr fontId="3"/>
  </si>
  <si>
    <t>福　岡</t>
    <rPh sb="0" eb="1">
      <t>フク</t>
    </rPh>
    <rPh sb="2" eb="3">
      <t>オカ</t>
    </rPh>
    <phoneticPr fontId="3"/>
  </si>
  <si>
    <t>佐　賀</t>
    <rPh sb="0" eb="1">
      <t>タスク</t>
    </rPh>
    <rPh sb="2" eb="3">
      <t>ガ</t>
    </rPh>
    <phoneticPr fontId="3"/>
  </si>
  <si>
    <t>長　崎</t>
    <rPh sb="0" eb="1">
      <t>チョウ</t>
    </rPh>
    <rPh sb="2" eb="3">
      <t>ザキ</t>
    </rPh>
    <phoneticPr fontId="3"/>
  </si>
  <si>
    <t>熊　本</t>
    <rPh sb="0" eb="1">
      <t>クマ</t>
    </rPh>
    <rPh sb="2" eb="3">
      <t>ホン</t>
    </rPh>
    <phoneticPr fontId="3"/>
  </si>
  <si>
    <t>大　分</t>
    <rPh sb="0" eb="1">
      <t>ダイ</t>
    </rPh>
    <rPh sb="2" eb="3">
      <t>ブン</t>
    </rPh>
    <phoneticPr fontId="3"/>
  </si>
  <si>
    <t>宮　崎</t>
    <rPh sb="0" eb="1">
      <t>ミヤ</t>
    </rPh>
    <rPh sb="2" eb="3">
      <t>ザキ</t>
    </rPh>
    <phoneticPr fontId="3"/>
  </si>
  <si>
    <t>（対全国比）
九州計</t>
    <rPh sb="1" eb="2">
      <t>タイ</t>
    </rPh>
    <rPh sb="2" eb="5">
      <t>ゼンコクヒ</t>
    </rPh>
    <rPh sb="7" eb="9">
      <t>キュウシュウ</t>
    </rPh>
    <rPh sb="9" eb="10">
      <t>ケイ</t>
    </rPh>
    <phoneticPr fontId="3"/>
  </si>
  <si>
    <t>山口</t>
    <rPh sb="0" eb="2">
      <t>ヤマグチ</t>
    </rPh>
    <phoneticPr fontId="3"/>
  </si>
  <si>
    <t>（対全国比）
合　計</t>
    <rPh sb="7" eb="8">
      <t>ゴウ</t>
    </rPh>
    <rPh sb="9" eb="10">
      <t>ケイ</t>
    </rPh>
    <phoneticPr fontId="3"/>
  </si>
  <si>
    <t>全国計</t>
    <rPh sb="0" eb="2">
      <t>ゼンコク</t>
    </rPh>
    <rPh sb="2" eb="3">
      <t>ケイ</t>
    </rPh>
    <phoneticPr fontId="3"/>
  </si>
  <si>
    <t>発着</t>
    <rPh sb="0" eb="2">
      <t>ハッチャク</t>
    </rPh>
    <phoneticPr fontId="3"/>
  </si>
  <si>
    <t>機関別</t>
    <rPh sb="0" eb="3">
      <t>キカンベツ</t>
    </rPh>
    <phoneticPr fontId="3"/>
  </si>
  <si>
    <t>発</t>
    <rPh sb="0" eb="1">
      <t>ハツ</t>
    </rPh>
    <phoneticPr fontId="3"/>
  </si>
  <si>
    <t>着</t>
    <rPh sb="0" eb="1">
      <t>チャク</t>
    </rPh>
    <phoneticPr fontId="3"/>
  </si>
  <si>
    <t>地域</t>
    <rPh sb="0" eb="2">
      <t>チイキ</t>
    </rPh>
    <phoneticPr fontId="3"/>
  </si>
  <si>
    <t>九　州</t>
    <rPh sb="0" eb="1">
      <t>キュウ</t>
    </rPh>
    <rPh sb="2" eb="3">
      <t>シュウ</t>
    </rPh>
    <phoneticPr fontId="3"/>
  </si>
  <si>
    <t>北海道</t>
    <rPh sb="0" eb="1">
      <t>キタ</t>
    </rPh>
    <rPh sb="1" eb="3">
      <t>カイドウ</t>
    </rPh>
    <phoneticPr fontId="3"/>
  </si>
  <si>
    <t>県別</t>
    <rPh sb="0" eb="1">
      <t>ケン</t>
    </rPh>
    <rPh sb="1" eb="2">
      <t>ベツ</t>
    </rPh>
    <phoneticPr fontId="3"/>
  </si>
  <si>
    <t>山　口</t>
    <rPh sb="0" eb="1">
      <t>ヤマ</t>
    </rPh>
    <rPh sb="2" eb="3">
      <t>クチ</t>
    </rPh>
    <phoneticPr fontId="3"/>
  </si>
  <si>
    <t>注）</t>
    <rPh sb="0" eb="1">
      <t>チュウ</t>
    </rPh>
    <phoneticPr fontId="3"/>
  </si>
  <si>
    <t>１．航空貨物輸送量は含まない。</t>
  </si>
  <si>
    <t>２．四捨五入の関係で、合計が一致しない場合がある。</t>
    <phoneticPr fontId="16"/>
  </si>
  <si>
    <t>３．「鉄道」は日本貨物鉄道が輸送した車扱貨物及びコンテナ貨物を計上。</t>
    <rPh sb="3" eb="5">
      <t>テツドウ</t>
    </rPh>
    <rPh sb="7" eb="9">
      <t>ニホン</t>
    </rPh>
    <rPh sb="9" eb="11">
      <t>カモツ</t>
    </rPh>
    <rPh sb="11" eb="13">
      <t>テツドウ</t>
    </rPh>
    <rPh sb="14" eb="16">
      <t>ユソウ</t>
    </rPh>
    <rPh sb="18" eb="19">
      <t>シャ</t>
    </rPh>
    <rPh sb="19" eb="20">
      <t>アツカ</t>
    </rPh>
    <rPh sb="20" eb="22">
      <t>カモツ</t>
    </rPh>
    <rPh sb="22" eb="23">
      <t>オヨ</t>
    </rPh>
    <rPh sb="28" eb="30">
      <t>カモツ</t>
    </rPh>
    <rPh sb="31" eb="33">
      <t>ケイジョウ</t>
    </rPh>
    <phoneticPr fontId="3"/>
  </si>
  <si>
    <t>５．「自動車」の数値は、自家用貨物のうち、霊きゅう車及び自家用軽自動車を含まない。</t>
    <phoneticPr fontId="3"/>
  </si>
  <si>
    <t>対全
国比
(%)</t>
    <rPh sb="0" eb="1">
      <t>タイ</t>
    </rPh>
    <rPh sb="1" eb="2">
      <t>ゼン</t>
    </rPh>
    <rPh sb="3" eb="4">
      <t>クニ</t>
    </rPh>
    <rPh sb="4" eb="5">
      <t>ヒ</t>
    </rPh>
    <phoneticPr fontId="3"/>
  </si>
  <si>
    <t>横計</t>
    <rPh sb="0" eb="1">
      <t>ヨコ</t>
    </rPh>
    <rPh sb="1" eb="2">
      <t>ケイ</t>
    </rPh>
    <phoneticPr fontId="16"/>
  </si>
  <si>
    <t>品目</t>
    <rPh sb="0" eb="1">
      <t>ヒン</t>
    </rPh>
    <rPh sb="1" eb="2">
      <t>モク</t>
    </rPh>
    <phoneticPr fontId="3"/>
  </si>
  <si>
    <t>農水産品</t>
    <rPh sb="0" eb="3">
      <t>ノウスイサン</t>
    </rPh>
    <rPh sb="3" eb="4">
      <t>ヒン</t>
    </rPh>
    <phoneticPr fontId="3"/>
  </si>
  <si>
    <t>九
州</t>
    <rPh sb="0" eb="1">
      <t>キュウ</t>
    </rPh>
    <rPh sb="2" eb="3">
      <t>シュウ</t>
    </rPh>
    <phoneticPr fontId="3"/>
  </si>
  <si>
    <t>林産品</t>
    <rPh sb="0" eb="2">
      <t>リンサン</t>
    </rPh>
    <rPh sb="2" eb="3">
      <t>ヒン</t>
    </rPh>
    <phoneticPr fontId="3"/>
  </si>
  <si>
    <t>鉱産品</t>
    <rPh sb="0" eb="3">
      <t>コウサンヒン</t>
    </rPh>
    <phoneticPr fontId="3"/>
  </si>
  <si>
    <t>金属機械
工業品</t>
    <rPh sb="0" eb="2">
      <t>キンゾク</t>
    </rPh>
    <rPh sb="2" eb="4">
      <t>キカイ</t>
    </rPh>
    <rPh sb="5" eb="7">
      <t>コウギョウ</t>
    </rPh>
    <rPh sb="7" eb="8">
      <t>ヒン</t>
    </rPh>
    <phoneticPr fontId="3"/>
  </si>
  <si>
    <t>化学
工業品</t>
    <rPh sb="0" eb="2">
      <t>カガク</t>
    </rPh>
    <rPh sb="3" eb="5">
      <t>コウギョウ</t>
    </rPh>
    <rPh sb="5" eb="6">
      <t>シナ</t>
    </rPh>
    <phoneticPr fontId="3"/>
  </si>
  <si>
    <t>軽工業品</t>
    <rPh sb="0" eb="3">
      <t>ケイコウギョウ</t>
    </rPh>
    <rPh sb="3" eb="4">
      <t>ヒン</t>
    </rPh>
    <phoneticPr fontId="3"/>
  </si>
  <si>
    <t>雑工業品</t>
    <rPh sb="0" eb="1">
      <t>ザツ</t>
    </rPh>
    <rPh sb="1" eb="4">
      <t>コウギョウヒン</t>
    </rPh>
    <phoneticPr fontId="3"/>
  </si>
  <si>
    <t>特種品</t>
    <rPh sb="0" eb="2">
      <t>トクシュ</t>
    </rPh>
    <rPh sb="2" eb="3">
      <t>ヒン</t>
    </rPh>
    <phoneticPr fontId="3"/>
  </si>
  <si>
    <t>その他</t>
    <rPh sb="2" eb="3">
      <t>タ</t>
    </rPh>
    <phoneticPr fontId="3"/>
  </si>
  <si>
    <t>３．鉄道コンテナは「その他」に計上している。</t>
    <rPh sb="2" eb="4">
      <t>テツドウ</t>
    </rPh>
    <rPh sb="12" eb="13">
      <t>タ</t>
    </rPh>
    <rPh sb="15" eb="17">
      <t>ケイジョウ</t>
    </rPh>
    <phoneticPr fontId="3"/>
  </si>
  <si>
    <t>（４）  九州の鉄道貨物輸送量の推移</t>
    <rPh sb="5" eb="7">
      <t>キュウシュウ</t>
    </rPh>
    <rPh sb="8" eb="10">
      <t>テツドウ</t>
    </rPh>
    <rPh sb="10" eb="12">
      <t>カモツ</t>
    </rPh>
    <rPh sb="12" eb="14">
      <t>ユソウ</t>
    </rPh>
    <rPh sb="14" eb="15">
      <t>リョウ</t>
    </rPh>
    <rPh sb="16" eb="18">
      <t>スイイ</t>
    </rPh>
    <phoneticPr fontId="3"/>
  </si>
  <si>
    <t>項目</t>
    <rPh sb="0" eb="2">
      <t>コウモク</t>
    </rPh>
    <phoneticPr fontId="3"/>
  </si>
  <si>
    <t>輸 送 ト ン 数 （ 千 ト ン ）</t>
    <rPh sb="0" eb="1">
      <t>ユ</t>
    </rPh>
    <rPh sb="2" eb="3">
      <t>ソウ</t>
    </rPh>
    <rPh sb="8" eb="9">
      <t>スウ</t>
    </rPh>
    <rPh sb="12" eb="13">
      <t>セン</t>
    </rPh>
    <phoneticPr fontId="3"/>
  </si>
  <si>
    <t>貨物 ト ン キ ロ （ 百 万 ト ン キ ロ ）</t>
    <rPh sb="0" eb="2">
      <t>カモツ</t>
    </rPh>
    <rPh sb="13" eb="14">
      <t>ヒャク</t>
    </rPh>
    <rPh sb="15" eb="16">
      <t>マン</t>
    </rPh>
    <phoneticPr fontId="3"/>
  </si>
  <si>
    <t>九          州</t>
    <rPh sb="0" eb="1">
      <t>キュウ</t>
    </rPh>
    <rPh sb="11" eb="12">
      <t>シュウ</t>
    </rPh>
    <phoneticPr fontId="3"/>
  </si>
  <si>
    <t>全          国</t>
    <rPh sb="0" eb="1">
      <t>ゼン</t>
    </rPh>
    <rPh sb="11" eb="12">
      <t>コク</t>
    </rPh>
    <phoneticPr fontId="3"/>
  </si>
  <si>
    <t>年度</t>
    <rPh sb="0" eb="2">
      <t>ネンド</t>
    </rPh>
    <phoneticPr fontId="3"/>
  </si>
  <si>
    <t>指    数</t>
    <rPh sb="0" eb="1">
      <t>ユビ</t>
    </rPh>
    <rPh sb="5" eb="6">
      <t>カズ</t>
    </rPh>
    <phoneticPr fontId="3"/>
  </si>
  <si>
    <t>S45</t>
    <phoneticPr fontId="3"/>
  </si>
  <si>
    <t>S50</t>
    <phoneticPr fontId="3"/>
  </si>
  <si>
    <t>S55</t>
    <phoneticPr fontId="3"/>
  </si>
  <si>
    <t>S60</t>
    <phoneticPr fontId="3"/>
  </si>
  <si>
    <t>H2</t>
    <phoneticPr fontId="3"/>
  </si>
  <si>
    <t>H7</t>
    <phoneticPr fontId="3"/>
  </si>
  <si>
    <t>H12</t>
    <phoneticPr fontId="3"/>
  </si>
  <si>
    <t>H17</t>
    <phoneticPr fontId="3"/>
  </si>
  <si>
    <t>H22</t>
    <phoneticPr fontId="3"/>
  </si>
  <si>
    <t>H26</t>
    <phoneticPr fontId="3"/>
  </si>
  <si>
    <t>H27</t>
    <phoneticPr fontId="3"/>
  </si>
  <si>
    <t>H28</t>
    <phoneticPr fontId="3"/>
  </si>
  <si>
    <t>H29</t>
    <phoneticPr fontId="3"/>
  </si>
  <si>
    <t>H30</t>
    <phoneticPr fontId="3"/>
  </si>
  <si>
    <t>R元</t>
    <rPh sb="1" eb="2">
      <t>ゲン</t>
    </rPh>
    <phoneticPr fontId="3"/>
  </si>
  <si>
    <t>R２</t>
    <phoneticPr fontId="3"/>
  </si>
  <si>
    <t>R３</t>
    <phoneticPr fontId="3"/>
  </si>
  <si>
    <t>R４</t>
    <phoneticPr fontId="3"/>
  </si>
  <si>
    <t>資料：国土交通省「鉄道輸送統計年報」</t>
    <rPh sb="0" eb="2">
      <t>シリョウ</t>
    </rPh>
    <rPh sb="3" eb="5">
      <t>コクド</t>
    </rPh>
    <rPh sb="5" eb="7">
      <t>コウツウ</t>
    </rPh>
    <rPh sb="7" eb="8">
      <t>ショウ</t>
    </rPh>
    <rPh sb="9" eb="11">
      <t>テツドウ</t>
    </rPh>
    <rPh sb="11" eb="13">
      <t>ユソウ</t>
    </rPh>
    <rPh sb="13" eb="15">
      <t>トウケイ</t>
    </rPh>
    <rPh sb="15" eb="17">
      <t>ネンポウ</t>
    </rPh>
    <phoneticPr fontId="3"/>
  </si>
  <si>
    <t>（注）：（  ）内の数字は全国比</t>
    <rPh sb="1" eb="2">
      <t>チュウ</t>
    </rPh>
    <rPh sb="8" eb="9">
      <t>ナイ</t>
    </rPh>
    <rPh sb="10" eb="12">
      <t>スウジ</t>
    </rPh>
    <rPh sb="13" eb="15">
      <t>ゼンコク</t>
    </rPh>
    <rPh sb="15" eb="16">
      <t>ヒ</t>
    </rPh>
    <phoneticPr fontId="3"/>
  </si>
  <si>
    <t>(5)　外航海運</t>
    <rPh sb="4" eb="6">
      <t>ガイコウ</t>
    </rPh>
    <rPh sb="6" eb="8">
      <t>カイウン</t>
    </rPh>
    <phoneticPr fontId="3"/>
  </si>
  <si>
    <t>輸出入</t>
    <rPh sb="0" eb="3">
      <t>ユシュツニュウ</t>
    </rPh>
    <phoneticPr fontId="3"/>
  </si>
  <si>
    <t>輸　　　　　　　　出</t>
    <rPh sb="0" eb="1">
      <t>ユ</t>
    </rPh>
    <rPh sb="9" eb="10">
      <t>デ</t>
    </rPh>
    <phoneticPr fontId="3"/>
  </si>
  <si>
    <t>輸　　　　　　　　入</t>
    <rPh sb="0" eb="1">
      <t>ユ</t>
    </rPh>
    <rPh sb="9" eb="10">
      <t>イ</t>
    </rPh>
    <phoneticPr fontId="3"/>
  </si>
  <si>
    <t>年</t>
    <rPh sb="0" eb="1">
      <t>ネン</t>
    </rPh>
    <phoneticPr fontId="3"/>
  </si>
  <si>
    <t>６０</t>
    <phoneticPr fontId="3"/>
  </si>
  <si>
    <t>２</t>
    <phoneticPr fontId="3"/>
  </si>
  <si>
    <t>７</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</si>
  <si>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</si>
  <si>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</si>
  <si>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</si>
  <si>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</si>
  <si>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</si>
  <si>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</si>
  <si>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</si>
  <si>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</si>
  <si>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２０</t>
    <phoneticPr fontId="3"/>
  </si>
  <si>
    <t>２１</t>
  </si>
  <si>
    <t>２２</t>
    <phoneticPr fontId="3"/>
  </si>
  <si>
    <t>２３</t>
    <phoneticPr fontId="3"/>
  </si>
  <si>
    <t>２４</t>
    <phoneticPr fontId="3"/>
  </si>
  <si>
    <t>H２８</t>
  </si>
  <si>
    <t>H２９</t>
  </si>
  <si>
    <t>H３０</t>
  </si>
  <si>
    <t>R1</t>
  </si>
  <si>
    <t>R2</t>
  </si>
  <si>
    <t>R3</t>
    <phoneticPr fontId="15"/>
  </si>
  <si>
    <t>県・港</t>
    <rPh sb="0" eb="1">
      <t>ケン</t>
    </rPh>
    <rPh sb="2" eb="3">
      <t>ミナト</t>
    </rPh>
    <phoneticPr fontId="3"/>
  </si>
  <si>
    <t>福　　　岡</t>
    <rPh sb="0" eb="1">
      <t>フク</t>
    </rPh>
    <rPh sb="4" eb="5">
      <t>オカ</t>
    </rPh>
    <phoneticPr fontId="3"/>
  </si>
  <si>
    <t>北九州</t>
    <rPh sb="0" eb="1">
      <t>キタ</t>
    </rPh>
    <rPh sb="1" eb="2">
      <t>キュウ</t>
    </rPh>
    <rPh sb="2" eb="3">
      <t>シュウ</t>
    </rPh>
    <phoneticPr fontId="3"/>
  </si>
  <si>
    <t>博　多</t>
    <rPh sb="0" eb="1">
      <t>ヒロシ</t>
    </rPh>
    <rPh sb="2" eb="3">
      <t>タ</t>
    </rPh>
    <phoneticPr fontId="3"/>
  </si>
  <si>
    <t>苅　田</t>
    <rPh sb="0" eb="1">
      <t>ガイ</t>
    </rPh>
    <rPh sb="2" eb="3">
      <t>タ</t>
    </rPh>
    <phoneticPr fontId="3"/>
  </si>
  <si>
    <t>三　池</t>
    <rPh sb="0" eb="1">
      <t>サン</t>
    </rPh>
    <rPh sb="2" eb="3">
      <t>イケ</t>
    </rPh>
    <phoneticPr fontId="3"/>
  </si>
  <si>
    <t>佐　　　賀</t>
    <rPh sb="0" eb="1">
      <t>タスク</t>
    </rPh>
    <rPh sb="4" eb="5">
      <t>ガ</t>
    </rPh>
    <phoneticPr fontId="3"/>
  </si>
  <si>
    <t>唐　津</t>
    <rPh sb="0" eb="1">
      <t>トウ</t>
    </rPh>
    <rPh sb="2" eb="3">
      <t>ツ</t>
    </rPh>
    <phoneticPr fontId="3"/>
  </si>
  <si>
    <t>-</t>
    <phoneticPr fontId="3"/>
  </si>
  <si>
    <t>伊万里</t>
    <rPh sb="0" eb="1">
      <t>イ</t>
    </rPh>
    <rPh sb="1" eb="2">
      <t>ヨロズ</t>
    </rPh>
    <rPh sb="2" eb="3">
      <t>サト</t>
    </rPh>
    <phoneticPr fontId="3"/>
  </si>
  <si>
    <t>長　　　崎</t>
    <rPh sb="0" eb="1">
      <t>チョウ</t>
    </rPh>
    <rPh sb="4" eb="5">
      <t>ザキ</t>
    </rPh>
    <phoneticPr fontId="3"/>
  </si>
  <si>
    <t>佐世保</t>
    <rPh sb="0" eb="1">
      <t>タスク</t>
    </rPh>
    <rPh sb="1" eb="2">
      <t>ヨ</t>
    </rPh>
    <rPh sb="2" eb="3">
      <t>タモツ</t>
    </rPh>
    <phoneticPr fontId="3"/>
  </si>
  <si>
    <t>-</t>
    <phoneticPr fontId="15"/>
  </si>
  <si>
    <t>-</t>
  </si>
  <si>
    <t>熊　　　本</t>
    <rPh sb="0" eb="1">
      <t>クマ</t>
    </rPh>
    <rPh sb="4" eb="5">
      <t>ホン</t>
    </rPh>
    <phoneticPr fontId="3"/>
  </si>
  <si>
    <t>三　角</t>
    <rPh sb="0" eb="1">
      <t>サン</t>
    </rPh>
    <rPh sb="2" eb="3">
      <t>カド</t>
    </rPh>
    <phoneticPr fontId="3"/>
  </si>
  <si>
    <t>八　代</t>
    <rPh sb="0" eb="1">
      <t>ハチ</t>
    </rPh>
    <rPh sb="2" eb="3">
      <t>ダイ</t>
    </rPh>
    <phoneticPr fontId="3"/>
  </si>
  <si>
    <t>水　俣</t>
    <rPh sb="0" eb="1">
      <t>ミズ</t>
    </rPh>
    <rPh sb="2" eb="3">
      <t>マタ</t>
    </rPh>
    <phoneticPr fontId="3"/>
  </si>
  <si>
    <t>大　　　分</t>
    <rPh sb="0" eb="1">
      <t>ダイ</t>
    </rPh>
    <rPh sb="4" eb="5">
      <t>ブン</t>
    </rPh>
    <phoneticPr fontId="3"/>
  </si>
  <si>
    <t>佐賀関</t>
    <rPh sb="0" eb="1">
      <t>タスク</t>
    </rPh>
    <rPh sb="1" eb="2">
      <t>ガ</t>
    </rPh>
    <rPh sb="2" eb="3">
      <t>セキ</t>
    </rPh>
    <phoneticPr fontId="3"/>
  </si>
  <si>
    <t>津久見</t>
    <rPh sb="0" eb="1">
      <t>ツ</t>
    </rPh>
    <rPh sb="1" eb="2">
      <t>ヒサシ</t>
    </rPh>
    <rPh sb="2" eb="3">
      <t>ミ</t>
    </rPh>
    <phoneticPr fontId="3"/>
  </si>
  <si>
    <t>佐　伯</t>
    <rPh sb="0" eb="1">
      <t>タスク</t>
    </rPh>
    <rPh sb="2" eb="3">
      <t>ハク</t>
    </rPh>
    <phoneticPr fontId="3"/>
  </si>
  <si>
    <t>宮　　　崎</t>
    <rPh sb="0" eb="1">
      <t>ミヤ</t>
    </rPh>
    <rPh sb="4" eb="5">
      <t>ザキ</t>
    </rPh>
    <phoneticPr fontId="3"/>
  </si>
  <si>
    <t>細　島</t>
    <rPh sb="0" eb="1">
      <t>ホソ</t>
    </rPh>
    <rPh sb="2" eb="3">
      <t>シマ</t>
    </rPh>
    <phoneticPr fontId="3"/>
  </si>
  <si>
    <t>油　津</t>
    <rPh sb="0" eb="1">
      <t>アブラ</t>
    </rPh>
    <rPh sb="2" eb="3">
      <t>ツ</t>
    </rPh>
    <phoneticPr fontId="3"/>
  </si>
  <si>
    <t>鹿　児　島</t>
    <rPh sb="0" eb="1">
      <t>シカ</t>
    </rPh>
    <rPh sb="2" eb="3">
      <t>コ</t>
    </rPh>
    <rPh sb="4" eb="5">
      <t>シマ</t>
    </rPh>
    <phoneticPr fontId="3"/>
  </si>
  <si>
    <t>鹿児島</t>
    <rPh sb="0" eb="1">
      <t>シカ</t>
    </rPh>
    <rPh sb="1" eb="2">
      <t>コ</t>
    </rPh>
    <rPh sb="2" eb="3">
      <t>シマ</t>
    </rPh>
    <phoneticPr fontId="3"/>
  </si>
  <si>
    <t>喜　入</t>
    <rPh sb="0" eb="1">
      <t>キ</t>
    </rPh>
    <rPh sb="2" eb="3">
      <t>イ</t>
    </rPh>
    <phoneticPr fontId="3"/>
  </si>
  <si>
    <t>志布志</t>
    <rPh sb="0" eb="1">
      <t>ココロザシ</t>
    </rPh>
    <rPh sb="1" eb="2">
      <t>ヌノ</t>
    </rPh>
    <rPh sb="2" eb="3">
      <t>ココロザシ</t>
    </rPh>
    <phoneticPr fontId="3"/>
  </si>
  <si>
    <t>川　内</t>
    <rPh sb="0" eb="1">
      <t>カワ</t>
    </rPh>
    <rPh sb="2" eb="3">
      <t>ナイ</t>
    </rPh>
    <phoneticPr fontId="3"/>
  </si>
  <si>
    <t>名　瀬</t>
    <rPh sb="0" eb="1">
      <t>メイ</t>
    </rPh>
    <rPh sb="2" eb="3">
      <t>セ</t>
    </rPh>
    <phoneticPr fontId="3"/>
  </si>
  <si>
    <t>山　　　口</t>
    <rPh sb="0" eb="1">
      <t>ヤマ</t>
    </rPh>
    <rPh sb="4" eb="5">
      <t>クチ</t>
    </rPh>
    <phoneticPr fontId="3"/>
  </si>
  <si>
    <t>下　関</t>
    <rPh sb="0" eb="1">
      <t>シタ</t>
    </rPh>
    <rPh sb="2" eb="3">
      <t>セキ</t>
    </rPh>
    <phoneticPr fontId="3"/>
  </si>
  <si>
    <t>宇　部</t>
    <rPh sb="0" eb="1">
      <t>ノキ</t>
    </rPh>
    <rPh sb="2" eb="3">
      <t>ブ</t>
    </rPh>
    <phoneticPr fontId="3"/>
  </si>
  <si>
    <t>小野田</t>
    <rPh sb="0" eb="1">
      <t>ショウ</t>
    </rPh>
    <rPh sb="1" eb="2">
      <t>ノ</t>
    </rPh>
    <rPh sb="2" eb="3">
      <t>タ</t>
    </rPh>
    <phoneticPr fontId="3"/>
  </si>
  <si>
    <t>計（百万トン）</t>
    <rPh sb="0" eb="1">
      <t>ケイ</t>
    </rPh>
    <rPh sb="2" eb="4">
      <t>ヒャクマン</t>
    </rPh>
    <phoneticPr fontId="3"/>
  </si>
  <si>
    <t>全国</t>
    <rPh sb="0" eb="2">
      <t>ゼンコク</t>
    </rPh>
    <phoneticPr fontId="3"/>
  </si>
  <si>
    <t>全国（百万トン）</t>
    <rPh sb="0" eb="2">
      <t>ゼンコク</t>
    </rPh>
    <rPh sb="3" eb="5">
      <t>ヒャクマン</t>
    </rPh>
    <phoneticPr fontId="3"/>
  </si>
  <si>
    <t>対比（％）</t>
    <rPh sb="0" eb="2">
      <t>タイヒ</t>
    </rPh>
    <phoneticPr fontId="3"/>
  </si>
  <si>
    <t>資料：国土交通省「港湾統計年報」</t>
    <rPh sb="0" eb="2">
      <t>シリョウ</t>
    </rPh>
    <rPh sb="3" eb="5">
      <t>コクド</t>
    </rPh>
    <rPh sb="5" eb="8">
      <t>コウツウショウ</t>
    </rPh>
    <rPh sb="9" eb="11">
      <t>コウワン</t>
    </rPh>
    <rPh sb="11" eb="13">
      <t>トウケイ</t>
    </rPh>
    <rPh sb="13" eb="15">
      <t>ネンポウ</t>
    </rPh>
    <phoneticPr fontId="3"/>
  </si>
  <si>
    <t>注）１．港は各県の主要港湾</t>
    <rPh sb="0" eb="1">
      <t>チュウ</t>
    </rPh>
    <rPh sb="4" eb="5">
      <t>ミナト</t>
    </rPh>
    <rPh sb="6" eb="8">
      <t>カクケン</t>
    </rPh>
    <rPh sb="9" eb="11">
      <t>シュヨウ</t>
    </rPh>
    <rPh sb="11" eb="13">
      <t>コウワン</t>
    </rPh>
    <phoneticPr fontId="3"/>
  </si>
  <si>
    <t>　　２．全国・各県の数値は、港湾統計上の甲種港湾と乙種港湾の合計である。</t>
    <rPh sb="4" eb="6">
      <t>ゼンコク</t>
    </rPh>
    <rPh sb="7" eb="9">
      <t>カクケン</t>
    </rPh>
    <rPh sb="10" eb="12">
      <t>スウチ</t>
    </rPh>
    <rPh sb="14" eb="16">
      <t>コウワン</t>
    </rPh>
    <rPh sb="16" eb="19">
      <t>トウケイジョウ</t>
    </rPh>
    <rPh sb="20" eb="22">
      <t>コウシュ</t>
    </rPh>
    <rPh sb="22" eb="24">
      <t>コウワン</t>
    </rPh>
    <rPh sb="25" eb="27">
      <t>オツシュ</t>
    </rPh>
    <rPh sb="27" eb="29">
      <t>コウワン</t>
    </rPh>
    <rPh sb="30" eb="32">
      <t>ゴウケイ</t>
    </rPh>
    <phoneticPr fontId="3"/>
  </si>
  <si>
    <t>　　３．自動車航送船を含む。</t>
    <rPh sb="4" eb="7">
      <t>ジドウシャ</t>
    </rPh>
    <rPh sb="7" eb="8">
      <t>コウ</t>
    </rPh>
    <rPh sb="8" eb="9">
      <t>ソウ</t>
    </rPh>
    <rPh sb="9" eb="10">
      <t>セン</t>
    </rPh>
    <rPh sb="11" eb="12">
      <t>フク</t>
    </rPh>
    <phoneticPr fontId="3"/>
  </si>
  <si>
    <t>(6)　内航海運</t>
    <rPh sb="4" eb="6">
      <t>ナイコウ</t>
    </rPh>
    <rPh sb="6" eb="8">
      <t>カイウン</t>
    </rPh>
    <phoneticPr fontId="3"/>
  </si>
  <si>
    <t>　(ｱ)　移出入貨物量の推移（県別・港別）</t>
    <rPh sb="5" eb="7">
      <t>イシュツ</t>
    </rPh>
    <rPh sb="7" eb="8">
      <t>ニュウ</t>
    </rPh>
    <rPh sb="8" eb="10">
      <t>カモツ</t>
    </rPh>
    <rPh sb="10" eb="11">
      <t>リョウ</t>
    </rPh>
    <rPh sb="12" eb="14">
      <t>スイイ</t>
    </rPh>
    <rPh sb="15" eb="17">
      <t>ケンベツ</t>
    </rPh>
    <rPh sb="18" eb="19">
      <t>コウ</t>
    </rPh>
    <rPh sb="19" eb="20">
      <t>ベツ</t>
    </rPh>
    <phoneticPr fontId="3"/>
  </si>
  <si>
    <t>（単位：千トン）</t>
  </si>
  <si>
    <t>H30</t>
  </si>
  <si>
    <t>R2</t>
    <phoneticPr fontId="15"/>
  </si>
  <si>
    <t>移出入</t>
    <rPh sb="0" eb="2">
      <t>イシュツ</t>
    </rPh>
    <rPh sb="2" eb="3">
      <t>ニュウ</t>
    </rPh>
    <phoneticPr fontId="3"/>
  </si>
  <si>
    <t>移出</t>
    <rPh sb="0" eb="2">
      <t>イシュツ</t>
    </rPh>
    <phoneticPr fontId="3"/>
  </si>
  <si>
    <t>移入</t>
    <rPh sb="0" eb="2">
      <t>イニュウ</t>
    </rPh>
    <phoneticPr fontId="3"/>
  </si>
  <si>
    <t>移入</t>
    <rPh sb="0" eb="2">
      <t>イニュウ</t>
    </rPh>
    <phoneticPr fontId="15"/>
  </si>
  <si>
    <t>移出</t>
    <rPh sb="0" eb="2">
      <t>イシュツ</t>
    </rPh>
    <phoneticPr fontId="15"/>
  </si>
  <si>
    <t>計</t>
    <rPh sb="0" eb="1">
      <t>ケイ</t>
    </rPh>
    <phoneticPr fontId="15"/>
  </si>
  <si>
    <t>計(百万トン）</t>
    <rPh sb="0" eb="1">
      <t>ケイ</t>
    </rPh>
    <rPh sb="2" eb="4">
      <t>ヒャクマン</t>
    </rPh>
    <phoneticPr fontId="3"/>
  </si>
  <si>
    <t>　　２．全国、各県の数値は、港湾統計上の甲種港湾と乙種港湾の合計である。</t>
    <rPh sb="4" eb="6">
      <t>ゼンコク</t>
    </rPh>
    <rPh sb="7" eb="9">
      <t>カクケン</t>
    </rPh>
    <rPh sb="10" eb="12">
      <t>スウチ</t>
    </rPh>
    <rPh sb="14" eb="16">
      <t>コウワン</t>
    </rPh>
    <rPh sb="16" eb="19">
      <t>トウケイジョウ</t>
    </rPh>
    <rPh sb="20" eb="22">
      <t>コウシュ</t>
    </rPh>
    <rPh sb="22" eb="24">
      <t>コウワン</t>
    </rPh>
    <rPh sb="25" eb="27">
      <t>オツシュ</t>
    </rPh>
    <rPh sb="27" eb="29">
      <t>コウワン</t>
    </rPh>
    <rPh sb="30" eb="32">
      <t>ゴウケイ</t>
    </rPh>
    <phoneticPr fontId="3"/>
  </si>
  <si>
    <t>　　３．自動車航送船は含まない。</t>
    <rPh sb="4" eb="7">
      <t>ジドウシャ</t>
    </rPh>
    <rPh sb="7" eb="8">
      <t>コウ</t>
    </rPh>
    <rPh sb="8" eb="9">
      <t>ソウ</t>
    </rPh>
    <rPh sb="9" eb="10">
      <t>セン</t>
    </rPh>
    <rPh sb="11" eb="12">
      <t>フク</t>
    </rPh>
    <phoneticPr fontId="3"/>
  </si>
  <si>
    <t>九州運輸局月例報告書　「九州のうんゆ」</t>
    <phoneticPr fontId="3"/>
  </si>
  <si>
    <t>令和4年度</t>
    <rPh sb="0" eb="2">
      <t>レイワ</t>
    </rPh>
    <rPh sb="3" eb="4">
      <t>ガンネン</t>
    </rPh>
    <rPh sb="4" eb="5">
      <t>ド</t>
    </rPh>
    <phoneticPr fontId="3"/>
  </si>
  <si>
    <t>令和3年度</t>
    <rPh sb="0" eb="2">
      <t>レイワ</t>
    </rPh>
    <rPh sb="3" eb="5">
      <t>ネンド</t>
    </rPh>
    <rPh sb="4" eb="5">
      <t>ド</t>
    </rPh>
    <phoneticPr fontId="3"/>
  </si>
  <si>
    <t>令和4年度</t>
    <rPh sb="0" eb="2">
      <t>レイワ</t>
    </rPh>
    <rPh sb="3" eb="5">
      <t>ネンド</t>
    </rPh>
    <phoneticPr fontId="3"/>
  </si>
  <si>
    <t>鉄　　道　  国土交通省　「鉄道輸送統計年報 2022年度分」</t>
    <rPh sb="27" eb="30">
      <t>ネンドブン</t>
    </rPh>
    <rPh sb="28" eb="29">
      <t>ガンネン</t>
    </rPh>
    <phoneticPr fontId="3"/>
  </si>
  <si>
    <t xml:space="preserve">自 動 車　　国土交通省　「自動車輸送統計年報　2022年度版」 </t>
    <rPh sb="28" eb="30">
      <t>ネンド</t>
    </rPh>
    <rPh sb="29" eb="30">
      <t>ガンネン</t>
    </rPh>
    <rPh sb="30" eb="31">
      <t>ハン</t>
    </rPh>
    <phoneticPr fontId="3"/>
  </si>
  <si>
    <t>内航海運　　国土交通省　「内航船舶輸送統計年報　2022年度版」</t>
    <rPh sb="28" eb="30">
      <t>ネンド</t>
    </rPh>
    <rPh sb="29" eb="30">
      <t>ガンネン</t>
    </rPh>
    <rPh sb="30" eb="31">
      <t>ハン</t>
    </rPh>
    <phoneticPr fontId="3"/>
  </si>
  <si>
    <t xml:space="preserve">資料：　国土交通省 「自動車輸送統計年報　2022年度版」 </t>
    <rPh sb="0" eb="2">
      <t>シリョウ</t>
    </rPh>
    <rPh sb="4" eb="6">
      <t>コクド</t>
    </rPh>
    <rPh sb="6" eb="8">
      <t>コウツウ</t>
    </rPh>
    <rPh sb="8" eb="9">
      <t>ショウ</t>
    </rPh>
    <rPh sb="11" eb="20">
      <t>ジドウシャユソウトウケイネンポウ</t>
    </rPh>
    <rPh sb="25" eb="27">
      <t>ネンド</t>
    </rPh>
    <rPh sb="26" eb="27">
      <t>ド</t>
    </rPh>
    <rPh sb="27" eb="28">
      <t>ハン</t>
    </rPh>
    <phoneticPr fontId="3"/>
  </si>
  <si>
    <t>（令和4年度）</t>
    <rPh sb="1" eb="3">
      <t>レイワ</t>
    </rPh>
    <rPh sb="4" eb="6">
      <t>ネンド</t>
    </rPh>
    <rPh sb="5" eb="6">
      <t>ガンネン</t>
    </rPh>
    <phoneticPr fontId="3"/>
  </si>
  <si>
    <t xml:space="preserve">  （２）　県別貨物輸送量（令和4年度）</t>
    <rPh sb="6" eb="8">
      <t>ケンベツ</t>
    </rPh>
    <rPh sb="8" eb="10">
      <t>カモツ</t>
    </rPh>
    <rPh sb="10" eb="13">
      <t>ユソウリョウ</t>
    </rPh>
    <rPh sb="14" eb="16">
      <t>レイワ</t>
    </rPh>
    <rPh sb="17" eb="19">
      <t>ネンド</t>
    </rPh>
    <rPh sb="18" eb="19">
      <t>ドヘイネンド</t>
    </rPh>
    <phoneticPr fontId="3"/>
  </si>
  <si>
    <t>　　(ｱ)　貨物流動量（地域別・輸送機関別）（令和4年度）</t>
    <phoneticPr fontId="15"/>
  </si>
  <si>
    <t>　(イ）県別・輸送機関別（令和4年度）</t>
    <rPh sb="4" eb="6">
      <t>ケンベツ</t>
    </rPh>
    <rPh sb="7" eb="9">
      <t>ユソウ</t>
    </rPh>
    <rPh sb="9" eb="11">
      <t>キカン</t>
    </rPh>
    <rPh sb="11" eb="12">
      <t>ベツ</t>
    </rPh>
    <rPh sb="13" eb="15">
      <t>レイワ</t>
    </rPh>
    <rPh sb="16" eb="18">
      <t>ネンド</t>
    </rPh>
    <phoneticPr fontId="3"/>
  </si>
  <si>
    <t xml:space="preserve">  　(ｳ)　県別・地域別（令和4年度）</t>
    <rPh sb="7" eb="9">
      <t>ケンベツ</t>
    </rPh>
    <rPh sb="10" eb="13">
      <t>チイキベツ</t>
    </rPh>
    <rPh sb="14" eb="16">
      <t>レイワ</t>
    </rPh>
    <rPh sb="17" eb="19">
      <t>ネンド</t>
    </rPh>
    <phoneticPr fontId="3"/>
  </si>
  <si>
    <t>　　(ｴ)　輸送品目別地域間貨物輸送量（令和4年度）</t>
    <rPh sb="6" eb="8">
      <t>ユソウ</t>
    </rPh>
    <rPh sb="8" eb="11">
      <t>ヒンモクベツ</t>
    </rPh>
    <rPh sb="11" eb="14">
      <t>チイキカン</t>
    </rPh>
    <rPh sb="14" eb="16">
      <t>カモツ</t>
    </rPh>
    <rPh sb="16" eb="19">
      <t>ユソウリョウ</t>
    </rPh>
    <rPh sb="20" eb="22">
      <t>レイワ</t>
    </rPh>
    <rPh sb="23" eb="25">
      <t>ネンド</t>
    </rPh>
    <phoneticPr fontId="3"/>
  </si>
  <si>
    <t>　(ｱ)　輸出入貨物量の推移（県別（港別））</t>
    <rPh sb="5" eb="7">
      <t>ユシュツ</t>
    </rPh>
    <rPh sb="7" eb="8">
      <t>イ</t>
    </rPh>
    <rPh sb="8" eb="10">
      <t>カモツ</t>
    </rPh>
    <rPh sb="10" eb="11">
      <t>リョウ</t>
    </rPh>
    <rPh sb="12" eb="14">
      <t>スイイ</t>
    </rPh>
    <rPh sb="15" eb="17">
      <t>ケンベツ</t>
    </rPh>
    <rPh sb="18" eb="19">
      <t>コウ</t>
    </rPh>
    <rPh sb="19" eb="20">
      <t>ベツ</t>
    </rPh>
    <phoneticPr fontId="3"/>
  </si>
  <si>
    <t>R4</t>
    <phoneticPr fontId="15"/>
  </si>
  <si>
    <t>「海運」は、フェリー（自動車航送船）により輸送された自動車及びその積荷を含まない。</t>
    <phoneticPr fontId="3"/>
  </si>
  <si>
    <t>４．「海運」は、フェリー（自動車航送船）により輸送された自動車及びその積荷を含まない。</t>
    <phoneticPr fontId="3"/>
  </si>
  <si>
    <t>R5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</si>
</sst>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Red]\-#,##0\ "/>
    <numFmt numFmtId="178" formatCode="#,###,"/>
    <numFmt numFmtId="179" formatCode="#,##0,"/>
    <numFmt numFmtId="180" formatCode="#,###,,"/>
    <numFmt numFmtId="181" formatCode="#,##0_ "/>
    <numFmt numFmtId="182" formatCode="\(\ 0.0%\ \)"/>
    <numFmt numFmtId="183" formatCode="#,##0.0_);[Red]\(#,##0.0\)"/>
    <numFmt numFmtId="184" formatCode="0.0_);\(0.0\)"/>
    <numFmt numFmtId="185" formatCode="#,##0.0_);\(#,##0.0\)"/>
    <numFmt numFmtId="186" formatCode="#,##0.0_ "/>
    <numFmt numFmtId="187" formatCode="#,##0;[Red]#,##0"/>
    <numFmt numFmtId="188" formatCode="#,##0_);\(#,##0\)"/>
    <numFmt numFmtId="189" formatCode="#,##0.0;[Red]#,##0.0"/>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ＭＳ Ｐゴシック"/>
      <family val="3"/>
      <charset val="128"/>
    </font>
    <font>
      <sz val="10"/>
      <name val="ＭＳ Ｐ明朝"/>
      <family val="1"/>
      <charset val="128"/>
    </font>
    <font>
      <sz val="10.5"/>
      <name val="ＭＳ Ｐゴシック"/>
      <family val="3"/>
      <charset val="128"/>
    </font>
    <font>
      <sz val="10.5"/>
      <name val="ＭＳ Ｐ明朝"/>
      <family val="1"/>
      <charset val="128"/>
    </font>
    <font>
      <sz val="10.5"/>
      <color theme="1"/>
      <name val="ＭＳ Ｐ明朝"/>
      <family val="1"/>
      <charset val="128"/>
    </font>
    <font>
      <sz val="10.5"/>
      <color theme="1"/>
      <name val="ＭＳ Ｐゴシック"/>
      <family val="3"/>
      <charset val="128"/>
    </font>
    <font>
      <sz val="10"/>
      <color theme="1"/>
      <name val="ＭＳ Ｐ明朝"/>
      <family val="1"/>
      <charset val="128"/>
    </font>
    <font>
      <sz val="14"/>
      <name val="ＭＳ Ｐゴシック"/>
      <family val="3"/>
      <charset val="128"/>
    </font>
    <font>
      <sz val="10.5"/>
      <name val="ＭＳ ゴシック"/>
      <family val="3"/>
      <charset val="128"/>
    </font>
    <font>
      <sz val="10.5"/>
      <name val="ＭＳ 明朝"/>
      <family val="1"/>
      <charset val="128"/>
    </font>
    <font>
      <sz val="6"/>
      <name val="ＭＳ Ｐゴシック"/>
      <family val="2"/>
      <charset val="128"/>
      <scheme val="minor"/>
    </font>
    <font>
      <sz val="6"/>
      <name val="ＭＳ ゴシック"/>
      <family val="3"/>
      <charset val="128"/>
    </font>
    <font>
      <b/>
      <sz val="9"/>
      <color indexed="81"/>
      <name val="ＭＳ Ｐゴシック"/>
      <family val="3"/>
      <charset val="128"/>
    </font>
    <font>
      <sz val="10"/>
      <name val="ＭＳ ゴシック"/>
      <family val="3"/>
      <charset val="128"/>
    </font>
    <font>
      <sz val="9"/>
      <name val="ＭＳ Ｐ明朝"/>
      <family val="1"/>
      <charset val="128"/>
    </font>
    <font>
      <sz val="10"/>
      <name val="ＭＳ 明朝"/>
      <family val="1"/>
      <charset val="128"/>
    </font>
    <font>
      <sz val="9"/>
      <name val="ＭＳ 明朝"/>
      <family val="1"/>
      <charset val="128"/>
    </font>
    <font>
      <sz val="10.5"/>
      <color rgb="FFFF0000"/>
      <name val="ＭＳ Ｐゴシック"/>
      <family val="3"/>
      <charset val="128"/>
    </font>
    <font>
      <sz val="12"/>
      <name val="ＭＳ Ｐゴシック"/>
      <family val="3"/>
      <charset val="128"/>
    </font>
    <font>
      <sz val="10.5"/>
      <color rgb="FFFF0000"/>
      <name val="ＭＳ 明朝"/>
      <family val="1"/>
      <charset val="128"/>
    </font>
    <font>
      <sz val="10.5"/>
      <color rgb="FFFF0000"/>
      <name val="ＭＳ Ｐ明朝"/>
      <family val="1"/>
      <charset val="128"/>
    </font>
    <font>
      <sz val="10"/>
      <color rgb="FFFF0000"/>
      <name val="ＭＳ Ｐ明朝"/>
      <family val="1"/>
      <charset val="128"/>
    </font>
    <font>
      <sz val="10.5"/>
      <color rgb="FFFF0000"/>
      <name val="ＭＳ ゴシック"/>
      <family val="3"/>
      <charset val="128"/>
    </font>
    <font>
      <b/>
      <sz val="10.5"/>
      <name val="ＭＳ Ｐゴシック"/>
      <family val="3"/>
      <charset val="128"/>
    </font>
    <font>
      <sz val="10"/>
      <color rgb="FFFF000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9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bottom style="thin">
        <color indexed="64"/>
      </bottom>
      <diagonal/>
    </border>
    <border diagonalDown="1">
      <left/>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theme="1"/>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theme="1"/>
      </right>
      <top/>
      <bottom/>
      <diagonal/>
    </border>
    <border>
      <left style="thin">
        <color theme="1"/>
      </left>
      <right style="thin">
        <color indexed="64"/>
      </right>
      <top style="dotted">
        <color indexed="64"/>
      </top>
      <bottom/>
      <diagonal/>
    </border>
    <border>
      <left/>
      <right style="thin">
        <color indexed="64"/>
      </right>
      <top/>
      <bottom style="thin">
        <color indexed="64"/>
      </bottom>
      <diagonal/>
    </border>
    <border>
      <left style="thin">
        <color theme="1"/>
      </left>
      <right style="thin">
        <color indexed="64"/>
      </right>
      <top/>
      <bottom style="thin">
        <color indexed="64"/>
      </bottom>
      <diagonal/>
    </border>
    <border>
      <left style="thin">
        <color indexed="64"/>
      </left>
      <right style="thin">
        <color theme="1"/>
      </right>
      <top/>
      <bottom style="thin">
        <color indexed="64"/>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thin">
        <color theme="1"/>
      </right>
      <top/>
      <bottom style="thin">
        <color theme="1"/>
      </bottom>
      <diagonal/>
    </border>
    <border diagonalDown="1">
      <left/>
      <right/>
      <top style="thin">
        <color indexed="64"/>
      </top>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theme="1"/>
      </left>
      <right/>
      <top/>
      <bottom/>
      <diagonal/>
    </border>
    <border>
      <left style="thin">
        <color theme="1"/>
      </left>
      <right style="thin">
        <color theme="1"/>
      </right>
      <top/>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thin">
        <color theme="1"/>
      </left>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diagonal/>
    </border>
    <border>
      <left style="thin">
        <color theme="1"/>
      </left>
      <right style="thin">
        <color theme="1"/>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top style="hair">
        <color indexed="64"/>
      </top>
      <bottom style="hair">
        <color indexed="64"/>
      </bottom>
      <diagonal/>
    </border>
    <border>
      <left style="thin">
        <color theme="1"/>
      </left>
      <right style="thin">
        <color theme="1"/>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top style="thin">
        <color indexed="64"/>
      </top>
      <bottom style="hair">
        <color indexed="64"/>
      </bottom>
      <diagonal/>
    </border>
    <border>
      <left style="thin">
        <color theme="1"/>
      </left>
      <right style="thin">
        <color theme="1"/>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rgb="FFFF0000"/>
      </top>
      <bottom style="medium">
        <color rgb="FFFF0000"/>
      </bottom>
      <diagonal/>
    </border>
    <border>
      <left style="thin">
        <color indexed="64"/>
      </left>
      <right style="thin">
        <color indexed="64"/>
      </right>
      <top style="dotted">
        <color rgb="FFFF0000"/>
      </top>
      <bottom style="dotted">
        <color rgb="FFFF0000"/>
      </bottom>
      <diagonal/>
    </border>
    <border>
      <left style="thin">
        <color indexed="64"/>
      </left>
      <right style="thin">
        <color indexed="64"/>
      </right>
      <top/>
      <bottom style="hair">
        <color indexed="64"/>
      </bottom>
      <diagonal/>
    </border>
    <border>
      <left style="thin">
        <color theme="1"/>
      </left>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bottom style="hair">
        <color indexed="64"/>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style="thin">
        <color indexed="64"/>
      </left>
      <right style="thin">
        <color indexed="64"/>
      </right>
      <top style="dotted">
        <color theme="1"/>
      </top>
      <bottom style="dotted">
        <color theme="1"/>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s>
  <cellStyleXfs count="11">
    <xf numFmtId="0" fontId="0" fillId="0" borderId="0"/>
    <xf numFmtId="38" fontId="2" fillId="0" borderId="0" applyFont="0" applyFill="0" applyBorder="0" applyAlignment="0" applyProtection="0"/>
    <xf numFmtId="0" fontId="4" fillId="0" borderId="0"/>
    <xf numFmtId="0" fontId="2" fillId="0" borderId="0"/>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773">
    <xf numFmtId="0" fontId="0" fillId="0" borderId="0" xfId="0"/>
    <xf numFmtId="0" fontId="6" fillId="0" borderId="0" xfId="0" applyFont="1" applyFill="1"/>
    <xf numFmtId="0" fontId="6" fillId="0" borderId="0" xfId="0" applyFont="1" applyFill="1" applyAlignment="1">
      <alignment shrinkToFit="1"/>
    </xf>
    <xf numFmtId="0" fontId="5" fillId="0" borderId="0" xfId="0" applyFont="1" applyFill="1"/>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shrinkToFit="1"/>
    </xf>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8" fillId="2" borderId="7" xfId="0" applyFont="1" applyFill="1" applyBorder="1" applyAlignment="1">
      <alignment vertical="center"/>
    </xf>
    <xf numFmtId="0" fontId="8" fillId="0" borderId="0" xfId="0" applyFont="1" applyFill="1" applyBorder="1" applyAlignment="1">
      <alignment horizontal="center" vertical="center"/>
    </xf>
    <xf numFmtId="38" fontId="8" fillId="0" borderId="0" xfId="0" applyNumberFormat="1" applyFont="1" applyFill="1" applyBorder="1" applyAlignment="1">
      <alignment vertical="center"/>
    </xf>
    <xf numFmtId="176" fontId="8" fillId="0" borderId="0" xfId="0" applyNumberFormat="1" applyFont="1" applyFill="1" applyBorder="1" applyAlignment="1">
      <alignment vertical="center" shrinkToFit="1"/>
    </xf>
    <xf numFmtId="38" fontId="8" fillId="0" borderId="0" xfId="0" applyNumberFormat="1" applyFont="1" applyFill="1" applyBorder="1" applyAlignment="1">
      <alignment vertical="center" shrinkToFit="1"/>
    </xf>
    <xf numFmtId="0" fontId="7" fillId="0" borderId="0" xfId="0" applyFont="1" applyFill="1"/>
    <xf numFmtId="0" fontId="7" fillId="0" borderId="0" xfId="0" applyFont="1" applyFill="1" applyAlignment="1">
      <alignment shrinkToFit="1"/>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8" xfId="0" applyFont="1" applyFill="1" applyBorder="1" applyAlignment="1">
      <alignment horizontal="right" vertical="center" shrinkToFit="1"/>
    </xf>
    <xf numFmtId="0" fontId="6" fillId="0" borderId="0" xfId="0" applyFont="1" applyFill="1" applyAlignment="1">
      <alignment vertical="center"/>
    </xf>
    <xf numFmtId="0" fontId="6" fillId="0" borderId="0" xfId="0" applyFont="1" applyFill="1" applyAlignment="1">
      <alignment vertical="center" shrinkToFit="1"/>
    </xf>
    <xf numFmtId="177" fontId="7" fillId="0" borderId="4" xfId="1" applyNumberFormat="1" applyFont="1" applyFill="1" applyBorder="1" applyAlignment="1">
      <alignment vertical="center"/>
    </xf>
    <xf numFmtId="0" fontId="8" fillId="0" borderId="8" xfId="0" applyFont="1" applyFill="1" applyBorder="1" applyAlignment="1">
      <alignment horizontal="right"/>
    </xf>
    <xf numFmtId="0" fontId="8" fillId="0" borderId="0" xfId="0" applyFont="1" applyFill="1" applyBorder="1" applyAlignment="1">
      <alignment horizontal="right" vertical="center" shrinkToFit="1"/>
    </xf>
    <xf numFmtId="0" fontId="8" fillId="0" borderId="0" xfId="0" applyFont="1" applyFill="1" applyBorder="1" applyAlignment="1">
      <alignment horizontal="right"/>
    </xf>
    <xf numFmtId="177" fontId="7" fillId="0" borderId="0" xfId="0" applyNumberFormat="1" applyFont="1" applyFill="1" applyAlignment="1">
      <alignment shrinkToFit="1"/>
    </xf>
    <xf numFmtId="176" fontId="7" fillId="0" borderId="0" xfId="0" applyNumberFormat="1" applyFont="1" applyFill="1" applyAlignment="1">
      <alignment shrinkToFit="1"/>
    </xf>
    <xf numFmtId="176" fontId="8" fillId="0" borderId="4" xfId="0" applyNumberFormat="1" applyFont="1" applyBorder="1" applyAlignment="1">
      <alignment vertical="center"/>
    </xf>
    <xf numFmtId="38" fontId="7" fillId="0" borderId="4" xfId="0" applyNumberFormat="1" applyFont="1" applyBorder="1" applyAlignment="1">
      <alignment vertical="center"/>
    </xf>
    <xf numFmtId="176" fontId="7" fillId="0" borderId="4" xfId="0" applyNumberFormat="1" applyFont="1" applyBorder="1" applyAlignment="1">
      <alignment vertical="center"/>
    </xf>
    <xf numFmtId="177" fontId="8" fillId="0" borderId="4" xfId="0" applyNumberFormat="1" applyFont="1" applyBorder="1" applyAlignment="1">
      <alignment vertical="center"/>
    </xf>
    <xf numFmtId="177" fontId="9" fillId="0" borderId="4" xfId="1" applyNumberFormat="1" applyFont="1" applyFill="1" applyBorder="1" applyAlignment="1">
      <alignment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38" fontId="9" fillId="0" borderId="4" xfId="1" applyFont="1" applyFill="1" applyBorder="1" applyAlignment="1">
      <alignment vertical="center"/>
    </xf>
    <xf numFmtId="176" fontId="9" fillId="0" borderId="4" xfId="0" applyNumberFormat="1" applyFont="1" applyBorder="1" applyAlignment="1">
      <alignment vertical="center"/>
    </xf>
    <xf numFmtId="38" fontId="9" fillId="0" borderId="4" xfId="0" applyNumberFormat="1" applyFont="1" applyBorder="1" applyAlignment="1">
      <alignment vertical="center"/>
    </xf>
    <xf numFmtId="38" fontId="9" fillId="0" borderId="2" xfId="1"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horizontal="right" vertical="center"/>
    </xf>
    <xf numFmtId="0" fontId="11" fillId="0" borderId="0" xfId="0" applyFont="1" applyFill="1" applyAlignment="1">
      <alignment vertical="center"/>
    </xf>
    <xf numFmtId="49" fontId="12" fillId="0" borderId="0" xfId="3" applyNumberFormat="1" applyFont="1" applyAlignment="1">
      <alignment horizontal="left" vertical="center"/>
    </xf>
    <xf numFmtId="49" fontId="4" fillId="0" borderId="0" xfId="3" applyNumberFormat="1" applyFont="1" applyAlignment="1">
      <alignment horizontal="left" vertical="center"/>
    </xf>
    <xf numFmtId="49" fontId="4" fillId="3" borderId="0" xfId="3" applyNumberFormat="1" applyFont="1" applyFill="1" applyAlignment="1">
      <alignment horizontal="left" vertical="center"/>
    </xf>
    <xf numFmtId="49" fontId="13" fillId="0" borderId="0" xfId="3" applyNumberFormat="1" applyFont="1" applyAlignment="1">
      <alignment vertical="center"/>
    </xf>
    <xf numFmtId="49" fontId="13" fillId="3" borderId="0" xfId="3" applyNumberFormat="1" applyFont="1" applyFill="1" applyAlignment="1">
      <alignment vertical="center"/>
    </xf>
    <xf numFmtId="49" fontId="13" fillId="4" borderId="0" xfId="3" applyNumberFormat="1" applyFont="1" applyFill="1" applyAlignment="1">
      <alignment vertical="center"/>
    </xf>
    <xf numFmtId="49" fontId="14" fillId="3" borderId="0" xfId="3" applyNumberFormat="1" applyFont="1" applyFill="1" applyAlignment="1">
      <alignment horizontal="center"/>
    </xf>
    <xf numFmtId="49" fontId="14" fillId="0" borderId="0" xfId="3" applyNumberFormat="1" applyFont="1" applyAlignment="1">
      <alignment horizontal="left" vertical="center" wrapText="1"/>
    </xf>
    <xf numFmtId="49" fontId="14" fillId="0" borderId="0" xfId="3" applyNumberFormat="1" applyFont="1" applyAlignment="1">
      <alignment horizontal="left" vertical="center"/>
    </xf>
    <xf numFmtId="49" fontId="14" fillId="3" borderId="0" xfId="3" applyNumberFormat="1" applyFont="1" applyFill="1" applyAlignment="1">
      <alignment horizontal="left" vertical="center"/>
    </xf>
    <xf numFmtId="49" fontId="8" fillId="0" borderId="0" xfId="3" applyNumberFormat="1" applyFont="1" applyAlignment="1">
      <alignment vertical="center"/>
    </xf>
    <xf numFmtId="49" fontId="8" fillId="0" borderId="20" xfId="3" applyNumberFormat="1" applyFont="1" applyBorder="1" applyAlignment="1">
      <alignment horizontal="center" vertical="center" shrinkToFit="1"/>
    </xf>
    <xf numFmtId="49" fontId="8" fillId="3" borderId="0" xfId="3" applyNumberFormat="1" applyFont="1" applyFill="1" applyAlignment="1">
      <alignment vertical="center"/>
    </xf>
    <xf numFmtId="178" fontId="7" fillId="0" borderId="4" xfId="3" applyNumberFormat="1" applyFont="1" applyBorder="1" applyAlignment="1">
      <alignment horizontal="right" vertical="center"/>
    </xf>
    <xf numFmtId="179" fontId="7" fillId="0" borderId="4" xfId="3" applyNumberFormat="1" applyFont="1" applyBorder="1" applyAlignment="1">
      <alignment horizontal="right" vertical="center"/>
    </xf>
    <xf numFmtId="179" fontId="7" fillId="5" borderId="4" xfId="3" applyNumberFormat="1" applyFont="1" applyFill="1" applyBorder="1" applyAlignment="1">
      <alignment horizontal="right" vertical="center"/>
    </xf>
    <xf numFmtId="180" fontId="7" fillId="5" borderId="22" xfId="3" applyNumberFormat="1" applyFont="1" applyFill="1" applyBorder="1" applyAlignment="1">
      <alignment vertical="center"/>
    </xf>
    <xf numFmtId="178" fontId="7" fillId="0" borderId="4" xfId="3" applyNumberFormat="1" applyFont="1" applyBorder="1" applyAlignment="1">
      <alignment vertical="center"/>
    </xf>
    <xf numFmtId="179" fontId="7" fillId="0" borderId="23" xfId="3" applyNumberFormat="1" applyFont="1" applyBorder="1" applyAlignment="1">
      <alignment vertical="center"/>
    </xf>
    <xf numFmtId="179" fontId="7" fillId="0" borderId="22" xfId="3" applyNumberFormat="1" applyFont="1" applyBorder="1" applyAlignment="1">
      <alignment vertical="center"/>
    </xf>
    <xf numFmtId="178" fontId="8" fillId="0" borderId="0" xfId="3" applyNumberFormat="1" applyFont="1" applyAlignment="1">
      <alignment vertical="center"/>
    </xf>
    <xf numFmtId="178" fontId="8" fillId="0" borderId="27" xfId="3" applyNumberFormat="1" applyFont="1" applyBorder="1" applyAlignment="1">
      <alignment vertical="center"/>
    </xf>
    <xf numFmtId="179" fontId="8" fillId="0" borderId="27" xfId="3" applyNumberFormat="1" applyFont="1" applyBorder="1" applyAlignment="1">
      <alignment vertical="center"/>
    </xf>
    <xf numFmtId="179" fontId="8" fillId="5" borderId="27" xfId="3" applyNumberFormat="1" applyFont="1" applyFill="1" applyBorder="1" applyAlignment="1">
      <alignment vertical="center"/>
    </xf>
    <xf numFmtId="180" fontId="8" fillId="5" borderId="27" xfId="3" applyNumberFormat="1" applyFont="1" applyFill="1" applyBorder="1" applyAlignment="1">
      <alignment vertical="center"/>
    </xf>
    <xf numFmtId="178" fontId="7" fillId="0" borderId="27" xfId="3" applyNumberFormat="1" applyFont="1" applyBorder="1" applyAlignment="1">
      <alignment horizontal="right" vertical="center"/>
    </xf>
    <xf numFmtId="178" fontId="7" fillId="0" borderId="27" xfId="3" applyNumberFormat="1" applyFont="1" applyBorder="1" applyAlignment="1">
      <alignment vertical="center"/>
    </xf>
    <xf numFmtId="180" fontId="7" fillId="5" borderId="4" xfId="3" applyNumberFormat="1" applyFont="1" applyFill="1" applyBorder="1" applyAlignment="1">
      <alignment vertical="center"/>
    </xf>
    <xf numFmtId="179" fontId="7" fillId="0" borderId="4" xfId="3" applyNumberFormat="1" applyFont="1" applyBorder="1" applyAlignment="1">
      <alignment vertical="center"/>
    </xf>
    <xf numFmtId="49" fontId="8" fillId="0" borderId="0" xfId="3" applyNumberFormat="1" applyFont="1" applyAlignment="1">
      <alignment horizontal="left" vertical="center"/>
    </xf>
    <xf numFmtId="178" fontId="8" fillId="0" borderId="0" xfId="3" applyNumberFormat="1" applyFont="1" applyAlignment="1">
      <alignment horizontal="left"/>
    </xf>
    <xf numFmtId="178" fontId="8" fillId="0" borderId="0" xfId="3" applyNumberFormat="1" applyFont="1" applyAlignment="1">
      <alignment horizontal="left" vertical="center"/>
    </xf>
    <xf numFmtId="179" fontId="8" fillId="0" borderId="22" xfId="3" applyNumberFormat="1" applyFont="1" applyBorder="1" applyAlignment="1">
      <alignment vertical="center"/>
    </xf>
    <xf numFmtId="178" fontId="7" fillId="0" borderId="22" xfId="3" applyNumberFormat="1" applyFont="1" applyBorder="1" applyAlignment="1">
      <alignment horizontal="right" vertical="center"/>
    </xf>
    <xf numFmtId="178" fontId="8" fillId="0" borderId="22" xfId="3" applyNumberFormat="1" applyFont="1" applyBorder="1" applyAlignment="1">
      <alignment vertical="center"/>
    </xf>
    <xf numFmtId="179" fontId="8" fillId="0" borderId="23" xfId="3" applyNumberFormat="1" applyFont="1" applyBorder="1" applyAlignment="1">
      <alignment vertical="center"/>
    </xf>
    <xf numFmtId="178" fontId="7" fillId="0" borderId="23" xfId="3" applyNumberFormat="1" applyFont="1" applyBorder="1" applyAlignment="1">
      <alignment horizontal="right" vertical="center"/>
    </xf>
    <xf numFmtId="178" fontId="8" fillId="0" borderId="23" xfId="3" applyNumberFormat="1" applyFont="1" applyBorder="1" applyAlignment="1">
      <alignment vertical="center"/>
    </xf>
    <xf numFmtId="179" fontId="7" fillId="0" borderId="27" xfId="3" applyNumberFormat="1" applyFont="1" applyBorder="1" applyAlignment="1">
      <alignment vertical="center"/>
    </xf>
    <xf numFmtId="181" fontId="8" fillId="0" borderId="22" xfId="3" applyNumberFormat="1" applyFont="1" applyBorder="1" applyAlignment="1">
      <alignment vertical="center"/>
    </xf>
    <xf numFmtId="49" fontId="7" fillId="0" borderId="0" xfId="3" applyNumberFormat="1" applyFont="1" applyAlignment="1">
      <alignment vertical="center"/>
    </xf>
    <xf numFmtId="49" fontId="8" fillId="4" borderId="0" xfId="3" applyNumberFormat="1" applyFont="1" applyFill="1" applyAlignment="1">
      <alignment vertical="center"/>
    </xf>
    <xf numFmtId="49" fontId="6" fillId="0" borderId="0" xfId="3" applyNumberFormat="1" applyFont="1" applyAlignment="1">
      <alignment horizontal="right" vertical="center"/>
    </xf>
    <xf numFmtId="49" fontId="6" fillId="0" borderId="0" xfId="3" applyNumberFormat="1" applyFont="1" applyAlignment="1">
      <alignment vertical="center"/>
    </xf>
    <xf numFmtId="49" fontId="6" fillId="0" borderId="0" xfId="3" applyNumberFormat="1" applyFont="1" applyAlignment="1">
      <alignment horizontal="left" vertical="center" indent="1"/>
    </xf>
    <xf numFmtId="49" fontId="6" fillId="3" borderId="0" xfId="3" applyNumberFormat="1" applyFont="1" applyFill="1" applyAlignment="1">
      <alignment vertical="center"/>
    </xf>
    <xf numFmtId="49" fontId="6" fillId="4" borderId="0" xfId="3" applyNumberFormat="1" applyFont="1" applyFill="1" applyAlignment="1">
      <alignment vertical="center"/>
    </xf>
    <xf numFmtId="49" fontId="6" fillId="0" borderId="0" xfId="3" applyNumberFormat="1" applyFont="1" applyAlignment="1">
      <alignment horizontal="left" vertical="center"/>
    </xf>
    <xf numFmtId="49" fontId="6" fillId="3" borderId="0" xfId="3" applyNumberFormat="1" applyFont="1" applyFill="1" applyAlignment="1">
      <alignment horizontal="left" vertical="center"/>
    </xf>
    <xf numFmtId="49" fontId="6" fillId="4" borderId="0" xfId="3" applyNumberFormat="1" applyFont="1" applyFill="1" applyAlignment="1">
      <alignment horizontal="left" vertical="center"/>
    </xf>
    <xf numFmtId="49" fontId="6" fillId="0" borderId="0" xfId="3" applyNumberFormat="1" applyFont="1" applyAlignment="1">
      <alignment horizontal="left" vertical="top"/>
    </xf>
    <xf numFmtId="49" fontId="13" fillId="0" borderId="0" xfId="3" applyNumberFormat="1" applyFont="1" applyAlignment="1">
      <alignment horizontal="left" vertical="center"/>
    </xf>
    <xf numFmtId="49" fontId="13" fillId="3" borderId="0" xfId="3" applyNumberFormat="1" applyFont="1" applyFill="1" applyAlignment="1">
      <alignment horizontal="left" vertical="center"/>
    </xf>
    <xf numFmtId="49" fontId="13" fillId="4" borderId="0" xfId="3" applyNumberFormat="1" applyFont="1" applyFill="1" applyAlignment="1">
      <alignment horizontal="left" vertical="center"/>
    </xf>
    <xf numFmtId="0" fontId="6" fillId="0" borderId="0" xfId="3" applyFont="1" applyAlignment="1">
      <alignment horizontal="center" vertical="center"/>
    </xf>
    <xf numFmtId="0" fontId="8" fillId="0" borderId="0" xfId="3" applyFont="1" applyAlignment="1">
      <alignment horizontal="right"/>
    </xf>
    <xf numFmtId="0" fontId="18" fillId="0" borderId="0" xfId="3" applyFont="1" applyAlignment="1">
      <alignment horizontal="center" vertical="center"/>
    </xf>
    <xf numFmtId="0" fontId="18" fillId="0" borderId="0" xfId="3" applyFont="1" applyAlignment="1">
      <alignment vertical="center"/>
    </xf>
    <xf numFmtId="0" fontId="8" fillId="0" borderId="19" xfId="3" applyFont="1" applyBorder="1" applyAlignment="1">
      <alignment horizontal="center" vertical="center" shrinkToFit="1"/>
    </xf>
    <xf numFmtId="0" fontId="6" fillId="0" borderId="0" xfId="3" applyFont="1" applyAlignment="1">
      <alignment vertical="center"/>
    </xf>
    <xf numFmtId="0" fontId="8" fillId="0" borderId="0" xfId="3" applyFont="1" applyAlignment="1">
      <alignment horizontal="center" vertical="center" shrinkToFit="1"/>
    </xf>
    <xf numFmtId="0" fontId="8" fillId="0" borderId="21" xfId="3" applyFont="1" applyBorder="1" applyAlignment="1">
      <alignment horizontal="center" vertical="center" shrinkToFit="1"/>
    </xf>
    <xf numFmtId="182" fontId="7" fillId="0" borderId="3" xfId="3" applyNumberFormat="1" applyFont="1" applyBorder="1" applyAlignment="1">
      <alignment horizontal="right"/>
    </xf>
    <xf numFmtId="178" fontId="7" fillId="0" borderId="35" xfId="3" applyNumberFormat="1" applyFont="1" applyBorder="1" applyAlignment="1">
      <alignment horizontal="right" vertical="top"/>
    </xf>
    <xf numFmtId="182" fontId="7" fillId="0" borderId="28" xfId="3" applyNumberFormat="1" applyFont="1" applyBorder="1" applyAlignment="1">
      <alignment horizontal="right"/>
    </xf>
    <xf numFmtId="178" fontId="7" fillId="0" borderId="10" xfId="3" applyNumberFormat="1" applyFont="1" applyBorder="1" applyAlignment="1">
      <alignment horizontal="right" vertical="top"/>
    </xf>
    <xf numFmtId="178" fontId="7" fillId="0" borderId="3" xfId="3" applyNumberFormat="1" applyFont="1" applyBorder="1" applyAlignment="1">
      <alignment horizontal="right" vertical="top"/>
    </xf>
    <xf numFmtId="182" fontId="7" fillId="0" borderId="2" xfId="3" applyNumberFormat="1" applyFont="1" applyBorder="1" applyAlignment="1">
      <alignment horizontal="right"/>
    </xf>
    <xf numFmtId="178" fontId="7" fillId="0" borderId="43" xfId="3" applyNumberFormat="1" applyFont="1" applyBorder="1" applyAlignment="1">
      <alignment horizontal="right" vertical="top"/>
    </xf>
    <xf numFmtId="0" fontId="18" fillId="0" borderId="19" xfId="3" applyFont="1" applyBorder="1" applyAlignment="1">
      <alignment vertical="center"/>
    </xf>
    <xf numFmtId="0" fontId="18" fillId="0" borderId="0" xfId="5" applyFont="1">
      <alignment vertical="center"/>
    </xf>
    <xf numFmtId="49" fontId="7" fillId="0" borderId="0" xfId="3" applyNumberFormat="1" applyFont="1" applyAlignment="1">
      <alignment horizontal="left" vertical="center"/>
    </xf>
    <xf numFmtId="49" fontId="14" fillId="0" borderId="0" xfId="3" applyNumberFormat="1" applyFont="1" applyAlignment="1">
      <alignment vertical="center"/>
    </xf>
    <xf numFmtId="49" fontId="14" fillId="0" borderId="0" xfId="3" applyNumberFormat="1" applyFont="1" applyAlignment="1">
      <alignment horizontal="center" vertical="center"/>
    </xf>
    <xf numFmtId="49" fontId="8" fillId="0" borderId="0" xfId="3" applyNumberFormat="1" applyFont="1" applyAlignment="1">
      <alignment horizontal="center" vertical="center"/>
    </xf>
    <xf numFmtId="49" fontId="8" fillId="0" borderId="21" xfId="3" applyNumberFormat="1" applyFont="1" applyBorder="1" applyAlignment="1">
      <alignment horizontal="center" vertical="center"/>
    </xf>
    <xf numFmtId="49" fontId="8" fillId="0" borderId="46" xfId="3" applyNumberFormat="1" applyFont="1" applyBorder="1" applyAlignment="1">
      <alignment horizontal="center" vertical="center"/>
    </xf>
    <xf numFmtId="49" fontId="8" fillId="0" borderId="47" xfId="3" applyNumberFormat="1" applyFont="1" applyBorder="1" applyAlignment="1">
      <alignment horizontal="center" vertical="center"/>
    </xf>
    <xf numFmtId="179" fontId="8" fillId="0" borderId="10" xfId="3" applyNumberFormat="1" applyFont="1" applyBorder="1" applyAlignment="1">
      <alignment vertical="center"/>
    </xf>
    <xf numFmtId="179" fontId="7" fillId="0" borderId="10" xfId="3" applyNumberFormat="1" applyFont="1" applyBorder="1" applyAlignment="1">
      <alignment vertical="center"/>
    </xf>
    <xf numFmtId="179" fontId="7" fillId="0" borderId="48" xfId="3" applyNumberFormat="1" applyFont="1" applyBorder="1" applyAlignment="1">
      <alignment vertical="center"/>
    </xf>
    <xf numFmtId="179" fontId="8" fillId="0" borderId="48" xfId="3" applyNumberFormat="1" applyFont="1" applyBorder="1" applyAlignment="1">
      <alignment vertical="center"/>
    </xf>
    <xf numFmtId="179" fontId="8" fillId="0" borderId="35" xfId="3" applyNumberFormat="1" applyFont="1" applyBorder="1" applyAlignment="1">
      <alignment vertical="center"/>
    </xf>
    <xf numFmtId="179" fontId="8" fillId="0" borderId="49" xfId="3" applyNumberFormat="1" applyFont="1" applyBorder="1" applyAlignment="1">
      <alignment vertical="center"/>
    </xf>
    <xf numFmtId="49" fontId="7" fillId="0" borderId="50" xfId="3" applyNumberFormat="1" applyFont="1" applyBorder="1" applyAlignment="1">
      <alignment horizontal="center" vertical="center"/>
    </xf>
    <xf numFmtId="178" fontId="7" fillId="0" borderId="2" xfId="3" applyNumberFormat="1" applyFont="1" applyBorder="1" applyAlignment="1">
      <alignment vertical="center"/>
    </xf>
    <xf numFmtId="178" fontId="7" fillId="0" borderId="35" xfId="3" applyNumberFormat="1" applyFont="1" applyBorder="1" applyAlignment="1">
      <alignment vertical="center"/>
    </xf>
    <xf numFmtId="178" fontId="7" fillId="0" borderId="3" xfId="3" applyNumberFormat="1" applyFont="1" applyBorder="1" applyAlignment="1">
      <alignment vertical="center"/>
    </xf>
    <xf numFmtId="178" fontId="7" fillId="0" borderId="22" xfId="3" applyNumberFormat="1" applyFont="1" applyBorder="1" applyAlignment="1">
      <alignment vertical="center"/>
    </xf>
    <xf numFmtId="178" fontId="7" fillId="0" borderId="23" xfId="3" applyNumberFormat="1" applyFont="1" applyBorder="1" applyAlignment="1">
      <alignment vertical="center"/>
    </xf>
    <xf numFmtId="178" fontId="7" fillId="0" borderId="10" xfId="3" applyNumberFormat="1" applyFont="1" applyBorder="1" applyAlignment="1">
      <alignment vertical="center"/>
    </xf>
    <xf numFmtId="49" fontId="7" fillId="0" borderId="46" xfId="3" applyNumberFormat="1" applyFont="1" applyBorder="1" applyAlignment="1">
      <alignment horizontal="center" vertical="center"/>
    </xf>
    <xf numFmtId="49" fontId="7" fillId="0" borderId="47" xfId="3" applyNumberFormat="1" applyFont="1" applyBorder="1" applyAlignment="1">
      <alignment horizontal="center" vertical="center"/>
    </xf>
    <xf numFmtId="179" fontId="7" fillId="0" borderId="51" xfId="3" applyNumberFormat="1" applyFont="1" applyBorder="1" applyAlignment="1">
      <alignment vertical="center"/>
    </xf>
    <xf numFmtId="49" fontId="19" fillId="0" borderId="0" xfId="3" applyNumberFormat="1" applyFont="1" applyAlignment="1">
      <alignment vertical="center"/>
    </xf>
    <xf numFmtId="49" fontId="19" fillId="0" borderId="0" xfId="3" applyNumberFormat="1" applyFont="1" applyAlignment="1">
      <alignment horizontal="right" vertical="center"/>
    </xf>
    <xf numFmtId="49" fontId="19" fillId="0" borderId="0" xfId="3" applyNumberFormat="1" applyFont="1" applyAlignment="1">
      <alignment horizontal="left" vertical="center"/>
    </xf>
    <xf numFmtId="49" fontId="20" fillId="0" borderId="0" xfId="3" applyNumberFormat="1" applyFont="1" applyAlignment="1">
      <alignment vertical="center"/>
    </xf>
    <xf numFmtId="0" fontId="20" fillId="0" borderId="0" xfId="5" applyFont="1" applyAlignment="1">
      <alignment vertical="top"/>
    </xf>
    <xf numFmtId="49" fontId="18" fillId="0" borderId="0" xfId="3" applyNumberFormat="1" applyFont="1" applyAlignment="1">
      <alignment vertical="center"/>
    </xf>
    <xf numFmtId="0" fontId="14" fillId="0" borderId="0" xfId="5" applyFont="1" applyAlignment="1">
      <alignment vertical="top"/>
    </xf>
    <xf numFmtId="49" fontId="8" fillId="0" borderId="31" xfId="3" applyNumberFormat="1" applyFont="1" applyBorder="1" applyAlignment="1">
      <alignment horizontal="center" vertical="center" shrinkToFit="1"/>
    </xf>
    <xf numFmtId="49" fontId="8" fillId="0" borderId="0" xfId="3" applyNumberFormat="1" applyFont="1" applyAlignment="1">
      <alignment horizontal="center" vertical="center" shrinkToFit="1"/>
    </xf>
    <xf numFmtId="49" fontId="8" fillId="0" borderId="21" xfId="3" applyNumberFormat="1" applyFont="1" applyBorder="1" applyAlignment="1">
      <alignment horizontal="center" vertical="center" shrinkToFit="1"/>
    </xf>
    <xf numFmtId="179" fontId="8" fillId="0" borderId="2" xfId="3" applyNumberFormat="1" applyFont="1" applyBorder="1" applyAlignment="1">
      <alignment vertical="center"/>
    </xf>
    <xf numFmtId="183" fontId="8" fillId="0" borderId="22" xfId="3" applyNumberFormat="1" applyFont="1" applyBorder="1" applyAlignment="1">
      <alignment vertical="center"/>
    </xf>
    <xf numFmtId="38" fontId="8" fillId="0" borderId="0" xfId="4" applyFont="1" applyFill="1" applyAlignment="1">
      <alignment vertical="center"/>
    </xf>
    <xf numFmtId="181" fontId="8" fillId="0" borderId="0" xfId="3" applyNumberFormat="1" applyFont="1" applyAlignment="1">
      <alignment vertical="center"/>
    </xf>
    <xf numFmtId="183" fontId="8" fillId="0" borderId="27" xfId="3" applyNumberFormat="1" applyFont="1" applyBorder="1" applyAlignment="1">
      <alignment vertical="center"/>
    </xf>
    <xf numFmtId="179" fontId="7" fillId="0" borderId="35" xfId="3" applyNumberFormat="1" applyFont="1" applyBorder="1" applyAlignment="1">
      <alignment vertical="center"/>
    </xf>
    <xf numFmtId="179" fontId="7" fillId="0" borderId="3" xfId="3" applyNumberFormat="1" applyFont="1" applyBorder="1" applyAlignment="1">
      <alignment vertical="center"/>
    </xf>
    <xf numFmtId="183" fontId="7" fillId="0" borderId="22" xfId="3" applyNumberFormat="1" applyFont="1" applyBorder="1" applyAlignment="1">
      <alignment vertical="center"/>
    </xf>
    <xf numFmtId="183" fontId="7" fillId="0" borderId="27" xfId="3" applyNumberFormat="1" applyFont="1" applyBorder="1" applyAlignment="1">
      <alignment vertical="center"/>
    </xf>
    <xf numFmtId="49" fontId="6" fillId="0" borderId="19" xfId="3" applyNumberFormat="1" applyFont="1" applyBorder="1" applyAlignment="1">
      <alignment vertical="center"/>
    </xf>
    <xf numFmtId="49" fontId="21" fillId="0" borderId="0" xfId="3" applyNumberFormat="1" applyFont="1" applyAlignment="1">
      <alignment vertical="center"/>
    </xf>
    <xf numFmtId="0" fontId="22" fillId="0" borderId="0" xfId="5" applyFont="1" applyAlignment="1">
      <alignment vertical="top"/>
    </xf>
    <xf numFmtId="0" fontId="22" fillId="0" borderId="0" xfId="5" applyFont="1" applyAlignment="1">
      <alignment vertical="top" wrapText="1"/>
    </xf>
    <xf numFmtId="49" fontId="13" fillId="0" borderId="0" xfId="5" applyNumberFormat="1" applyFont="1">
      <alignment vertical="center"/>
    </xf>
    <xf numFmtId="49" fontId="8" fillId="0" borderId="0" xfId="5" applyNumberFormat="1" applyFont="1">
      <alignment vertical="center"/>
    </xf>
    <xf numFmtId="49" fontId="25" fillId="0" borderId="0" xfId="5" applyNumberFormat="1" applyFont="1">
      <alignment vertical="center"/>
    </xf>
    <xf numFmtId="178" fontId="8" fillId="0" borderId="4" xfId="5" applyNumberFormat="1" applyFont="1" applyBorder="1">
      <alignment vertical="center"/>
    </xf>
    <xf numFmtId="178" fontId="8" fillId="0" borderId="7" xfId="5" applyNumberFormat="1" applyFont="1" applyBorder="1">
      <alignment vertical="center"/>
    </xf>
    <xf numFmtId="178" fontId="8" fillId="0" borderId="9" xfId="5" applyNumberFormat="1" applyFont="1" applyBorder="1">
      <alignment vertical="center"/>
    </xf>
    <xf numFmtId="178" fontId="8" fillId="0" borderId="22" xfId="5" applyNumberFormat="1" applyFont="1" applyBorder="1">
      <alignment vertical="center"/>
    </xf>
    <xf numFmtId="178" fontId="8" fillId="0" borderId="2" xfId="5" applyNumberFormat="1" applyFont="1" applyBorder="1">
      <alignment vertical="center"/>
    </xf>
    <xf numFmtId="178" fontId="8" fillId="0" borderId="19" xfId="5" applyNumberFormat="1" applyFont="1" applyBorder="1">
      <alignment vertical="center"/>
    </xf>
    <xf numFmtId="178" fontId="8" fillId="0" borderId="62" xfId="5" applyNumberFormat="1" applyFont="1" applyBorder="1">
      <alignment vertical="center"/>
    </xf>
    <xf numFmtId="178" fontId="8" fillId="0" borderId="63" xfId="5" applyNumberFormat="1" applyFont="1" applyBorder="1">
      <alignment vertical="center"/>
    </xf>
    <xf numFmtId="178" fontId="8" fillId="0" borderId="23" xfId="5" applyNumberFormat="1" applyFont="1" applyBorder="1">
      <alignment vertical="center"/>
    </xf>
    <xf numFmtId="178" fontId="8" fillId="0" borderId="66" xfId="5" applyNumberFormat="1" applyFont="1" applyBorder="1">
      <alignment vertical="center"/>
    </xf>
    <xf numFmtId="178" fontId="8" fillId="0" borderId="67" xfId="5" applyNumberFormat="1" applyFont="1" applyBorder="1">
      <alignment vertical="center"/>
    </xf>
    <xf numFmtId="178" fontId="8" fillId="0" borderId="64" xfId="5" applyNumberFormat="1" applyFont="1" applyBorder="1">
      <alignment vertical="center"/>
    </xf>
    <xf numFmtId="178" fontId="8" fillId="0" borderId="10" xfId="5" applyNumberFormat="1" applyFont="1" applyBorder="1">
      <alignment vertical="center"/>
    </xf>
    <xf numFmtId="178" fontId="8" fillId="0" borderId="20" xfId="5" applyNumberFormat="1" applyFont="1" applyBorder="1">
      <alignment vertical="center"/>
    </xf>
    <xf numFmtId="178" fontId="8" fillId="0" borderId="8" xfId="5" applyNumberFormat="1" applyFont="1" applyBorder="1">
      <alignment vertical="center"/>
    </xf>
    <xf numFmtId="178" fontId="8" fillId="0" borderId="70" xfId="5" applyNumberFormat="1" applyFont="1" applyBorder="1">
      <alignment vertical="center"/>
    </xf>
    <xf numFmtId="178" fontId="8" fillId="0" borderId="71" xfId="5" applyNumberFormat="1" applyFont="1" applyBorder="1">
      <alignment vertical="center"/>
    </xf>
    <xf numFmtId="178" fontId="8" fillId="0" borderId="75" xfId="5" applyNumberFormat="1" applyFont="1" applyBorder="1">
      <alignment vertical="center"/>
    </xf>
    <xf numFmtId="178" fontId="8" fillId="0" borderId="64" xfId="5" quotePrefix="1" applyNumberFormat="1" applyFont="1" applyBorder="1" applyAlignment="1">
      <alignment horizontal="right" vertical="center"/>
    </xf>
    <xf numFmtId="178" fontId="8" fillId="0" borderId="75" xfId="5" quotePrefix="1" applyNumberFormat="1" applyFont="1" applyBorder="1" applyAlignment="1">
      <alignment horizontal="right" vertical="center"/>
    </xf>
    <xf numFmtId="178" fontId="8" fillId="0" borderId="66" xfId="5" applyNumberFormat="1" applyFont="1" applyBorder="1" applyAlignment="1">
      <alignment horizontal="right" vertical="center"/>
    </xf>
    <xf numFmtId="178" fontId="8" fillId="0" borderId="67" xfId="5" applyNumberFormat="1" applyFont="1" applyBorder="1" applyAlignment="1">
      <alignment horizontal="right" vertical="center"/>
    </xf>
    <xf numFmtId="178" fontId="8" fillId="0" borderId="64" xfId="5" applyNumberFormat="1" applyFont="1" applyBorder="1" applyAlignment="1">
      <alignment horizontal="right" vertical="center"/>
    </xf>
    <xf numFmtId="178" fontId="8" fillId="0" borderId="10" xfId="5" applyNumberFormat="1" applyFont="1" applyBorder="1" applyAlignment="1">
      <alignment horizontal="right" vertical="center"/>
    </xf>
    <xf numFmtId="178" fontId="8" fillId="0" borderId="8" xfId="5" applyNumberFormat="1" applyFont="1" applyBorder="1" applyAlignment="1">
      <alignment horizontal="right" vertical="center"/>
    </xf>
    <xf numFmtId="178" fontId="8" fillId="0" borderId="75" xfId="5" applyNumberFormat="1" applyFont="1" applyBorder="1" applyAlignment="1">
      <alignment horizontal="right" vertical="center"/>
    </xf>
    <xf numFmtId="178" fontId="8" fillId="0" borderId="70" xfId="5" applyNumberFormat="1" applyFont="1" applyBorder="1" applyAlignment="1">
      <alignment horizontal="right" vertical="center"/>
    </xf>
    <xf numFmtId="178" fontId="8" fillId="0" borderId="10" xfId="5" quotePrefix="1" applyNumberFormat="1" applyFont="1" applyBorder="1" applyAlignment="1">
      <alignment horizontal="right" vertical="center"/>
    </xf>
    <xf numFmtId="178" fontId="8" fillId="0" borderId="70" xfId="5" quotePrefix="1" applyNumberFormat="1" applyFont="1" applyBorder="1" applyAlignment="1">
      <alignment horizontal="right" vertical="center"/>
    </xf>
    <xf numFmtId="178" fontId="8" fillId="0" borderId="8" xfId="5" quotePrefix="1" applyNumberFormat="1" applyFont="1" applyBorder="1" applyAlignment="1">
      <alignment horizontal="right" vertical="center"/>
    </xf>
    <xf numFmtId="178" fontId="8" fillId="0" borderId="2" xfId="5" quotePrefix="1" applyNumberFormat="1" applyFont="1" applyBorder="1" applyAlignment="1">
      <alignment horizontal="right" vertical="center"/>
    </xf>
    <xf numFmtId="178" fontId="8" fillId="0" borderId="19" xfId="5" quotePrefix="1" applyNumberFormat="1" applyFont="1" applyBorder="1" applyAlignment="1">
      <alignment horizontal="right" vertical="center"/>
    </xf>
    <xf numFmtId="178" fontId="8" fillId="0" borderId="62" xfId="5" quotePrefix="1" applyNumberFormat="1" applyFont="1" applyBorder="1" applyAlignment="1">
      <alignment horizontal="right" vertical="center"/>
    </xf>
    <xf numFmtId="178" fontId="8" fillId="0" borderId="63" xfId="5" quotePrefix="1" applyNumberFormat="1" applyFont="1" applyBorder="1" applyAlignment="1">
      <alignment horizontal="right" vertical="center"/>
    </xf>
    <xf numFmtId="178" fontId="8" fillId="0" borderId="66" xfId="5" quotePrefix="1" applyNumberFormat="1" applyFont="1" applyBorder="1" applyAlignment="1">
      <alignment horizontal="right" vertical="center"/>
    </xf>
    <xf numFmtId="178" fontId="8" fillId="0" borderId="78" xfId="5" applyNumberFormat="1" applyFont="1" applyBorder="1">
      <alignment vertical="center"/>
    </xf>
    <xf numFmtId="181" fontId="7" fillId="0" borderId="4" xfId="5" applyNumberFormat="1" applyFont="1" applyBorder="1">
      <alignment vertical="center"/>
    </xf>
    <xf numFmtId="178" fontId="7" fillId="0" borderId="4" xfId="5" applyNumberFormat="1" applyFont="1" applyBorder="1">
      <alignment vertical="center"/>
    </xf>
    <xf numFmtId="178" fontId="7" fillId="0" borderId="9" xfId="5" applyNumberFormat="1" applyFont="1" applyBorder="1">
      <alignment vertical="center"/>
    </xf>
    <xf numFmtId="181" fontId="7" fillId="0" borderId="7" xfId="5" applyNumberFormat="1" applyFont="1" applyBorder="1">
      <alignment vertical="center"/>
    </xf>
    <xf numFmtId="181" fontId="7" fillId="0" borderId="9" xfId="5" applyNumberFormat="1" applyFont="1" applyBorder="1">
      <alignment vertical="center"/>
    </xf>
    <xf numFmtId="178" fontId="7" fillId="0" borderId="4" xfId="5" applyNumberFormat="1" applyFont="1" applyBorder="1" applyAlignment="1">
      <alignment horizontal="right" vertical="center"/>
    </xf>
    <xf numFmtId="178" fontId="7" fillId="0" borderId="9" xfId="5" applyNumberFormat="1" applyFont="1" applyBorder="1" applyAlignment="1">
      <alignment horizontal="right" vertical="center"/>
    </xf>
    <xf numFmtId="186" fontId="8" fillId="0" borderId="4" xfId="5" applyNumberFormat="1" applyFont="1" applyBorder="1">
      <alignment vertical="center"/>
    </xf>
    <xf numFmtId="186" fontId="8" fillId="0" borderId="81" xfId="5" applyNumberFormat="1" applyFont="1" applyBorder="1">
      <alignment vertical="center"/>
    </xf>
    <xf numFmtId="186" fontId="8" fillId="0" borderId="82" xfId="5" applyNumberFormat="1" applyFont="1" applyBorder="1">
      <alignment vertical="center"/>
    </xf>
    <xf numFmtId="186" fontId="8" fillId="0" borderId="83" xfId="5" applyNumberFormat="1" applyFont="1" applyBorder="1">
      <alignment vertical="center"/>
    </xf>
    <xf numFmtId="49" fontId="6" fillId="0" borderId="0" xfId="5" applyNumberFormat="1" applyFont="1">
      <alignment vertical="center"/>
    </xf>
    <xf numFmtId="49" fontId="27" fillId="0" borderId="0" xfId="5" applyNumberFormat="1" applyFont="1">
      <alignment vertical="center"/>
    </xf>
    <xf numFmtId="178" fontId="8" fillId="0" borderId="4" xfId="5" applyNumberFormat="1" applyFont="1" applyBorder="1" applyAlignment="1">
      <alignment vertical="center" shrinkToFit="1"/>
    </xf>
    <xf numFmtId="178" fontId="7" fillId="0" borderId="4" xfId="4" applyNumberFormat="1" applyFont="1" applyFill="1" applyBorder="1" applyAlignment="1">
      <alignment vertical="center" shrinkToFit="1"/>
    </xf>
    <xf numFmtId="178" fontId="7" fillId="0" borderId="4" xfId="5" applyNumberFormat="1" applyFont="1" applyBorder="1" applyAlignment="1">
      <alignment vertical="center" shrinkToFit="1"/>
    </xf>
    <xf numFmtId="179" fontId="8" fillId="0" borderId="1" xfId="5" applyNumberFormat="1" applyFont="1" applyBorder="1" applyAlignment="1">
      <alignment vertical="center" shrinkToFit="1"/>
    </xf>
    <xf numFmtId="179" fontId="7" fillId="0" borderId="4" xfId="5" applyNumberFormat="1" applyFont="1" applyBorder="1" applyAlignment="1">
      <alignment vertical="center" shrinkToFit="1"/>
    </xf>
    <xf numFmtId="178" fontId="8" fillId="0" borderId="22" xfId="5" applyNumberFormat="1" applyFont="1" applyBorder="1" applyAlignment="1">
      <alignment vertical="center" shrinkToFit="1"/>
    </xf>
    <xf numFmtId="178" fontId="7" fillId="0" borderId="22" xfId="4" applyNumberFormat="1" applyFont="1" applyFill="1" applyBorder="1" applyAlignment="1">
      <alignment vertical="center" shrinkToFit="1"/>
    </xf>
    <xf numFmtId="178" fontId="7" fillId="0" borderId="22" xfId="5" applyNumberFormat="1" applyFont="1" applyBorder="1" applyAlignment="1">
      <alignment vertical="center" shrinkToFit="1"/>
    </xf>
    <xf numFmtId="179" fontId="7" fillId="0" borderId="3" xfId="5" applyNumberFormat="1" applyFont="1" applyBorder="1" applyAlignment="1">
      <alignment vertical="center" shrinkToFit="1"/>
    </xf>
    <xf numFmtId="178" fontId="8" fillId="0" borderId="23" xfId="5" applyNumberFormat="1" applyFont="1" applyBorder="1" applyAlignment="1">
      <alignment vertical="center" shrinkToFit="1"/>
    </xf>
    <xf numFmtId="178" fontId="7" fillId="0" borderId="23" xfId="4" applyNumberFormat="1" applyFont="1" applyFill="1" applyBorder="1" applyAlignment="1">
      <alignment vertical="center" shrinkToFit="1"/>
    </xf>
    <xf numFmtId="178" fontId="7" fillId="0" borderId="23" xfId="5" applyNumberFormat="1" applyFont="1" applyBorder="1" applyAlignment="1">
      <alignment vertical="center" shrinkToFit="1"/>
    </xf>
    <xf numFmtId="179" fontId="7" fillId="0" borderId="23" xfId="5" applyNumberFormat="1" applyFont="1" applyBorder="1" applyAlignment="1">
      <alignment vertical="center" shrinkToFit="1"/>
    </xf>
    <xf numFmtId="179" fontId="8" fillId="0" borderId="35" xfId="4" applyNumberFormat="1" applyFont="1" applyFill="1" applyBorder="1" applyAlignment="1">
      <alignment horizontal="right" vertical="center"/>
    </xf>
    <xf numFmtId="179" fontId="7" fillId="0" borderId="35" xfId="5" applyNumberFormat="1" applyFont="1" applyBorder="1" applyAlignment="1">
      <alignment vertical="center" shrinkToFit="1"/>
    </xf>
    <xf numFmtId="178" fontId="8" fillId="0" borderId="27" xfId="5" applyNumberFormat="1" applyFont="1" applyBorder="1" applyAlignment="1">
      <alignment vertical="center" shrinkToFit="1"/>
    </xf>
    <xf numFmtId="178" fontId="7" fillId="0" borderId="27" xfId="4" applyNumberFormat="1" applyFont="1" applyFill="1" applyBorder="1" applyAlignment="1">
      <alignment vertical="center" shrinkToFit="1"/>
    </xf>
    <xf numFmtId="178" fontId="7" fillId="0" borderId="27" xfId="5" applyNumberFormat="1" applyFont="1" applyBorder="1" applyAlignment="1">
      <alignment vertical="center" shrinkToFit="1"/>
    </xf>
    <xf numFmtId="179" fontId="8" fillId="0" borderId="4" xfId="5" applyNumberFormat="1" applyFont="1" applyBorder="1" applyAlignment="1">
      <alignment vertical="center" shrinkToFit="1"/>
    </xf>
    <xf numFmtId="178" fontId="8" fillId="0" borderId="85" xfId="5" applyNumberFormat="1" applyFont="1" applyBorder="1">
      <alignment vertical="center"/>
    </xf>
    <xf numFmtId="179" fontId="7" fillId="0" borderId="22" xfId="5" applyNumberFormat="1" applyFont="1" applyBorder="1" applyAlignment="1">
      <alignment vertical="center" shrinkToFit="1"/>
    </xf>
    <xf numFmtId="178" fontId="8" fillId="0" borderId="38" xfId="5" applyNumberFormat="1" applyFont="1" applyBorder="1">
      <alignment vertical="center"/>
    </xf>
    <xf numFmtId="179" fontId="8" fillId="0" borderId="78" xfId="5" quotePrefix="1" applyNumberFormat="1" applyFont="1" applyBorder="1" applyAlignment="1">
      <alignment horizontal="right" vertical="center"/>
    </xf>
    <xf numFmtId="179" fontId="8" fillId="0" borderId="89" xfId="5" quotePrefix="1" applyNumberFormat="1" applyFont="1" applyBorder="1" applyAlignment="1">
      <alignment horizontal="right" vertical="center"/>
    </xf>
    <xf numFmtId="178" fontId="8" fillId="0" borderId="87" xfId="5" applyNumberFormat="1" applyFont="1" applyBorder="1">
      <alignment vertical="center"/>
    </xf>
    <xf numFmtId="178" fontId="7" fillId="0" borderId="28" xfId="4" applyNumberFormat="1" applyFont="1" applyFill="1" applyBorder="1" applyAlignment="1">
      <alignment vertical="center" shrinkToFit="1"/>
    </xf>
    <xf numFmtId="178" fontId="8" fillId="0" borderId="38" xfId="5" applyNumberFormat="1" applyFont="1" applyBorder="1" applyAlignment="1">
      <alignment horizontal="right" vertical="center"/>
    </xf>
    <xf numFmtId="179" fontId="7" fillId="0" borderId="3" xfId="5" applyNumberFormat="1" applyFont="1" applyBorder="1" applyAlignment="1">
      <alignment horizontal="right" vertical="center" shrinkToFit="1"/>
    </xf>
    <xf numFmtId="178" fontId="8" fillId="0" borderId="10" xfId="5" applyNumberFormat="1" applyFont="1" applyBorder="1" applyAlignment="1">
      <alignment vertical="center" shrinkToFit="1"/>
    </xf>
    <xf numFmtId="178" fontId="7" fillId="0" borderId="10" xfId="4" applyNumberFormat="1" applyFont="1" applyFill="1" applyBorder="1" applyAlignment="1">
      <alignment vertical="center" shrinkToFit="1"/>
    </xf>
    <xf numFmtId="178" fontId="7" fillId="0" borderId="10" xfId="5" applyNumberFormat="1" applyFont="1" applyBorder="1" applyAlignment="1">
      <alignment vertical="center" shrinkToFit="1"/>
    </xf>
    <xf numFmtId="178" fontId="8" fillId="0" borderId="38" xfId="5" quotePrefix="1" applyNumberFormat="1" applyFont="1" applyBorder="1" applyAlignment="1">
      <alignment horizontal="right" vertical="center"/>
    </xf>
    <xf numFmtId="178" fontId="8" fillId="0" borderId="28" xfId="5" applyNumberFormat="1" applyFont="1" applyBorder="1" applyAlignment="1">
      <alignment vertical="center" shrinkToFit="1"/>
    </xf>
    <xf numFmtId="178" fontId="7" fillId="0" borderId="28" xfId="5" applyNumberFormat="1" applyFont="1" applyBorder="1" applyAlignment="1">
      <alignment vertical="center" shrinkToFit="1"/>
    </xf>
    <xf numFmtId="178" fontId="8" fillId="0" borderId="22" xfId="4" applyNumberFormat="1" applyFont="1" applyFill="1" applyBorder="1" applyAlignment="1">
      <alignment vertical="center" shrinkToFit="1"/>
    </xf>
    <xf numFmtId="178" fontId="8" fillId="0" borderId="22" xfId="5" quotePrefix="1" applyNumberFormat="1" applyFont="1" applyBorder="1" applyAlignment="1">
      <alignment horizontal="right" vertical="center"/>
    </xf>
    <xf numFmtId="178" fontId="8" fillId="0" borderId="85" xfId="5" quotePrefix="1" applyNumberFormat="1" applyFont="1" applyBorder="1" applyAlignment="1">
      <alignment horizontal="right" vertical="center"/>
    </xf>
    <xf numFmtId="179" fontId="7" fillId="0" borderId="22" xfId="4" applyNumberFormat="1" applyFont="1" applyFill="1" applyBorder="1" applyAlignment="1">
      <alignment vertical="center" shrinkToFit="1"/>
    </xf>
    <xf numFmtId="178" fontId="8" fillId="0" borderId="23" xfId="4" applyNumberFormat="1" applyFont="1" applyFill="1" applyBorder="1" applyAlignment="1">
      <alignment vertical="center" shrinkToFit="1"/>
    </xf>
    <xf numFmtId="178" fontId="8" fillId="0" borderId="23" xfId="5" quotePrefix="1" applyNumberFormat="1" applyFont="1" applyBorder="1" applyAlignment="1">
      <alignment horizontal="right" vertical="center"/>
    </xf>
    <xf numFmtId="178" fontId="8" fillId="0" borderId="87" xfId="5" quotePrefix="1" applyNumberFormat="1" applyFont="1" applyBorder="1" applyAlignment="1">
      <alignment horizontal="right" vertical="center"/>
    </xf>
    <xf numFmtId="179" fontId="7" fillId="0" borderId="23" xfId="4" applyNumberFormat="1" applyFont="1" applyFill="1" applyBorder="1" applyAlignment="1">
      <alignment vertical="center" shrinkToFit="1"/>
    </xf>
    <xf numFmtId="178" fontId="8" fillId="0" borderId="28" xfId="4" applyNumberFormat="1" applyFont="1" applyFill="1" applyBorder="1" applyAlignment="1">
      <alignment vertical="center" shrinkToFit="1"/>
    </xf>
    <xf numFmtId="178" fontId="8" fillId="0" borderId="93" xfId="4" applyNumberFormat="1" applyFont="1" applyFill="1" applyBorder="1" applyAlignment="1">
      <alignment vertical="center" shrinkToFit="1"/>
    </xf>
    <xf numFmtId="178" fontId="7" fillId="0" borderId="93" xfId="4" applyNumberFormat="1" applyFont="1" applyFill="1" applyBorder="1" applyAlignment="1">
      <alignment vertical="center" shrinkToFit="1"/>
    </xf>
    <xf numFmtId="178" fontId="8" fillId="0" borderId="10" xfId="4" applyNumberFormat="1" applyFont="1" applyFill="1" applyBorder="1" applyAlignment="1">
      <alignment vertical="center" shrinkToFit="1"/>
    </xf>
    <xf numFmtId="179" fontId="7" fillId="0" borderId="3" xfId="4" applyNumberFormat="1" applyFont="1" applyFill="1" applyBorder="1" applyAlignment="1">
      <alignment vertical="center" shrinkToFit="1"/>
    </xf>
    <xf numFmtId="178" fontId="8" fillId="0" borderId="27" xfId="5" applyNumberFormat="1" applyFont="1" applyBorder="1" applyAlignment="1">
      <alignment horizontal="right" vertical="center" shrinkToFit="1"/>
    </xf>
    <xf numFmtId="178" fontId="7" fillId="0" borderId="27" xfId="5" applyNumberFormat="1" applyFont="1" applyBorder="1" applyAlignment="1">
      <alignment horizontal="right" vertical="center" shrinkToFit="1"/>
    </xf>
    <xf numFmtId="178" fontId="7" fillId="0" borderId="1" xfId="5" applyNumberFormat="1" applyFont="1" applyBorder="1" applyAlignment="1">
      <alignment vertical="center" shrinkToFit="1"/>
    </xf>
    <xf numFmtId="181" fontId="7" fillId="0" borderId="1" xfId="5" applyNumberFormat="1" applyFont="1" applyBorder="1" applyAlignment="1">
      <alignment vertical="center" shrinkToFit="1"/>
    </xf>
    <xf numFmtId="181" fontId="7" fillId="0" borderId="4" xfId="5" applyNumberFormat="1" applyFont="1" applyBorder="1" applyAlignment="1">
      <alignment vertical="center" shrinkToFit="1"/>
    </xf>
    <xf numFmtId="181" fontId="7" fillId="0" borderId="4" xfId="4" applyNumberFormat="1" applyFont="1" applyFill="1" applyBorder="1" applyAlignment="1">
      <alignment vertical="center" shrinkToFit="1"/>
    </xf>
    <xf numFmtId="181" fontId="7" fillId="0" borderId="3" xfId="5" applyNumberFormat="1" applyFont="1" applyBorder="1" applyAlignment="1">
      <alignment vertical="center" shrinkToFit="1"/>
    </xf>
    <xf numFmtId="181" fontId="7" fillId="0" borderId="32" xfId="5" applyNumberFormat="1" applyFont="1" applyBorder="1" applyAlignment="1">
      <alignment vertical="center" shrinkToFit="1"/>
    </xf>
    <xf numFmtId="178" fontId="7" fillId="0" borderId="1" xfId="5" applyNumberFormat="1" applyFont="1" applyBorder="1" applyAlignment="1">
      <alignment horizontal="right" vertical="center" shrinkToFit="1"/>
    </xf>
    <xf numFmtId="178" fontId="7" fillId="0" borderId="4" xfId="5" applyNumberFormat="1" applyFont="1" applyBorder="1" applyAlignment="1">
      <alignment horizontal="right" vertical="center" shrinkToFit="1"/>
    </xf>
    <xf numFmtId="186" fontId="8" fillId="0" borderId="4" xfId="5" applyNumberFormat="1" applyFont="1" applyBorder="1" applyAlignment="1">
      <alignment vertical="center" shrinkToFit="1"/>
    </xf>
    <xf numFmtId="186" fontId="7" fillId="0" borderId="4" xfId="5" applyNumberFormat="1" applyFont="1" applyBorder="1" applyAlignment="1">
      <alignment vertical="center" shrinkToFit="1"/>
    </xf>
    <xf numFmtId="176" fontId="8" fillId="0" borderId="4" xfId="8" applyNumberFormat="1" applyFont="1" applyFill="1" applyBorder="1" applyAlignment="1">
      <alignment vertical="center" shrinkToFit="1"/>
    </xf>
    <xf numFmtId="176" fontId="8" fillId="0" borderId="1" xfId="8" applyNumberFormat="1" applyFont="1" applyFill="1" applyBorder="1" applyAlignment="1">
      <alignment vertical="center" shrinkToFit="1"/>
    </xf>
    <xf numFmtId="176" fontId="7" fillId="0" borderId="4" xfId="8" applyNumberFormat="1" applyFont="1" applyFill="1" applyBorder="1" applyAlignment="1">
      <alignment vertical="center" shrinkToFit="1"/>
    </xf>
    <xf numFmtId="49" fontId="18" fillId="0" borderId="0" xfId="5" applyNumberFormat="1" applyFont="1">
      <alignment vertical="center"/>
    </xf>
    <xf numFmtId="49" fontId="29" fillId="0" borderId="0" xfId="5" applyNumberFormat="1" applyFont="1" applyAlignment="1">
      <alignment vertical="center" shrinkToFit="1"/>
    </xf>
    <xf numFmtId="49" fontId="18" fillId="0" borderId="0" xfId="5" applyNumberFormat="1" applyFont="1" applyAlignment="1">
      <alignment vertical="center" shrinkToFit="1"/>
    </xf>
    <xf numFmtId="49" fontId="27" fillId="0" borderId="0" xfId="5" applyNumberFormat="1" applyFont="1" applyAlignment="1">
      <alignment vertical="center" shrinkToFit="1"/>
    </xf>
    <xf numFmtId="49" fontId="13" fillId="0" borderId="0" xfId="5" applyNumberFormat="1" applyFont="1" applyAlignment="1">
      <alignment vertical="center" shrinkToFit="1"/>
    </xf>
    <xf numFmtId="49" fontId="8" fillId="0" borderId="6" xfId="3" applyNumberFormat="1" applyFont="1" applyBorder="1" applyAlignment="1">
      <alignment horizontal="center" vertical="center" shrinkToFit="1"/>
    </xf>
    <xf numFmtId="49" fontId="13" fillId="0" borderId="0" xfId="3" applyNumberFormat="1" applyFont="1" applyAlignment="1">
      <alignment horizontal="center" vertical="center"/>
    </xf>
    <xf numFmtId="49" fontId="14" fillId="0" borderId="0" xfId="3" applyNumberFormat="1" applyFont="1" applyAlignment="1">
      <alignment horizontal="center"/>
    </xf>
    <xf numFmtId="0" fontId="8" fillId="0" borderId="6" xfId="3" applyFont="1" applyBorder="1" applyAlignment="1">
      <alignment horizontal="center" vertical="center" shrinkToFit="1"/>
    </xf>
    <xf numFmtId="0" fontId="8" fillId="0" borderId="20" xfId="3" applyFont="1" applyBorder="1" applyAlignment="1">
      <alignment horizontal="center" vertical="center" shrinkToFit="1"/>
    </xf>
    <xf numFmtId="49" fontId="7" fillId="0" borderId="20" xfId="3" applyNumberFormat="1" applyFont="1" applyBorder="1" applyAlignment="1">
      <alignment horizontal="center" vertical="center"/>
    </xf>
    <xf numFmtId="49" fontId="8" fillId="0" borderId="6" xfId="3" applyNumberFormat="1" applyFont="1" applyBorder="1" applyAlignment="1">
      <alignment horizontal="center" vertical="center"/>
    </xf>
    <xf numFmtId="49" fontId="8" fillId="0" borderId="20" xfId="3" applyNumberFormat="1" applyFont="1" applyBorder="1" applyAlignment="1">
      <alignment horizontal="center" vertical="center"/>
    </xf>
    <xf numFmtId="49" fontId="8" fillId="0" borderId="31" xfId="3" applyNumberFormat="1" applyFont="1" applyBorder="1" applyAlignment="1">
      <alignment horizontal="center" vertical="center"/>
    </xf>
    <xf numFmtId="179" fontId="8" fillId="5" borderId="22" xfId="3" applyNumberFormat="1" applyFont="1" applyFill="1" applyBorder="1" applyAlignment="1">
      <alignment vertical="center"/>
    </xf>
    <xf numFmtId="180" fontId="8" fillId="5" borderId="22" xfId="3" applyNumberFormat="1" applyFont="1" applyFill="1" applyBorder="1" applyAlignment="1">
      <alignment vertical="center"/>
    </xf>
    <xf numFmtId="179" fontId="8" fillId="0" borderId="22" xfId="1" applyNumberFormat="1" applyFont="1" applyFill="1" applyBorder="1" applyAlignment="1">
      <alignment vertical="center"/>
    </xf>
    <xf numFmtId="178" fontId="8" fillId="3" borderId="0" xfId="3" applyNumberFormat="1" applyFont="1" applyFill="1" applyAlignment="1">
      <alignment vertical="center"/>
    </xf>
    <xf numFmtId="0" fontId="8" fillId="3" borderId="0" xfId="3" applyFont="1" applyFill="1" applyAlignment="1">
      <alignment vertical="center"/>
    </xf>
    <xf numFmtId="179" fontId="8" fillId="5" borderId="23" xfId="3" applyNumberFormat="1" applyFont="1" applyFill="1" applyBorder="1" applyAlignment="1">
      <alignment vertical="center"/>
    </xf>
    <xf numFmtId="180" fontId="8" fillId="5" borderId="23" xfId="3" applyNumberFormat="1" applyFont="1" applyFill="1" applyBorder="1" applyAlignment="1">
      <alignment vertical="center"/>
    </xf>
    <xf numFmtId="179" fontId="7" fillId="5" borderId="22" xfId="3" applyNumberFormat="1" applyFont="1" applyFill="1" applyBorder="1" applyAlignment="1">
      <alignment vertical="center"/>
    </xf>
    <xf numFmtId="0" fontId="8" fillId="0" borderId="22" xfId="3" applyFont="1" applyBorder="1" applyAlignment="1">
      <alignment vertical="center"/>
    </xf>
    <xf numFmtId="178" fontId="7" fillId="0" borderId="28" xfId="3" applyNumberFormat="1" applyFont="1" applyBorder="1" applyAlignment="1">
      <alignment vertical="center"/>
    </xf>
    <xf numFmtId="179" fontId="7" fillId="5" borderId="4" xfId="3" applyNumberFormat="1" applyFont="1" applyFill="1" applyBorder="1" applyAlignment="1">
      <alignment vertical="center"/>
    </xf>
    <xf numFmtId="179" fontId="8" fillId="0" borderId="0" xfId="3" applyNumberFormat="1" applyFont="1" applyAlignment="1">
      <alignment vertical="center"/>
    </xf>
    <xf numFmtId="179" fontId="7" fillId="5" borderId="23" xfId="3" applyNumberFormat="1" applyFont="1" applyFill="1" applyBorder="1" applyAlignment="1">
      <alignment vertical="center"/>
    </xf>
    <xf numFmtId="179" fontId="8" fillId="3" borderId="0" xfId="3" applyNumberFormat="1" applyFont="1" applyFill="1" applyAlignment="1">
      <alignment vertical="center"/>
    </xf>
    <xf numFmtId="178" fontId="7" fillId="5" borderId="4" xfId="3" applyNumberFormat="1" applyFont="1" applyFill="1" applyBorder="1" applyAlignment="1">
      <alignment vertical="center"/>
    </xf>
    <xf numFmtId="0" fontId="6" fillId="0" borderId="0" xfId="0" applyFont="1" applyAlignment="1">
      <alignment vertical="top" wrapText="1"/>
    </xf>
    <xf numFmtId="0" fontId="6" fillId="3" borderId="0" xfId="0" applyFont="1" applyFill="1" applyAlignment="1">
      <alignment vertical="top" wrapText="1"/>
    </xf>
    <xf numFmtId="176" fontId="6" fillId="0" borderId="0" xfId="3" applyNumberFormat="1" applyFont="1" applyAlignment="1">
      <alignment vertical="center"/>
    </xf>
    <xf numFmtId="178" fontId="6" fillId="0" borderId="0" xfId="3" applyNumberFormat="1" applyFont="1" applyAlignment="1">
      <alignment vertical="center"/>
    </xf>
    <xf numFmtId="0" fontId="19" fillId="0" borderId="0" xfId="0" applyFont="1" applyAlignment="1">
      <alignment vertical="top" wrapText="1"/>
    </xf>
    <xf numFmtId="0" fontId="19" fillId="0" borderId="0" xfId="0" applyFont="1" applyAlignment="1">
      <alignment vertical="center"/>
    </xf>
    <xf numFmtId="0" fontId="19" fillId="0" borderId="0" xfId="0" applyFont="1" applyAlignment="1">
      <alignment vertical="top"/>
    </xf>
    <xf numFmtId="49" fontId="22" fillId="0" borderId="0" xfId="0" applyNumberFormat="1" applyFont="1" applyAlignment="1">
      <alignment vertical="center"/>
    </xf>
    <xf numFmtId="49" fontId="24" fillId="0" borderId="0" xfId="0" applyNumberFormat="1" applyFont="1" applyAlignment="1">
      <alignment vertical="center"/>
    </xf>
    <xf numFmtId="49" fontId="14" fillId="0" borderId="0" xfId="0" applyNumberFormat="1" applyFont="1" applyAlignment="1">
      <alignment vertical="center"/>
    </xf>
    <xf numFmtId="49" fontId="23" fillId="0" borderId="0" xfId="0" applyNumberFormat="1" applyFont="1" applyAlignment="1">
      <alignment vertical="center"/>
    </xf>
    <xf numFmtId="49" fontId="23" fillId="0" borderId="8" xfId="0" applyNumberFormat="1" applyFont="1" applyBorder="1" applyAlignment="1">
      <alignment vertical="center"/>
    </xf>
    <xf numFmtId="49" fontId="8" fillId="0" borderId="8" xfId="0" applyNumberFormat="1" applyFont="1" applyBorder="1" applyAlignment="1">
      <alignment vertical="center"/>
    </xf>
    <xf numFmtId="49" fontId="8" fillId="0" borderId="0" xfId="0" applyNumberFormat="1" applyFont="1" applyAlignment="1">
      <alignment vertical="center"/>
    </xf>
    <xf numFmtId="49" fontId="25" fillId="0" borderId="0" xfId="0" applyNumberFormat="1" applyFont="1" applyAlignment="1">
      <alignment vertical="center"/>
    </xf>
    <xf numFmtId="49" fontId="8" fillId="0" borderId="0" xfId="0" applyNumberFormat="1" applyFont="1" applyAlignment="1">
      <alignment horizontal="center" vertical="center"/>
    </xf>
    <xf numFmtId="0" fontId="8" fillId="0" borderId="0" xfId="0" applyFont="1"/>
    <xf numFmtId="49" fontId="8" fillId="0" borderId="0" xfId="0" applyNumberFormat="1" applyFont="1" applyAlignment="1">
      <alignment horizontal="right" vertical="center"/>
    </xf>
    <xf numFmtId="49" fontId="8" fillId="0" borderId="9"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181" fontId="8" fillId="0" borderId="4" xfId="0" applyNumberFormat="1" applyFont="1" applyBorder="1" applyAlignment="1">
      <alignment vertical="center"/>
    </xf>
    <xf numFmtId="178" fontId="8" fillId="0" borderId="4" xfId="0" applyNumberFormat="1" applyFont="1" applyBorder="1" applyAlignment="1">
      <alignment vertical="center"/>
    </xf>
    <xf numFmtId="178" fontId="8" fillId="0" borderId="7" xfId="0" applyNumberFormat="1" applyFont="1" applyBorder="1" applyAlignment="1">
      <alignment vertical="center"/>
    </xf>
    <xf numFmtId="178" fontId="8" fillId="0" borderId="58" xfId="0" applyNumberFormat="1" applyFont="1" applyBorder="1" applyAlignment="1">
      <alignment vertical="center"/>
    </xf>
    <xf numFmtId="178" fontId="8" fillId="0" borderId="59" xfId="0" applyNumberFormat="1" applyFont="1" applyBorder="1" applyAlignment="1">
      <alignment vertical="center"/>
    </xf>
    <xf numFmtId="178" fontId="8" fillId="0" borderId="52" xfId="0" applyNumberFormat="1" applyFont="1" applyBorder="1" applyAlignment="1">
      <alignment vertical="center"/>
    </xf>
    <xf numFmtId="181" fontId="8" fillId="0" borderId="53" xfId="0" applyNumberFormat="1" applyFont="1" applyBorder="1" applyAlignment="1">
      <alignment vertical="center"/>
    </xf>
    <xf numFmtId="49" fontId="8" fillId="0" borderId="31" xfId="0" applyNumberFormat="1" applyFont="1" applyBorder="1" applyAlignment="1">
      <alignment vertical="center"/>
    </xf>
    <xf numFmtId="181" fontId="8" fillId="0" borderId="22" xfId="0" applyNumberFormat="1" applyFont="1" applyBorder="1" applyAlignment="1">
      <alignment vertical="center"/>
    </xf>
    <xf numFmtId="178" fontId="8" fillId="0" borderId="22" xfId="0" applyNumberFormat="1" applyFont="1" applyBorder="1" applyAlignment="1">
      <alignment vertical="center"/>
    </xf>
    <xf numFmtId="178" fontId="8" fillId="0" borderId="2" xfId="0" applyNumberFormat="1" applyFont="1" applyBorder="1" applyAlignment="1">
      <alignment vertical="center"/>
    </xf>
    <xf numFmtId="178" fontId="8" fillId="0" borderId="5" xfId="0" applyNumberFormat="1" applyFont="1" applyBorder="1" applyAlignment="1">
      <alignment vertical="center"/>
    </xf>
    <xf numFmtId="178" fontId="8" fillId="0" borderId="60" xfId="0" applyNumberFormat="1" applyFont="1" applyBorder="1" applyAlignment="1">
      <alignment vertical="center"/>
    </xf>
    <xf numFmtId="178" fontId="8" fillId="0" borderId="61" xfId="0" applyNumberFormat="1" applyFont="1" applyBorder="1" applyAlignment="1">
      <alignment vertical="center"/>
    </xf>
    <xf numFmtId="178" fontId="8" fillId="0" borderId="94" xfId="0" applyNumberFormat="1" applyFont="1" applyBorder="1" applyAlignment="1">
      <alignment vertical="center"/>
    </xf>
    <xf numFmtId="178" fontId="8" fillId="0" borderId="63" xfId="0" applyNumberFormat="1" applyFont="1" applyBorder="1" applyAlignment="1">
      <alignment vertical="center"/>
    </xf>
    <xf numFmtId="181" fontId="8" fillId="0" borderId="23" xfId="0" applyNumberFormat="1" applyFont="1" applyBorder="1" applyAlignment="1">
      <alignment vertical="center"/>
    </xf>
    <xf numFmtId="178" fontId="8" fillId="0" borderId="23" xfId="0" applyNumberFormat="1" applyFont="1" applyBorder="1" applyAlignment="1">
      <alignment vertical="center"/>
    </xf>
    <xf numFmtId="178" fontId="8" fillId="0" borderId="66" xfId="0" applyNumberFormat="1" applyFont="1" applyBorder="1" applyAlignment="1">
      <alignment vertical="center"/>
    </xf>
    <xf numFmtId="178" fontId="8" fillId="0" borderId="67" xfId="0" applyNumberFormat="1" applyFont="1" applyBorder="1" applyAlignment="1">
      <alignment vertical="center"/>
    </xf>
    <xf numFmtId="178" fontId="8" fillId="0" borderId="68" xfId="0" applyNumberFormat="1" applyFont="1" applyBorder="1" applyAlignment="1">
      <alignment vertical="center"/>
    </xf>
    <xf numFmtId="178" fontId="8" fillId="0" borderId="69" xfId="0" applyNumberFormat="1" applyFont="1" applyBorder="1" applyAlignment="1">
      <alignment vertical="center"/>
    </xf>
    <xf numFmtId="178" fontId="8" fillId="0" borderId="96" xfId="0" applyNumberFormat="1" applyFont="1" applyBorder="1" applyAlignment="1">
      <alignment vertical="center"/>
    </xf>
    <xf numFmtId="179" fontId="8" fillId="0" borderId="66" xfId="4" applyNumberFormat="1" applyFont="1" applyBorder="1" applyAlignment="1">
      <alignment horizontal="right" vertical="center"/>
    </xf>
    <xf numFmtId="179" fontId="8" fillId="0" borderId="96" xfId="1" applyNumberFormat="1" applyFont="1" applyBorder="1" applyAlignment="1">
      <alignment horizontal="right" vertical="center"/>
    </xf>
    <xf numFmtId="181" fontId="8" fillId="0" borderId="27" xfId="0" applyNumberFormat="1" applyFont="1" applyBorder="1" applyAlignment="1">
      <alignment vertical="center"/>
    </xf>
    <xf numFmtId="178" fontId="8" fillId="0" borderId="27" xfId="0" applyNumberFormat="1" applyFont="1" applyBorder="1" applyAlignment="1">
      <alignment vertical="center"/>
    </xf>
    <xf numFmtId="178" fontId="8" fillId="0" borderId="10" xfId="0" applyNumberFormat="1" applyFont="1" applyBorder="1" applyAlignment="1">
      <alignment vertical="center"/>
    </xf>
    <xf numFmtId="178" fontId="8" fillId="0" borderId="20" xfId="0" applyNumberFormat="1" applyFont="1" applyBorder="1" applyAlignment="1">
      <alignment vertical="center"/>
    </xf>
    <xf numFmtId="178" fontId="8" fillId="0" borderId="56" xfId="0" applyNumberFormat="1" applyFont="1" applyBorder="1" applyAlignment="1">
      <alignment vertical="center"/>
    </xf>
    <xf numFmtId="178" fontId="8" fillId="0" borderId="57" xfId="0" applyNumberFormat="1" applyFont="1" applyBorder="1" applyAlignment="1">
      <alignment vertical="center"/>
    </xf>
    <xf numFmtId="178" fontId="8" fillId="0" borderId="95" xfId="0" applyNumberFormat="1" applyFont="1" applyBorder="1" applyAlignment="1">
      <alignment vertical="center"/>
    </xf>
    <xf numFmtId="178" fontId="8" fillId="0" borderId="70" xfId="0" applyNumberFormat="1" applyFont="1" applyBorder="1" applyAlignment="1">
      <alignment vertical="center"/>
    </xf>
    <xf numFmtId="178" fontId="8" fillId="0" borderId="4" xfId="4" applyNumberFormat="1" applyFont="1" applyBorder="1" applyAlignment="1">
      <alignment vertical="center"/>
    </xf>
    <xf numFmtId="178" fontId="8" fillId="0" borderId="52" xfId="1" applyNumberFormat="1" applyFont="1" applyBorder="1" applyAlignment="1">
      <alignment vertical="center"/>
    </xf>
    <xf numFmtId="181" fontId="8" fillId="0" borderId="22" xfId="0" applyNumberFormat="1" applyFont="1" applyBorder="1" applyAlignment="1">
      <alignment horizontal="center" vertical="center"/>
    </xf>
    <xf numFmtId="178" fontId="8" fillId="0" borderId="62" xfId="0" applyNumberFormat="1" applyFont="1" applyBorder="1" applyAlignment="1">
      <alignment vertical="center"/>
    </xf>
    <xf numFmtId="178" fontId="8" fillId="0" borderId="73" xfId="0" applyNumberFormat="1" applyFont="1" applyBorder="1" applyAlignment="1">
      <alignment vertical="center"/>
    </xf>
    <xf numFmtId="178" fontId="8" fillId="0" borderId="74" xfId="0" applyNumberFormat="1" applyFont="1" applyBorder="1" applyAlignment="1">
      <alignment vertical="center"/>
    </xf>
    <xf numFmtId="178" fontId="8" fillId="0" borderId="97" xfId="0" applyNumberFormat="1" applyFont="1" applyBorder="1" applyAlignment="1">
      <alignment vertical="center"/>
    </xf>
    <xf numFmtId="179" fontId="8" fillId="0" borderId="98" xfId="0" quotePrefix="1" applyNumberFormat="1" applyFont="1" applyBorder="1" applyAlignment="1">
      <alignment horizontal="right" vertical="center"/>
    </xf>
    <xf numFmtId="181" fontId="8" fillId="0" borderId="28" xfId="0" applyNumberFormat="1" applyFont="1" applyBorder="1" applyAlignment="1">
      <alignment vertical="center"/>
    </xf>
    <xf numFmtId="181" fontId="8" fillId="0" borderId="28" xfId="0" applyNumberFormat="1" applyFont="1" applyBorder="1" applyAlignment="1">
      <alignment horizontal="center" vertical="center"/>
    </xf>
    <xf numFmtId="181" fontId="8" fillId="0" borderId="28" xfId="0" applyNumberFormat="1" applyFont="1" applyBorder="1" applyAlignment="1">
      <alignment horizontal="right" vertical="center"/>
    </xf>
    <xf numFmtId="178" fontId="8" fillId="0" borderId="28" xfId="0" applyNumberFormat="1" applyFont="1" applyBorder="1" applyAlignment="1">
      <alignment horizontal="right" vertical="center"/>
    </xf>
    <xf numFmtId="178" fontId="8" fillId="0" borderId="66" xfId="0" applyNumberFormat="1" applyFont="1" applyBorder="1" applyAlignment="1">
      <alignment horizontal="right" vertical="center"/>
    </xf>
    <xf numFmtId="178" fontId="8" fillId="0" borderId="67" xfId="0" applyNumberFormat="1" applyFont="1" applyBorder="1" applyAlignment="1">
      <alignment horizontal="right" vertical="center"/>
    </xf>
    <xf numFmtId="178" fontId="8" fillId="0" borderId="68" xfId="0" applyNumberFormat="1" applyFont="1" applyBorder="1" applyAlignment="1">
      <alignment horizontal="right" vertical="center"/>
    </xf>
    <xf numFmtId="178" fontId="8" fillId="0" borderId="69" xfId="0" applyNumberFormat="1" applyFont="1" applyBorder="1" applyAlignment="1">
      <alignment horizontal="right" vertical="center"/>
    </xf>
    <xf numFmtId="178" fontId="8" fillId="0" borderId="96" xfId="0" applyNumberFormat="1" applyFont="1" applyBorder="1" applyAlignment="1">
      <alignment horizontal="right" vertical="center"/>
    </xf>
    <xf numFmtId="178" fontId="8" fillId="0" borderId="4" xfId="0" applyNumberFormat="1" applyFont="1" applyBorder="1" applyAlignment="1">
      <alignment horizontal="right" vertical="center"/>
    </xf>
    <xf numFmtId="49" fontId="25" fillId="0" borderId="20" xfId="0" applyNumberFormat="1" applyFont="1" applyBorder="1" applyAlignment="1">
      <alignment vertical="center"/>
    </xf>
    <xf numFmtId="181" fontId="25" fillId="0" borderId="76" xfId="0" applyNumberFormat="1" applyFont="1" applyBorder="1" applyAlignment="1">
      <alignment vertical="center"/>
    </xf>
    <xf numFmtId="181" fontId="25" fillId="0" borderId="76" xfId="0" applyNumberFormat="1" applyFont="1" applyBorder="1" applyAlignment="1">
      <alignment horizontal="center" vertical="center"/>
    </xf>
    <xf numFmtId="181" fontId="25" fillId="0" borderId="76" xfId="0" applyNumberFormat="1" applyFont="1" applyBorder="1" applyAlignment="1">
      <alignment horizontal="right" vertical="center"/>
    </xf>
    <xf numFmtId="178" fontId="25" fillId="0" borderId="76" xfId="0" applyNumberFormat="1" applyFont="1" applyBorder="1" applyAlignment="1">
      <alignment horizontal="right" vertical="center"/>
    </xf>
    <xf numFmtId="178" fontId="8" fillId="0" borderId="10" xfId="0" applyNumberFormat="1" applyFont="1" applyBorder="1" applyAlignment="1">
      <alignment horizontal="right" vertical="center"/>
    </xf>
    <xf numFmtId="178" fontId="8" fillId="0" borderId="20" xfId="0" applyNumberFormat="1" applyFont="1" applyBorder="1" applyAlignment="1">
      <alignment horizontal="right" vertical="center"/>
    </xf>
    <xf numFmtId="178" fontId="8" fillId="0" borderId="56" xfId="0" applyNumberFormat="1" applyFont="1" applyBorder="1" applyAlignment="1">
      <alignment horizontal="right" vertical="center"/>
    </xf>
    <xf numFmtId="178" fontId="8" fillId="0" borderId="57" xfId="0" applyNumberFormat="1" applyFont="1" applyBorder="1" applyAlignment="1">
      <alignment horizontal="right" vertical="center"/>
    </xf>
    <xf numFmtId="178" fontId="8" fillId="0" borderId="95" xfId="0" applyNumberFormat="1" applyFont="1" applyBorder="1" applyAlignment="1">
      <alignment horizontal="right" vertical="center"/>
    </xf>
    <xf numFmtId="178" fontId="8" fillId="0" borderId="70" xfId="0" applyNumberFormat="1" applyFont="1" applyBorder="1" applyAlignment="1">
      <alignment horizontal="right" vertical="center"/>
    </xf>
    <xf numFmtId="181" fontId="8" fillId="0" borderId="10" xfId="0" applyNumberFormat="1" applyFont="1" applyBorder="1" applyAlignment="1">
      <alignment vertical="center"/>
    </xf>
    <xf numFmtId="178" fontId="8" fillId="0" borderId="78" xfId="0" applyNumberFormat="1" applyFont="1" applyBorder="1" applyAlignment="1">
      <alignment vertical="center"/>
    </xf>
    <xf numFmtId="178" fontId="8" fillId="0" borderId="10" xfId="0" quotePrefix="1" applyNumberFormat="1" applyFont="1" applyBorder="1" applyAlignment="1">
      <alignment horizontal="right" vertical="center"/>
    </xf>
    <xf numFmtId="178" fontId="8" fillId="0" borderId="57" xfId="0" quotePrefix="1" applyNumberFormat="1" applyFont="1" applyBorder="1" applyAlignment="1">
      <alignment horizontal="right" vertical="center"/>
    </xf>
    <xf numFmtId="178" fontId="8" fillId="0" borderId="56" xfId="0" quotePrefix="1" applyNumberFormat="1" applyFont="1" applyBorder="1" applyAlignment="1">
      <alignment horizontal="right" vertical="center"/>
    </xf>
    <xf numFmtId="178" fontId="8" fillId="0" borderId="95" xfId="0" quotePrefix="1" applyNumberFormat="1" applyFont="1" applyBorder="1" applyAlignment="1">
      <alignment horizontal="right" vertical="center"/>
    </xf>
    <xf numFmtId="178" fontId="8" fillId="0" borderId="4" xfId="0" quotePrefix="1" applyNumberFormat="1" applyFont="1" applyBorder="1" applyAlignment="1">
      <alignment horizontal="right" vertical="center"/>
    </xf>
    <xf numFmtId="178" fontId="8" fillId="0" borderId="70" xfId="0" quotePrefix="1" applyNumberFormat="1" applyFont="1" applyBorder="1" applyAlignment="1">
      <alignment horizontal="right" vertical="center"/>
    </xf>
    <xf numFmtId="178" fontId="8" fillId="0" borderId="28" xfId="0" applyNumberFormat="1" applyFont="1" applyBorder="1" applyAlignment="1">
      <alignment vertical="center"/>
    </xf>
    <xf numFmtId="178" fontId="25" fillId="0" borderId="76" xfId="0" applyNumberFormat="1" applyFont="1" applyBorder="1" applyAlignment="1">
      <alignment vertical="center"/>
    </xf>
    <xf numFmtId="178" fontId="8" fillId="0" borderId="60" xfId="0" applyNumberFormat="1" applyFont="1" applyBorder="1" applyAlignment="1">
      <alignment horizontal="right" vertical="center"/>
    </xf>
    <xf numFmtId="178" fontId="8" fillId="0" borderId="2" xfId="0" quotePrefix="1" applyNumberFormat="1" applyFont="1" applyBorder="1" applyAlignment="1">
      <alignment horizontal="right" vertical="center"/>
    </xf>
    <xf numFmtId="178" fontId="8" fillId="0" borderId="61" xfId="0" quotePrefix="1" applyNumberFormat="1" applyFont="1" applyBorder="1" applyAlignment="1">
      <alignment horizontal="right" vertical="center"/>
    </xf>
    <xf numFmtId="178" fontId="8" fillId="0" borderId="60" xfId="0" quotePrefix="1" applyNumberFormat="1" applyFont="1" applyBorder="1" applyAlignment="1">
      <alignment horizontal="right" vertical="center"/>
    </xf>
    <xf numFmtId="178" fontId="8" fillId="0" borderId="94" xfId="0" quotePrefix="1" applyNumberFormat="1" applyFont="1" applyBorder="1" applyAlignment="1">
      <alignment horizontal="right" vertical="center"/>
    </xf>
    <xf numFmtId="178" fontId="8" fillId="0" borderId="63" xfId="0" quotePrefix="1" applyNumberFormat="1" applyFont="1" applyBorder="1" applyAlignment="1">
      <alignment horizontal="right" vertical="center"/>
    </xf>
    <xf numFmtId="181" fontId="8" fillId="0" borderId="23" xfId="0" applyNumberFormat="1" applyFont="1" applyBorder="1" applyAlignment="1">
      <alignment horizontal="center" vertical="center"/>
    </xf>
    <xf numFmtId="181" fontId="8" fillId="0" borderId="23" xfId="0" applyNumberFormat="1" applyFont="1" applyBorder="1" applyAlignment="1">
      <alignment horizontal="right" vertical="center"/>
    </xf>
    <xf numFmtId="0" fontId="8" fillId="0" borderId="23" xfId="0" applyFont="1" applyBorder="1" applyAlignment="1">
      <alignment horizontal="right" vertical="center"/>
    </xf>
    <xf numFmtId="1" fontId="8" fillId="0" borderId="66" xfId="0" applyNumberFormat="1" applyFont="1" applyBorder="1" applyAlignment="1">
      <alignment horizontal="right" vertical="center"/>
    </xf>
    <xf numFmtId="178" fontId="8" fillId="0" borderId="66" xfId="0" quotePrefix="1" applyNumberFormat="1" applyFont="1" applyBorder="1" applyAlignment="1">
      <alignment horizontal="right" vertical="center"/>
    </xf>
    <xf numFmtId="178" fontId="8" fillId="0" borderId="69" xfId="0" quotePrefix="1" applyNumberFormat="1" applyFont="1" applyBorder="1" applyAlignment="1">
      <alignment horizontal="right" vertical="center"/>
    </xf>
    <xf numFmtId="178" fontId="8" fillId="0" borderId="68" xfId="0" quotePrefix="1" applyNumberFormat="1" applyFont="1" applyBorder="1" applyAlignment="1">
      <alignment horizontal="right" vertical="center"/>
    </xf>
    <xf numFmtId="178" fontId="8" fillId="0" borderId="96" xfId="0" quotePrefix="1" applyNumberFormat="1" applyFont="1" applyBorder="1" applyAlignment="1">
      <alignment horizontal="right" vertical="center"/>
    </xf>
    <xf numFmtId="49" fontId="25" fillId="0" borderId="31" xfId="0" applyNumberFormat="1" applyFont="1" applyBorder="1" applyAlignment="1">
      <alignment vertical="center"/>
    </xf>
    <xf numFmtId="181" fontId="25" fillId="0" borderId="77" xfId="0" applyNumberFormat="1" applyFont="1" applyBorder="1" applyAlignment="1">
      <alignment horizontal="center" vertical="center"/>
    </xf>
    <xf numFmtId="181" fontId="25" fillId="0" borderId="77" xfId="0" applyNumberFormat="1" applyFont="1" applyBorder="1" applyAlignment="1">
      <alignment vertical="center"/>
    </xf>
    <xf numFmtId="178" fontId="25" fillId="0" borderId="77" xfId="0" applyNumberFormat="1" applyFont="1" applyBorder="1" applyAlignment="1">
      <alignment vertical="center"/>
    </xf>
    <xf numFmtId="181" fontId="8" fillId="0" borderId="10" xfId="0" applyNumberFormat="1" applyFont="1" applyBorder="1" applyAlignment="1">
      <alignment horizontal="center" vertical="center"/>
    </xf>
    <xf numFmtId="181" fontId="8" fillId="0" borderId="35" xfId="0" applyNumberFormat="1" applyFont="1" applyBorder="1" applyAlignment="1">
      <alignment horizontal="center" vertical="center"/>
    </xf>
    <xf numFmtId="181" fontId="8" fillId="0" borderId="10" xfId="0" applyNumberFormat="1" applyFont="1" applyBorder="1" applyAlignment="1">
      <alignment horizontal="right" vertical="center"/>
    </xf>
    <xf numFmtId="181" fontId="8" fillId="0" borderId="20" xfId="0" applyNumberFormat="1" applyFont="1" applyBorder="1" applyAlignment="1">
      <alignment horizontal="right" vertical="center"/>
    </xf>
    <xf numFmtId="181" fontId="8" fillId="0" borderId="56" xfId="0" applyNumberFormat="1" applyFont="1" applyBorder="1" applyAlignment="1">
      <alignment horizontal="right" vertical="center"/>
    </xf>
    <xf numFmtId="181" fontId="8" fillId="0" borderId="53" xfId="0" applyNumberFormat="1" applyFont="1" applyBorder="1" applyAlignment="1">
      <alignment horizontal="right" vertical="center"/>
    </xf>
    <xf numFmtId="181" fontId="8" fillId="0" borderId="4" xfId="0" applyNumberFormat="1" applyFont="1" applyBorder="1" applyAlignment="1">
      <alignment horizontal="right" vertical="center"/>
    </xf>
    <xf numFmtId="181" fontId="8" fillId="0" borderId="2" xfId="0" applyNumberFormat="1" applyFont="1" applyBorder="1" applyAlignment="1">
      <alignment vertical="center"/>
    </xf>
    <xf numFmtId="181" fontId="8" fillId="0" borderId="66" xfId="0" applyNumberFormat="1" applyFont="1" applyBorder="1" applyAlignment="1">
      <alignment vertical="center"/>
    </xf>
    <xf numFmtId="181" fontId="8" fillId="0" borderId="53" xfId="0" applyNumberFormat="1" applyFont="1" applyBorder="1" applyAlignment="1">
      <alignment horizontal="center" vertical="center"/>
    </xf>
    <xf numFmtId="181" fontId="8" fillId="0" borderId="4" xfId="0" applyNumberFormat="1" applyFont="1" applyBorder="1" applyAlignment="1">
      <alignment horizontal="center" vertical="center"/>
    </xf>
    <xf numFmtId="181" fontId="7" fillId="0" borderId="4" xfId="0" applyNumberFormat="1" applyFont="1" applyBorder="1" applyAlignment="1">
      <alignment vertical="center"/>
    </xf>
    <xf numFmtId="178" fontId="7" fillId="0" borderId="4" xfId="0" applyNumberFormat="1" applyFont="1" applyBorder="1" applyAlignment="1">
      <alignment vertical="center"/>
    </xf>
    <xf numFmtId="178" fontId="7" fillId="0" borderId="7" xfId="0" applyNumberFormat="1" applyFont="1" applyBorder="1" applyAlignment="1">
      <alignment vertical="center"/>
    </xf>
    <xf numFmtId="178" fontId="7" fillId="0" borderId="58" xfId="0" applyNumberFormat="1" applyFont="1" applyBorder="1" applyAlignment="1">
      <alignment vertical="center"/>
    </xf>
    <xf numFmtId="178" fontId="7" fillId="0" borderId="59" xfId="0" applyNumberFormat="1" applyFont="1" applyBorder="1" applyAlignment="1">
      <alignment vertical="center"/>
    </xf>
    <xf numFmtId="178" fontId="7" fillId="0" borderId="52" xfId="0" applyNumberFormat="1" applyFont="1" applyBorder="1" applyAlignment="1">
      <alignment vertical="center"/>
    </xf>
    <xf numFmtId="181" fontId="7" fillId="0" borderId="53" xfId="0" applyNumberFormat="1" applyFont="1" applyBorder="1" applyAlignment="1">
      <alignment vertical="center"/>
    </xf>
    <xf numFmtId="181" fontId="7" fillId="0" borderId="7" xfId="0" applyNumberFormat="1" applyFont="1" applyBorder="1" applyAlignment="1">
      <alignment vertical="center"/>
    </xf>
    <xf numFmtId="181" fontId="7" fillId="0" borderId="58" xfId="0" applyNumberFormat="1" applyFont="1" applyBorder="1" applyAlignment="1">
      <alignment vertical="center"/>
    </xf>
    <xf numFmtId="181" fontId="7" fillId="0" borderId="59" xfId="0" applyNumberFormat="1" applyFont="1" applyBorder="1" applyAlignment="1">
      <alignment vertical="center"/>
    </xf>
    <xf numFmtId="181" fontId="7" fillId="0" borderId="52" xfId="0" applyNumberFormat="1" applyFont="1" applyBorder="1" applyAlignment="1">
      <alignment vertical="center"/>
    </xf>
    <xf numFmtId="181" fontId="7" fillId="0" borderId="4" xfId="0" applyNumberFormat="1" applyFont="1" applyBorder="1" applyAlignment="1">
      <alignment horizontal="right" vertical="center"/>
    </xf>
    <xf numFmtId="178" fontId="7" fillId="0" borderId="4" xfId="0" applyNumberFormat="1" applyFont="1" applyBorder="1" applyAlignment="1">
      <alignment horizontal="right" vertical="center"/>
    </xf>
    <xf numFmtId="178" fontId="7" fillId="0" borderId="7" xfId="0" applyNumberFormat="1" applyFont="1" applyBorder="1" applyAlignment="1">
      <alignment horizontal="right" vertical="center"/>
    </xf>
    <xf numFmtId="178" fontId="7" fillId="0" borderId="58" xfId="0" applyNumberFormat="1" applyFont="1" applyBorder="1" applyAlignment="1">
      <alignment horizontal="right" vertical="center"/>
    </xf>
    <xf numFmtId="178" fontId="7" fillId="0" borderId="59" xfId="0" applyNumberFormat="1" applyFont="1" applyBorder="1" applyAlignment="1">
      <alignment horizontal="right" vertical="center"/>
    </xf>
    <xf numFmtId="178" fontId="7" fillId="0" borderId="52" xfId="0" applyNumberFormat="1" applyFont="1" applyBorder="1" applyAlignment="1">
      <alignment horizontal="right" vertical="center"/>
    </xf>
    <xf numFmtId="186" fontId="8" fillId="0" borderId="4" xfId="0" applyNumberFormat="1" applyFont="1" applyBorder="1" applyAlignment="1">
      <alignment vertical="center"/>
    </xf>
    <xf numFmtId="186" fontId="8" fillId="0" borderId="7" xfId="0" applyNumberFormat="1" applyFont="1" applyBorder="1" applyAlignment="1">
      <alignment vertical="center"/>
    </xf>
    <xf numFmtId="186" fontId="8" fillId="0" borderId="79" xfId="0" applyNumberFormat="1" applyFont="1" applyBorder="1" applyAlignment="1">
      <alignment vertical="center"/>
    </xf>
    <xf numFmtId="186" fontId="8" fillId="0" borderId="80" xfId="0" applyNumberFormat="1" applyFont="1" applyBorder="1" applyAlignment="1">
      <alignment vertical="center"/>
    </xf>
    <xf numFmtId="186" fontId="8" fillId="0" borderId="52" xfId="0" applyNumberFormat="1" applyFont="1" applyBorder="1" applyAlignment="1">
      <alignment vertical="center"/>
    </xf>
    <xf numFmtId="186" fontId="8" fillId="0" borderId="53" xfId="0" applyNumberFormat="1" applyFont="1" applyBorder="1" applyAlignment="1">
      <alignment vertical="center"/>
    </xf>
    <xf numFmtId="49" fontId="8" fillId="0" borderId="19" xfId="0" applyNumberFormat="1" applyFont="1" applyBorder="1" applyAlignment="1">
      <alignment horizontal="center" vertical="center"/>
    </xf>
    <xf numFmtId="186" fontId="8" fillId="0" borderId="19" xfId="0" applyNumberFormat="1" applyFont="1" applyBorder="1" applyAlignment="1">
      <alignment vertical="center"/>
    </xf>
    <xf numFmtId="186" fontId="8" fillId="0" borderId="0" xfId="0" applyNumberFormat="1" applyFont="1" applyAlignment="1">
      <alignment vertical="center"/>
    </xf>
    <xf numFmtId="186" fontId="25" fillId="0" borderId="0" xfId="0" applyNumberFormat="1" applyFont="1" applyAlignment="1">
      <alignment vertical="center"/>
    </xf>
    <xf numFmtId="49" fontId="6" fillId="0" borderId="0" xfId="0" applyNumberFormat="1" applyFont="1" applyAlignment="1">
      <alignment vertical="center"/>
    </xf>
    <xf numFmtId="49" fontId="26" fillId="0" borderId="0" xfId="0" applyNumberFormat="1" applyFont="1" applyAlignment="1">
      <alignment vertical="center"/>
    </xf>
    <xf numFmtId="49" fontId="8" fillId="0" borderId="32" xfId="0" applyNumberFormat="1" applyFont="1" applyBorder="1" applyAlignment="1">
      <alignment horizontal="center" vertical="center"/>
    </xf>
    <xf numFmtId="49" fontId="6" fillId="0" borderId="0" xfId="0" applyNumberFormat="1" applyFont="1" applyAlignment="1">
      <alignment horizontal="left" vertical="center"/>
    </xf>
    <xf numFmtId="49" fontId="7" fillId="0" borderId="0" xfId="0" applyNumberFormat="1" applyFont="1" applyAlignment="1">
      <alignment vertical="center"/>
    </xf>
    <xf numFmtId="49" fontId="24" fillId="0" borderId="0" xfId="0" applyNumberFormat="1" applyFont="1" applyAlignment="1">
      <alignment vertical="center" shrinkToFit="1"/>
    </xf>
    <xf numFmtId="49" fontId="14" fillId="0" borderId="0" xfId="0" applyNumberFormat="1" applyFont="1" applyAlignment="1">
      <alignment vertical="center" shrinkToFit="1"/>
    </xf>
    <xf numFmtId="49" fontId="25" fillId="0" borderId="0" xfId="0" applyNumberFormat="1" applyFont="1" applyAlignment="1">
      <alignment vertical="center" shrinkToFit="1"/>
    </xf>
    <xf numFmtId="0" fontId="25" fillId="0" borderId="0" xfId="0" applyFont="1" applyAlignment="1">
      <alignment vertical="center" shrinkToFit="1"/>
    </xf>
    <xf numFmtId="49" fontId="8" fillId="0" borderId="0" xfId="0" applyNumberFormat="1" applyFont="1" applyAlignment="1">
      <alignment vertical="center" shrinkToFit="1"/>
    </xf>
    <xf numFmtId="49" fontId="8" fillId="0" borderId="0" xfId="0" applyNumberFormat="1" applyFont="1" applyAlignment="1">
      <alignment horizontal="right" vertical="center" shrinkToFit="1"/>
    </xf>
    <xf numFmtId="49" fontId="8" fillId="0" borderId="9" xfId="0" applyNumberFormat="1" applyFont="1" applyBorder="1" applyAlignment="1">
      <alignment horizontal="left" vertical="center"/>
    </xf>
    <xf numFmtId="179" fontId="8" fillId="0" borderId="1" xfId="0" applyNumberFormat="1" applyFont="1" applyBorder="1" applyAlignment="1">
      <alignment vertical="center" shrinkToFit="1"/>
    </xf>
    <xf numFmtId="179" fontId="7" fillId="0" borderId="4" xfId="0" applyNumberFormat="1" applyFont="1" applyBorder="1" applyAlignment="1">
      <alignment vertical="center" shrinkToFit="1"/>
    </xf>
    <xf numFmtId="179" fontId="7" fillId="0" borderId="3" xfId="0" applyNumberFormat="1" applyFont="1" applyBorder="1" applyAlignment="1">
      <alignment vertical="center" shrinkToFit="1"/>
    </xf>
    <xf numFmtId="179" fontId="7" fillId="0" borderId="23" xfId="0" applyNumberFormat="1" applyFont="1" applyBorder="1" applyAlignment="1">
      <alignment vertical="center" shrinkToFit="1"/>
    </xf>
    <xf numFmtId="179" fontId="8" fillId="0" borderId="35" xfId="1" applyNumberFormat="1" applyFont="1" applyFill="1" applyBorder="1" applyAlignment="1">
      <alignment horizontal="right" vertical="center"/>
    </xf>
    <xf numFmtId="179" fontId="7" fillId="0" borderId="35" xfId="0" applyNumberFormat="1" applyFont="1" applyBorder="1" applyAlignment="1">
      <alignment vertical="center" shrinkToFit="1"/>
    </xf>
    <xf numFmtId="179" fontId="8" fillId="0" borderId="4" xfId="0" applyNumberFormat="1" applyFont="1" applyBorder="1" applyAlignment="1">
      <alignment vertical="center" shrinkToFit="1"/>
    </xf>
    <xf numFmtId="178" fontId="8" fillId="0" borderId="85" xfId="0" applyNumberFormat="1" applyFont="1" applyBorder="1" applyAlignment="1">
      <alignment vertical="center"/>
    </xf>
    <xf numFmtId="179" fontId="7" fillId="0" borderId="22" xfId="0" applyNumberFormat="1" applyFont="1" applyBorder="1" applyAlignment="1">
      <alignment vertical="center" shrinkToFit="1"/>
    </xf>
    <xf numFmtId="178" fontId="8" fillId="0" borderId="38" xfId="0" applyNumberFormat="1" applyFont="1" applyBorder="1" applyAlignment="1">
      <alignment vertical="center"/>
    </xf>
    <xf numFmtId="179" fontId="8" fillId="0" borderId="78" xfId="0" quotePrefix="1" applyNumberFormat="1" applyFont="1" applyBorder="1" applyAlignment="1">
      <alignment horizontal="right" vertical="center"/>
    </xf>
    <xf numFmtId="179" fontId="8" fillId="0" borderId="89" xfId="0" quotePrefix="1" applyNumberFormat="1" applyFont="1" applyBorder="1" applyAlignment="1">
      <alignment horizontal="right" vertical="center"/>
    </xf>
    <xf numFmtId="178" fontId="8" fillId="0" borderId="87" xfId="0" applyNumberFormat="1" applyFont="1" applyBorder="1" applyAlignment="1">
      <alignment vertical="center"/>
    </xf>
    <xf numFmtId="178" fontId="8" fillId="0" borderId="23" xfId="5" applyNumberFormat="1" applyFont="1" applyBorder="1" applyAlignment="1">
      <alignment horizontal="right" vertical="center" shrinkToFit="1"/>
    </xf>
    <xf numFmtId="178" fontId="7" fillId="0" borderId="23" xfId="5" applyNumberFormat="1" applyFont="1" applyBorder="1" applyAlignment="1">
      <alignment horizontal="right" vertical="center" shrinkToFit="1"/>
    </xf>
    <xf numFmtId="178" fontId="8" fillId="0" borderId="23" xfId="5" applyNumberFormat="1" applyFont="1" applyBorder="1" applyAlignment="1">
      <alignment horizontal="right" vertical="center"/>
    </xf>
    <xf numFmtId="178" fontId="8" fillId="0" borderId="87" xfId="5" applyNumberFormat="1" applyFont="1" applyBorder="1" applyAlignment="1">
      <alignment horizontal="right" vertical="center"/>
    </xf>
    <xf numFmtId="179" fontId="7" fillId="0" borderId="23" xfId="5" applyNumberFormat="1" applyFont="1" applyBorder="1" applyAlignment="1">
      <alignment horizontal="right" vertical="center" shrinkToFit="1"/>
    </xf>
    <xf numFmtId="178" fontId="8" fillId="0" borderId="23" xfId="0" applyNumberFormat="1" applyFont="1" applyBorder="1" applyAlignment="1">
      <alignment horizontal="right" vertical="center"/>
    </xf>
    <xf numFmtId="178" fontId="8" fillId="0" borderId="87" xfId="0" applyNumberFormat="1" applyFont="1" applyBorder="1" applyAlignment="1">
      <alignment horizontal="right" vertical="center"/>
    </xf>
    <xf numFmtId="179" fontId="7" fillId="0" borderId="23" xfId="0" applyNumberFormat="1" applyFont="1" applyBorder="1" applyAlignment="1">
      <alignment horizontal="right" vertical="center" shrinkToFit="1"/>
    </xf>
    <xf numFmtId="178" fontId="8" fillId="0" borderId="10" xfId="5" applyNumberFormat="1" applyFont="1" applyBorder="1" applyAlignment="1">
      <alignment horizontal="right" vertical="center" shrinkToFit="1"/>
    </xf>
    <xf numFmtId="178" fontId="7" fillId="0" borderId="10" xfId="5" applyNumberFormat="1" applyFont="1" applyBorder="1" applyAlignment="1">
      <alignment horizontal="right" vertical="center" shrinkToFit="1"/>
    </xf>
    <xf numFmtId="178" fontId="8" fillId="0" borderId="38" xfId="0" applyNumberFormat="1" applyFont="1" applyBorder="1" applyAlignment="1">
      <alignment horizontal="right" vertical="center"/>
    </xf>
    <xf numFmtId="179" fontId="7" fillId="0" borderId="3" xfId="0" applyNumberFormat="1" applyFont="1" applyBorder="1" applyAlignment="1">
      <alignment horizontal="right" vertical="center" shrinkToFit="1"/>
    </xf>
    <xf numFmtId="178" fontId="8" fillId="0" borderId="38" xfId="0" quotePrefix="1" applyNumberFormat="1" applyFont="1" applyBorder="1" applyAlignment="1">
      <alignment horizontal="right" vertical="center"/>
    </xf>
    <xf numFmtId="49" fontId="25" fillId="0" borderId="56" xfId="0" applyNumberFormat="1" applyFont="1" applyBorder="1" applyAlignment="1">
      <alignment vertical="center"/>
    </xf>
    <xf numFmtId="49" fontId="8" fillId="0" borderId="54" xfId="0" applyNumberFormat="1" applyFont="1" applyBorder="1" applyAlignment="1">
      <alignment vertical="center"/>
    </xf>
    <xf numFmtId="178" fontId="8" fillId="0" borderId="22" xfId="0" quotePrefix="1" applyNumberFormat="1" applyFont="1" applyBorder="1" applyAlignment="1">
      <alignment horizontal="right" vertical="center"/>
    </xf>
    <xf numFmtId="178" fontId="8" fillId="0" borderId="85" xfId="0" quotePrefix="1" applyNumberFormat="1" applyFont="1" applyBorder="1" applyAlignment="1">
      <alignment horizontal="right" vertical="center"/>
    </xf>
    <xf numFmtId="179" fontId="7" fillId="0" borderId="22" xfId="1" applyNumberFormat="1" applyFont="1" applyFill="1" applyBorder="1" applyAlignment="1">
      <alignment vertical="center" shrinkToFit="1"/>
    </xf>
    <xf numFmtId="178" fontId="8" fillId="0" borderId="23" xfId="0" quotePrefix="1" applyNumberFormat="1" applyFont="1" applyBorder="1" applyAlignment="1">
      <alignment horizontal="right" vertical="center"/>
    </xf>
    <xf numFmtId="178" fontId="8" fillId="0" borderId="87" xfId="0" quotePrefix="1" applyNumberFormat="1" applyFont="1" applyBorder="1" applyAlignment="1">
      <alignment horizontal="right" vertical="center"/>
    </xf>
    <xf numFmtId="179" fontId="7" fillId="0" borderId="23" xfId="1" applyNumberFormat="1" applyFont="1" applyFill="1" applyBorder="1" applyAlignment="1">
      <alignment vertical="center" shrinkToFit="1"/>
    </xf>
    <xf numFmtId="49" fontId="25" fillId="0" borderId="90" xfId="0" applyNumberFormat="1" applyFont="1" applyBorder="1" applyAlignment="1">
      <alignment vertical="center"/>
    </xf>
    <xf numFmtId="179" fontId="7" fillId="0" borderId="3" xfId="1" applyNumberFormat="1" applyFont="1" applyFill="1" applyBorder="1" applyAlignment="1">
      <alignment vertical="center" shrinkToFit="1"/>
    </xf>
    <xf numFmtId="178" fontId="7" fillId="0" borderId="4" xfId="0" applyNumberFormat="1" applyFont="1" applyBorder="1" applyAlignment="1">
      <alignment vertical="center" shrinkToFit="1"/>
    </xf>
    <xf numFmtId="178" fontId="7" fillId="0" borderId="1" xfId="0" applyNumberFormat="1" applyFont="1" applyBorder="1" applyAlignment="1">
      <alignment vertical="center" shrinkToFit="1"/>
    </xf>
    <xf numFmtId="181" fontId="7" fillId="0" borderId="3" xfId="0" applyNumberFormat="1" applyFont="1" applyBorder="1" applyAlignment="1">
      <alignment vertical="center" shrinkToFit="1"/>
    </xf>
    <xf numFmtId="181" fontId="7" fillId="0" borderId="32" xfId="0" applyNumberFormat="1" applyFont="1" applyBorder="1" applyAlignment="1">
      <alignment vertical="center" shrinkToFit="1"/>
    </xf>
    <xf numFmtId="178" fontId="7" fillId="0" borderId="4" xfId="0" applyNumberFormat="1" applyFont="1" applyBorder="1" applyAlignment="1">
      <alignment horizontal="right" vertical="center" shrinkToFit="1"/>
    </xf>
    <xf numFmtId="178" fontId="7" fillId="0" borderId="1" xfId="0" applyNumberFormat="1" applyFont="1" applyBorder="1" applyAlignment="1">
      <alignment horizontal="right" vertical="center" shrinkToFit="1"/>
    </xf>
    <xf numFmtId="181" fontId="7" fillId="0" borderId="4" xfId="0" applyNumberFormat="1" applyFont="1" applyBorder="1" applyAlignment="1">
      <alignment vertical="center" shrinkToFit="1"/>
    </xf>
    <xf numFmtId="181" fontId="7" fillId="0" borderId="1" xfId="0" applyNumberFormat="1" applyFont="1" applyBorder="1" applyAlignment="1">
      <alignment vertical="center" shrinkToFit="1"/>
    </xf>
    <xf numFmtId="176" fontId="8" fillId="0" borderId="4" xfId="9" applyNumberFormat="1" applyFont="1" applyFill="1" applyBorder="1" applyAlignment="1">
      <alignment vertical="center" shrinkToFit="1"/>
    </xf>
    <xf numFmtId="176" fontId="8" fillId="0" borderId="1" xfId="9" applyNumberFormat="1" applyFont="1" applyFill="1" applyBorder="1" applyAlignment="1">
      <alignment vertical="center" shrinkToFit="1"/>
    </xf>
    <xf numFmtId="176" fontId="7" fillId="0" borderId="4" xfId="9" applyNumberFormat="1" applyFont="1" applyFill="1" applyBorder="1" applyAlignment="1">
      <alignment vertical="center" shrinkToFit="1"/>
    </xf>
    <xf numFmtId="186" fontId="25" fillId="0" borderId="0" xfId="0" applyNumberFormat="1" applyFont="1" applyAlignment="1">
      <alignment vertical="center" shrinkToFit="1"/>
    </xf>
    <xf numFmtId="49" fontId="26" fillId="0" borderId="0" xfId="0" applyNumberFormat="1" applyFont="1" applyAlignment="1">
      <alignment vertical="center" shrinkToFit="1"/>
    </xf>
    <xf numFmtId="49" fontId="6" fillId="0" borderId="0" xfId="0" applyNumberFormat="1" applyFont="1" applyAlignment="1">
      <alignment vertical="center" shrinkToFit="1"/>
    </xf>
    <xf numFmtId="49" fontId="26" fillId="0" borderId="0" xfId="0" applyNumberFormat="1" applyFont="1" applyAlignment="1">
      <alignment horizontal="left" vertical="center" shrinkToFit="1"/>
    </xf>
    <xf numFmtId="49" fontId="11" fillId="0" borderId="0" xfId="0" applyNumberFormat="1" applyFont="1" applyAlignment="1">
      <alignment vertical="center"/>
    </xf>
    <xf numFmtId="49" fontId="11" fillId="0" borderId="0" xfId="0" applyNumberFormat="1" applyFont="1" applyAlignment="1">
      <alignment horizontal="left" vertical="center"/>
    </xf>
    <xf numFmtId="49" fontId="26" fillId="0" borderId="0" xfId="0" applyNumberFormat="1" applyFont="1" applyAlignment="1">
      <alignment horizontal="left" vertical="center"/>
    </xf>
    <xf numFmtId="0" fontId="2" fillId="0" borderId="0" xfId="10">
      <alignment vertical="center"/>
    </xf>
    <xf numFmtId="0" fontId="2" fillId="0" borderId="2" xfId="10" applyBorder="1" applyAlignment="1">
      <alignment horizontal="right" vertical="center"/>
    </xf>
    <xf numFmtId="0" fontId="2" fillId="0" borderId="3" xfId="10" applyBorder="1" applyAlignment="1">
      <alignment horizontal="right" vertical="center"/>
    </xf>
    <xf numFmtId="0" fontId="2" fillId="0" borderId="10" xfId="10" applyBorder="1">
      <alignment vertical="center"/>
    </xf>
    <xf numFmtId="0" fontId="2" fillId="0" borderId="4" xfId="10" applyBorder="1" applyAlignment="1">
      <alignment horizontal="center" vertical="center"/>
    </xf>
    <xf numFmtId="181" fontId="2" fillId="0" borderId="4" xfId="10" applyNumberFormat="1" applyBorder="1" applyAlignment="1">
      <alignment horizontal="center" vertical="center"/>
    </xf>
    <xf numFmtId="184" fontId="2" fillId="0" borderId="4" xfId="10" applyNumberFormat="1" applyBorder="1" applyAlignment="1">
      <alignment horizontal="center" vertical="center"/>
    </xf>
    <xf numFmtId="185" fontId="2" fillId="0" borderId="4" xfId="10" applyNumberFormat="1" applyBorder="1" applyAlignment="1">
      <alignment horizontal="center" vertical="center"/>
    </xf>
    <xf numFmtId="181" fontId="0" fillId="0" borderId="4" xfId="10" applyNumberFormat="1" applyFont="1" applyBorder="1" applyAlignment="1">
      <alignment horizontal="center" vertical="center"/>
    </xf>
    <xf numFmtId="184" fontId="0" fillId="0" borderId="4" xfId="10" applyNumberFormat="1" applyFont="1" applyBorder="1" applyAlignment="1">
      <alignment horizontal="center" vertical="center"/>
    </xf>
    <xf numFmtId="185" fontId="0" fillId="0" borderId="4" xfId="10" applyNumberFormat="1" applyFont="1" applyBorder="1" applyAlignment="1">
      <alignment horizontal="center" vertical="center"/>
    </xf>
    <xf numFmtId="0" fontId="0" fillId="0" borderId="0" xfId="10" applyFont="1">
      <alignment vertical="center"/>
    </xf>
    <xf numFmtId="187" fontId="0" fillId="0" borderId="4" xfId="10" applyNumberFormat="1" applyFont="1" applyBorder="1" applyAlignment="1">
      <alignment horizontal="center" vertical="center"/>
    </xf>
    <xf numFmtId="38" fontId="0" fillId="0" borderId="4" xfId="7" applyFont="1" applyFill="1" applyBorder="1" applyAlignment="1">
      <alignment horizontal="center" vertical="center"/>
    </xf>
    <xf numFmtId="188" fontId="0" fillId="0" borderId="4" xfId="10" applyNumberFormat="1" applyFont="1" applyBorder="1" applyAlignment="1">
      <alignment horizontal="center" vertical="center"/>
    </xf>
    <xf numFmtId="38" fontId="2" fillId="0" borderId="4" xfId="7" applyFont="1" applyFill="1" applyBorder="1" applyAlignment="1">
      <alignment horizontal="center" vertical="center"/>
    </xf>
    <xf numFmtId="0" fontId="2" fillId="4" borderId="0" xfId="10" applyFill="1">
      <alignment vertical="center"/>
    </xf>
    <xf numFmtId="0" fontId="8" fillId="2" borderId="7"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9" fillId="2" borderId="2" xfId="0" applyFont="1" applyFill="1" applyBorder="1" applyAlignment="1">
      <alignment horizontal="center" vertical="center" wrapText="1" shrinkToFit="1"/>
    </xf>
    <xf numFmtId="0" fontId="8" fillId="2" borderId="17" xfId="0" applyFont="1" applyFill="1" applyBorder="1" applyAlignment="1">
      <alignment vertical="center"/>
    </xf>
    <xf numFmtId="0" fontId="8" fillId="2" borderId="18" xfId="0" applyFont="1" applyFill="1" applyBorder="1" applyAlignment="1">
      <alignment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righ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6" fillId="0" borderId="0" xfId="0" applyFont="1" applyAlignment="1">
      <alignment vertical="top" wrapText="1"/>
    </xf>
    <xf numFmtId="49" fontId="8" fillId="0" borderId="27" xfId="3" applyNumberFormat="1" applyFont="1" applyBorder="1" applyAlignment="1">
      <alignment horizontal="center" vertical="center" shrinkToFit="1"/>
    </xf>
    <xf numFmtId="49" fontId="7" fillId="0" borderId="4" xfId="3" applyNumberFormat="1" applyFont="1" applyBorder="1" applyAlignment="1">
      <alignment horizontal="center" vertical="center" shrinkToFit="1"/>
    </xf>
    <xf numFmtId="49" fontId="6" fillId="0" borderId="0" xfId="3" applyNumberFormat="1" applyFont="1" applyAlignment="1">
      <alignment vertical="center" shrinkToFit="1"/>
    </xf>
    <xf numFmtId="0" fontId="6" fillId="0" borderId="0" xfId="0" applyFont="1" applyAlignment="1">
      <alignment vertical="center" shrinkToFit="1"/>
    </xf>
    <xf numFmtId="49" fontId="6" fillId="0" borderId="0" xfId="0" applyNumberFormat="1" applyFont="1" applyAlignment="1">
      <alignment horizontal="left" vertical="center" wrapText="1"/>
    </xf>
    <xf numFmtId="49" fontId="8" fillId="3" borderId="23" xfId="3" applyNumberFormat="1" applyFont="1" applyFill="1" applyBorder="1" applyAlignment="1">
      <alignment horizontal="center" vertical="center" shrinkToFit="1"/>
    </xf>
    <xf numFmtId="0" fontId="6" fillId="0" borderId="0" xfId="0" applyFont="1" applyAlignment="1">
      <alignment horizontal="left" vertical="top" wrapText="1"/>
    </xf>
    <xf numFmtId="49" fontId="8" fillId="0" borderId="21" xfId="3" applyNumberFormat="1" applyFont="1" applyBorder="1" applyAlignment="1">
      <alignment vertical="center" shrinkToFit="1"/>
    </xf>
    <xf numFmtId="0" fontId="8" fillId="0" borderId="16" xfId="3" applyFont="1" applyBorder="1" applyAlignment="1">
      <alignment vertical="center" shrinkToFit="1"/>
    </xf>
    <xf numFmtId="49" fontId="8" fillId="0" borderId="22" xfId="3" applyNumberFormat="1" applyFont="1" applyBorder="1" applyAlignment="1">
      <alignment horizontal="center" vertical="center" shrinkToFit="1"/>
    </xf>
    <xf numFmtId="49" fontId="8" fillId="0" borderId="23" xfId="3" applyNumberFormat="1" applyFont="1" applyBorder="1" applyAlignment="1">
      <alignment horizontal="center" vertical="center" shrinkToFit="1"/>
    </xf>
    <xf numFmtId="49" fontId="8" fillId="0" borderId="24" xfId="3" applyNumberFormat="1" applyFont="1" applyBorder="1" applyAlignment="1">
      <alignment horizontal="center" vertical="center" shrinkToFit="1"/>
    </xf>
    <xf numFmtId="49" fontId="8" fillId="0" borderId="25" xfId="3" applyNumberFormat="1" applyFont="1" applyBorder="1" applyAlignment="1">
      <alignment horizontal="center" vertical="center" shrinkToFit="1"/>
    </xf>
    <xf numFmtId="49" fontId="8" fillId="0" borderId="26" xfId="3" applyNumberFormat="1" applyFont="1" applyBorder="1" applyAlignment="1">
      <alignment horizontal="center" vertical="center" shrinkToFit="1"/>
    </xf>
    <xf numFmtId="49" fontId="8" fillId="0" borderId="4" xfId="3" applyNumberFormat="1" applyFont="1" applyBorder="1" applyAlignment="1">
      <alignment horizontal="center" vertical="center"/>
    </xf>
    <xf numFmtId="49" fontId="7" fillId="0" borderId="4" xfId="3" applyNumberFormat="1" applyFont="1" applyBorder="1" applyAlignment="1">
      <alignment horizontal="center" vertical="center"/>
    </xf>
    <xf numFmtId="49" fontId="8" fillId="0" borderId="11" xfId="3" applyNumberFormat="1" applyFont="1" applyBorder="1" applyAlignment="1">
      <alignment horizontal="center" vertical="center" shrinkToFit="1"/>
    </xf>
    <xf numFmtId="49" fontId="8" fillId="0" borderId="13" xfId="3" applyNumberFormat="1" applyFont="1" applyBorder="1" applyAlignment="1">
      <alignment horizontal="center" vertical="center" shrinkToFit="1"/>
    </xf>
    <xf numFmtId="49" fontId="8" fillId="0" borderId="9" xfId="3" applyNumberFormat="1" applyFont="1" applyBorder="1" applyAlignment="1">
      <alignment horizontal="center" vertical="center" shrinkToFit="1"/>
    </xf>
    <xf numFmtId="49" fontId="8" fillId="0" borderId="1" xfId="3" applyNumberFormat="1" applyFont="1" applyBorder="1" applyAlignment="1">
      <alignment horizontal="center" vertical="center" shrinkToFit="1"/>
    </xf>
    <xf numFmtId="49" fontId="8" fillId="0" borderId="19" xfId="3" applyNumberFormat="1" applyFont="1" applyBorder="1" applyAlignment="1">
      <alignment horizontal="center" vertical="center" shrinkToFit="1"/>
    </xf>
    <xf numFmtId="49" fontId="8" fillId="0" borderId="6" xfId="3" applyNumberFormat="1" applyFont="1" applyBorder="1" applyAlignment="1">
      <alignment horizontal="center" vertical="center" shrinkToFit="1"/>
    </xf>
    <xf numFmtId="178" fontId="8" fillId="0" borderId="0" xfId="3" applyNumberFormat="1" applyFont="1" applyAlignment="1">
      <alignment horizontal="center" vertical="center"/>
    </xf>
    <xf numFmtId="49" fontId="8" fillId="0" borderId="0" xfId="3" applyNumberFormat="1" applyFont="1" applyAlignment="1">
      <alignment horizontal="center"/>
    </xf>
    <xf numFmtId="49" fontId="8" fillId="3" borderId="22" xfId="3" applyNumberFormat="1" applyFont="1" applyFill="1" applyBorder="1" applyAlignment="1">
      <alignment horizontal="center" vertical="center" shrinkToFit="1"/>
    </xf>
    <xf numFmtId="49" fontId="8" fillId="3" borderId="24" xfId="3" applyNumberFormat="1" applyFont="1" applyFill="1" applyBorder="1" applyAlignment="1">
      <alignment horizontal="center" vertical="center" shrinkToFit="1"/>
    </xf>
    <xf numFmtId="49" fontId="8" fillId="3" borderId="25" xfId="3" applyNumberFormat="1" applyFont="1" applyFill="1" applyBorder="1" applyAlignment="1">
      <alignment horizontal="center" vertical="center" shrinkToFit="1"/>
    </xf>
    <xf numFmtId="49" fontId="8" fillId="3" borderId="26" xfId="3" applyNumberFormat="1" applyFont="1" applyFill="1" applyBorder="1" applyAlignment="1">
      <alignment horizontal="center" vertical="center" shrinkToFit="1"/>
    </xf>
    <xf numFmtId="49" fontId="8" fillId="3" borderId="4" xfId="3" applyNumberFormat="1" applyFont="1" applyFill="1" applyBorder="1" applyAlignment="1">
      <alignment horizontal="center" vertical="center"/>
    </xf>
    <xf numFmtId="49" fontId="8" fillId="4" borderId="4" xfId="3" applyNumberFormat="1" applyFont="1" applyFill="1" applyBorder="1" applyAlignment="1">
      <alignment horizontal="center" vertical="center"/>
    </xf>
    <xf numFmtId="49" fontId="13" fillId="0" borderId="0" xfId="3" applyNumberFormat="1" applyFont="1" applyAlignment="1">
      <alignment horizontal="center" vertical="center"/>
    </xf>
    <xf numFmtId="49" fontId="14" fillId="0" borderId="0" xfId="3" applyNumberFormat="1" applyFont="1" applyAlignment="1">
      <alignment horizontal="center"/>
    </xf>
    <xf numFmtId="49" fontId="14" fillId="0" borderId="8" xfId="3" applyNumberFormat="1" applyFont="1" applyBorder="1" applyAlignment="1">
      <alignment horizontal="center"/>
    </xf>
    <xf numFmtId="178" fontId="7" fillId="0" borderId="30" xfId="3" applyNumberFormat="1" applyFont="1" applyBorder="1" applyAlignment="1">
      <alignment horizontal="right" vertical="center"/>
    </xf>
    <xf numFmtId="0" fontId="7" fillId="0" borderId="36" xfId="3" applyFont="1" applyBorder="1" applyAlignment="1">
      <alignment vertical="center"/>
    </xf>
    <xf numFmtId="0" fontId="7" fillId="0" borderId="44" xfId="3" applyFont="1" applyBorder="1" applyAlignment="1">
      <alignment vertical="center"/>
    </xf>
    <xf numFmtId="0" fontId="7" fillId="0" borderId="31" xfId="3" applyFont="1" applyBorder="1" applyAlignment="1">
      <alignment horizontal="center" vertical="center"/>
    </xf>
    <xf numFmtId="0" fontId="7" fillId="0" borderId="20" xfId="3" applyFont="1" applyBorder="1" applyAlignment="1">
      <alignment vertical="center"/>
    </xf>
    <xf numFmtId="178" fontId="7" fillId="0" borderId="41" xfId="3" applyNumberFormat="1" applyFont="1" applyBorder="1" applyAlignment="1">
      <alignment horizontal="right" vertical="center"/>
    </xf>
    <xf numFmtId="0" fontId="7" fillId="0" borderId="42" xfId="3" applyFont="1" applyBorder="1" applyAlignment="1">
      <alignment vertical="center"/>
    </xf>
    <xf numFmtId="178" fontId="7" fillId="0" borderId="3" xfId="3" applyNumberFormat="1" applyFont="1" applyBorder="1" applyAlignment="1">
      <alignment horizontal="right" vertical="center"/>
    </xf>
    <xf numFmtId="0" fontId="7" fillId="0" borderId="43" xfId="3" applyFont="1" applyBorder="1" applyAlignment="1">
      <alignment vertical="center"/>
    </xf>
    <xf numFmtId="178" fontId="7" fillId="0" borderId="2" xfId="3" applyNumberFormat="1" applyFont="1" applyBorder="1" applyAlignment="1">
      <alignment horizontal="right" vertical="center"/>
    </xf>
    <xf numFmtId="178" fontId="7" fillId="0" borderId="35" xfId="3" applyNumberFormat="1" applyFont="1" applyBorder="1" applyAlignment="1">
      <alignment horizontal="right" vertical="center"/>
    </xf>
    <xf numFmtId="0" fontId="7" fillId="0" borderId="35" xfId="3" applyFont="1" applyBorder="1" applyAlignment="1">
      <alignment vertical="center"/>
    </xf>
    <xf numFmtId="0" fontId="8" fillId="0" borderId="24" xfId="3" applyFont="1" applyBorder="1" applyAlignment="1">
      <alignment horizontal="center" vertical="center" shrinkToFit="1"/>
    </xf>
    <xf numFmtId="0" fontId="8" fillId="0" borderId="20" xfId="3" applyFont="1" applyBorder="1" applyAlignment="1">
      <alignment vertical="center"/>
    </xf>
    <xf numFmtId="178" fontId="8" fillId="0" borderId="37" xfId="3" applyNumberFormat="1" applyFont="1" applyBorder="1" applyAlignment="1">
      <alignment horizontal="right" vertical="center"/>
    </xf>
    <xf numFmtId="0" fontId="8" fillId="0" borderId="39" xfId="3" applyFont="1" applyBorder="1" applyAlignment="1">
      <alignment vertical="center"/>
    </xf>
    <xf numFmtId="178" fontId="8" fillId="0" borderId="28" xfId="3" applyNumberFormat="1" applyFont="1" applyBorder="1" applyAlignment="1">
      <alignment horizontal="right" vertical="center"/>
    </xf>
    <xf numFmtId="0" fontId="8" fillId="0" borderId="10" xfId="3" applyFont="1" applyBorder="1" applyAlignment="1">
      <alignment vertic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32" xfId="3" applyFont="1" applyBorder="1" applyAlignment="1">
      <alignment horizontal="center" vertical="center"/>
    </xf>
    <xf numFmtId="0" fontId="7" fillId="0" borderId="20" xfId="3" applyFont="1" applyBorder="1" applyAlignment="1">
      <alignment horizontal="center" vertical="center"/>
    </xf>
    <xf numFmtId="0" fontId="7" fillId="0" borderId="38" xfId="3" applyFont="1" applyBorder="1" applyAlignment="1">
      <alignment horizontal="center" vertical="center"/>
    </xf>
    <xf numFmtId="0" fontId="7" fillId="0" borderId="33" xfId="3" applyFont="1" applyBorder="1" applyAlignment="1">
      <alignment vertical="center"/>
    </xf>
    <xf numFmtId="178" fontId="7" fillId="0" borderId="29" xfId="3" applyNumberFormat="1" applyFont="1" applyBorder="1" applyAlignment="1">
      <alignment horizontal="right" vertical="center"/>
    </xf>
    <xf numFmtId="0" fontId="7" fillId="0" borderId="34" xfId="3" applyFont="1" applyBorder="1" applyAlignment="1">
      <alignment vertical="center"/>
    </xf>
    <xf numFmtId="0" fontId="7" fillId="0" borderId="40" xfId="3" applyFont="1" applyBorder="1" applyAlignment="1">
      <alignment vertical="center"/>
    </xf>
    <xf numFmtId="0" fontId="8" fillId="0" borderId="5"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31" xfId="3" applyFont="1" applyBorder="1" applyAlignment="1">
      <alignment horizontal="center" vertical="center" shrinkToFit="1"/>
    </xf>
    <xf numFmtId="0" fontId="8" fillId="0" borderId="32"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38" xfId="3" applyFont="1" applyBorder="1" applyAlignment="1">
      <alignment horizontal="center" vertical="center" shrinkToFit="1"/>
    </xf>
    <xf numFmtId="178" fontId="8" fillId="0" borderId="2" xfId="3" applyNumberFormat="1" applyFont="1" applyBorder="1" applyAlignment="1">
      <alignment horizontal="right" vertical="center"/>
    </xf>
    <xf numFmtId="0" fontId="8" fillId="0" borderId="35" xfId="3" applyFont="1" applyBorder="1" applyAlignment="1">
      <alignment vertical="center"/>
    </xf>
    <xf numFmtId="178" fontId="8" fillId="0" borderId="41" xfId="3" applyNumberFormat="1" applyFont="1" applyBorder="1" applyAlignment="1">
      <alignment horizontal="right" vertical="center"/>
    </xf>
    <xf numFmtId="178" fontId="8" fillId="0" borderId="3" xfId="3" applyNumberFormat="1" applyFont="1" applyBorder="1" applyAlignment="1">
      <alignment horizontal="right" vertical="center"/>
    </xf>
    <xf numFmtId="0" fontId="8" fillId="0" borderId="33" xfId="3" applyFont="1" applyBorder="1" applyAlignment="1">
      <alignment vertical="center"/>
    </xf>
    <xf numFmtId="178" fontId="8" fillId="0" borderId="29" xfId="3" applyNumberFormat="1" applyFont="1" applyBorder="1" applyAlignment="1">
      <alignment horizontal="right" vertical="center"/>
    </xf>
    <xf numFmtId="0" fontId="8" fillId="0" borderId="34" xfId="3" applyFont="1" applyBorder="1" applyAlignment="1">
      <alignment vertical="center"/>
    </xf>
    <xf numFmtId="178" fontId="8" fillId="0" borderId="35" xfId="3" applyNumberFormat="1" applyFont="1" applyBorder="1" applyAlignment="1">
      <alignment horizontal="right" vertical="center"/>
    </xf>
    <xf numFmtId="178" fontId="8" fillId="0" borderId="34" xfId="3" applyNumberFormat="1" applyFont="1" applyBorder="1" applyAlignment="1">
      <alignment horizontal="right" vertical="center"/>
    </xf>
    <xf numFmtId="0" fontId="7" fillId="0" borderId="4" xfId="3" applyFont="1" applyBorder="1" applyAlignment="1">
      <alignment horizontal="center" vertical="center" wrapText="1"/>
    </xf>
    <xf numFmtId="0" fontId="7" fillId="0" borderId="4"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0" borderId="4" xfId="3" applyFont="1" applyBorder="1" applyAlignment="1">
      <alignment horizontal="center" vertical="center" wrapText="1"/>
    </xf>
    <xf numFmtId="0" fontId="7" fillId="0" borderId="2" xfId="3" applyFont="1" applyBorder="1" applyAlignment="1">
      <alignment horizontal="center" vertical="center"/>
    </xf>
    <xf numFmtId="0" fontId="8" fillId="0" borderId="14" xfId="3" applyFont="1" applyBorder="1" applyAlignment="1">
      <alignment horizontal="center" vertical="center" shrinkToFit="1"/>
    </xf>
    <xf numFmtId="0" fontId="8" fillId="0" borderId="16" xfId="3" applyFont="1" applyBorder="1" applyAlignment="1">
      <alignment horizontal="center" vertical="center" shrinkToFit="1"/>
    </xf>
    <xf numFmtId="0" fontId="7" fillId="0" borderId="8" xfId="0" applyFont="1" applyBorder="1" applyAlignment="1">
      <alignment horizontal="left" vertical="center"/>
    </xf>
    <xf numFmtId="0" fontId="8" fillId="0" borderId="11" xfId="3" applyFont="1" applyBorder="1" applyAlignment="1">
      <alignment horizontal="center" vertical="center" shrinkToFit="1"/>
    </xf>
    <xf numFmtId="0" fontId="8" fillId="0" borderId="13" xfId="3" applyFont="1" applyBorder="1" applyAlignment="1">
      <alignment horizontal="center" vertical="center" shrinkToFit="1"/>
    </xf>
    <xf numFmtId="49" fontId="7" fillId="0" borderId="5" xfId="3" applyNumberFormat="1" applyFont="1" applyBorder="1" applyAlignment="1">
      <alignment horizontal="center" vertical="center"/>
    </xf>
    <xf numFmtId="49" fontId="7" fillId="0" borderId="6" xfId="3" applyNumberFormat="1" applyFont="1" applyBorder="1" applyAlignment="1">
      <alignment horizontal="center" vertical="center"/>
    </xf>
    <xf numFmtId="49" fontId="7" fillId="0" borderId="20" xfId="3" applyNumberFormat="1" applyFont="1" applyBorder="1" applyAlignment="1">
      <alignment horizontal="center" vertical="center"/>
    </xf>
    <xf numFmtId="49" fontId="7" fillId="0" borderId="38" xfId="3" applyNumberFormat="1" applyFont="1" applyBorder="1" applyAlignment="1">
      <alignment horizontal="center" vertical="center"/>
    </xf>
    <xf numFmtId="49" fontId="19" fillId="0" borderId="0" xfId="0" applyNumberFormat="1" applyFont="1" applyAlignment="1">
      <alignment horizontal="left" vertical="center" wrapText="1"/>
    </xf>
    <xf numFmtId="0" fontId="19" fillId="0" borderId="0" xfId="0" applyFont="1" applyAlignment="1">
      <alignment vertical="center" wrapText="1"/>
    </xf>
    <xf numFmtId="49" fontId="8" fillId="0" borderId="22" xfId="3" applyNumberFormat="1" applyFont="1" applyBorder="1" applyAlignment="1">
      <alignment horizontal="center" vertical="center" wrapText="1"/>
    </xf>
    <xf numFmtId="49" fontId="8" fillId="0" borderId="22" xfId="3" applyNumberFormat="1" applyFont="1" applyBorder="1" applyAlignment="1">
      <alignment horizontal="center" vertical="center"/>
    </xf>
    <xf numFmtId="49" fontId="8" fillId="0" borderId="27" xfId="3" applyNumberFormat="1" applyFont="1" applyBorder="1" applyAlignment="1">
      <alignment horizontal="center" vertical="center"/>
    </xf>
    <xf numFmtId="49" fontId="8" fillId="0" borderId="5" xfId="3" applyNumberFormat="1" applyFont="1" applyBorder="1" applyAlignment="1">
      <alignment horizontal="center" vertical="center"/>
    </xf>
    <xf numFmtId="49" fontId="8" fillId="0" borderId="6" xfId="3" applyNumberFormat="1" applyFont="1" applyBorder="1" applyAlignment="1">
      <alignment horizontal="center" vertical="center"/>
    </xf>
    <xf numFmtId="49" fontId="8" fillId="0" borderId="20" xfId="3" applyNumberFormat="1" applyFont="1" applyBorder="1" applyAlignment="1">
      <alignment horizontal="center" vertical="center"/>
    </xf>
    <xf numFmtId="49" fontId="8" fillId="0" borderId="38" xfId="3" applyNumberFormat="1" applyFont="1" applyBorder="1" applyAlignment="1">
      <alignment horizontal="center" vertical="center"/>
    </xf>
    <xf numFmtId="49" fontId="8" fillId="0" borderId="11" xfId="3" applyNumberFormat="1" applyFont="1" applyBorder="1" applyAlignment="1">
      <alignment horizontal="center" vertical="center"/>
    </xf>
    <xf numFmtId="49" fontId="8" fillId="0" borderId="45" xfId="3" applyNumberFormat="1" applyFont="1" applyBorder="1" applyAlignment="1">
      <alignment horizontal="center" vertical="center"/>
    </xf>
    <xf numFmtId="49" fontId="8" fillId="0" borderId="31" xfId="3" applyNumberFormat="1" applyFont="1" applyBorder="1" applyAlignment="1">
      <alignment horizontal="center" vertical="center"/>
    </xf>
    <xf numFmtId="49" fontId="8" fillId="0" borderId="5" xfId="3" applyNumberFormat="1" applyFont="1" applyBorder="1" applyAlignment="1">
      <alignment horizontal="center" vertical="center" wrapText="1"/>
    </xf>
    <xf numFmtId="49" fontId="8" fillId="0" borderId="2" xfId="3" applyNumberFormat="1" applyFont="1" applyBorder="1" applyAlignment="1">
      <alignment horizontal="center" vertical="center"/>
    </xf>
    <xf numFmtId="49" fontId="8" fillId="0" borderId="3" xfId="3" applyNumberFormat="1" applyFont="1" applyBorder="1" applyAlignment="1">
      <alignment horizontal="center" vertical="center"/>
    </xf>
    <xf numFmtId="49" fontId="7" fillId="0" borderId="2" xfId="3" applyNumberFormat="1" applyFont="1" applyBorder="1" applyAlignment="1">
      <alignment horizontal="center" vertical="center" wrapText="1"/>
    </xf>
    <xf numFmtId="49" fontId="7" fillId="0" borderId="3" xfId="3" applyNumberFormat="1" applyFont="1" applyBorder="1" applyAlignment="1">
      <alignment horizontal="center" vertical="center"/>
    </xf>
    <xf numFmtId="49" fontId="8" fillId="0" borderId="14" xfId="3" applyNumberFormat="1" applyFont="1" applyBorder="1" applyAlignment="1">
      <alignment horizontal="center" vertical="center"/>
    </xf>
    <xf numFmtId="49" fontId="8" fillId="0" borderId="16"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10" xfId="3" applyNumberFormat="1" applyFont="1" applyBorder="1" applyAlignment="1">
      <alignment horizontal="center" vertical="center"/>
    </xf>
    <xf numFmtId="49" fontId="8" fillId="0" borderId="10" xfId="3" applyNumberFormat="1" applyFont="1" applyBorder="1" applyAlignment="1">
      <alignment horizontal="center" vertical="center"/>
    </xf>
    <xf numFmtId="49" fontId="8" fillId="0" borderId="2" xfId="3" applyNumberFormat="1" applyFont="1" applyBorder="1" applyAlignment="1">
      <alignment horizontal="center" vertical="center" wrapText="1"/>
    </xf>
    <xf numFmtId="49" fontId="8" fillId="0" borderId="10" xfId="3" applyNumberFormat="1" applyFont="1" applyBorder="1" applyAlignment="1">
      <alignment horizontal="center" vertical="center" wrapText="1"/>
    </xf>
    <xf numFmtId="49" fontId="8" fillId="0" borderId="14" xfId="3" applyNumberFormat="1" applyFont="1" applyBorder="1" applyAlignment="1">
      <alignment horizontal="center" vertical="center" shrinkToFit="1"/>
    </xf>
    <xf numFmtId="49" fontId="8" fillId="0" borderId="16" xfId="3" applyNumberFormat="1" applyFont="1" applyBorder="1" applyAlignment="1">
      <alignment horizontal="center" vertical="center" shrinkToFit="1"/>
    </xf>
    <xf numFmtId="49" fontId="7" fillId="0" borderId="8" xfId="3" applyNumberFormat="1" applyFont="1" applyBorder="1" applyAlignment="1">
      <alignment horizontal="left" vertical="center"/>
    </xf>
    <xf numFmtId="49" fontId="8" fillId="0" borderId="45" xfId="3" applyNumberFormat="1" applyFont="1" applyBorder="1" applyAlignment="1">
      <alignment horizontal="center" vertical="center" shrinkToFit="1"/>
    </xf>
    <xf numFmtId="49" fontId="7" fillId="0" borderId="3" xfId="3" applyNumberFormat="1" applyFont="1" applyBorder="1" applyAlignment="1">
      <alignment horizontal="center" vertical="center" wrapText="1"/>
    </xf>
    <xf numFmtId="0" fontId="2" fillId="0" borderId="4" xfId="10" applyBorder="1" applyAlignment="1">
      <alignment horizontal="center" vertical="center"/>
    </xf>
    <xf numFmtId="0" fontId="2" fillId="0" borderId="2" xfId="10" applyBorder="1" applyAlignment="1">
      <alignment horizontal="center" vertical="center"/>
    </xf>
    <xf numFmtId="181" fontId="2" fillId="0" borderId="4" xfId="10" applyNumberFormat="1" applyBorder="1" applyAlignment="1">
      <alignment horizontal="center" vertical="center"/>
    </xf>
    <xf numFmtId="186" fontId="2" fillId="0" borderId="4" xfId="10" applyNumberFormat="1" applyBorder="1" applyAlignment="1">
      <alignment horizontal="center" vertical="center"/>
    </xf>
    <xf numFmtId="181" fontId="2" fillId="0" borderId="2" xfId="10" applyNumberFormat="1" applyBorder="1" applyAlignment="1">
      <alignment horizontal="center" vertical="center"/>
    </xf>
    <xf numFmtId="0" fontId="2" fillId="0" borderId="10" xfId="10" applyBorder="1" applyAlignment="1">
      <alignment horizontal="center" vertical="center"/>
    </xf>
    <xf numFmtId="186" fontId="2" fillId="0" borderId="2" xfId="10" applyNumberFormat="1" applyBorder="1" applyAlignment="1">
      <alignment horizontal="center" vertical="center"/>
    </xf>
    <xf numFmtId="186" fontId="2" fillId="0" borderId="10" xfId="10" applyNumberFormat="1" applyBorder="1" applyAlignment="1">
      <alignment horizontal="center" vertical="center"/>
    </xf>
    <xf numFmtId="0" fontId="0" fillId="0" borderId="2" xfId="10" applyFont="1" applyBorder="1" applyAlignment="1">
      <alignment horizontal="center" vertical="center"/>
    </xf>
    <xf numFmtId="181" fontId="2" fillId="0" borderId="10" xfId="10" applyNumberFormat="1" applyBorder="1" applyAlignment="1">
      <alignment horizontal="center" vertical="center"/>
    </xf>
    <xf numFmtId="186" fontId="0" fillId="0" borderId="2" xfId="10" applyNumberFormat="1" applyFont="1" applyBorder="1" applyAlignment="1">
      <alignment horizontal="center" vertical="center"/>
    </xf>
    <xf numFmtId="186" fontId="0" fillId="0" borderId="10" xfId="10" applyNumberFormat="1" applyFont="1" applyBorder="1" applyAlignment="1">
      <alignment horizontal="center" vertical="center"/>
    </xf>
    <xf numFmtId="0" fontId="0" fillId="0" borderId="10" xfId="10" applyFont="1" applyBorder="1" applyAlignment="1">
      <alignment horizontal="center" vertical="center"/>
    </xf>
    <xf numFmtId="181" fontId="0" fillId="0" borderId="2" xfId="10" applyNumberFormat="1" applyFont="1" applyBorder="1" applyAlignment="1">
      <alignment horizontal="center" vertical="center"/>
    </xf>
    <xf numFmtId="181" fontId="0" fillId="0" borderId="10" xfId="10" applyNumberFormat="1" applyFont="1" applyBorder="1" applyAlignment="1">
      <alignment horizontal="center" vertical="center"/>
    </xf>
    <xf numFmtId="187" fontId="0" fillId="0" borderId="2" xfId="10" applyNumberFormat="1" applyFont="1" applyBorder="1" applyAlignment="1">
      <alignment horizontal="center" vertical="center"/>
    </xf>
    <xf numFmtId="187" fontId="0" fillId="0" borderId="10" xfId="10" applyNumberFormat="1" applyFont="1" applyBorder="1" applyAlignment="1">
      <alignment horizontal="center" vertical="center"/>
    </xf>
    <xf numFmtId="186" fontId="0" fillId="0" borderId="4" xfId="10" applyNumberFormat="1" applyFont="1" applyBorder="1" applyAlignment="1">
      <alignment horizontal="center" vertical="center"/>
    </xf>
    <xf numFmtId="189" fontId="0" fillId="0" borderId="2" xfId="10" applyNumberFormat="1" applyFont="1" applyBorder="1" applyAlignment="1">
      <alignment horizontal="center" vertical="center"/>
    </xf>
    <xf numFmtId="189" fontId="0" fillId="0" borderId="10" xfId="10" applyNumberFormat="1" applyFont="1" applyBorder="1" applyAlignment="1">
      <alignment horizontal="center" vertical="center"/>
    </xf>
    <xf numFmtId="49" fontId="8" fillId="0" borderId="11"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49" fontId="8" fillId="0" borderId="10"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14" fillId="0" borderId="0" xfId="0" applyNumberFormat="1" applyFont="1" applyAlignment="1">
      <alignment horizontal="center" vertical="center"/>
    </xf>
    <xf numFmtId="0" fontId="14" fillId="0" borderId="0" xfId="0" applyFont="1" applyAlignment="1">
      <alignment horizontal="center" vertical="center"/>
    </xf>
    <xf numFmtId="49" fontId="8" fillId="0" borderId="7"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8" fillId="0" borderId="53" xfId="0" applyNumberFormat="1" applyFont="1" applyBorder="1" applyAlignment="1">
      <alignment horizontal="center" vertical="center"/>
    </xf>
    <xf numFmtId="49" fontId="8" fillId="0" borderId="2" xfId="5" applyNumberFormat="1" applyFont="1" applyBorder="1" applyAlignment="1">
      <alignment horizontal="center" vertical="center"/>
    </xf>
    <xf numFmtId="49" fontId="8" fillId="0" borderId="10" xfId="5"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5" applyNumberFormat="1" applyFont="1" applyBorder="1" applyAlignment="1">
      <alignment horizontal="center" vertical="center"/>
    </xf>
    <xf numFmtId="0" fontId="8" fillId="0" borderId="4" xfId="5" applyFont="1" applyBorder="1" applyAlignment="1">
      <alignment horizontal="center" vertical="center"/>
    </xf>
    <xf numFmtId="0" fontId="8" fillId="0" borderId="4" xfId="0" applyFont="1" applyBorder="1" applyAlignment="1">
      <alignment horizontal="center" vertical="center"/>
    </xf>
    <xf numFmtId="49" fontId="8" fillId="0" borderId="31" xfId="0" applyNumberFormat="1" applyFont="1" applyBorder="1" applyAlignment="1">
      <alignment horizontal="center" vertical="center"/>
    </xf>
    <xf numFmtId="0" fontId="8" fillId="0" borderId="20" xfId="0" applyFont="1" applyBorder="1" applyAlignment="1">
      <alignment horizontal="center" vertical="center"/>
    </xf>
    <xf numFmtId="49" fontId="8" fillId="0" borderId="54" xfId="0" applyNumberFormat="1" applyFont="1" applyBorder="1" applyAlignment="1">
      <alignment horizontal="center" vertical="center"/>
    </xf>
    <xf numFmtId="0" fontId="8" fillId="0" borderId="56"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20"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8" fillId="0" borderId="8"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64" xfId="0" applyNumberFormat="1" applyFont="1" applyBorder="1" applyAlignment="1">
      <alignment horizontal="center" vertical="center"/>
    </xf>
    <xf numFmtId="49" fontId="8" fillId="0" borderId="65" xfId="0" applyNumberFormat="1" applyFont="1" applyBorder="1" applyAlignment="1">
      <alignment horizontal="center" vertical="center"/>
    </xf>
    <xf numFmtId="49" fontId="6" fillId="0" borderId="0" xfId="0" applyNumberFormat="1" applyFont="1" applyAlignment="1">
      <alignment horizontal="left" vertical="center"/>
    </xf>
    <xf numFmtId="49" fontId="8" fillId="0" borderId="0" xfId="0" applyNumberFormat="1" applyFont="1" applyAlignment="1">
      <alignment horizontal="center" vertical="center"/>
    </xf>
    <xf numFmtId="49" fontId="8" fillId="0" borderId="32"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8" fillId="0" borderId="71"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0" xfId="0" applyFont="1" applyBorder="1" applyAlignment="1">
      <alignment horizontal="center" vertical="center"/>
    </xf>
    <xf numFmtId="49" fontId="8" fillId="0" borderId="36"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7" xfId="0" applyNumberFormat="1" applyFont="1" applyBorder="1" applyAlignment="1">
      <alignment horizontal="center" vertical="center"/>
    </xf>
    <xf numFmtId="49" fontId="8" fillId="0" borderId="55" xfId="5" applyNumberFormat="1" applyFont="1" applyBorder="1" applyAlignment="1">
      <alignment horizontal="center" vertical="center"/>
    </xf>
    <xf numFmtId="49" fontId="8" fillId="0" borderId="57" xfId="5" applyNumberFormat="1" applyFont="1" applyBorder="1" applyAlignment="1">
      <alignment horizontal="center" vertical="center"/>
    </xf>
    <xf numFmtId="49" fontId="8" fillId="0" borderId="54" xfId="5" applyNumberFormat="1" applyFont="1" applyBorder="1" applyAlignment="1">
      <alignment horizontal="center" vertical="center"/>
    </xf>
    <xf numFmtId="49" fontId="8" fillId="0" borderId="56" xfId="5" applyNumberFormat="1" applyFont="1" applyBorder="1" applyAlignment="1">
      <alignment horizontal="center" vertical="center"/>
    </xf>
    <xf numFmtId="49" fontId="8" fillId="0" borderId="94" xfId="0" applyNumberFormat="1" applyFont="1" applyBorder="1" applyAlignment="1">
      <alignment horizontal="center" vertical="center"/>
    </xf>
    <xf numFmtId="49" fontId="8" fillId="0" borderId="95"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86" xfId="0" applyNumberFormat="1" applyFont="1" applyBorder="1" applyAlignment="1">
      <alignment horizontal="center" vertical="center"/>
    </xf>
    <xf numFmtId="49" fontId="8" fillId="0" borderId="87" xfId="0" applyNumberFormat="1" applyFont="1" applyBorder="1" applyAlignment="1">
      <alignment horizontal="center" vertical="center"/>
    </xf>
    <xf numFmtId="49" fontId="8" fillId="0" borderId="88"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39" xfId="0" applyNumberFormat="1" applyFont="1" applyBorder="1" applyAlignment="1">
      <alignment horizontal="center"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horizontal="center" vertical="center"/>
    </xf>
    <xf numFmtId="49" fontId="14" fillId="0" borderId="4" xfId="0" applyNumberFormat="1" applyFont="1" applyBorder="1" applyAlignment="1">
      <alignment horizontal="center" vertical="center" shrinkToFit="1"/>
    </xf>
    <xf numFmtId="49" fontId="14" fillId="0" borderId="1" xfId="0" applyNumberFormat="1" applyFont="1" applyBorder="1" applyAlignment="1">
      <alignment horizontal="center" vertical="center" shrinkToFit="1"/>
    </xf>
    <xf numFmtId="49" fontId="28" fillId="0" borderId="4" xfId="0" applyNumberFormat="1" applyFont="1" applyBorder="1" applyAlignment="1">
      <alignment horizontal="center" vertical="center" shrinkToFit="1"/>
    </xf>
    <xf numFmtId="49" fontId="28" fillId="0" borderId="4" xfId="5" applyNumberFormat="1" applyFont="1" applyBorder="1" applyAlignment="1">
      <alignment horizontal="center" vertical="center" shrinkToFit="1"/>
    </xf>
    <xf numFmtId="0" fontId="8" fillId="0" borderId="4" xfId="0" applyFont="1" applyBorder="1" applyAlignment="1">
      <alignment horizontal="center" vertical="center" shrinkToFit="1"/>
    </xf>
    <xf numFmtId="0" fontId="8" fillId="0" borderId="7" xfId="5" applyFont="1" applyBorder="1" applyAlignment="1">
      <alignment horizontal="center" vertical="center" shrinkToFit="1"/>
    </xf>
    <xf numFmtId="0" fontId="8" fillId="0" borderId="9" xfId="5" applyFont="1" applyBorder="1" applyAlignment="1">
      <alignment horizontal="center" vertical="center" shrinkToFit="1"/>
    </xf>
    <xf numFmtId="0" fontId="8" fillId="0" borderId="1" xfId="5" applyFont="1" applyBorder="1" applyAlignment="1">
      <alignment horizontal="center" vertical="center" shrinkToFit="1"/>
    </xf>
    <xf numFmtId="0" fontId="8" fillId="0" borderId="4" xfId="5" applyFont="1" applyBorder="1" applyAlignment="1">
      <alignment horizontal="center" vertical="center" shrinkToFit="1"/>
    </xf>
    <xf numFmtId="0" fontId="8" fillId="0" borderId="4" xfId="5" applyFont="1" applyBorder="1" applyAlignment="1">
      <alignment vertical="center" shrinkToFit="1"/>
    </xf>
    <xf numFmtId="49" fontId="8" fillId="0" borderId="2" xfId="5" applyNumberFormat="1" applyFont="1" applyBorder="1" applyAlignment="1">
      <alignment horizontal="center" vertical="center" shrinkToFit="1"/>
    </xf>
    <xf numFmtId="49" fontId="8" fillId="0" borderId="10" xfId="5" applyNumberFormat="1" applyFont="1" applyBorder="1" applyAlignment="1">
      <alignment horizontal="center" vertical="center" shrinkToFit="1"/>
    </xf>
    <xf numFmtId="49" fontId="7" fillId="0" borderId="2" xfId="5" applyNumberFormat="1" applyFont="1" applyBorder="1" applyAlignment="1">
      <alignment horizontal="center" vertical="center" shrinkToFit="1"/>
    </xf>
    <xf numFmtId="49" fontId="7" fillId="0" borderId="10" xfId="5" applyNumberFormat="1" applyFont="1" applyBorder="1" applyAlignment="1">
      <alignment horizontal="center" vertical="center" shrinkToFit="1"/>
    </xf>
    <xf numFmtId="49" fontId="8" fillId="0" borderId="3" xfId="5" applyNumberFormat="1" applyFont="1" applyBorder="1" applyAlignment="1">
      <alignment horizontal="center" vertical="center" shrinkToFit="1"/>
    </xf>
    <xf numFmtId="0" fontId="8" fillId="0" borderId="10" xfId="5" applyFont="1" applyBorder="1" applyAlignment="1">
      <alignment horizontal="center" vertical="center" shrinkToFit="1"/>
    </xf>
    <xf numFmtId="49" fontId="14" fillId="0" borderId="4" xfId="5" applyNumberFormat="1" applyFont="1" applyBorder="1" applyAlignment="1">
      <alignment horizontal="center" vertical="center" shrinkToFit="1"/>
    </xf>
    <xf numFmtId="49" fontId="14" fillId="0" borderId="1" xfId="5" applyNumberFormat="1" applyFont="1" applyBorder="1" applyAlignment="1">
      <alignment horizontal="center" vertical="center" shrinkToFit="1"/>
    </xf>
  </cellXfs>
  <cellStyles count="11">
    <cellStyle name="パーセント" xfId="9" builtinId="5"/>
    <cellStyle name="パーセント 2" xfId="8" xr:uid="{602E928D-A4C4-4DBC-B101-6125A49681CA}"/>
    <cellStyle name="桁区切り" xfId="1" builtinId="6"/>
    <cellStyle name="桁区切り 2" xfId="4" xr:uid="{84EBE838-74B3-4DAA-BB24-84856E7DBDD2}"/>
    <cellStyle name="桁区切り 3" xfId="7" xr:uid="{F60C4832-738E-4D0E-A2C1-3A01DE735A2E}"/>
    <cellStyle name="標準" xfId="0" builtinId="0"/>
    <cellStyle name="標準 2" xfId="3" xr:uid="{E057BFB7-82B5-45D7-BDAB-A6264670CF72}"/>
    <cellStyle name="標準 3" xfId="5" xr:uid="{8D39BC2B-1D36-4321-8850-7EDC71628B3E}"/>
    <cellStyle name="標準 4" xfId="6" xr:uid="{42B56773-290C-43FD-AB69-90796FEAEE2E}"/>
    <cellStyle name="標準 5" xfId="10" xr:uid="{56D7EED5-5586-49F0-A50E-735C6C9CD33D}"/>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persons/person.xml" Type="http://schemas.microsoft.com/office/2017/10/relationships/person"/><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計</a:t>
            </a:r>
          </a:p>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590,253</a:t>
            </a:r>
            <a:r>
              <a:rPr lang="ja-JP" altLang="en-US" sz="800" b="0" i="0" u="none" strike="noStrike" baseline="0">
                <a:solidFill>
                  <a:srgbClr val="000000"/>
                </a:solidFill>
                <a:latin typeface="ＭＳ Ｐ明朝"/>
                <a:ea typeface="ＭＳ Ｐ明朝"/>
              </a:rPr>
              <a:t>千トン</a:t>
            </a:r>
            <a:endParaRPr lang="ja-JP" altLang="en-US" sz="1000" b="0" i="0" u="none" strike="noStrike" baseline="0">
              <a:solidFill>
                <a:srgbClr val="000000"/>
              </a:solidFill>
              <a:latin typeface="ＭＳ Ｐ明朝"/>
              <a:ea typeface="ＭＳ Ｐ明朝"/>
            </a:endParaRPr>
          </a:p>
          <a:p>
            <a:pPr>
              <a:defRPr sz="300" b="0" i="0" u="none" strike="noStrike" baseline="0">
                <a:solidFill>
                  <a:srgbClr val="000000"/>
                </a:solidFill>
                <a:latin typeface="ＭＳ Ｐ明朝"/>
                <a:ea typeface="ＭＳ Ｐ明朝"/>
                <a:cs typeface="ＭＳ Ｐ明朝"/>
              </a:defRPr>
            </a:pPr>
            <a:endParaRPr lang="ja-JP" altLang="en-US" sz="1000" b="0" i="0" u="none" strike="noStrike" baseline="0">
              <a:solidFill>
                <a:srgbClr val="000000"/>
              </a:solidFill>
              <a:latin typeface="ＭＳ Ｐ明朝"/>
              <a:ea typeface="ＭＳ Ｐ明朝"/>
            </a:endParaRPr>
          </a:p>
        </c:rich>
      </c:tx>
      <c:overlay val="0"/>
      <c:spPr>
        <a:noFill/>
        <a:ln w="25400">
          <a:noFill/>
        </a:ln>
      </c:spPr>
    </c:title>
    <c:autoTitleDeleted val="0"/>
    <c:plotArea>
      <c:layout/>
      <c:doughnut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AEC-49EC-89E5-004335B6423A}"/>
              </c:ext>
            </c:extLst>
          </c:dPt>
          <c:dLbls>
            <c:dLbl>
              <c:idx val="0"/>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0-5AEC-49EC-89E5-004335B6423A}"/>
                </c:ext>
              </c:extLst>
            </c:dLbl>
            <c:dLbl>
              <c:idx val="1"/>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1-5AEC-49EC-89E5-004335B6423A}"/>
                </c:ext>
              </c:extLst>
            </c:dLbl>
            <c:dLbl>
              <c:idx val="2"/>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2-5AEC-49EC-89E5-004335B6423A}"/>
                </c:ext>
              </c:extLst>
            </c:dLbl>
            <c:dLbl>
              <c:idx val="3"/>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3-5AEC-49EC-89E5-004335B6423A}"/>
                </c:ext>
              </c:extLst>
            </c:dLbl>
            <c:dLbl>
              <c:idx val="4"/>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4-5AEC-49EC-89E5-004335B6423A}"/>
                </c:ext>
              </c:extLst>
            </c:dLbl>
            <c:dLbl>
              <c:idx val="5"/>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5-5AEC-49EC-89E5-004335B6423A}"/>
                </c:ext>
              </c:extLst>
            </c:dLbl>
            <c:dLbl>
              <c:idx val="6"/>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6-5AEC-49EC-89E5-004335B6423A}"/>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5AEC-49EC-89E5-004335B6423A}"/>
            </c:ext>
          </c:extLst>
        </c:ser>
        <c:dLbls>
          <c:showLegendKey val="0"/>
          <c:showVal val="0"/>
          <c:showCatName val="0"/>
          <c:showSerName val="0"/>
          <c:showPercent val="0"/>
          <c:showBubbleSize val="0"/>
          <c:showLeaderLines val="0"/>
        </c:dLbls>
        <c:firstSliceAng val="0"/>
        <c:holeSize val="45"/>
      </c:doughnutChart>
      <c:spPr>
        <a:noFill/>
        <a:ln w="25400">
          <a:noFill/>
        </a:ln>
      </c:spPr>
    </c:plotArea>
    <c:plotVisOnly val="1"/>
    <c:dispBlanksAs val="zero"/>
    <c:showDLblsOverMax val="0"/>
  </c:chart>
  <c:spPr>
    <a:solidFill>
      <a:srgbClr val="FFFFFF"/>
    </a:solidFill>
    <a:ln w="9525">
      <a:noFill/>
    </a:ln>
  </c:spPr>
  <c:txPr>
    <a:bodyPr/>
    <a:lstStyle/>
    <a:p>
      <a:pPr>
        <a:defRPr sz="3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営  業  用</a:t>
            </a:r>
          </a:p>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321,572</a:t>
            </a:r>
            <a:r>
              <a:rPr lang="ja-JP" altLang="en-US" sz="800" b="0" i="0" u="none" strike="noStrike" baseline="0">
                <a:solidFill>
                  <a:srgbClr val="000000"/>
                </a:solidFill>
                <a:latin typeface="ＭＳ Ｐ明朝"/>
                <a:ea typeface="ＭＳ Ｐ明朝"/>
              </a:rPr>
              <a:t>千トン</a:t>
            </a:r>
            <a:endParaRPr lang="ja-JP" altLang="en-US" sz="1000" b="0" i="0" u="none" strike="noStrike" baseline="0">
              <a:solidFill>
                <a:srgbClr val="000000"/>
              </a:solidFill>
              <a:latin typeface="ＭＳ Ｐ明朝"/>
              <a:ea typeface="ＭＳ Ｐ明朝"/>
            </a:endParaRPr>
          </a:p>
          <a:p>
            <a:pPr>
              <a:defRPr sz="300" b="0" i="0" u="none" strike="noStrike" baseline="0">
                <a:solidFill>
                  <a:srgbClr val="000000"/>
                </a:solidFill>
                <a:latin typeface="ＭＳ Ｐ明朝"/>
                <a:ea typeface="ＭＳ Ｐ明朝"/>
                <a:cs typeface="ＭＳ Ｐ明朝"/>
              </a:defRPr>
            </a:pPr>
            <a:endParaRPr lang="ja-JP" altLang="en-US" sz="1000" b="0" i="0" u="none" strike="noStrike" baseline="0">
              <a:solidFill>
                <a:srgbClr val="000000"/>
              </a:solidFill>
              <a:latin typeface="ＭＳ Ｐ明朝"/>
              <a:ea typeface="ＭＳ Ｐ明朝"/>
            </a:endParaRPr>
          </a:p>
        </c:rich>
      </c:tx>
      <c:overlay val="0"/>
      <c:spPr>
        <a:noFill/>
        <a:ln w="25400">
          <a:noFill/>
        </a:ln>
      </c:spPr>
    </c:title>
    <c:autoTitleDeleted val="0"/>
    <c:plotArea>
      <c:layout/>
      <c:doughnut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B64-4FB8-8919-645B90B2BB38}"/>
              </c:ext>
            </c:extLst>
          </c:dPt>
          <c:dLbls>
            <c:dLbl>
              <c:idx val="0"/>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0-3B64-4FB8-8919-645B90B2BB38}"/>
                </c:ext>
              </c:extLst>
            </c:dLbl>
            <c:dLbl>
              <c:idx val="1"/>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1-3B64-4FB8-8919-645B90B2BB38}"/>
                </c:ext>
              </c:extLst>
            </c:dLbl>
            <c:dLbl>
              <c:idx val="2"/>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2-3B64-4FB8-8919-645B90B2BB38}"/>
                </c:ext>
              </c:extLst>
            </c:dLbl>
            <c:dLbl>
              <c:idx val="3"/>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3-3B64-4FB8-8919-645B90B2BB38}"/>
                </c:ext>
              </c:extLst>
            </c:dLbl>
            <c:dLbl>
              <c:idx val="4"/>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4-3B64-4FB8-8919-645B90B2BB38}"/>
                </c:ext>
              </c:extLst>
            </c:dLbl>
            <c:dLbl>
              <c:idx val="5"/>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5-3B64-4FB8-8919-645B90B2BB38}"/>
                </c:ext>
              </c:extLst>
            </c:dLbl>
            <c:dLbl>
              <c:idx val="6"/>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6-3B64-4FB8-8919-645B90B2BB38}"/>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3B64-4FB8-8919-645B90B2BB38}"/>
            </c:ext>
          </c:extLst>
        </c:ser>
        <c:dLbls>
          <c:showLegendKey val="0"/>
          <c:showVal val="0"/>
          <c:showCatName val="0"/>
          <c:showSerName val="0"/>
          <c:showPercent val="0"/>
          <c:showBubbleSize val="0"/>
          <c:showLeaderLines val="0"/>
        </c:dLbls>
        <c:firstSliceAng val="0"/>
        <c:holeSize val="45"/>
      </c:doughnutChart>
      <c:spPr>
        <a:noFill/>
        <a:ln w="25400">
          <a:noFill/>
        </a:ln>
      </c:spPr>
    </c:plotArea>
    <c:plotVisOnly val="1"/>
    <c:dispBlanksAs val="zero"/>
    <c:showDLblsOverMax val="0"/>
  </c:chart>
  <c:spPr>
    <a:solidFill>
      <a:srgbClr val="FFFFFF"/>
    </a:solidFill>
    <a:ln w="9525">
      <a:noFill/>
    </a:ln>
  </c:spPr>
  <c:txPr>
    <a:bodyPr/>
    <a:lstStyle/>
    <a:p>
      <a:pPr>
        <a:defRPr sz="3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自  家  用</a:t>
            </a:r>
          </a:p>
          <a:p>
            <a:pPr>
              <a:defRPr sz="300" b="0" i="0" u="none" strike="noStrike" baseline="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rPr>
              <a:t> 268,681</a:t>
            </a:r>
            <a:r>
              <a:rPr lang="ja-JP" altLang="en-US" sz="800" b="0" i="0" u="none" strike="noStrike" baseline="0">
                <a:solidFill>
                  <a:srgbClr val="000000"/>
                </a:solidFill>
                <a:latin typeface="ＭＳ Ｐ明朝"/>
                <a:ea typeface="ＭＳ Ｐ明朝"/>
              </a:rPr>
              <a:t>千トン</a:t>
            </a:r>
            <a:endParaRPr lang="ja-JP" altLang="en-US" sz="1000" b="0" i="0" u="none" strike="noStrike" baseline="0">
              <a:solidFill>
                <a:srgbClr val="000000"/>
              </a:solidFill>
              <a:latin typeface="ＭＳ Ｐ明朝"/>
              <a:ea typeface="ＭＳ Ｐ明朝"/>
            </a:endParaRPr>
          </a:p>
          <a:p>
            <a:pPr>
              <a:defRPr sz="300" b="0" i="0" u="none" strike="noStrike" baseline="0">
                <a:solidFill>
                  <a:srgbClr val="000000"/>
                </a:solidFill>
                <a:latin typeface="ＭＳ Ｐ明朝"/>
                <a:ea typeface="ＭＳ Ｐ明朝"/>
                <a:cs typeface="ＭＳ Ｐ明朝"/>
              </a:defRPr>
            </a:pPr>
            <a:endParaRPr lang="ja-JP" altLang="en-US" sz="1000" b="0" i="0" u="none" strike="noStrike" baseline="0">
              <a:solidFill>
                <a:srgbClr val="000000"/>
              </a:solidFill>
              <a:latin typeface="ＭＳ Ｐ明朝"/>
              <a:ea typeface="ＭＳ Ｐ明朝"/>
            </a:endParaRPr>
          </a:p>
        </c:rich>
      </c:tx>
      <c:overlay val="0"/>
      <c:spPr>
        <a:noFill/>
        <a:ln w="25400">
          <a:noFill/>
        </a:ln>
      </c:spPr>
    </c:title>
    <c:autoTitleDeleted val="0"/>
    <c:plotArea>
      <c:layout/>
      <c:doughnut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200-4A14-B77A-8C24601B3166}"/>
              </c:ext>
            </c:extLst>
          </c:dPt>
          <c:dLbls>
            <c:dLbl>
              <c:idx val="0"/>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0-3200-4A14-B77A-8C24601B3166}"/>
                </c:ext>
              </c:extLst>
            </c:dLbl>
            <c:dLbl>
              <c:idx val="1"/>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1-3200-4A14-B77A-8C24601B3166}"/>
                </c:ext>
              </c:extLst>
            </c:dLbl>
            <c:dLbl>
              <c:idx val="2"/>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2-3200-4A14-B77A-8C24601B3166}"/>
                </c:ext>
              </c:extLst>
            </c:dLbl>
            <c:dLbl>
              <c:idx val="3"/>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3-3200-4A14-B77A-8C24601B3166}"/>
                </c:ext>
              </c:extLst>
            </c:dLbl>
            <c:dLbl>
              <c:idx val="4"/>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4-3200-4A14-B77A-8C24601B3166}"/>
                </c:ext>
              </c:extLst>
            </c:dLbl>
            <c:dLbl>
              <c:idx val="5"/>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5-3200-4A14-B77A-8C24601B3166}"/>
                </c:ext>
              </c:extLst>
            </c:dLbl>
            <c:dLbl>
              <c:idx val="6"/>
              <c:numFmt formatCode="0.0%" sourceLinked="0"/>
              <c:spPr>
                <a:no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6-3200-4A14-B77A-8C24601B3166}"/>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3200-4A14-B77A-8C24601B3166}"/>
            </c:ext>
          </c:extLst>
        </c:ser>
        <c:dLbls>
          <c:showLegendKey val="0"/>
          <c:showVal val="0"/>
          <c:showCatName val="0"/>
          <c:showSerName val="0"/>
          <c:showPercent val="0"/>
          <c:showBubbleSize val="0"/>
          <c:showLeaderLines val="0"/>
        </c:dLbls>
        <c:firstSliceAng val="0"/>
        <c:holeSize val="45"/>
      </c:doughnutChart>
      <c:spPr>
        <a:solidFill>
          <a:srgbClr val="FFFFFF"/>
        </a:solidFill>
        <a:ln w="25400">
          <a:noFill/>
        </a:ln>
      </c:spPr>
    </c:plotArea>
    <c:plotVisOnly val="1"/>
    <c:dispBlanksAs val="zero"/>
    <c:showDLblsOverMax val="0"/>
  </c:chart>
  <c:spPr>
    <a:solidFill>
      <a:srgbClr val="FFFFFF"/>
    </a:solidFill>
    <a:ln w="9525">
      <a:noFill/>
    </a:ln>
  </c:spPr>
  <c:txPr>
    <a:bodyPr/>
    <a:lstStyle/>
    <a:p>
      <a:pPr>
        <a:defRPr sz="3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xdr:col>
      <xdr:colOff>47625</xdr:colOff>
      <xdr:row>21</xdr:row>
      <xdr:rowOff>0</xdr:rowOff>
    </xdr:from>
    <xdr:to>
      <xdr:col>5</xdr:col>
      <xdr:colOff>352425</xdr:colOff>
      <xdr:row>21</xdr:row>
      <xdr:rowOff>0</xdr:rowOff>
    </xdr:to>
    <xdr:graphicFrame macro="">
      <xdr:nvGraphicFramePr>
        <xdr:cNvPr id="1213" name="Chart 4">
          <a:extLst>
            <a:ext uri="{FF2B5EF4-FFF2-40B4-BE49-F238E27FC236}">
              <a16:creationId xmlns:a16="http://schemas.microsoft.com/office/drawing/2014/main" id="{00000000-0008-0000-0100-0000B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3</xdr:col>
      <xdr:colOff>342900</xdr:colOff>
      <xdr:row>21</xdr:row>
      <xdr:rowOff>0</xdr:rowOff>
    </xdr:to>
    <xdr:graphicFrame macro="">
      <xdr:nvGraphicFramePr>
        <xdr:cNvPr id="1214" name="Chart 2">
          <a:extLst>
            <a:ext uri="{FF2B5EF4-FFF2-40B4-BE49-F238E27FC236}">
              <a16:creationId xmlns:a16="http://schemas.microsoft.com/office/drawing/2014/main" id="{00000000-0008-0000-0100-0000B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257175</xdr:colOff>
      <xdr:row>21</xdr:row>
      <xdr:rowOff>0</xdr:rowOff>
    </xdr:from>
    <xdr:to>
      <xdr:col>7</xdr:col>
      <xdr:colOff>523875</xdr:colOff>
      <xdr:row>21</xdr:row>
      <xdr:rowOff>0</xdr:rowOff>
    </xdr:to>
    <xdr:graphicFrame macro="">
      <xdr:nvGraphicFramePr>
        <xdr:cNvPr id="1215" name="Chart 3">
          <a:extLst>
            <a:ext uri="{FF2B5EF4-FFF2-40B4-BE49-F238E27FC236}">
              <a16:creationId xmlns:a16="http://schemas.microsoft.com/office/drawing/2014/main" id="{00000000-0008-0000-0100-0000B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A134B4B1-4BDB-45AC-BA8B-0FDA4B44297B}"/>
            </a:ext>
          </a:extLst>
        </xdr:cNvPr>
        <xdr:cNvSpPr>
          <a:spLocks noChangeShapeType="1"/>
        </xdr:cNvSpPr>
      </xdr:nvSpPr>
      <xdr:spPr bwMode="auto">
        <a:xfrm flipH="1" flipV="1">
          <a:off x="0" y="762000"/>
          <a:ext cx="276225" cy="20955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3" name="Line 2">
          <a:extLst>
            <a:ext uri="{FF2B5EF4-FFF2-40B4-BE49-F238E27FC236}">
              <a16:creationId xmlns:a16="http://schemas.microsoft.com/office/drawing/2014/main" id="{4F5337F3-9AF9-4494-A759-2DEF4951E66A}"/>
            </a:ext>
          </a:extLst>
        </xdr:cNvPr>
        <xdr:cNvSpPr>
          <a:spLocks noChangeShapeType="1"/>
        </xdr:cNvSpPr>
      </xdr:nvSpPr>
      <xdr:spPr bwMode="auto">
        <a:xfrm flipH="1" flipV="1">
          <a:off x="0" y="4876800"/>
          <a:ext cx="276225" cy="200025"/>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4" name="Line 3">
          <a:extLst>
            <a:ext uri="{FF2B5EF4-FFF2-40B4-BE49-F238E27FC236}">
              <a16:creationId xmlns:a16="http://schemas.microsoft.com/office/drawing/2014/main" id="{8B333B4B-1DED-4D78-818C-E9F8F92FC092}"/>
            </a:ext>
          </a:extLst>
        </xdr:cNvPr>
        <xdr:cNvSpPr>
          <a:spLocks noChangeShapeType="1"/>
        </xdr:cNvSpPr>
      </xdr:nvSpPr>
      <xdr:spPr bwMode="auto">
        <a:xfrm flipH="1" flipV="1">
          <a:off x="0" y="4876800"/>
          <a:ext cx="276225" cy="200025"/>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1</xdr:col>
      <xdr:colOff>0</xdr:colOff>
      <xdr:row>4</xdr:row>
      <xdr:rowOff>0</xdr:rowOff>
    </xdr:to>
    <xdr:sp macro="" textlink="">
      <xdr:nvSpPr>
        <xdr:cNvPr id="5" name="Line 4">
          <a:extLst>
            <a:ext uri="{FF2B5EF4-FFF2-40B4-BE49-F238E27FC236}">
              <a16:creationId xmlns:a16="http://schemas.microsoft.com/office/drawing/2014/main" id="{43CA3C72-DD44-4296-BF70-250417EB3A81}"/>
            </a:ext>
          </a:extLst>
        </xdr:cNvPr>
        <xdr:cNvSpPr>
          <a:spLocks noChangeShapeType="1"/>
        </xdr:cNvSpPr>
      </xdr:nvSpPr>
      <xdr:spPr bwMode="auto">
        <a:xfrm flipH="1" flipV="1">
          <a:off x="0" y="762000"/>
          <a:ext cx="276225" cy="20955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6" name="Line 5">
          <a:extLst>
            <a:ext uri="{FF2B5EF4-FFF2-40B4-BE49-F238E27FC236}">
              <a16:creationId xmlns:a16="http://schemas.microsoft.com/office/drawing/2014/main" id="{C62AA00B-620A-477C-B92E-DE51F6A4417A}"/>
            </a:ext>
          </a:extLst>
        </xdr:cNvPr>
        <xdr:cNvSpPr>
          <a:spLocks noChangeShapeType="1"/>
        </xdr:cNvSpPr>
      </xdr:nvSpPr>
      <xdr:spPr bwMode="auto">
        <a:xfrm flipH="1" flipV="1">
          <a:off x="0" y="4876800"/>
          <a:ext cx="276225" cy="200025"/>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7" name="Line 6">
          <a:extLst>
            <a:ext uri="{FF2B5EF4-FFF2-40B4-BE49-F238E27FC236}">
              <a16:creationId xmlns:a16="http://schemas.microsoft.com/office/drawing/2014/main" id="{DC0401FC-DC67-46E1-B232-3D519A7D189D}"/>
            </a:ext>
          </a:extLst>
        </xdr:cNvPr>
        <xdr:cNvSpPr>
          <a:spLocks noChangeShapeType="1"/>
        </xdr:cNvSpPr>
      </xdr:nvSpPr>
      <xdr:spPr bwMode="auto">
        <a:xfrm flipH="1" flipV="1">
          <a:off x="0" y="4876800"/>
          <a:ext cx="276225" cy="200025"/>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1</xdr:col>
      <xdr:colOff>0</xdr:colOff>
      <xdr:row>4</xdr:row>
      <xdr:rowOff>0</xdr:rowOff>
    </xdr:to>
    <xdr:sp macro="" textlink="">
      <xdr:nvSpPr>
        <xdr:cNvPr id="8" name="Line 1">
          <a:extLst>
            <a:ext uri="{FF2B5EF4-FFF2-40B4-BE49-F238E27FC236}">
              <a16:creationId xmlns:a16="http://schemas.microsoft.com/office/drawing/2014/main" id="{2023FE23-5B06-4CCA-A084-E426E72237BE}"/>
            </a:ext>
          </a:extLst>
        </xdr:cNvPr>
        <xdr:cNvSpPr>
          <a:spLocks noChangeShapeType="1"/>
        </xdr:cNvSpPr>
      </xdr:nvSpPr>
      <xdr:spPr bwMode="auto">
        <a:xfrm flipH="1" flipV="1">
          <a:off x="0" y="762000"/>
          <a:ext cx="251460" cy="20574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9" name="Line 2">
          <a:extLst>
            <a:ext uri="{FF2B5EF4-FFF2-40B4-BE49-F238E27FC236}">
              <a16:creationId xmlns:a16="http://schemas.microsoft.com/office/drawing/2014/main" id="{3A1CF982-E921-416F-8FB0-7DF8E2A87753}"/>
            </a:ext>
          </a:extLst>
        </xdr:cNvPr>
        <xdr:cNvSpPr>
          <a:spLocks noChangeShapeType="1"/>
        </xdr:cNvSpPr>
      </xdr:nvSpPr>
      <xdr:spPr bwMode="auto">
        <a:xfrm flipH="1" flipV="1">
          <a:off x="0" y="4808220"/>
          <a:ext cx="251460" cy="19812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10" name="Line 3">
          <a:extLst>
            <a:ext uri="{FF2B5EF4-FFF2-40B4-BE49-F238E27FC236}">
              <a16:creationId xmlns:a16="http://schemas.microsoft.com/office/drawing/2014/main" id="{576EB22C-BB6B-4EDF-914F-0DD4D2EB695D}"/>
            </a:ext>
          </a:extLst>
        </xdr:cNvPr>
        <xdr:cNvSpPr>
          <a:spLocks noChangeShapeType="1"/>
        </xdr:cNvSpPr>
      </xdr:nvSpPr>
      <xdr:spPr bwMode="auto">
        <a:xfrm flipH="1" flipV="1">
          <a:off x="0" y="4808220"/>
          <a:ext cx="251460" cy="19812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1</xdr:col>
      <xdr:colOff>0</xdr:colOff>
      <xdr:row>4</xdr:row>
      <xdr:rowOff>0</xdr:rowOff>
    </xdr:to>
    <xdr:sp macro="" textlink="">
      <xdr:nvSpPr>
        <xdr:cNvPr id="11" name="Line 4">
          <a:extLst>
            <a:ext uri="{FF2B5EF4-FFF2-40B4-BE49-F238E27FC236}">
              <a16:creationId xmlns:a16="http://schemas.microsoft.com/office/drawing/2014/main" id="{086899EF-F5CE-4D26-BFD1-087412FF431D}"/>
            </a:ext>
          </a:extLst>
        </xdr:cNvPr>
        <xdr:cNvSpPr>
          <a:spLocks noChangeShapeType="1"/>
        </xdr:cNvSpPr>
      </xdr:nvSpPr>
      <xdr:spPr bwMode="auto">
        <a:xfrm flipH="1" flipV="1">
          <a:off x="0" y="762000"/>
          <a:ext cx="251460" cy="20574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12" name="Line 5">
          <a:extLst>
            <a:ext uri="{FF2B5EF4-FFF2-40B4-BE49-F238E27FC236}">
              <a16:creationId xmlns:a16="http://schemas.microsoft.com/office/drawing/2014/main" id="{4A9F3902-ECAD-494F-9DC3-8FE0F2570361}"/>
            </a:ext>
          </a:extLst>
        </xdr:cNvPr>
        <xdr:cNvSpPr>
          <a:spLocks noChangeShapeType="1"/>
        </xdr:cNvSpPr>
      </xdr:nvSpPr>
      <xdr:spPr bwMode="auto">
        <a:xfrm flipH="1" flipV="1">
          <a:off x="0" y="4808220"/>
          <a:ext cx="251460" cy="19812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1</xdr:col>
      <xdr:colOff>0</xdr:colOff>
      <xdr:row>23</xdr:row>
      <xdr:rowOff>0</xdr:rowOff>
    </xdr:to>
    <xdr:sp macro="" textlink="">
      <xdr:nvSpPr>
        <xdr:cNvPr id="13" name="Line 6">
          <a:extLst>
            <a:ext uri="{FF2B5EF4-FFF2-40B4-BE49-F238E27FC236}">
              <a16:creationId xmlns:a16="http://schemas.microsoft.com/office/drawing/2014/main" id="{154C5391-0DB0-44F6-829C-DCD40693B3D1}"/>
            </a:ext>
          </a:extLst>
        </xdr:cNvPr>
        <xdr:cNvSpPr>
          <a:spLocks noChangeShapeType="1"/>
        </xdr:cNvSpPr>
      </xdr:nvSpPr>
      <xdr:spPr bwMode="auto">
        <a:xfrm flipH="1" flipV="1">
          <a:off x="0" y="4808220"/>
          <a:ext cx="251460" cy="19812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2</xdr:row>
      <xdr:rowOff>0</xdr:rowOff>
    </xdr:to>
    <xdr:sp macro="" textlink="">
      <xdr:nvSpPr>
        <xdr:cNvPr id="2" name="Line 1">
          <a:extLst>
            <a:ext uri="{FF2B5EF4-FFF2-40B4-BE49-F238E27FC236}">
              <a16:creationId xmlns:a16="http://schemas.microsoft.com/office/drawing/2014/main" id="{A518B36A-1DFD-4272-A190-E5F97BC4FE64}"/>
            </a:ext>
          </a:extLst>
        </xdr:cNvPr>
        <xdr:cNvSpPr>
          <a:spLocks noChangeShapeType="1"/>
        </xdr:cNvSpPr>
      </xdr:nvSpPr>
      <xdr:spPr bwMode="auto">
        <a:xfrm flipH="1" flipV="1">
          <a:off x="0" y="314325"/>
          <a:ext cx="647700" cy="2476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2</xdr:col>
      <xdr:colOff>0</xdr:colOff>
      <xdr:row>2</xdr:row>
      <xdr:rowOff>0</xdr:rowOff>
    </xdr:to>
    <xdr:sp macro="" textlink="">
      <xdr:nvSpPr>
        <xdr:cNvPr id="3" name="Line 1">
          <a:extLst>
            <a:ext uri="{FF2B5EF4-FFF2-40B4-BE49-F238E27FC236}">
              <a16:creationId xmlns:a16="http://schemas.microsoft.com/office/drawing/2014/main" id="{DC86EF69-249B-4571-B275-E4A08FCBC956}"/>
            </a:ext>
          </a:extLst>
        </xdr:cNvPr>
        <xdr:cNvSpPr>
          <a:spLocks noChangeShapeType="1"/>
        </xdr:cNvSpPr>
      </xdr:nvSpPr>
      <xdr:spPr bwMode="auto">
        <a:xfrm flipH="1" flipV="1">
          <a:off x="0" y="314325"/>
          <a:ext cx="647700" cy="2476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2</xdr:col>
      <xdr:colOff>0</xdr:colOff>
      <xdr:row>2</xdr:row>
      <xdr:rowOff>0</xdr:rowOff>
    </xdr:to>
    <xdr:sp macro="" textlink="">
      <xdr:nvSpPr>
        <xdr:cNvPr id="4" name="Line 1">
          <a:extLst>
            <a:ext uri="{FF2B5EF4-FFF2-40B4-BE49-F238E27FC236}">
              <a16:creationId xmlns:a16="http://schemas.microsoft.com/office/drawing/2014/main" id="{FD6164DD-0634-48A8-9F5B-757FC6FCC454}"/>
            </a:ext>
          </a:extLst>
        </xdr:cNvPr>
        <xdr:cNvSpPr>
          <a:spLocks noChangeShapeType="1"/>
        </xdr:cNvSpPr>
      </xdr:nvSpPr>
      <xdr:spPr bwMode="auto">
        <a:xfrm flipH="1" flipV="1">
          <a:off x="0" y="320040"/>
          <a:ext cx="586740" cy="25146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2</xdr:col>
      <xdr:colOff>0</xdr:colOff>
      <xdr:row>2</xdr:row>
      <xdr:rowOff>0</xdr:rowOff>
    </xdr:to>
    <xdr:sp macro="" textlink="">
      <xdr:nvSpPr>
        <xdr:cNvPr id="5" name="Line 1">
          <a:extLst>
            <a:ext uri="{FF2B5EF4-FFF2-40B4-BE49-F238E27FC236}">
              <a16:creationId xmlns:a16="http://schemas.microsoft.com/office/drawing/2014/main" id="{3FEEF931-AC69-4BE1-B13B-48DE9085DC51}"/>
            </a:ext>
          </a:extLst>
        </xdr:cNvPr>
        <xdr:cNvSpPr>
          <a:spLocks noChangeShapeType="1"/>
        </xdr:cNvSpPr>
      </xdr:nvSpPr>
      <xdr:spPr bwMode="auto">
        <a:xfrm flipH="1" flipV="1">
          <a:off x="0" y="320040"/>
          <a:ext cx="586740" cy="25146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161925</xdr:rowOff>
    </xdr:to>
    <xdr:sp macro="" textlink="">
      <xdr:nvSpPr>
        <xdr:cNvPr id="2" name="Line 1">
          <a:extLst>
            <a:ext uri="{FF2B5EF4-FFF2-40B4-BE49-F238E27FC236}">
              <a16:creationId xmlns:a16="http://schemas.microsoft.com/office/drawing/2014/main" id="{C540ED97-BA75-44BD-892E-8B3A71E20783}"/>
            </a:ext>
          </a:extLst>
        </xdr:cNvPr>
        <xdr:cNvSpPr>
          <a:spLocks noChangeShapeType="1"/>
        </xdr:cNvSpPr>
      </xdr:nvSpPr>
      <xdr:spPr bwMode="auto">
        <a:xfrm flipH="1" flipV="1">
          <a:off x="0" y="381000"/>
          <a:ext cx="504825" cy="400050"/>
        </a:xfrm>
        <a:prstGeom prst="line">
          <a:avLst/>
        </a:prstGeom>
        <a:noFill/>
        <a:ln w="12700">
          <a:solidFill>
            <a:srgbClr val="000000"/>
          </a:solidFill>
          <a:round/>
          <a:headEnd/>
          <a:tailEnd/>
        </a:ln>
      </xdr:spPr>
    </xdr:sp>
    <xdr:clientData/>
  </xdr:twoCellAnchor>
  <xdr:twoCellAnchor>
    <xdr:from>
      <xdr:col>0</xdr:col>
      <xdr:colOff>0</xdr:colOff>
      <xdr:row>2</xdr:row>
      <xdr:rowOff>0</xdr:rowOff>
    </xdr:from>
    <xdr:to>
      <xdr:col>1</xdr:col>
      <xdr:colOff>0</xdr:colOff>
      <xdr:row>3</xdr:row>
      <xdr:rowOff>161925</xdr:rowOff>
    </xdr:to>
    <xdr:sp macro="" textlink="">
      <xdr:nvSpPr>
        <xdr:cNvPr id="3" name="Line 1">
          <a:extLst>
            <a:ext uri="{FF2B5EF4-FFF2-40B4-BE49-F238E27FC236}">
              <a16:creationId xmlns:a16="http://schemas.microsoft.com/office/drawing/2014/main" id="{0E32D6B8-6B5B-4965-993E-EC03EA976DCB}"/>
            </a:ext>
          </a:extLst>
        </xdr:cNvPr>
        <xdr:cNvSpPr>
          <a:spLocks noChangeShapeType="1"/>
        </xdr:cNvSpPr>
      </xdr:nvSpPr>
      <xdr:spPr bwMode="auto">
        <a:xfrm flipH="1" flipV="1">
          <a:off x="0" y="381000"/>
          <a:ext cx="457200" cy="405765"/>
        </a:xfrm>
        <a:prstGeom prst="line">
          <a:avLst/>
        </a:prstGeom>
        <a:noFill/>
        <a:ln w="127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0</xdr:rowOff>
    </xdr:from>
    <xdr:to>
      <xdr:col>1</xdr:col>
      <xdr:colOff>0</xdr:colOff>
      <xdr:row>2</xdr:row>
      <xdr:rowOff>133350</xdr:rowOff>
    </xdr:to>
    <xdr:cxnSp macro="">
      <xdr:nvCxnSpPr>
        <xdr:cNvPr id="2" name="直線コネクタ 1">
          <a:extLst>
            <a:ext uri="{FF2B5EF4-FFF2-40B4-BE49-F238E27FC236}">
              <a16:creationId xmlns:a16="http://schemas.microsoft.com/office/drawing/2014/main" id="{602664C9-391A-404C-BCE3-0CFE1F4F112D}"/>
            </a:ext>
          </a:extLst>
        </xdr:cNvPr>
        <xdr:cNvCxnSpPr/>
      </xdr:nvCxnSpPr>
      <xdr:spPr bwMode="auto">
        <a:xfrm>
          <a:off x="9525" y="381000"/>
          <a:ext cx="685800" cy="381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9525</xdr:colOff>
      <xdr:row>1</xdr:row>
      <xdr:rowOff>0</xdr:rowOff>
    </xdr:from>
    <xdr:to>
      <xdr:col>1</xdr:col>
      <xdr:colOff>0</xdr:colOff>
      <xdr:row>2</xdr:row>
      <xdr:rowOff>133350</xdr:rowOff>
    </xdr:to>
    <xdr:cxnSp macro="">
      <xdr:nvCxnSpPr>
        <xdr:cNvPr id="3" name="直線コネクタ 2">
          <a:extLst>
            <a:ext uri="{FF2B5EF4-FFF2-40B4-BE49-F238E27FC236}">
              <a16:creationId xmlns:a16="http://schemas.microsoft.com/office/drawing/2014/main" id="{C120BD7A-7EE0-421A-A392-29B51AE655B9}"/>
            </a:ext>
          </a:extLst>
        </xdr:cNvPr>
        <xdr:cNvCxnSpPr/>
      </xdr:nvCxnSpPr>
      <xdr:spPr bwMode="auto">
        <a:xfrm>
          <a:off x="9525" y="381000"/>
          <a:ext cx="615315" cy="3848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289560</xdr:colOff>
      <xdr:row>3</xdr:row>
      <xdr:rowOff>0</xdr:rowOff>
    </xdr:from>
    <xdr:to>
      <xdr:col>0</xdr:col>
      <xdr:colOff>289560</xdr:colOff>
      <xdr:row>3</xdr:row>
      <xdr:rowOff>0</xdr:rowOff>
    </xdr:to>
    <xdr:sp macro="" textlink="">
      <xdr:nvSpPr>
        <xdr:cNvPr id="2" name="Line 1">
          <a:extLst>
            <a:ext uri="{FF2B5EF4-FFF2-40B4-BE49-F238E27FC236}">
              <a16:creationId xmlns:a16="http://schemas.microsoft.com/office/drawing/2014/main" id="{A4A2A37C-79B8-4DD2-92E2-33D8672FB491}"/>
            </a:ext>
          </a:extLst>
        </xdr:cNvPr>
        <xdr:cNvSpPr>
          <a:spLocks noChangeShapeType="1"/>
        </xdr:cNvSpPr>
      </xdr:nvSpPr>
      <xdr:spPr bwMode="auto">
        <a:xfrm>
          <a:off x="285750" y="666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251460</xdr:colOff>
      <xdr:row>3</xdr:row>
      <xdr:rowOff>15240</xdr:rowOff>
    </xdr:from>
    <xdr:to>
      <xdr:col>1</xdr:col>
      <xdr:colOff>22860</xdr:colOff>
      <xdr:row>3</xdr:row>
      <xdr:rowOff>15240</xdr:rowOff>
    </xdr:to>
    <xdr:sp macro="" textlink="">
      <xdr:nvSpPr>
        <xdr:cNvPr id="3" name="Line 2">
          <a:extLst>
            <a:ext uri="{FF2B5EF4-FFF2-40B4-BE49-F238E27FC236}">
              <a16:creationId xmlns:a16="http://schemas.microsoft.com/office/drawing/2014/main" id="{1C3DA8B4-681F-46C6-A32B-CB3C8041CA68}"/>
            </a:ext>
          </a:extLst>
        </xdr:cNvPr>
        <xdr:cNvSpPr>
          <a:spLocks noChangeShapeType="1"/>
        </xdr:cNvSpPr>
      </xdr:nvSpPr>
      <xdr:spPr bwMode="auto">
        <a:xfrm>
          <a:off x="247650" y="685800"/>
          <a:ext cx="38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xdr:colOff>
      <xdr:row>2</xdr:row>
      <xdr:rowOff>15240</xdr:rowOff>
    </xdr:from>
    <xdr:to>
      <xdr:col>0</xdr:col>
      <xdr:colOff>259080</xdr:colOff>
      <xdr:row>3</xdr:row>
      <xdr:rowOff>15240</xdr:rowOff>
    </xdr:to>
    <xdr:sp macro="" textlink="">
      <xdr:nvSpPr>
        <xdr:cNvPr id="4" name="Line 3">
          <a:extLst>
            <a:ext uri="{FF2B5EF4-FFF2-40B4-BE49-F238E27FC236}">
              <a16:creationId xmlns:a16="http://schemas.microsoft.com/office/drawing/2014/main" id="{C181BE16-F291-4318-8DCE-50C7709210F3}"/>
            </a:ext>
          </a:extLst>
        </xdr:cNvPr>
        <xdr:cNvSpPr>
          <a:spLocks noChangeShapeType="1"/>
        </xdr:cNvSpPr>
      </xdr:nvSpPr>
      <xdr:spPr bwMode="auto">
        <a:xfrm>
          <a:off x="19050" y="438150"/>
          <a:ext cx="23812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182880</xdr:colOff>
      <xdr:row>3</xdr:row>
      <xdr:rowOff>251460</xdr:rowOff>
    </xdr:from>
    <xdr:to>
      <xdr:col>0</xdr:col>
      <xdr:colOff>601980</xdr:colOff>
      <xdr:row>5</xdr:row>
      <xdr:rowOff>15240</xdr:rowOff>
    </xdr:to>
    <xdr:sp macro="" textlink="">
      <xdr:nvSpPr>
        <xdr:cNvPr id="5" name="Line 4">
          <a:extLst>
            <a:ext uri="{FF2B5EF4-FFF2-40B4-BE49-F238E27FC236}">
              <a16:creationId xmlns:a16="http://schemas.microsoft.com/office/drawing/2014/main" id="{F6485CD9-63B0-417E-B114-8C2168470EA7}"/>
            </a:ext>
          </a:extLst>
        </xdr:cNvPr>
        <xdr:cNvSpPr>
          <a:spLocks noChangeShapeType="1"/>
        </xdr:cNvSpPr>
      </xdr:nvSpPr>
      <xdr:spPr bwMode="auto">
        <a:xfrm>
          <a:off x="180975" y="914400"/>
          <a:ext cx="4191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xdr:colOff>
      <xdr:row>2</xdr:row>
      <xdr:rowOff>0</xdr:rowOff>
    </xdr:from>
    <xdr:to>
      <xdr:col>0</xdr:col>
      <xdr:colOff>182880</xdr:colOff>
      <xdr:row>4</xdr:row>
      <xdr:rowOff>15240</xdr:rowOff>
    </xdr:to>
    <xdr:sp macro="" textlink="">
      <xdr:nvSpPr>
        <xdr:cNvPr id="6" name="Line 5">
          <a:extLst>
            <a:ext uri="{FF2B5EF4-FFF2-40B4-BE49-F238E27FC236}">
              <a16:creationId xmlns:a16="http://schemas.microsoft.com/office/drawing/2014/main" id="{77531B09-FB37-436B-8C8F-986788AC977C}"/>
            </a:ext>
          </a:extLst>
        </xdr:cNvPr>
        <xdr:cNvSpPr>
          <a:spLocks noChangeShapeType="1"/>
        </xdr:cNvSpPr>
      </xdr:nvSpPr>
      <xdr:spPr bwMode="auto">
        <a:xfrm>
          <a:off x="19050" y="419100"/>
          <a:ext cx="1619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7EF31AE0-F57D-40F4-BE94-916282FB60F3}"/>
            </a:ext>
          </a:extLst>
        </xdr:cNvPr>
        <xdr:cNvSpPr>
          <a:spLocks noChangeShapeType="1"/>
        </xdr:cNvSpPr>
      </xdr:nvSpPr>
      <xdr:spPr bwMode="auto">
        <a:xfrm flipH="1" flipV="1">
          <a:off x="0" y="695325"/>
          <a:ext cx="352425" cy="30480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99E59D2A-5079-422D-BD24-0D7828F7A668}"/>
            </a:ext>
          </a:extLst>
        </xdr:cNvPr>
        <xdr:cNvSpPr>
          <a:spLocks noChangeShapeType="1"/>
        </xdr:cNvSpPr>
      </xdr:nvSpPr>
      <xdr:spPr bwMode="auto">
        <a:xfrm flipH="1" flipV="1">
          <a:off x="0" y="693420"/>
          <a:ext cx="320040" cy="304800"/>
        </a:xfrm>
        <a:prstGeom prst="line">
          <a:avLst/>
        </a:prstGeom>
        <a:noFill/>
        <a:ln w="9525">
          <a:solidFill>
            <a:srgbClr val="000000"/>
          </a:solidFill>
          <a:round/>
          <a:headEnd/>
          <a:tailEnd/>
        </a:ln>
      </xdr:spPr>
    </xdr:sp>
    <xdr:clientData/>
  </xdr:twoCellAnchor>
  <xdr:twoCellAnchor>
    <xdr:from>
      <xdr:col>0</xdr:col>
      <xdr:colOff>0</xdr:colOff>
      <xdr:row>3</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A9A18AE5-58BF-4133-ABEA-9D2832D78AD5}"/>
            </a:ext>
          </a:extLst>
        </xdr:cNvPr>
        <xdr:cNvSpPr>
          <a:spLocks noChangeShapeType="1"/>
        </xdr:cNvSpPr>
      </xdr:nvSpPr>
      <xdr:spPr bwMode="auto">
        <a:xfrm flipH="1" flipV="1">
          <a:off x="0" y="693420"/>
          <a:ext cx="320040" cy="30480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137A88D4-2E1D-4B6E-B476-B239FB6AECD5}"/>
            </a:ext>
          </a:extLst>
        </xdr:cNvPr>
        <xdr:cNvSpPr>
          <a:spLocks noChangeShapeType="1"/>
        </xdr:cNvSpPr>
      </xdr:nvSpPr>
      <xdr:spPr bwMode="auto">
        <a:xfrm flipH="1" flipV="1">
          <a:off x="0" y="771525"/>
          <a:ext cx="27622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EB16FC04-E1A6-4D61-8A0B-A4BD0C13081E}"/>
            </a:ext>
          </a:extLst>
        </xdr:cNvPr>
        <xdr:cNvSpPr>
          <a:spLocks noChangeShapeType="1"/>
        </xdr:cNvSpPr>
      </xdr:nvSpPr>
      <xdr:spPr bwMode="auto">
        <a:xfrm flipH="1" flipV="1">
          <a:off x="0" y="762000"/>
          <a:ext cx="251460" cy="2438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高倉　浩也" id="{B1294FD9-18C2-4028-814C-C844C5FA3298}" userId="S-1-5-21-3150825633-1119812240-3419297566-16826" providerId="AD"/>
  <person displayName="髙津 貴早" id="{C5EFA1F3-20F6-48B8-9B4C-DE4A5E222542}" userId="S::takatsu-k63hj@mlit.go.jp::9b548de8-67e8-4606-8179-08113e77eda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43" dT="2025-02-18T00:58:39.58" personId="{B1294FD9-18C2-4028-814C-C844C5FA3298}" id="{4DC12AA7-5B86-42DC-A88A-F7F4B844CA32}" done="1">
    <text>「海運は平成30年（暦年）の値であり」については、今年度版からの新たな記載のようだが、記載内容通りで間違いないか？</text>
  </threadedComment>
  <threadedComment ref="S43" dT="2025-02-21T02:13:47.22" personId="{C5EFA1F3-20F6-48B8-9B4C-DE4A5E222542}" id="{B7D576A1-2E22-4864-905F-C88E35EF2817}" parentId="{4DC12AA7-5B86-42DC-A88A-F7F4B844CA32}">
    <text>間違っていたため、修正しました。
申し訳ございません。</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5-02-18T04:14:53.28" personId="{B1294FD9-18C2-4028-814C-C844C5FA3298}" id="{255B4E81-D2F5-47AE-A337-D8630B08010B}" done="1">
    <text>前述同様に「海運は平成30年（駅年）～」の記載は間違いないか？</text>
  </threadedComment>
  <threadedComment ref="B30" dT="2025-02-21T02:15:20.87" personId="{C5EFA1F3-20F6-48B8-9B4C-DE4A5E222542}" id="{DF65FB92-5591-4CB5-B643-5B77911E830C}" parentId="{255B4E81-D2F5-47AE-A337-D8630B08010B}">
    <text>間違っていたため、修正しました。
申し訳ございません。</text>
  </threadedComment>
</ThreadedComment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 Id="rId5" Target="../threadedComments/threadedComment1.xml" Type="http://schemas.microsoft.com/office/2017/10/relationships/threadedComment"/></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 Id="rId5" Target="../threadedComments/threadedComment2.xml" Type="http://schemas.microsoft.com/office/2017/10/relationships/threadedComment"/></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tabSelected="1" view="pageBreakPreview" zoomScale="130" zoomScaleNormal="100" zoomScaleSheetLayoutView="130" workbookViewId="0">
      <selection activeCell="E30" sqref="E24:E30"/>
    </sheetView>
  </sheetViews>
  <sheetFormatPr defaultColWidth="9" defaultRowHeight="12.75" x14ac:dyDescent="0.15"/>
  <cols>
    <col min="1" max="1" width="9" style="16"/>
    <col min="2" max="2" width="10.125" style="16" customWidth="1"/>
    <col min="3" max="4" width="11.125" style="16" customWidth="1"/>
    <col min="5" max="9" width="11.125" style="17" customWidth="1"/>
    <col min="10" max="16384" width="9" style="16"/>
  </cols>
  <sheetData>
    <row r="1" spans="1:9" s="4" customFormat="1" ht="22.5" customHeight="1" x14ac:dyDescent="0.15">
      <c r="A1" s="4" t="s">
        <v>12</v>
      </c>
      <c r="B1" s="5"/>
      <c r="C1" s="5"/>
      <c r="D1" s="5"/>
      <c r="E1" s="6"/>
      <c r="F1" s="6"/>
      <c r="G1" s="6"/>
      <c r="H1" s="6"/>
      <c r="I1" s="6"/>
    </row>
    <row r="2" spans="1:9" s="4" customFormat="1" ht="22.5" customHeight="1" x14ac:dyDescent="0.15">
      <c r="A2" s="4" t="s">
        <v>0</v>
      </c>
      <c r="B2" s="5"/>
      <c r="C2" s="5"/>
      <c r="D2" s="5"/>
      <c r="E2" s="6"/>
      <c r="F2" s="6"/>
      <c r="G2" s="6"/>
      <c r="H2" s="25"/>
      <c r="I2" s="25"/>
    </row>
    <row r="3" spans="1:9" s="4" customFormat="1" x14ac:dyDescent="0.15">
      <c r="B3" s="5"/>
      <c r="C3" s="5"/>
      <c r="D3" s="5"/>
      <c r="E3" s="6"/>
      <c r="F3" s="6"/>
      <c r="G3" s="6"/>
      <c r="H3" s="20"/>
      <c r="I3" s="25" t="s">
        <v>25</v>
      </c>
    </row>
    <row r="4" spans="1:9" s="4" customFormat="1" ht="22.5" customHeight="1" x14ac:dyDescent="0.15">
      <c r="A4" s="546"/>
      <c r="B4" s="547"/>
      <c r="C4" s="543" t="s">
        <v>2</v>
      </c>
      <c r="D4" s="544"/>
      <c r="E4" s="545"/>
      <c r="F4" s="535" t="s">
        <v>3</v>
      </c>
      <c r="G4" s="536"/>
      <c r="H4" s="537"/>
      <c r="I4" s="8" t="s">
        <v>4</v>
      </c>
    </row>
    <row r="5" spans="1:9" s="4" customFormat="1" ht="22.5" customHeight="1" x14ac:dyDescent="0.15">
      <c r="A5" s="548"/>
      <c r="B5" s="549"/>
      <c r="C5" s="540" t="s">
        <v>225</v>
      </c>
      <c r="D5" s="538" t="s">
        <v>224</v>
      </c>
      <c r="E5" s="34" t="s">
        <v>1</v>
      </c>
      <c r="F5" s="540" t="s">
        <v>225</v>
      </c>
      <c r="G5" s="538" t="s">
        <v>226</v>
      </c>
      <c r="H5" s="34" t="s">
        <v>1</v>
      </c>
      <c r="I5" s="35" t="s">
        <v>231</v>
      </c>
    </row>
    <row r="6" spans="1:9" s="4" customFormat="1" ht="22.5" customHeight="1" x14ac:dyDescent="0.15">
      <c r="A6" s="550"/>
      <c r="B6" s="551"/>
      <c r="C6" s="539"/>
      <c r="D6" s="539"/>
      <c r="E6" s="35" t="s">
        <v>11</v>
      </c>
      <c r="F6" s="539"/>
      <c r="G6" s="539"/>
      <c r="H6" s="35" t="s">
        <v>11</v>
      </c>
      <c r="I6" s="35" t="s">
        <v>11</v>
      </c>
    </row>
    <row r="7" spans="1:9" s="4" customFormat="1" ht="22.5" customHeight="1" x14ac:dyDescent="0.15">
      <c r="A7" s="552" t="s">
        <v>5</v>
      </c>
      <c r="B7" s="552"/>
      <c r="C7" s="36">
        <v>4524</v>
      </c>
      <c r="D7" s="36">
        <v>4681</v>
      </c>
      <c r="E7" s="37">
        <f t="shared" ref="E7:E12" si="0">D7/C7</f>
        <v>1.0347038019451813</v>
      </c>
      <c r="F7" s="36">
        <v>38912</v>
      </c>
      <c r="G7" s="36">
        <v>38264</v>
      </c>
      <c r="H7" s="37">
        <f t="shared" ref="H7:H12" si="1">G7/F7</f>
        <v>0.98334703947368418</v>
      </c>
      <c r="I7" s="37">
        <f t="shared" ref="I7:I12" si="2">D7/G7</f>
        <v>0.12233430901108092</v>
      </c>
    </row>
    <row r="8" spans="1:9" s="4" customFormat="1" ht="22.5" customHeight="1" x14ac:dyDescent="0.15">
      <c r="A8" s="543" t="s">
        <v>6</v>
      </c>
      <c r="B8" s="545"/>
      <c r="C8" s="38">
        <f>SUM(C9:C10)</f>
        <v>440134</v>
      </c>
      <c r="D8" s="38">
        <v>420653</v>
      </c>
      <c r="E8" s="37">
        <f t="shared" si="0"/>
        <v>0.95573847964483538</v>
      </c>
      <c r="F8" s="38">
        <f>SUM(F9:F10)</f>
        <v>3888396</v>
      </c>
      <c r="G8" s="38">
        <v>3825999</v>
      </c>
      <c r="H8" s="37">
        <f t="shared" si="1"/>
        <v>0.98395302330318213</v>
      </c>
      <c r="I8" s="37">
        <f t="shared" si="2"/>
        <v>0.1099459252341676</v>
      </c>
    </row>
    <row r="9" spans="1:9" s="4" customFormat="1" ht="22.5" customHeight="1" x14ac:dyDescent="0.15">
      <c r="A9" s="9"/>
      <c r="B9" s="10" t="s">
        <v>7</v>
      </c>
      <c r="C9" s="39">
        <v>291070</v>
      </c>
      <c r="D9" s="39">
        <v>284867</v>
      </c>
      <c r="E9" s="37">
        <f t="shared" si="0"/>
        <v>0.97868897516061426</v>
      </c>
      <c r="F9" s="39">
        <v>2602052</v>
      </c>
      <c r="G9" s="39">
        <v>2557548</v>
      </c>
      <c r="H9" s="37">
        <f t="shared" si="1"/>
        <v>0.98289657547197362</v>
      </c>
      <c r="I9" s="37">
        <f t="shared" si="2"/>
        <v>0.11138285576653889</v>
      </c>
    </row>
    <row r="10" spans="1:9" s="4" customFormat="1" ht="22.5" customHeight="1" x14ac:dyDescent="0.15">
      <c r="A10" s="11"/>
      <c r="B10" s="7" t="s">
        <v>8</v>
      </c>
      <c r="C10" s="36">
        <v>149064</v>
      </c>
      <c r="D10" s="36">
        <v>135786</v>
      </c>
      <c r="E10" s="37">
        <f t="shared" si="0"/>
        <v>0.91092416680083721</v>
      </c>
      <c r="F10" s="36">
        <v>1286344</v>
      </c>
      <c r="G10" s="36">
        <v>1268451</v>
      </c>
      <c r="H10" s="37">
        <f t="shared" si="1"/>
        <v>0.98609003501396209</v>
      </c>
      <c r="I10" s="37">
        <f t="shared" si="2"/>
        <v>0.10704867590470582</v>
      </c>
    </row>
    <row r="11" spans="1:9" s="4" customFormat="1" ht="22.5" customHeight="1" x14ac:dyDescent="0.15">
      <c r="A11" s="552" t="s">
        <v>10</v>
      </c>
      <c r="B11" s="552"/>
      <c r="C11" s="36">
        <v>66601</v>
      </c>
      <c r="D11" s="36">
        <v>69420</v>
      </c>
      <c r="E11" s="37">
        <f t="shared" si="0"/>
        <v>1.0423266917914145</v>
      </c>
      <c r="F11" s="36">
        <v>323758</v>
      </c>
      <c r="G11" s="36">
        <v>319944</v>
      </c>
      <c r="H11" s="37">
        <f t="shared" si="1"/>
        <v>0.98821959611808818</v>
      </c>
      <c r="I11" s="37">
        <f t="shared" si="2"/>
        <v>0.2169754707073738</v>
      </c>
    </row>
    <row r="12" spans="1:9" s="4" customFormat="1" ht="22.5" customHeight="1" x14ac:dyDescent="0.15">
      <c r="A12" s="553" t="s">
        <v>9</v>
      </c>
      <c r="B12" s="553"/>
      <c r="C12" s="30">
        <f>SUM(C7,C8,C11)</f>
        <v>511259</v>
      </c>
      <c r="D12" s="30">
        <f>SUM(D7,D8,D11)</f>
        <v>494754</v>
      </c>
      <c r="E12" s="31">
        <f t="shared" si="0"/>
        <v>0.96771694972606837</v>
      </c>
      <c r="F12" s="30">
        <f>SUM(F7,F8,F11)</f>
        <v>4251066</v>
      </c>
      <c r="G12" s="30">
        <f>SUM(G7,G8,G11)</f>
        <v>4184207</v>
      </c>
      <c r="H12" s="31">
        <f t="shared" si="1"/>
        <v>0.98427241543650468</v>
      </c>
      <c r="I12" s="31">
        <f t="shared" si="2"/>
        <v>0.11824319399111946</v>
      </c>
    </row>
    <row r="13" spans="1:9" s="4" customFormat="1" ht="8.25" customHeight="1" x14ac:dyDescent="0.15">
      <c r="A13" s="12"/>
      <c r="B13" s="12"/>
      <c r="C13" s="13"/>
      <c r="D13" s="13"/>
      <c r="E13" s="14"/>
      <c r="F13" s="15"/>
      <c r="G13" s="15"/>
      <c r="H13" s="14"/>
      <c r="I13" s="14"/>
    </row>
    <row r="14" spans="1:9" s="21" customFormat="1" ht="17.649999999999999" customHeight="1" x14ac:dyDescent="0.15">
      <c r="A14" s="41" t="s">
        <v>13</v>
      </c>
      <c r="B14" s="42" t="s">
        <v>227</v>
      </c>
      <c r="E14" s="22"/>
      <c r="F14" s="22"/>
      <c r="G14" s="22"/>
      <c r="H14" s="22"/>
      <c r="I14" s="22"/>
    </row>
    <row r="15" spans="1:9" s="21" customFormat="1" ht="17.649999999999999" customHeight="1" x14ac:dyDescent="0.15">
      <c r="A15" s="42" t="s">
        <v>14</v>
      </c>
      <c r="B15" s="42" t="s">
        <v>223</v>
      </c>
      <c r="E15" s="22"/>
      <c r="F15" s="22"/>
      <c r="G15" s="22"/>
      <c r="H15" s="22"/>
      <c r="I15" s="22"/>
    </row>
    <row r="16" spans="1:9" s="21" customFormat="1" ht="17.649999999999999" customHeight="1" x14ac:dyDescent="0.15">
      <c r="A16" s="42"/>
      <c r="B16" s="42" t="s">
        <v>228</v>
      </c>
      <c r="E16" s="22"/>
      <c r="F16" s="22"/>
      <c r="G16" s="22"/>
      <c r="H16" s="22"/>
      <c r="I16" s="22"/>
    </row>
    <row r="17" spans="1:9" s="21" customFormat="1" ht="17.649999999999999" customHeight="1" x14ac:dyDescent="0.15">
      <c r="A17" s="42"/>
      <c r="B17" s="42" t="s">
        <v>229</v>
      </c>
      <c r="E17" s="22"/>
      <c r="F17" s="22"/>
      <c r="G17" s="22"/>
      <c r="H17" s="22"/>
      <c r="I17" s="22"/>
    </row>
    <row r="18" spans="1:9" s="3" customFormat="1" ht="20.100000000000001" customHeight="1" x14ac:dyDescent="0.15">
      <c r="A18" s="1"/>
      <c r="B18" s="1"/>
      <c r="C18" s="1"/>
      <c r="D18" s="1"/>
      <c r="E18" s="2"/>
      <c r="F18" s="2"/>
      <c r="G18" s="2"/>
      <c r="H18" s="2"/>
      <c r="I18" s="2"/>
    </row>
    <row r="19" spans="1:9" s="3" customFormat="1" ht="20.100000000000001" customHeight="1" x14ac:dyDescent="0.15">
      <c r="A19" s="1"/>
      <c r="B19" s="1"/>
      <c r="C19" s="1"/>
      <c r="D19" s="1"/>
      <c r="E19" s="2"/>
      <c r="F19" s="2"/>
      <c r="G19" s="2"/>
      <c r="H19" s="2"/>
      <c r="I19" s="2"/>
    </row>
    <row r="20" spans="1:9" s="4" customFormat="1" ht="22.5" customHeight="1" x14ac:dyDescent="0.15">
      <c r="A20" s="40" t="s">
        <v>232</v>
      </c>
      <c r="C20" s="40"/>
      <c r="D20" s="26"/>
      <c r="E20" s="26"/>
      <c r="F20" s="6"/>
      <c r="G20" s="6"/>
      <c r="H20" s="6"/>
      <c r="I20" s="6"/>
    </row>
    <row r="21" spans="1:9" s="4" customFormat="1" x14ac:dyDescent="0.15">
      <c r="D21" s="24"/>
      <c r="E21" s="24" t="s">
        <v>25</v>
      </c>
      <c r="F21" s="6"/>
      <c r="G21" s="6"/>
      <c r="H21" s="6"/>
      <c r="I21" s="6"/>
    </row>
    <row r="22" spans="1:9" ht="27.6" customHeight="1" x14ac:dyDescent="0.15">
      <c r="A22" s="541"/>
      <c r="B22" s="543" t="s">
        <v>15</v>
      </c>
      <c r="C22" s="544"/>
      <c r="D22" s="544"/>
      <c r="E22" s="545"/>
    </row>
    <row r="23" spans="1:9" ht="27.6" customHeight="1" x14ac:dyDescent="0.15">
      <c r="A23" s="542"/>
      <c r="B23" s="18" t="s">
        <v>7</v>
      </c>
      <c r="C23" s="18" t="s">
        <v>8</v>
      </c>
      <c r="D23" s="18" t="s">
        <v>16</v>
      </c>
      <c r="E23" s="18" t="s">
        <v>17</v>
      </c>
    </row>
    <row r="24" spans="1:9" ht="27.6" customHeight="1" x14ac:dyDescent="0.15">
      <c r="A24" s="18" t="s">
        <v>18</v>
      </c>
      <c r="B24" s="33">
        <v>113811</v>
      </c>
      <c r="C24" s="33">
        <v>38036</v>
      </c>
      <c r="D24" s="32">
        <f t="shared" ref="D24:D30" si="3">SUM(B24:C24)</f>
        <v>151847</v>
      </c>
      <c r="E24" s="29">
        <f>D24/D31</f>
        <v>0.36097923942061511</v>
      </c>
      <c r="F24" s="27"/>
      <c r="G24" s="28"/>
    </row>
    <row r="25" spans="1:9" ht="27.6" customHeight="1" x14ac:dyDescent="0.15">
      <c r="A25" s="18" t="s">
        <v>19</v>
      </c>
      <c r="B25" s="33">
        <v>20658</v>
      </c>
      <c r="C25" s="33">
        <v>11296</v>
      </c>
      <c r="D25" s="32">
        <f t="shared" si="3"/>
        <v>31954</v>
      </c>
      <c r="E25" s="29">
        <f>D25/D31</f>
        <v>7.5962848238334213E-2</v>
      </c>
      <c r="F25" s="27"/>
      <c r="G25" s="28"/>
    </row>
    <row r="26" spans="1:9" ht="27.6" customHeight="1" x14ac:dyDescent="0.15">
      <c r="A26" s="18" t="s">
        <v>20</v>
      </c>
      <c r="B26" s="33">
        <v>16018</v>
      </c>
      <c r="C26" s="33">
        <v>13694</v>
      </c>
      <c r="D26" s="32">
        <f t="shared" si="3"/>
        <v>29712</v>
      </c>
      <c r="E26" s="29">
        <f>D26/D31</f>
        <v>7.0633039583694879E-2</v>
      </c>
      <c r="F26" s="27"/>
      <c r="G26" s="28"/>
    </row>
    <row r="27" spans="1:9" ht="27.6" customHeight="1" x14ac:dyDescent="0.15">
      <c r="A27" s="18" t="s">
        <v>21</v>
      </c>
      <c r="B27" s="33">
        <v>35299</v>
      </c>
      <c r="C27" s="33">
        <v>19869</v>
      </c>
      <c r="D27" s="32">
        <f t="shared" si="3"/>
        <v>55168</v>
      </c>
      <c r="E27" s="29">
        <f>D27/D31</f>
        <v>0.13114847629756593</v>
      </c>
      <c r="F27" s="27"/>
      <c r="G27" s="28"/>
    </row>
    <row r="28" spans="1:9" ht="27.6" customHeight="1" x14ac:dyDescent="0.15">
      <c r="A28" s="18" t="s">
        <v>22</v>
      </c>
      <c r="B28" s="33">
        <v>31778</v>
      </c>
      <c r="C28" s="33">
        <v>12887</v>
      </c>
      <c r="D28" s="32">
        <f t="shared" si="3"/>
        <v>44665</v>
      </c>
      <c r="E28" s="29">
        <f>D28/D31</f>
        <v>0.10618015323794196</v>
      </c>
      <c r="F28" s="27"/>
      <c r="G28" s="28"/>
    </row>
    <row r="29" spans="1:9" ht="27.6" customHeight="1" x14ac:dyDescent="0.15">
      <c r="A29" s="18" t="s">
        <v>23</v>
      </c>
      <c r="B29" s="33">
        <v>26641</v>
      </c>
      <c r="C29" s="33">
        <v>16179</v>
      </c>
      <c r="D29" s="32">
        <f t="shared" si="3"/>
        <v>42820</v>
      </c>
      <c r="E29" s="29">
        <f>D29/D31</f>
        <v>0.10179411533972181</v>
      </c>
      <c r="F29" s="27"/>
      <c r="G29" s="28"/>
    </row>
    <row r="30" spans="1:9" ht="27.6" customHeight="1" x14ac:dyDescent="0.15">
      <c r="A30" s="18" t="s">
        <v>24</v>
      </c>
      <c r="B30" s="33">
        <v>40662</v>
      </c>
      <c r="C30" s="33">
        <v>23825</v>
      </c>
      <c r="D30" s="32">
        <f t="shared" si="3"/>
        <v>64487</v>
      </c>
      <c r="E30" s="29">
        <f>D30/D31</f>
        <v>0.15330212788212613</v>
      </c>
      <c r="F30" s="27"/>
      <c r="G30" s="28"/>
    </row>
    <row r="31" spans="1:9" ht="27.6" customHeight="1" x14ac:dyDescent="0.15">
      <c r="A31" s="19" t="s">
        <v>16</v>
      </c>
      <c r="B31" s="23">
        <f>SUM(B24:B30)</f>
        <v>284867</v>
      </c>
      <c r="C31" s="23">
        <f>SUM(C24:C30)</f>
        <v>135786</v>
      </c>
      <c r="D31" s="23">
        <f>SUM(D24:D30)</f>
        <v>420653</v>
      </c>
      <c r="E31" s="31">
        <v>1</v>
      </c>
      <c r="F31" s="27"/>
      <c r="G31" s="28"/>
    </row>
    <row r="32" spans="1:9" ht="27.6" customHeight="1" x14ac:dyDescent="0.15">
      <c r="A32" s="21" t="s">
        <v>230</v>
      </c>
      <c r="B32" s="21"/>
      <c r="C32" s="21"/>
      <c r="D32" s="21"/>
      <c r="E32" s="21"/>
    </row>
  </sheetData>
  <mergeCells count="13">
    <mergeCell ref="A22:A23"/>
    <mergeCell ref="B22:E22"/>
    <mergeCell ref="A4:B6"/>
    <mergeCell ref="A7:B7"/>
    <mergeCell ref="A8:B8"/>
    <mergeCell ref="A11:B11"/>
    <mergeCell ref="A12:B12"/>
    <mergeCell ref="C4:E4"/>
    <mergeCell ref="F4:H4"/>
    <mergeCell ref="D5:D6"/>
    <mergeCell ref="C5:C6"/>
    <mergeCell ref="G5:G6"/>
    <mergeCell ref="F5:F6"/>
  </mergeCells>
  <phoneticPr fontId="3"/>
  <pageMargins left="0.78740157480314965" right="0.31496062992125984" top="0.98425196850393704" bottom="0.98425196850393704" header="0.51181102362204722" footer="0.51181102362204722"/>
  <pageSetup paperSize="9" scale="9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E6EA-F923-49D3-90A8-43530C40FD4F}">
  <dimension ref="A1:AR49"/>
  <sheetViews>
    <sheetView view="pageBreakPreview" zoomScaleNormal="100" zoomScaleSheetLayoutView="100" workbookViewId="0">
      <selection activeCell="S43" sqref="S43:AD43"/>
    </sheetView>
  </sheetViews>
  <sheetFormatPr defaultRowHeight="12.75" x14ac:dyDescent="0.15"/>
  <cols>
    <col min="1" max="1" width="3.625" style="46" customWidth="1"/>
    <col min="2" max="3" width="2.875" style="46" customWidth="1"/>
    <col min="4" max="6" width="8.75" style="46" customWidth="1"/>
    <col min="7" max="7" width="8.75" style="47" customWidth="1"/>
    <col min="8" max="8" width="8.75" style="48" hidden="1" customWidth="1"/>
    <col min="9" max="9" width="8.75" style="46" hidden="1" customWidth="1"/>
    <col min="10" max="13" width="8.75" style="46" customWidth="1"/>
    <col min="14" max="14" width="8.75" style="47" customWidth="1"/>
    <col min="15" max="15" width="8.75" style="48" hidden="1" customWidth="1"/>
    <col min="16" max="16" width="8.75" style="46" hidden="1" customWidth="1"/>
    <col min="17" max="17" width="8.75" style="46" customWidth="1"/>
    <col min="18" max="20" width="8.875" style="46" customWidth="1"/>
    <col min="21" max="21" width="8.875" style="47" customWidth="1"/>
    <col min="22" max="22" width="8.875" style="48" hidden="1" customWidth="1"/>
    <col min="23" max="23" width="8.875" style="46" hidden="1" customWidth="1"/>
    <col min="24" max="24" width="8.75" style="46" customWidth="1"/>
    <col min="25" max="27" width="8.875" style="46" customWidth="1"/>
    <col min="28" max="28" width="8.875" style="47" customWidth="1"/>
    <col min="29" max="29" width="8.875" style="46" hidden="1" customWidth="1"/>
    <col min="30" max="30" width="8.875" style="46" customWidth="1"/>
    <col min="31" max="251" width="9" style="46"/>
    <col min="252" max="252" width="3.625" style="46" customWidth="1"/>
    <col min="253" max="254" width="2.875" style="46" customWidth="1"/>
    <col min="255" max="258" width="7.5" style="46" customWidth="1"/>
    <col min="259" max="260" width="0" style="46" hidden="1" customWidth="1"/>
    <col min="261" max="265" width="7.5" style="46" customWidth="1"/>
    <col min="266" max="267" width="0" style="46" hidden="1" customWidth="1"/>
    <col min="268" max="272" width="7.5" style="46" customWidth="1"/>
    <col min="273" max="274" width="0" style="46" hidden="1" customWidth="1"/>
    <col min="275" max="281" width="7.5" style="46" customWidth="1"/>
    <col min="282" max="507" width="9" style="46"/>
    <col min="508" max="508" width="3.625" style="46" customWidth="1"/>
    <col min="509" max="510" width="2.875" style="46" customWidth="1"/>
    <col min="511" max="514" width="7.5" style="46" customWidth="1"/>
    <col min="515" max="516" width="0" style="46" hidden="1" customWidth="1"/>
    <col min="517" max="521" width="7.5" style="46" customWidth="1"/>
    <col min="522" max="523" width="0" style="46" hidden="1" customWidth="1"/>
    <col min="524" max="528" width="7.5" style="46" customWidth="1"/>
    <col min="529" max="530" width="0" style="46" hidden="1" customWidth="1"/>
    <col min="531" max="537" width="7.5" style="46" customWidth="1"/>
    <col min="538" max="763" width="9" style="46"/>
    <col min="764" max="764" width="3.625" style="46" customWidth="1"/>
    <col min="765" max="766" width="2.875" style="46" customWidth="1"/>
    <col min="767" max="770" width="7.5" style="46" customWidth="1"/>
    <col min="771" max="772" width="0" style="46" hidden="1" customWidth="1"/>
    <col min="773" max="777" width="7.5" style="46" customWidth="1"/>
    <col min="778" max="779" width="0" style="46" hidden="1" customWidth="1"/>
    <col min="780" max="784" width="7.5" style="46" customWidth="1"/>
    <col min="785" max="786" width="0" style="46" hidden="1" customWidth="1"/>
    <col min="787" max="793" width="7.5" style="46" customWidth="1"/>
    <col min="794" max="1019" width="9" style="46"/>
    <col min="1020" max="1020" width="3.625" style="46" customWidth="1"/>
    <col min="1021" max="1022" width="2.875" style="46" customWidth="1"/>
    <col min="1023" max="1026" width="7.5" style="46" customWidth="1"/>
    <col min="1027" max="1028" width="0" style="46" hidden="1" customWidth="1"/>
    <col min="1029" max="1033" width="7.5" style="46" customWidth="1"/>
    <col min="1034" max="1035" width="0" style="46" hidden="1" customWidth="1"/>
    <col min="1036" max="1040" width="7.5" style="46" customWidth="1"/>
    <col min="1041" max="1042" width="0" style="46" hidden="1" customWidth="1"/>
    <col min="1043" max="1049" width="7.5" style="46" customWidth="1"/>
    <col min="1050" max="1275" width="9" style="46"/>
    <col min="1276" max="1276" width="3.625" style="46" customWidth="1"/>
    <col min="1277" max="1278" width="2.875" style="46" customWidth="1"/>
    <col min="1279" max="1282" width="7.5" style="46" customWidth="1"/>
    <col min="1283" max="1284" width="0" style="46" hidden="1" customWidth="1"/>
    <col min="1285" max="1289" width="7.5" style="46" customWidth="1"/>
    <col min="1290" max="1291" width="0" style="46" hidden="1" customWidth="1"/>
    <col min="1292" max="1296" width="7.5" style="46" customWidth="1"/>
    <col min="1297" max="1298" width="0" style="46" hidden="1" customWidth="1"/>
    <col min="1299" max="1305" width="7.5" style="46" customWidth="1"/>
    <col min="1306" max="1531" width="9" style="46"/>
    <col min="1532" max="1532" width="3.625" style="46" customWidth="1"/>
    <col min="1533" max="1534" width="2.875" style="46" customWidth="1"/>
    <col min="1535" max="1538" width="7.5" style="46" customWidth="1"/>
    <col min="1539" max="1540" width="0" style="46" hidden="1" customWidth="1"/>
    <col min="1541" max="1545" width="7.5" style="46" customWidth="1"/>
    <col min="1546" max="1547" width="0" style="46" hidden="1" customWidth="1"/>
    <col min="1548" max="1552" width="7.5" style="46" customWidth="1"/>
    <col min="1553" max="1554" width="0" style="46" hidden="1" customWidth="1"/>
    <col min="1555" max="1561" width="7.5" style="46" customWidth="1"/>
    <col min="1562" max="1787" width="9" style="46"/>
    <col min="1788" max="1788" width="3.625" style="46" customWidth="1"/>
    <col min="1789" max="1790" width="2.875" style="46" customWidth="1"/>
    <col min="1791" max="1794" width="7.5" style="46" customWidth="1"/>
    <col min="1795" max="1796" width="0" style="46" hidden="1" customWidth="1"/>
    <col min="1797" max="1801" width="7.5" style="46" customWidth="1"/>
    <col min="1802" max="1803" width="0" style="46" hidden="1" customWidth="1"/>
    <col min="1804" max="1808" width="7.5" style="46" customWidth="1"/>
    <col min="1809" max="1810" width="0" style="46" hidden="1" customWidth="1"/>
    <col min="1811" max="1817" width="7.5" style="46" customWidth="1"/>
    <col min="1818" max="2043" width="9" style="46"/>
    <col min="2044" max="2044" width="3.625" style="46" customWidth="1"/>
    <col min="2045" max="2046" width="2.875" style="46" customWidth="1"/>
    <col min="2047" max="2050" width="7.5" style="46" customWidth="1"/>
    <col min="2051" max="2052" width="0" style="46" hidden="1" customWidth="1"/>
    <col min="2053" max="2057" width="7.5" style="46" customWidth="1"/>
    <col min="2058" max="2059" width="0" style="46" hidden="1" customWidth="1"/>
    <col min="2060" max="2064" width="7.5" style="46" customWidth="1"/>
    <col min="2065" max="2066" width="0" style="46" hidden="1" customWidth="1"/>
    <col min="2067" max="2073" width="7.5" style="46" customWidth="1"/>
    <col min="2074" max="2299" width="9" style="46"/>
    <col min="2300" max="2300" width="3.625" style="46" customWidth="1"/>
    <col min="2301" max="2302" width="2.875" style="46" customWidth="1"/>
    <col min="2303" max="2306" width="7.5" style="46" customWidth="1"/>
    <col min="2307" max="2308" width="0" style="46" hidden="1" customWidth="1"/>
    <col min="2309" max="2313" width="7.5" style="46" customWidth="1"/>
    <col min="2314" max="2315" width="0" style="46" hidden="1" customWidth="1"/>
    <col min="2316" max="2320" width="7.5" style="46" customWidth="1"/>
    <col min="2321" max="2322" width="0" style="46" hidden="1" customWidth="1"/>
    <col min="2323" max="2329" width="7.5" style="46" customWidth="1"/>
    <col min="2330" max="2555" width="9" style="46"/>
    <col min="2556" max="2556" width="3.625" style="46" customWidth="1"/>
    <col min="2557" max="2558" width="2.875" style="46" customWidth="1"/>
    <col min="2559" max="2562" width="7.5" style="46" customWidth="1"/>
    <col min="2563" max="2564" width="0" style="46" hidden="1" customWidth="1"/>
    <col min="2565" max="2569" width="7.5" style="46" customWidth="1"/>
    <col min="2570" max="2571" width="0" style="46" hidden="1" customWidth="1"/>
    <col min="2572" max="2576" width="7.5" style="46" customWidth="1"/>
    <col min="2577" max="2578" width="0" style="46" hidden="1" customWidth="1"/>
    <col min="2579" max="2585" width="7.5" style="46" customWidth="1"/>
    <col min="2586" max="2811" width="9" style="46"/>
    <col min="2812" max="2812" width="3.625" style="46" customWidth="1"/>
    <col min="2813" max="2814" width="2.875" style="46" customWidth="1"/>
    <col min="2815" max="2818" width="7.5" style="46" customWidth="1"/>
    <col min="2819" max="2820" width="0" style="46" hidden="1" customWidth="1"/>
    <col min="2821" max="2825" width="7.5" style="46" customWidth="1"/>
    <col min="2826" max="2827" width="0" style="46" hidden="1" customWidth="1"/>
    <col min="2828" max="2832" width="7.5" style="46" customWidth="1"/>
    <col min="2833" max="2834" width="0" style="46" hidden="1" customWidth="1"/>
    <col min="2835" max="2841" width="7.5" style="46" customWidth="1"/>
    <col min="2842" max="3067" width="9" style="46"/>
    <col min="3068" max="3068" width="3.625" style="46" customWidth="1"/>
    <col min="3069" max="3070" width="2.875" style="46" customWidth="1"/>
    <col min="3071" max="3074" width="7.5" style="46" customWidth="1"/>
    <col min="3075" max="3076" width="0" style="46" hidden="1" customWidth="1"/>
    <col min="3077" max="3081" width="7.5" style="46" customWidth="1"/>
    <col min="3082" max="3083" width="0" style="46" hidden="1" customWidth="1"/>
    <col min="3084" max="3088" width="7.5" style="46" customWidth="1"/>
    <col min="3089" max="3090" width="0" style="46" hidden="1" customWidth="1"/>
    <col min="3091" max="3097" width="7.5" style="46" customWidth="1"/>
    <col min="3098" max="3323" width="9" style="46"/>
    <col min="3324" max="3324" width="3.625" style="46" customWidth="1"/>
    <col min="3325" max="3326" width="2.875" style="46" customWidth="1"/>
    <col min="3327" max="3330" width="7.5" style="46" customWidth="1"/>
    <col min="3331" max="3332" width="0" style="46" hidden="1" customWidth="1"/>
    <col min="3333" max="3337" width="7.5" style="46" customWidth="1"/>
    <col min="3338" max="3339" width="0" style="46" hidden="1" customWidth="1"/>
    <col min="3340" max="3344" width="7.5" style="46" customWidth="1"/>
    <col min="3345" max="3346" width="0" style="46" hidden="1" customWidth="1"/>
    <col min="3347" max="3353" width="7.5" style="46" customWidth="1"/>
    <col min="3354" max="3579" width="9" style="46"/>
    <col min="3580" max="3580" width="3.625" style="46" customWidth="1"/>
    <col min="3581" max="3582" width="2.875" style="46" customWidth="1"/>
    <col min="3583" max="3586" width="7.5" style="46" customWidth="1"/>
    <col min="3587" max="3588" width="0" style="46" hidden="1" customWidth="1"/>
    <col min="3589" max="3593" width="7.5" style="46" customWidth="1"/>
    <col min="3594" max="3595" width="0" style="46" hidden="1" customWidth="1"/>
    <col min="3596" max="3600" width="7.5" style="46" customWidth="1"/>
    <col min="3601" max="3602" width="0" style="46" hidden="1" customWidth="1"/>
    <col min="3603" max="3609" width="7.5" style="46" customWidth="1"/>
    <col min="3610" max="3835" width="9" style="46"/>
    <col min="3836" max="3836" width="3.625" style="46" customWidth="1"/>
    <col min="3837" max="3838" width="2.875" style="46" customWidth="1"/>
    <col min="3839" max="3842" width="7.5" style="46" customWidth="1"/>
    <col min="3843" max="3844" width="0" style="46" hidden="1" customWidth="1"/>
    <col min="3845" max="3849" width="7.5" style="46" customWidth="1"/>
    <col min="3850" max="3851" width="0" style="46" hidden="1" customWidth="1"/>
    <col min="3852" max="3856" width="7.5" style="46" customWidth="1"/>
    <col min="3857" max="3858" width="0" style="46" hidden="1" customWidth="1"/>
    <col min="3859" max="3865" width="7.5" style="46" customWidth="1"/>
    <col min="3866" max="4091" width="9" style="46"/>
    <col min="4092" max="4092" width="3.625" style="46" customWidth="1"/>
    <col min="4093" max="4094" width="2.875" style="46" customWidth="1"/>
    <col min="4095" max="4098" width="7.5" style="46" customWidth="1"/>
    <col min="4099" max="4100" width="0" style="46" hidden="1" customWidth="1"/>
    <col min="4101" max="4105" width="7.5" style="46" customWidth="1"/>
    <col min="4106" max="4107" width="0" style="46" hidden="1" customWidth="1"/>
    <col min="4108" max="4112" width="7.5" style="46" customWidth="1"/>
    <col min="4113" max="4114" width="0" style="46" hidden="1" customWidth="1"/>
    <col min="4115" max="4121" width="7.5" style="46" customWidth="1"/>
    <col min="4122" max="4347" width="9" style="46"/>
    <col min="4348" max="4348" width="3.625" style="46" customWidth="1"/>
    <col min="4349" max="4350" width="2.875" style="46" customWidth="1"/>
    <col min="4351" max="4354" width="7.5" style="46" customWidth="1"/>
    <col min="4355" max="4356" width="0" style="46" hidden="1" customWidth="1"/>
    <col min="4357" max="4361" width="7.5" style="46" customWidth="1"/>
    <col min="4362" max="4363" width="0" style="46" hidden="1" customWidth="1"/>
    <col min="4364" max="4368" width="7.5" style="46" customWidth="1"/>
    <col min="4369" max="4370" width="0" style="46" hidden="1" customWidth="1"/>
    <col min="4371" max="4377" width="7.5" style="46" customWidth="1"/>
    <col min="4378" max="4603" width="9" style="46"/>
    <col min="4604" max="4604" width="3.625" style="46" customWidth="1"/>
    <col min="4605" max="4606" width="2.875" style="46" customWidth="1"/>
    <col min="4607" max="4610" width="7.5" style="46" customWidth="1"/>
    <col min="4611" max="4612" width="0" style="46" hidden="1" customWidth="1"/>
    <col min="4613" max="4617" width="7.5" style="46" customWidth="1"/>
    <col min="4618" max="4619" width="0" style="46" hidden="1" customWidth="1"/>
    <col min="4620" max="4624" width="7.5" style="46" customWidth="1"/>
    <col min="4625" max="4626" width="0" style="46" hidden="1" customWidth="1"/>
    <col min="4627" max="4633" width="7.5" style="46" customWidth="1"/>
    <col min="4634" max="4859" width="9" style="46"/>
    <col min="4860" max="4860" width="3.625" style="46" customWidth="1"/>
    <col min="4861" max="4862" width="2.875" style="46" customWidth="1"/>
    <col min="4863" max="4866" width="7.5" style="46" customWidth="1"/>
    <col min="4867" max="4868" width="0" style="46" hidden="1" customWidth="1"/>
    <col min="4869" max="4873" width="7.5" style="46" customWidth="1"/>
    <col min="4874" max="4875" width="0" style="46" hidden="1" customWidth="1"/>
    <col min="4876" max="4880" width="7.5" style="46" customWidth="1"/>
    <col min="4881" max="4882" width="0" style="46" hidden="1" customWidth="1"/>
    <col min="4883" max="4889" width="7.5" style="46" customWidth="1"/>
    <col min="4890" max="5115" width="9" style="46"/>
    <col min="5116" max="5116" width="3.625" style="46" customWidth="1"/>
    <col min="5117" max="5118" width="2.875" style="46" customWidth="1"/>
    <col min="5119" max="5122" width="7.5" style="46" customWidth="1"/>
    <col min="5123" max="5124" width="0" style="46" hidden="1" customWidth="1"/>
    <col min="5125" max="5129" width="7.5" style="46" customWidth="1"/>
    <col min="5130" max="5131" width="0" style="46" hidden="1" customWidth="1"/>
    <col min="5132" max="5136" width="7.5" style="46" customWidth="1"/>
    <col min="5137" max="5138" width="0" style="46" hidden="1" customWidth="1"/>
    <col min="5139" max="5145" width="7.5" style="46" customWidth="1"/>
    <col min="5146" max="5371" width="9" style="46"/>
    <col min="5372" max="5372" width="3.625" style="46" customWidth="1"/>
    <col min="5373" max="5374" width="2.875" style="46" customWidth="1"/>
    <col min="5375" max="5378" width="7.5" style="46" customWidth="1"/>
    <col min="5379" max="5380" width="0" style="46" hidden="1" customWidth="1"/>
    <col min="5381" max="5385" width="7.5" style="46" customWidth="1"/>
    <col min="5386" max="5387" width="0" style="46" hidden="1" customWidth="1"/>
    <col min="5388" max="5392" width="7.5" style="46" customWidth="1"/>
    <col min="5393" max="5394" width="0" style="46" hidden="1" customWidth="1"/>
    <col min="5395" max="5401" width="7.5" style="46" customWidth="1"/>
    <col min="5402" max="5627" width="9" style="46"/>
    <col min="5628" max="5628" width="3.625" style="46" customWidth="1"/>
    <col min="5629" max="5630" width="2.875" style="46" customWidth="1"/>
    <col min="5631" max="5634" width="7.5" style="46" customWidth="1"/>
    <col min="5635" max="5636" width="0" style="46" hidden="1" customWidth="1"/>
    <col min="5637" max="5641" width="7.5" style="46" customWidth="1"/>
    <col min="5642" max="5643" width="0" style="46" hidden="1" customWidth="1"/>
    <col min="5644" max="5648" width="7.5" style="46" customWidth="1"/>
    <col min="5649" max="5650" width="0" style="46" hidden="1" customWidth="1"/>
    <col min="5651" max="5657" width="7.5" style="46" customWidth="1"/>
    <col min="5658" max="5883" width="9" style="46"/>
    <col min="5884" max="5884" width="3.625" style="46" customWidth="1"/>
    <col min="5885" max="5886" width="2.875" style="46" customWidth="1"/>
    <col min="5887" max="5890" width="7.5" style="46" customWidth="1"/>
    <col min="5891" max="5892" width="0" style="46" hidden="1" customWidth="1"/>
    <col min="5893" max="5897" width="7.5" style="46" customWidth="1"/>
    <col min="5898" max="5899" width="0" style="46" hidden="1" customWidth="1"/>
    <col min="5900" max="5904" width="7.5" style="46" customWidth="1"/>
    <col min="5905" max="5906" width="0" style="46" hidden="1" customWidth="1"/>
    <col min="5907" max="5913" width="7.5" style="46" customWidth="1"/>
    <col min="5914" max="6139" width="9" style="46"/>
    <col min="6140" max="6140" width="3.625" style="46" customWidth="1"/>
    <col min="6141" max="6142" width="2.875" style="46" customWidth="1"/>
    <col min="6143" max="6146" width="7.5" style="46" customWidth="1"/>
    <col min="6147" max="6148" width="0" style="46" hidden="1" customWidth="1"/>
    <col min="6149" max="6153" width="7.5" style="46" customWidth="1"/>
    <col min="6154" max="6155" width="0" style="46" hidden="1" customWidth="1"/>
    <col min="6156" max="6160" width="7.5" style="46" customWidth="1"/>
    <col min="6161" max="6162" width="0" style="46" hidden="1" customWidth="1"/>
    <col min="6163" max="6169" width="7.5" style="46" customWidth="1"/>
    <col min="6170" max="6395" width="9" style="46"/>
    <col min="6396" max="6396" width="3.625" style="46" customWidth="1"/>
    <col min="6397" max="6398" width="2.875" style="46" customWidth="1"/>
    <col min="6399" max="6402" width="7.5" style="46" customWidth="1"/>
    <col min="6403" max="6404" width="0" style="46" hidden="1" customWidth="1"/>
    <col min="6405" max="6409" width="7.5" style="46" customWidth="1"/>
    <col min="6410" max="6411" width="0" style="46" hidden="1" customWidth="1"/>
    <col min="6412" max="6416" width="7.5" style="46" customWidth="1"/>
    <col min="6417" max="6418" width="0" style="46" hidden="1" customWidth="1"/>
    <col min="6419" max="6425" width="7.5" style="46" customWidth="1"/>
    <col min="6426" max="6651" width="9" style="46"/>
    <col min="6652" max="6652" width="3.625" style="46" customWidth="1"/>
    <col min="6653" max="6654" width="2.875" style="46" customWidth="1"/>
    <col min="6655" max="6658" width="7.5" style="46" customWidth="1"/>
    <col min="6659" max="6660" width="0" style="46" hidden="1" customWidth="1"/>
    <col min="6661" max="6665" width="7.5" style="46" customWidth="1"/>
    <col min="6666" max="6667" width="0" style="46" hidden="1" customWidth="1"/>
    <col min="6668" max="6672" width="7.5" style="46" customWidth="1"/>
    <col min="6673" max="6674" width="0" style="46" hidden="1" customWidth="1"/>
    <col min="6675" max="6681" width="7.5" style="46" customWidth="1"/>
    <col min="6682" max="6907" width="9" style="46"/>
    <col min="6908" max="6908" width="3.625" style="46" customWidth="1"/>
    <col min="6909" max="6910" width="2.875" style="46" customWidth="1"/>
    <col min="6911" max="6914" width="7.5" style="46" customWidth="1"/>
    <col min="6915" max="6916" width="0" style="46" hidden="1" customWidth="1"/>
    <col min="6917" max="6921" width="7.5" style="46" customWidth="1"/>
    <col min="6922" max="6923" width="0" style="46" hidden="1" customWidth="1"/>
    <col min="6924" max="6928" width="7.5" style="46" customWidth="1"/>
    <col min="6929" max="6930" width="0" style="46" hidden="1" customWidth="1"/>
    <col min="6931" max="6937" width="7.5" style="46" customWidth="1"/>
    <col min="6938" max="7163" width="9" style="46"/>
    <col min="7164" max="7164" width="3.625" style="46" customWidth="1"/>
    <col min="7165" max="7166" width="2.875" style="46" customWidth="1"/>
    <col min="7167" max="7170" width="7.5" style="46" customWidth="1"/>
    <col min="7171" max="7172" width="0" style="46" hidden="1" customWidth="1"/>
    <col min="7173" max="7177" width="7.5" style="46" customWidth="1"/>
    <col min="7178" max="7179" width="0" style="46" hidden="1" customWidth="1"/>
    <col min="7180" max="7184" width="7.5" style="46" customWidth="1"/>
    <col min="7185" max="7186" width="0" style="46" hidden="1" customWidth="1"/>
    <col min="7187" max="7193" width="7.5" style="46" customWidth="1"/>
    <col min="7194" max="7419" width="9" style="46"/>
    <col min="7420" max="7420" width="3.625" style="46" customWidth="1"/>
    <col min="7421" max="7422" width="2.875" style="46" customWidth="1"/>
    <col min="7423" max="7426" width="7.5" style="46" customWidth="1"/>
    <col min="7427" max="7428" width="0" style="46" hidden="1" customWidth="1"/>
    <col min="7429" max="7433" width="7.5" style="46" customWidth="1"/>
    <col min="7434" max="7435" width="0" style="46" hidden="1" customWidth="1"/>
    <col min="7436" max="7440" width="7.5" style="46" customWidth="1"/>
    <col min="7441" max="7442" width="0" style="46" hidden="1" customWidth="1"/>
    <col min="7443" max="7449" width="7.5" style="46" customWidth="1"/>
    <col min="7450" max="7675" width="9" style="46"/>
    <col min="7676" max="7676" width="3.625" style="46" customWidth="1"/>
    <col min="7677" max="7678" width="2.875" style="46" customWidth="1"/>
    <col min="7679" max="7682" width="7.5" style="46" customWidth="1"/>
    <col min="7683" max="7684" width="0" style="46" hidden="1" customWidth="1"/>
    <col min="7685" max="7689" width="7.5" style="46" customWidth="1"/>
    <col min="7690" max="7691" width="0" style="46" hidden="1" customWidth="1"/>
    <col min="7692" max="7696" width="7.5" style="46" customWidth="1"/>
    <col min="7697" max="7698" width="0" style="46" hidden="1" customWidth="1"/>
    <col min="7699" max="7705" width="7.5" style="46" customWidth="1"/>
    <col min="7706" max="7931" width="9" style="46"/>
    <col min="7932" max="7932" width="3.625" style="46" customWidth="1"/>
    <col min="7933" max="7934" width="2.875" style="46" customWidth="1"/>
    <col min="7935" max="7938" width="7.5" style="46" customWidth="1"/>
    <col min="7939" max="7940" width="0" style="46" hidden="1" customWidth="1"/>
    <col min="7941" max="7945" width="7.5" style="46" customWidth="1"/>
    <col min="7946" max="7947" width="0" style="46" hidden="1" customWidth="1"/>
    <col min="7948" max="7952" width="7.5" style="46" customWidth="1"/>
    <col min="7953" max="7954" width="0" style="46" hidden="1" customWidth="1"/>
    <col min="7955" max="7961" width="7.5" style="46" customWidth="1"/>
    <col min="7962" max="8187" width="9" style="46"/>
    <col min="8188" max="8188" width="3.625" style="46" customWidth="1"/>
    <col min="8189" max="8190" width="2.875" style="46" customWidth="1"/>
    <col min="8191" max="8194" width="7.5" style="46" customWidth="1"/>
    <col min="8195" max="8196" width="0" style="46" hidden="1" customWidth="1"/>
    <col min="8197" max="8201" width="7.5" style="46" customWidth="1"/>
    <col min="8202" max="8203" width="0" style="46" hidden="1" customWidth="1"/>
    <col min="8204" max="8208" width="7.5" style="46" customWidth="1"/>
    <col min="8209" max="8210" width="0" style="46" hidden="1" customWidth="1"/>
    <col min="8211" max="8217" width="7.5" style="46" customWidth="1"/>
    <col min="8218" max="8443" width="9" style="46"/>
    <col min="8444" max="8444" width="3.625" style="46" customWidth="1"/>
    <col min="8445" max="8446" width="2.875" style="46" customWidth="1"/>
    <col min="8447" max="8450" width="7.5" style="46" customWidth="1"/>
    <col min="8451" max="8452" width="0" style="46" hidden="1" customWidth="1"/>
    <col min="8453" max="8457" width="7.5" style="46" customWidth="1"/>
    <col min="8458" max="8459" width="0" style="46" hidden="1" customWidth="1"/>
    <col min="8460" max="8464" width="7.5" style="46" customWidth="1"/>
    <col min="8465" max="8466" width="0" style="46" hidden="1" customWidth="1"/>
    <col min="8467" max="8473" width="7.5" style="46" customWidth="1"/>
    <col min="8474" max="8699" width="9" style="46"/>
    <col min="8700" max="8700" width="3.625" style="46" customWidth="1"/>
    <col min="8701" max="8702" width="2.875" style="46" customWidth="1"/>
    <col min="8703" max="8706" width="7.5" style="46" customWidth="1"/>
    <col min="8707" max="8708" width="0" style="46" hidden="1" customWidth="1"/>
    <col min="8709" max="8713" width="7.5" style="46" customWidth="1"/>
    <col min="8714" max="8715" width="0" style="46" hidden="1" customWidth="1"/>
    <col min="8716" max="8720" width="7.5" style="46" customWidth="1"/>
    <col min="8721" max="8722" width="0" style="46" hidden="1" customWidth="1"/>
    <col min="8723" max="8729" width="7.5" style="46" customWidth="1"/>
    <col min="8730" max="8955" width="9" style="46"/>
    <col min="8956" max="8956" width="3.625" style="46" customWidth="1"/>
    <col min="8957" max="8958" width="2.875" style="46" customWidth="1"/>
    <col min="8959" max="8962" width="7.5" style="46" customWidth="1"/>
    <col min="8963" max="8964" width="0" style="46" hidden="1" customWidth="1"/>
    <col min="8965" max="8969" width="7.5" style="46" customWidth="1"/>
    <col min="8970" max="8971" width="0" style="46" hidden="1" customWidth="1"/>
    <col min="8972" max="8976" width="7.5" style="46" customWidth="1"/>
    <col min="8977" max="8978" width="0" style="46" hidden="1" customWidth="1"/>
    <col min="8979" max="8985" width="7.5" style="46" customWidth="1"/>
    <col min="8986" max="9211" width="9" style="46"/>
    <col min="9212" max="9212" width="3.625" style="46" customWidth="1"/>
    <col min="9213" max="9214" width="2.875" style="46" customWidth="1"/>
    <col min="9215" max="9218" width="7.5" style="46" customWidth="1"/>
    <col min="9219" max="9220" width="0" style="46" hidden="1" customWidth="1"/>
    <col min="9221" max="9225" width="7.5" style="46" customWidth="1"/>
    <col min="9226" max="9227" width="0" style="46" hidden="1" customWidth="1"/>
    <col min="9228" max="9232" width="7.5" style="46" customWidth="1"/>
    <col min="9233" max="9234" width="0" style="46" hidden="1" customWidth="1"/>
    <col min="9235" max="9241" width="7.5" style="46" customWidth="1"/>
    <col min="9242" max="9467" width="9" style="46"/>
    <col min="9468" max="9468" width="3.625" style="46" customWidth="1"/>
    <col min="9469" max="9470" width="2.875" style="46" customWidth="1"/>
    <col min="9471" max="9474" width="7.5" style="46" customWidth="1"/>
    <col min="9475" max="9476" width="0" style="46" hidden="1" customWidth="1"/>
    <col min="9477" max="9481" width="7.5" style="46" customWidth="1"/>
    <col min="9482" max="9483" width="0" style="46" hidden="1" customWidth="1"/>
    <col min="9484" max="9488" width="7.5" style="46" customWidth="1"/>
    <col min="9489" max="9490" width="0" style="46" hidden="1" customWidth="1"/>
    <col min="9491" max="9497" width="7.5" style="46" customWidth="1"/>
    <col min="9498" max="9723" width="9" style="46"/>
    <col min="9724" max="9724" width="3.625" style="46" customWidth="1"/>
    <col min="9725" max="9726" width="2.875" style="46" customWidth="1"/>
    <col min="9727" max="9730" width="7.5" style="46" customWidth="1"/>
    <col min="9731" max="9732" width="0" style="46" hidden="1" customWidth="1"/>
    <col min="9733" max="9737" width="7.5" style="46" customWidth="1"/>
    <col min="9738" max="9739" width="0" style="46" hidden="1" customWidth="1"/>
    <col min="9740" max="9744" width="7.5" style="46" customWidth="1"/>
    <col min="9745" max="9746" width="0" style="46" hidden="1" customWidth="1"/>
    <col min="9747" max="9753" width="7.5" style="46" customWidth="1"/>
    <col min="9754" max="9979" width="9" style="46"/>
    <col min="9980" max="9980" width="3.625" style="46" customWidth="1"/>
    <col min="9981" max="9982" width="2.875" style="46" customWidth="1"/>
    <col min="9983" max="9986" width="7.5" style="46" customWidth="1"/>
    <col min="9987" max="9988" width="0" style="46" hidden="1" customWidth="1"/>
    <col min="9989" max="9993" width="7.5" style="46" customWidth="1"/>
    <col min="9994" max="9995" width="0" style="46" hidden="1" customWidth="1"/>
    <col min="9996" max="10000" width="7.5" style="46" customWidth="1"/>
    <col min="10001" max="10002" width="0" style="46" hidden="1" customWidth="1"/>
    <col min="10003" max="10009" width="7.5" style="46" customWidth="1"/>
    <col min="10010" max="10235" width="9" style="46"/>
    <col min="10236" max="10236" width="3.625" style="46" customWidth="1"/>
    <col min="10237" max="10238" width="2.875" style="46" customWidth="1"/>
    <col min="10239" max="10242" width="7.5" style="46" customWidth="1"/>
    <col min="10243" max="10244" width="0" style="46" hidden="1" customWidth="1"/>
    <col min="10245" max="10249" width="7.5" style="46" customWidth="1"/>
    <col min="10250" max="10251" width="0" style="46" hidden="1" customWidth="1"/>
    <col min="10252" max="10256" width="7.5" style="46" customWidth="1"/>
    <col min="10257" max="10258" width="0" style="46" hidden="1" customWidth="1"/>
    <col min="10259" max="10265" width="7.5" style="46" customWidth="1"/>
    <col min="10266" max="10491" width="9" style="46"/>
    <col min="10492" max="10492" width="3.625" style="46" customWidth="1"/>
    <col min="10493" max="10494" width="2.875" style="46" customWidth="1"/>
    <col min="10495" max="10498" width="7.5" style="46" customWidth="1"/>
    <col min="10499" max="10500" width="0" style="46" hidden="1" customWidth="1"/>
    <col min="10501" max="10505" width="7.5" style="46" customWidth="1"/>
    <col min="10506" max="10507" width="0" style="46" hidden="1" customWidth="1"/>
    <col min="10508" max="10512" width="7.5" style="46" customWidth="1"/>
    <col min="10513" max="10514" width="0" style="46" hidden="1" customWidth="1"/>
    <col min="10515" max="10521" width="7.5" style="46" customWidth="1"/>
    <col min="10522" max="10747" width="9" style="46"/>
    <col min="10748" max="10748" width="3.625" style="46" customWidth="1"/>
    <col min="10749" max="10750" width="2.875" style="46" customWidth="1"/>
    <col min="10751" max="10754" width="7.5" style="46" customWidth="1"/>
    <col min="10755" max="10756" width="0" style="46" hidden="1" customWidth="1"/>
    <col min="10757" max="10761" width="7.5" style="46" customWidth="1"/>
    <col min="10762" max="10763" width="0" style="46" hidden="1" customWidth="1"/>
    <col min="10764" max="10768" width="7.5" style="46" customWidth="1"/>
    <col min="10769" max="10770" width="0" style="46" hidden="1" customWidth="1"/>
    <col min="10771" max="10777" width="7.5" style="46" customWidth="1"/>
    <col min="10778" max="11003" width="9" style="46"/>
    <col min="11004" max="11004" width="3.625" style="46" customWidth="1"/>
    <col min="11005" max="11006" width="2.875" style="46" customWidth="1"/>
    <col min="11007" max="11010" width="7.5" style="46" customWidth="1"/>
    <col min="11011" max="11012" width="0" style="46" hidden="1" customWidth="1"/>
    <col min="11013" max="11017" width="7.5" style="46" customWidth="1"/>
    <col min="11018" max="11019" width="0" style="46" hidden="1" customWidth="1"/>
    <col min="11020" max="11024" width="7.5" style="46" customWidth="1"/>
    <col min="11025" max="11026" width="0" style="46" hidden="1" customWidth="1"/>
    <col min="11027" max="11033" width="7.5" style="46" customWidth="1"/>
    <col min="11034" max="11259" width="9" style="46"/>
    <col min="11260" max="11260" width="3.625" style="46" customWidth="1"/>
    <col min="11261" max="11262" width="2.875" style="46" customWidth="1"/>
    <col min="11263" max="11266" width="7.5" style="46" customWidth="1"/>
    <col min="11267" max="11268" width="0" style="46" hidden="1" customWidth="1"/>
    <col min="11269" max="11273" width="7.5" style="46" customWidth="1"/>
    <col min="11274" max="11275" width="0" style="46" hidden="1" customWidth="1"/>
    <col min="11276" max="11280" width="7.5" style="46" customWidth="1"/>
    <col min="11281" max="11282" width="0" style="46" hidden="1" customWidth="1"/>
    <col min="11283" max="11289" width="7.5" style="46" customWidth="1"/>
    <col min="11290" max="11515" width="9" style="46"/>
    <col min="11516" max="11516" width="3.625" style="46" customWidth="1"/>
    <col min="11517" max="11518" width="2.875" style="46" customWidth="1"/>
    <col min="11519" max="11522" width="7.5" style="46" customWidth="1"/>
    <col min="11523" max="11524" width="0" style="46" hidden="1" customWidth="1"/>
    <col min="11525" max="11529" width="7.5" style="46" customWidth="1"/>
    <col min="11530" max="11531" width="0" style="46" hidden="1" customWidth="1"/>
    <col min="11532" max="11536" width="7.5" style="46" customWidth="1"/>
    <col min="11537" max="11538" width="0" style="46" hidden="1" customWidth="1"/>
    <col min="11539" max="11545" width="7.5" style="46" customWidth="1"/>
    <col min="11546" max="11771" width="9" style="46"/>
    <col min="11772" max="11772" width="3.625" style="46" customWidth="1"/>
    <col min="11773" max="11774" width="2.875" style="46" customWidth="1"/>
    <col min="11775" max="11778" width="7.5" style="46" customWidth="1"/>
    <col min="11779" max="11780" width="0" style="46" hidden="1" customWidth="1"/>
    <col min="11781" max="11785" width="7.5" style="46" customWidth="1"/>
    <col min="11786" max="11787" width="0" style="46" hidden="1" customWidth="1"/>
    <col min="11788" max="11792" width="7.5" style="46" customWidth="1"/>
    <col min="11793" max="11794" width="0" style="46" hidden="1" customWidth="1"/>
    <col min="11795" max="11801" width="7.5" style="46" customWidth="1"/>
    <col min="11802" max="12027" width="9" style="46"/>
    <col min="12028" max="12028" width="3.625" style="46" customWidth="1"/>
    <col min="12029" max="12030" width="2.875" style="46" customWidth="1"/>
    <col min="12031" max="12034" width="7.5" style="46" customWidth="1"/>
    <col min="12035" max="12036" width="0" style="46" hidden="1" customWidth="1"/>
    <col min="12037" max="12041" width="7.5" style="46" customWidth="1"/>
    <col min="12042" max="12043" width="0" style="46" hidden="1" customWidth="1"/>
    <col min="12044" max="12048" width="7.5" style="46" customWidth="1"/>
    <col min="12049" max="12050" width="0" style="46" hidden="1" customWidth="1"/>
    <col min="12051" max="12057" width="7.5" style="46" customWidth="1"/>
    <col min="12058" max="12283" width="9" style="46"/>
    <col min="12284" max="12284" width="3.625" style="46" customWidth="1"/>
    <col min="12285" max="12286" width="2.875" style="46" customWidth="1"/>
    <col min="12287" max="12290" width="7.5" style="46" customWidth="1"/>
    <col min="12291" max="12292" width="0" style="46" hidden="1" customWidth="1"/>
    <col min="12293" max="12297" width="7.5" style="46" customWidth="1"/>
    <col min="12298" max="12299" width="0" style="46" hidden="1" customWidth="1"/>
    <col min="12300" max="12304" width="7.5" style="46" customWidth="1"/>
    <col min="12305" max="12306" width="0" style="46" hidden="1" customWidth="1"/>
    <col min="12307" max="12313" width="7.5" style="46" customWidth="1"/>
    <col min="12314" max="12539" width="9" style="46"/>
    <col min="12540" max="12540" width="3.625" style="46" customWidth="1"/>
    <col min="12541" max="12542" width="2.875" style="46" customWidth="1"/>
    <col min="12543" max="12546" width="7.5" style="46" customWidth="1"/>
    <col min="12547" max="12548" width="0" style="46" hidden="1" customWidth="1"/>
    <col min="12549" max="12553" width="7.5" style="46" customWidth="1"/>
    <col min="12554" max="12555" width="0" style="46" hidden="1" customWidth="1"/>
    <col min="12556" max="12560" width="7.5" style="46" customWidth="1"/>
    <col min="12561" max="12562" width="0" style="46" hidden="1" customWidth="1"/>
    <col min="12563" max="12569" width="7.5" style="46" customWidth="1"/>
    <col min="12570" max="12795" width="9" style="46"/>
    <col min="12796" max="12796" width="3.625" style="46" customWidth="1"/>
    <col min="12797" max="12798" width="2.875" style="46" customWidth="1"/>
    <col min="12799" max="12802" width="7.5" style="46" customWidth="1"/>
    <col min="12803" max="12804" width="0" style="46" hidden="1" customWidth="1"/>
    <col min="12805" max="12809" width="7.5" style="46" customWidth="1"/>
    <col min="12810" max="12811" width="0" style="46" hidden="1" customWidth="1"/>
    <col min="12812" max="12816" width="7.5" style="46" customWidth="1"/>
    <col min="12817" max="12818" width="0" style="46" hidden="1" customWidth="1"/>
    <col min="12819" max="12825" width="7.5" style="46" customWidth="1"/>
    <col min="12826" max="13051" width="9" style="46"/>
    <col min="13052" max="13052" width="3.625" style="46" customWidth="1"/>
    <col min="13053" max="13054" width="2.875" style="46" customWidth="1"/>
    <col min="13055" max="13058" width="7.5" style="46" customWidth="1"/>
    <col min="13059" max="13060" width="0" style="46" hidden="1" customWidth="1"/>
    <col min="13061" max="13065" width="7.5" style="46" customWidth="1"/>
    <col min="13066" max="13067" width="0" style="46" hidden="1" customWidth="1"/>
    <col min="13068" max="13072" width="7.5" style="46" customWidth="1"/>
    <col min="13073" max="13074" width="0" style="46" hidden="1" customWidth="1"/>
    <col min="13075" max="13081" width="7.5" style="46" customWidth="1"/>
    <col min="13082" max="13307" width="9" style="46"/>
    <col min="13308" max="13308" width="3.625" style="46" customWidth="1"/>
    <col min="13309" max="13310" width="2.875" style="46" customWidth="1"/>
    <col min="13311" max="13314" width="7.5" style="46" customWidth="1"/>
    <col min="13315" max="13316" width="0" style="46" hidden="1" customWidth="1"/>
    <col min="13317" max="13321" width="7.5" style="46" customWidth="1"/>
    <col min="13322" max="13323" width="0" style="46" hidden="1" customWidth="1"/>
    <col min="13324" max="13328" width="7.5" style="46" customWidth="1"/>
    <col min="13329" max="13330" width="0" style="46" hidden="1" customWidth="1"/>
    <col min="13331" max="13337" width="7.5" style="46" customWidth="1"/>
    <col min="13338" max="13563" width="9" style="46"/>
    <col min="13564" max="13564" width="3.625" style="46" customWidth="1"/>
    <col min="13565" max="13566" width="2.875" style="46" customWidth="1"/>
    <col min="13567" max="13570" width="7.5" style="46" customWidth="1"/>
    <col min="13571" max="13572" width="0" style="46" hidden="1" customWidth="1"/>
    <col min="13573" max="13577" width="7.5" style="46" customWidth="1"/>
    <col min="13578" max="13579" width="0" style="46" hidden="1" customWidth="1"/>
    <col min="13580" max="13584" width="7.5" style="46" customWidth="1"/>
    <col min="13585" max="13586" width="0" style="46" hidden="1" customWidth="1"/>
    <col min="13587" max="13593" width="7.5" style="46" customWidth="1"/>
    <col min="13594" max="13819" width="9" style="46"/>
    <col min="13820" max="13820" width="3.625" style="46" customWidth="1"/>
    <col min="13821" max="13822" width="2.875" style="46" customWidth="1"/>
    <col min="13823" max="13826" width="7.5" style="46" customWidth="1"/>
    <col min="13827" max="13828" width="0" style="46" hidden="1" customWidth="1"/>
    <col min="13829" max="13833" width="7.5" style="46" customWidth="1"/>
    <col min="13834" max="13835" width="0" style="46" hidden="1" customWidth="1"/>
    <col min="13836" max="13840" width="7.5" style="46" customWidth="1"/>
    <col min="13841" max="13842" width="0" style="46" hidden="1" customWidth="1"/>
    <col min="13843" max="13849" width="7.5" style="46" customWidth="1"/>
    <col min="13850" max="14075" width="9" style="46"/>
    <col min="14076" max="14076" width="3.625" style="46" customWidth="1"/>
    <col min="14077" max="14078" width="2.875" style="46" customWidth="1"/>
    <col min="14079" max="14082" width="7.5" style="46" customWidth="1"/>
    <col min="14083" max="14084" width="0" style="46" hidden="1" customWidth="1"/>
    <col min="14085" max="14089" width="7.5" style="46" customWidth="1"/>
    <col min="14090" max="14091" width="0" style="46" hidden="1" customWidth="1"/>
    <col min="14092" max="14096" width="7.5" style="46" customWidth="1"/>
    <col min="14097" max="14098" width="0" style="46" hidden="1" customWidth="1"/>
    <col min="14099" max="14105" width="7.5" style="46" customWidth="1"/>
    <col min="14106" max="14331" width="9" style="46"/>
    <col min="14332" max="14332" width="3.625" style="46" customWidth="1"/>
    <col min="14333" max="14334" width="2.875" style="46" customWidth="1"/>
    <col min="14335" max="14338" width="7.5" style="46" customWidth="1"/>
    <col min="14339" max="14340" width="0" style="46" hidden="1" customWidth="1"/>
    <col min="14341" max="14345" width="7.5" style="46" customWidth="1"/>
    <col min="14346" max="14347" width="0" style="46" hidden="1" customWidth="1"/>
    <col min="14348" max="14352" width="7.5" style="46" customWidth="1"/>
    <col min="14353" max="14354" width="0" style="46" hidden="1" customWidth="1"/>
    <col min="14355" max="14361" width="7.5" style="46" customWidth="1"/>
    <col min="14362" max="14587" width="9" style="46"/>
    <col min="14588" max="14588" width="3.625" style="46" customWidth="1"/>
    <col min="14589" max="14590" width="2.875" style="46" customWidth="1"/>
    <col min="14591" max="14594" width="7.5" style="46" customWidth="1"/>
    <col min="14595" max="14596" width="0" style="46" hidden="1" customWidth="1"/>
    <col min="14597" max="14601" width="7.5" style="46" customWidth="1"/>
    <col min="14602" max="14603" width="0" style="46" hidden="1" customWidth="1"/>
    <col min="14604" max="14608" width="7.5" style="46" customWidth="1"/>
    <col min="14609" max="14610" width="0" style="46" hidden="1" customWidth="1"/>
    <col min="14611" max="14617" width="7.5" style="46" customWidth="1"/>
    <col min="14618" max="14843" width="9" style="46"/>
    <col min="14844" max="14844" width="3.625" style="46" customWidth="1"/>
    <col min="14845" max="14846" width="2.875" style="46" customWidth="1"/>
    <col min="14847" max="14850" width="7.5" style="46" customWidth="1"/>
    <col min="14851" max="14852" width="0" style="46" hidden="1" customWidth="1"/>
    <col min="14853" max="14857" width="7.5" style="46" customWidth="1"/>
    <col min="14858" max="14859" width="0" style="46" hidden="1" customWidth="1"/>
    <col min="14860" max="14864" width="7.5" style="46" customWidth="1"/>
    <col min="14865" max="14866" width="0" style="46" hidden="1" customWidth="1"/>
    <col min="14867" max="14873" width="7.5" style="46" customWidth="1"/>
    <col min="14874" max="15099" width="9" style="46"/>
    <col min="15100" max="15100" width="3.625" style="46" customWidth="1"/>
    <col min="15101" max="15102" width="2.875" style="46" customWidth="1"/>
    <col min="15103" max="15106" width="7.5" style="46" customWidth="1"/>
    <col min="15107" max="15108" width="0" style="46" hidden="1" customWidth="1"/>
    <col min="15109" max="15113" width="7.5" style="46" customWidth="1"/>
    <col min="15114" max="15115" width="0" style="46" hidden="1" customWidth="1"/>
    <col min="15116" max="15120" width="7.5" style="46" customWidth="1"/>
    <col min="15121" max="15122" width="0" style="46" hidden="1" customWidth="1"/>
    <col min="15123" max="15129" width="7.5" style="46" customWidth="1"/>
    <col min="15130" max="15355" width="9" style="46"/>
    <col min="15356" max="15356" width="3.625" style="46" customWidth="1"/>
    <col min="15357" max="15358" width="2.875" style="46" customWidth="1"/>
    <col min="15359" max="15362" width="7.5" style="46" customWidth="1"/>
    <col min="15363" max="15364" width="0" style="46" hidden="1" customWidth="1"/>
    <col min="15365" max="15369" width="7.5" style="46" customWidth="1"/>
    <col min="15370" max="15371" width="0" style="46" hidden="1" customWidth="1"/>
    <col min="15372" max="15376" width="7.5" style="46" customWidth="1"/>
    <col min="15377" max="15378" width="0" style="46" hidden="1" customWidth="1"/>
    <col min="15379" max="15385" width="7.5" style="46" customWidth="1"/>
    <col min="15386" max="15611" width="9" style="46"/>
    <col min="15612" max="15612" width="3.625" style="46" customWidth="1"/>
    <col min="15613" max="15614" width="2.875" style="46" customWidth="1"/>
    <col min="15615" max="15618" width="7.5" style="46" customWidth="1"/>
    <col min="15619" max="15620" width="0" style="46" hidden="1" customWidth="1"/>
    <col min="15621" max="15625" width="7.5" style="46" customWidth="1"/>
    <col min="15626" max="15627" width="0" style="46" hidden="1" customWidth="1"/>
    <col min="15628" max="15632" width="7.5" style="46" customWidth="1"/>
    <col min="15633" max="15634" width="0" style="46" hidden="1" customWidth="1"/>
    <col min="15635" max="15641" width="7.5" style="46" customWidth="1"/>
    <col min="15642" max="15867" width="9" style="46"/>
    <col min="15868" max="15868" width="3.625" style="46" customWidth="1"/>
    <col min="15869" max="15870" width="2.875" style="46" customWidth="1"/>
    <col min="15871" max="15874" width="7.5" style="46" customWidth="1"/>
    <col min="15875" max="15876" width="0" style="46" hidden="1" customWidth="1"/>
    <col min="15877" max="15881" width="7.5" style="46" customWidth="1"/>
    <col min="15882" max="15883" width="0" style="46" hidden="1" customWidth="1"/>
    <col min="15884" max="15888" width="7.5" style="46" customWidth="1"/>
    <col min="15889" max="15890" width="0" style="46" hidden="1" customWidth="1"/>
    <col min="15891" max="15897" width="7.5" style="46" customWidth="1"/>
    <col min="15898" max="16123" width="9" style="46"/>
    <col min="16124" max="16124" width="3.625" style="46" customWidth="1"/>
    <col min="16125" max="16126" width="2.875" style="46" customWidth="1"/>
    <col min="16127" max="16130" width="7.5" style="46" customWidth="1"/>
    <col min="16131" max="16132" width="0" style="46" hidden="1" customWidth="1"/>
    <col min="16133" max="16137" width="7.5" style="46" customWidth="1"/>
    <col min="16138" max="16139" width="0" style="46" hidden="1" customWidth="1"/>
    <col min="16140" max="16144" width="7.5" style="46" customWidth="1"/>
    <col min="16145" max="16146" width="0" style="46" hidden="1" customWidth="1"/>
    <col min="16147" max="16153" width="7.5" style="46" customWidth="1"/>
    <col min="16154" max="16384" width="9" style="46"/>
  </cols>
  <sheetData>
    <row r="1" spans="1:35" ht="21" customHeight="1" x14ac:dyDescent="0.15">
      <c r="A1" s="43" t="s">
        <v>26</v>
      </c>
      <c r="B1" s="44"/>
      <c r="C1" s="44"/>
      <c r="D1" s="44"/>
      <c r="E1" s="44"/>
      <c r="F1" s="44"/>
      <c r="G1" s="45"/>
      <c r="H1" s="44"/>
      <c r="I1" s="44"/>
      <c r="J1" s="44"/>
      <c r="K1" s="44"/>
      <c r="L1" s="44"/>
      <c r="M1" s="44"/>
      <c r="N1" s="45"/>
      <c r="O1" s="44"/>
      <c r="P1" s="44"/>
      <c r="R1" s="585"/>
      <c r="S1" s="585"/>
      <c r="Y1" s="586"/>
      <c r="Z1" s="586"/>
      <c r="AA1" s="586"/>
      <c r="AB1" s="586"/>
      <c r="AC1" s="586"/>
      <c r="AD1" s="586"/>
    </row>
    <row r="2" spans="1:35" ht="21" customHeight="1" x14ac:dyDescent="0.15">
      <c r="A2" s="43" t="s">
        <v>233</v>
      </c>
      <c r="B2" s="44"/>
      <c r="C2" s="44"/>
      <c r="D2" s="44"/>
      <c r="E2" s="44"/>
      <c r="F2" s="44"/>
      <c r="G2" s="45"/>
      <c r="H2" s="44"/>
      <c r="I2" s="44"/>
      <c r="J2" s="44"/>
      <c r="K2" s="44"/>
      <c r="L2" s="44"/>
      <c r="M2" s="44"/>
      <c r="N2" s="45"/>
      <c r="O2" s="44"/>
      <c r="P2" s="44"/>
      <c r="R2" s="280"/>
      <c r="S2" s="280"/>
      <c r="Y2" s="281"/>
      <c r="Z2" s="281"/>
      <c r="AA2" s="281"/>
      <c r="AB2" s="49"/>
      <c r="AC2" s="281"/>
      <c r="AD2" s="281"/>
    </row>
    <row r="3" spans="1:35" ht="18" customHeight="1" x14ac:dyDescent="0.15">
      <c r="A3" s="50"/>
      <c r="B3" s="51"/>
      <c r="C3" s="51"/>
      <c r="D3" s="51" t="s">
        <v>27</v>
      </c>
      <c r="E3" s="51"/>
      <c r="F3" s="51"/>
      <c r="G3" s="52"/>
      <c r="H3" s="51"/>
      <c r="I3" s="51"/>
      <c r="J3" s="51"/>
      <c r="K3" s="51"/>
      <c r="L3" s="51"/>
      <c r="M3" s="51"/>
      <c r="N3" s="52"/>
      <c r="O3" s="51"/>
      <c r="P3" s="51"/>
      <c r="R3" s="280"/>
      <c r="S3" s="280"/>
      <c r="Y3" s="587"/>
      <c r="Z3" s="587"/>
      <c r="AA3" s="587" t="s">
        <v>28</v>
      </c>
      <c r="AB3" s="587"/>
      <c r="AC3" s="587"/>
      <c r="AD3" s="587"/>
    </row>
    <row r="4" spans="1:35" s="53" customFormat="1" ht="16.5" customHeight="1" x14ac:dyDescent="0.15">
      <c r="A4" s="571"/>
      <c r="B4" s="573" t="s">
        <v>29</v>
      </c>
      <c r="C4" s="574"/>
      <c r="D4" s="569" t="s">
        <v>30</v>
      </c>
      <c r="E4" s="569"/>
      <c r="F4" s="569"/>
      <c r="G4" s="569"/>
      <c r="H4" s="569"/>
      <c r="I4" s="569"/>
      <c r="J4" s="569"/>
      <c r="K4" s="569" t="s">
        <v>31</v>
      </c>
      <c r="L4" s="569"/>
      <c r="M4" s="569"/>
      <c r="N4" s="569"/>
      <c r="O4" s="569"/>
      <c r="P4" s="569"/>
      <c r="Q4" s="569"/>
      <c r="R4" s="569" t="s">
        <v>32</v>
      </c>
      <c r="S4" s="569"/>
      <c r="T4" s="569"/>
      <c r="U4" s="569"/>
      <c r="V4" s="569"/>
      <c r="W4" s="569"/>
      <c r="X4" s="569"/>
      <c r="Y4" s="569" t="s">
        <v>33</v>
      </c>
      <c r="Z4" s="569"/>
      <c r="AA4" s="569"/>
      <c r="AB4" s="569"/>
      <c r="AC4" s="569"/>
      <c r="AD4" s="569"/>
    </row>
    <row r="5" spans="1:35" s="53" customFormat="1" ht="16.5" customHeight="1" x14ac:dyDescent="0.15">
      <c r="A5" s="572"/>
      <c r="B5" s="575" t="s">
        <v>34</v>
      </c>
      <c r="C5" s="576"/>
      <c r="D5" s="569" t="s">
        <v>35</v>
      </c>
      <c r="E5" s="569" t="s">
        <v>36</v>
      </c>
      <c r="F5" s="569" t="s">
        <v>37</v>
      </c>
      <c r="G5" s="583" t="s">
        <v>38</v>
      </c>
      <c r="H5" s="584" t="s">
        <v>38</v>
      </c>
      <c r="I5" s="569" t="s">
        <v>38</v>
      </c>
      <c r="J5" s="570" t="s">
        <v>16</v>
      </c>
      <c r="K5" s="569" t="s">
        <v>35</v>
      </c>
      <c r="L5" s="569" t="s">
        <v>36</v>
      </c>
      <c r="M5" s="569" t="s">
        <v>37</v>
      </c>
      <c r="N5" s="583" t="s">
        <v>38</v>
      </c>
      <c r="O5" s="584" t="s">
        <v>38</v>
      </c>
      <c r="P5" s="569" t="s">
        <v>38</v>
      </c>
      <c r="Q5" s="570" t="s">
        <v>16</v>
      </c>
      <c r="R5" s="569" t="s">
        <v>35</v>
      </c>
      <c r="S5" s="569" t="s">
        <v>36</v>
      </c>
      <c r="T5" s="569" t="s">
        <v>37</v>
      </c>
      <c r="U5" s="583" t="s">
        <v>38</v>
      </c>
      <c r="V5" s="584" t="s">
        <v>38</v>
      </c>
      <c r="W5" s="569" t="s">
        <v>38</v>
      </c>
      <c r="X5" s="570" t="s">
        <v>16</v>
      </c>
      <c r="Y5" s="569" t="s">
        <v>35</v>
      </c>
      <c r="Z5" s="569" t="s">
        <v>36</v>
      </c>
      <c r="AA5" s="569" t="s">
        <v>37</v>
      </c>
      <c r="AB5" s="583" t="s">
        <v>38</v>
      </c>
      <c r="AC5" s="569" t="s">
        <v>38</v>
      </c>
      <c r="AD5" s="570" t="s">
        <v>16</v>
      </c>
    </row>
    <row r="6" spans="1:35" s="53" customFormat="1" ht="16.5" customHeight="1" x14ac:dyDescent="0.15">
      <c r="A6" s="54" t="s">
        <v>39</v>
      </c>
      <c r="B6" s="562"/>
      <c r="C6" s="563"/>
      <c r="D6" s="569"/>
      <c r="E6" s="569"/>
      <c r="F6" s="569"/>
      <c r="G6" s="583"/>
      <c r="H6" s="584"/>
      <c r="I6" s="569"/>
      <c r="J6" s="570"/>
      <c r="K6" s="569"/>
      <c r="L6" s="569"/>
      <c r="M6" s="569"/>
      <c r="N6" s="583"/>
      <c r="O6" s="584"/>
      <c r="P6" s="569"/>
      <c r="Q6" s="570"/>
      <c r="R6" s="569"/>
      <c r="S6" s="569"/>
      <c r="T6" s="569"/>
      <c r="U6" s="583"/>
      <c r="V6" s="584"/>
      <c r="W6" s="569"/>
      <c r="X6" s="570"/>
      <c r="Y6" s="569"/>
      <c r="Z6" s="569"/>
      <c r="AA6" s="569"/>
      <c r="AB6" s="583"/>
      <c r="AC6" s="569"/>
      <c r="AD6" s="570"/>
    </row>
    <row r="7" spans="1:35" s="55" customFormat="1" ht="16.5" customHeight="1" x14ac:dyDescent="0.15">
      <c r="A7" s="579" t="s">
        <v>40</v>
      </c>
      <c r="B7" s="579"/>
      <c r="C7" s="579"/>
      <c r="D7" s="77">
        <v>21962</v>
      </c>
      <c r="E7" s="77">
        <v>6655822</v>
      </c>
      <c r="F7" s="77">
        <v>192009494</v>
      </c>
      <c r="G7" s="75">
        <v>291.976</v>
      </c>
      <c r="H7" s="288"/>
      <c r="I7" s="289"/>
      <c r="J7" s="76">
        <v>198687569.97600001</v>
      </c>
      <c r="K7" s="77">
        <v>3277</v>
      </c>
      <c r="L7" s="290">
        <v>4294903</v>
      </c>
      <c r="M7" s="77">
        <v>11421255</v>
      </c>
      <c r="N7" s="75">
        <v>1.6E-2</v>
      </c>
      <c r="O7" s="288"/>
      <c r="P7" s="289"/>
      <c r="Q7" s="76">
        <v>15719435.016000001</v>
      </c>
      <c r="R7" s="77">
        <v>14988</v>
      </c>
      <c r="S7" s="77">
        <v>326224</v>
      </c>
      <c r="T7" s="77">
        <v>2267999</v>
      </c>
      <c r="U7" s="75">
        <v>96.085999999999999</v>
      </c>
      <c r="V7" s="288"/>
      <c r="W7" s="289"/>
      <c r="X7" s="76">
        <v>2609307.0860000001</v>
      </c>
      <c r="Y7" s="77">
        <v>40227</v>
      </c>
      <c r="Z7" s="77">
        <v>11276949</v>
      </c>
      <c r="AA7" s="77">
        <v>205698748</v>
      </c>
      <c r="AB7" s="75">
        <v>388.07799999999997</v>
      </c>
      <c r="AC7" s="288"/>
      <c r="AD7" s="131">
        <v>217016312.07800001</v>
      </c>
      <c r="AE7" s="291"/>
      <c r="AF7" s="291"/>
      <c r="AG7" s="291"/>
      <c r="AH7" s="291"/>
      <c r="AI7" s="292"/>
    </row>
    <row r="8" spans="1:35" s="55" customFormat="1" ht="16.5" customHeight="1" x14ac:dyDescent="0.15">
      <c r="A8" s="560" t="s">
        <v>41</v>
      </c>
      <c r="B8" s="560"/>
      <c r="C8" s="560"/>
      <c r="D8" s="80">
        <v>8808</v>
      </c>
      <c r="E8" s="80">
        <v>2509806</v>
      </c>
      <c r="F8" s="80">
        <v>11284752</v>
      </c>
      <c r="G8" s="78">
        <v>0.03</v>
      </c>
      <c r="H8" s="293"/>
      <c r="I8" s="294"/>
      <c r="J8" s="79">
        <v>13803366.029999999</v>
      </c>
      <c r="K8" s="80">
        <v>1156</v>
      </c>
      <c r="L8" s="80">
        <v>4558033</v>
      </c>
      <c r="M8" s="80">
        <v>113102643</v>
      </c>
      <c r="N8" s="78">
        <v>0</v>
      </c>
      <c r="O8" s="293"/>
      <c r="P8" s="294"/>
      <c r="Q8" s="79">
        <v>117661832</v>
      </c>
      <c r="R8" s="80">
        <v>4176</v>
      </c>
      <c r="S8" s="80">
        <v>320294</v>
      </c>
      <c r="T8" s="80">
        <v>3101312</v>
      </c>
      <c r="U8" s="78">
        <v>0</v>
      </c>
      <c r="V8" s="293"/>
      <c r="W8" s="294"/>
      <c r="X8" s="79">
        <v>3425782</v>
      </c>
      <c r="Y8" s="80">
        <v>14140</v>
      </c>
      <c r="Z8" s="80">
        <v>7388133</v>
      </c>
      <c r="AA8" s="80">
        <v>127488707</v>
      </c>
      <c r="AB8" s="78">
        <v>0.03</v>
      </c>
      <c r="AC8" s="293"/>
      <c r="AD8" s="132">
        <v>134890980.03</v>
      </c>
      <c r="AE8" s="291"/>
      <c r="AF8" s="291"/>
      <c r="AG8" s="291"/>
      <c r="AH8" s="291"/>
    </row>
    <row r="9" spans="1:35" s="55" customFormat="1" ht="16.5" customHeight="1" x14ac:dyDescent="0.15">
      <c r="A9" s="580" t="s">
        <v>42</v>
      </c>
      <c r="B9" s="581"/>
      <c r="C9" s="582"/>
      <c r="D9" s="64">
        <v>18040</v>
      </c>
      <c r="E9" s="64">
        <v>919462</v>
      </c>
      <c r="F9" s="64">
        <v>3956693</v>
      </c>
      <c r="G9" s="65">
        <v>77.638999999999996</v>
      </c>
      <c r="H9" s="66"/>
      <c r="I9" s="67"/>
      <c r="J9" s="68">
        <v>4894272.6390000004</v>
      </c>
      <c r="K9" s="64">
        <v>1509</v>
      </c>
      <c r="L9" s="64">
        <v>2229673</v>
      </c>
      <c r="M9" s="64">
        <v>3856751</v>
      </c>
      <c r="N9" s="65">
        <v>0</v>
      </c>
      <c r="O9" s="66"/>
      <c r="P9" s="67"/>
      <c r="Q9" s="68">
        <v>6087933</v>
      </c>
      <c r="R9" s="64">
        <v>661</v>
      </c>
      <c r="S9" s="64">
        <v>4062497</v>
      </c>
      <c r="T9" s="64">
        <v>106388765</v>
      </c>
      <c r="U9" s="65">
        <v>1485.279</v>
      </c>
      <c r="V9" s="66"/>
      <c r="W9" s="67"/>
      <c r="X9" s="68">
        <v>110453408.279</v>
      </c>
      <c r="Y9" s="64">
        <v>20210</v>
      </c>
      <c r="Z9" s="64">
        <v>7211632</v>
      </c>
      <c r="AA9" s="64">
        <v>114202209</v>
      </c>
      <c r="AB9" s="65">
        <v>1562.9179999999999</v>
      </c>
      <c r="AC9" s="66"/>
      <c r="AD9" s="69">
        <v>121435613.918</v>
      </c>
      <c r="AE9" s="291"/>
      <c r="AF9" s="291"/>
      <c r="AG9" s="291"/>
      <c r="AH9" s="291"/>
    </row>
    <row r="10" spans="1:35" s="53" customFormat="1" ht="16.5" customHeight="1" x14ac:dyDescent="0.15">
      <c r="A10" s="556" t="s">
        <v>43</v>
      </c>
      <c r="B10" s="556"/>
      <c r="C10" s="556"/>
      <c r="D10" s="56">
        <v>48810</v>
      </c>
      <c r="E10" s="56">
        <v>10085090</v>
      </c>
      <c r="F10" s="56">
        <v>207250939</v>
      </c>
      <c r="G10" s="57">
        <v>369.64499999999998</v>
      </c>
      <c r="H10" s="58">
        <v>0</v>
      </c>
      <c r="I10" s="59">
        <v>0</v>
      </c>
      <c r="J10" s="56">
        <v>217385208.64500001</v>
      </c>
      <c r="K10" s="60">
        <v>5942</v>
      </c>
      <c r="L10" s="60">
        <v>11082609</v>
      </c>
      <c r="M10" s="60">
        <v>128380649</v>
      </c>
      <c r="N10" s="61">
        <v>1.6E-2</v>
      </c>
      <c r="O10" s="58">
        <v>0</v>
      </c>
      <c r="P10" s="59">
        <v>0</v>
      </c>
      <c r="Q10" s="56">
        <v>139469200.016</v>
      </c>
      <c r="R10" s="60">
        <v>19825</v>
      </c>
      <c r="S10" s="60">
        <v>4709015</v>
      </c>
      <c r="T10" s="60">
        <v>111758076</v>
      </c>
      <c r="U10" s="61">
        <v>1581.365</v>
      </c>
      <c r="V10" s="58">
        <v>0</v>
      </c>
      <c r="W10" s="59">
        <v>0</v>
      </c>
      <c r="X10" s="56">
        <v>116488497.36499999</v>
      </c>
      <c r="Y10" s="60">
        <v>74577</v>
      </c>
      <c r="Z10" s="60">
        <v>25876714</v>
      </c>
      <c r="AA10" s="60">
        <v>447389664</v>
      </c>
      <c r="AB10" s="61">
        <v>1951.0260000000001</v>
      </c>
      <c r="AC10" s="295">
        <v>0</v>
      </c>
      <c r="AD10" s="60">
        <v>473342906.02600002</v>
      </c>
      <c r="AE10" s="63"/>
      <c r="AF10" s="63"/>
      <c r="AG10" s="63"/>
      <c r="AH10" s="63"/>
    </row>
    <row r="11" spans="1:35" s="55" customFormat="1" ht="16.5" customHeight="1" x14ac:dyDescent="0.15">
      <c r="A11" s="579" t="s">
        <v>44</v>
      </c>
      <c r="B11" s="579"/>
      <c r="C11" s="579"/>
      <c r="D11" s="75">
        <v>0</v>
      </c>
      <c r="E11" s="77">
        <v>2431812</v>
      </c>
      <c r="F11" s="75">
        <v>0</v>
      </c>
      <c r="G11" s="75">
        <v>5032.8879999999999</v>
      </c>
      <c r="H11" s="288"/>
      <c r="I11" s="289"/>
      <c r="J11" s="76">
        <v>2436844.8879999998</v>
      </c>
      <c r="K11" s="75">
        <v>0</v>
      </c>
      <c r="L11" s="77">
        <v>387612</v>
      </c>
      <c r="M11" s="75">
        <v>0</v>
      </c>
      <c r="N11" s="75">
        <v>128.893</v>
      </c>
      <c r="O11" s="288"/>
      <c r="P11" s="289"/>
      <c r="Q11" s="76">
        <v>387740.89299999998</v>
      </c>
      <c r="R11" s="75">
        <v>0</v>
      </c>
      <c r="S11" s="77">
        <v>1057860</v>
      </c>
      <c r="T11" s="75">
        <v>0</v>
      </c>
      <c r="U11" s="75">
        <v>876.50400000000002</v>
      </c>
      <c r="V11" s="288"/>
      <c r="W11" s="289"/>
      <c r="X11" s="76">
        <v>1058736.504</v>
      </c>
      <c r="Y11" s="82">
        <v>0</v>
      </c>
      <c r="Z11" s="77">
        <v>3877284</v>
      </c>
      <c r="AA11" s="296">
        <v>0</v>
      </c>
      <c r="AB11" s="75">
        <v>6038.2849999999999</v>
      </c>
      <c r="AC11" s="288"/>
      <c r="AD11" s="131">
        <v>3883322.2850000001</v>
      </c>
      <c r="AE11" s="291"/>
      <c r="AF11" s="291"/>
      <c r="AG11" s="291"/>
      <c r="AH11" s="291"/>
    </row>
    <row r="12" spans="1:35" s="55" customFormat="1" ht="16.5" customHeight="1" x14ac:dyDescent="0.15">
      <c r="A12" s="560" t="s">
        <v>45</v>
      </c>
      <c r="B12" s="560"/>
      <c r="C12" s="560"/>
      <c r="D12" s="80">
        <v>17531</v>
      </c>
      <c r="E12" s="80">
        <v>1765662</v>
      </c>
      <c r="F12" s="80">
        <v>449426</v>
      </c>
      <c r="G12" s="78">
        <v>23.452000000000002</v>
      </c>
      <c r="H12" s="293"/>
      <c r="I12" s="294"/>
      <c r="J12" s="79">
        <v>2232642.452</v>
      </c>
      <c r="K12" s="80">
        <v>3105</v>
      </c>
      <c r="L12" s="80">
        <v>2620654</v>
      </c>
      <c r="M12" s="80">
        <v>217847</v>
      </c>
      <c r="N12" s="78">
        <v>0</v>
      </c>
      <c r="O12" s="293"/>
      <c r="P12" s="294"/>
      <c r="Q12" s="79">
        <v>2841606</v>
      </c>
      <c r="R12" s="80">
        <v>5400</v>
      </c>
      <c r="S12" s="80">
        <v>461562</v>
      </c>
      <c r="T12" s="80">
        <v>74463</v>
      </c>
      <c r="U12" s="78">
        <v>8.1000000000000003E-2</v>
      </c>
      <c r="V12" s="293"/>
      <c r="W12" s="294"/>
      <c r="X12" s="79">
        <v>541425.08100000001</v>
      </c>
      <c r="Y12" s="80">
        <v>26036</v>
      </c>
      <c r="Z12" s="80">
        <v>4847878</v>
      </c>
      <c r="AA12" s="80">
        <v>741736</v>
      </c>
      <c r="AB12" s="78">
        <v>23.533000000000001</v>
      </c>
      <c r="AC12" s="293"/>
      <c r="AD12" s="132">
        <v>5615673.5329999998</v>
      </c>
      <c r="AE12" s="291"/>
      <c r="AF12" s="291"/>
      <c r="AG12" s="291"/>
      <c r="AH12" s="291"/>
    </row>
    <row r="13" spans="1:35" s="55" customFormat="1" ht="16.5" customHeight="1" x14ac:dyDescent="0.15">
      <c r="A13" s="560" t="s">
        <v>46</v>
      </c>
      <c r="B13" s="560"/>
      <c r="C13" s="560"/>
      <c r="D13" s="80">
        <v>51802</v>
      </c>
      <c r="E13" s="80">
        <v>3428251</v>
      </c>
      <c r="F13" s="80">
        <v>6547595</v>
      </c>
      <c r="G13" s="78">
        <v>4.3999999999999997E-2</v>
      </c>
      <c r="H13" s="293"/>
      <c r="I13" s="294"/>
      <c r="J13" s="79">
        <v>10027648.044</v>
      </c>
      <c r="K13" s="80">
        <v>9218</v>
      </c>
      <c r="L13" s="80">
        <v>12300389</v>
      </c>
      <c r="M13" s="80">
        <v>1048748</v>
      </c>
      <c r="N13" s="78">
        <v>0</v>
      </c>
      <c r="O13" s="293"/>
      <c r="P13" s="294"/>
      <c r="Q13" s="79">
        <v>13358355</v>
      </c>
      <c r="R13" s="80">
        <v>20416</v>
      </c>
      <c r="S13" s="80">
        <v>8078825</v>
      </c>
      <c r="T13" s="80">
        <v>371365</v>
      </c>
      <c r="U13" s="78">
        <v>0</v>
      </c>
      <c r="V13" s="293"/>
      <c r="W13" s="294"/>
      <c r="X13" s="79">
        <v>8470606</v>
      </c>
      <c r="Y13" s="80">
        <v>81436</v>
      </c>
      <c r="Z13" s="80">
        <v>23807465</v>
      </c>
      <c r="AA13" s="80">
        <v>7967708</v>
      </c>
      <c r="AB13" s="78">
        <v>4.3999999999999997E-2</v>
      </c>
      <c r="AC13" s="293"/>
      <c r="AD13" s="132">
        <v>31856609.044</v>
      </c>
      <c r="AE13" s="291"/>
      <c r="AF13" s="291"/>
      <c r="AG13" s="291"/>
      <c r="AH13" s="291"/>
    </row>
    <row r="14" spans="1:35" s="55" customFormat="1" ht="16.5" customHeight="1" x14ac:dyDescent="0.15">
      <c r="A14" s="560" t="s">
        <v>47</v>
      </c>
      <c r="B14" s="560"/>
      <c r="C14" s="560"/>
      <c r="D14" s="80">
        <v>180621</v>
      </c>
      <c r="E14" s="80">
        <v>6033848</v>
      </c>
      <c r="F14" s="80">
        <v>3041987</v>
      </c>
      <c r="G14" s="78">
        <v>986.29499999999996</v>
      </c>
      <c r="H14" s="293"/>
      <c r="I14" s="294"/>
      <c r="J14" s="79">
        <v>9257442.2949999999</v>
      </c>
      <c r="K14" s="80">
        <v>39102</v>
      </c>
      <c r="L14" s="80">
        <v>4779631</v>
      </c>
      <c r="M14" s="80">
        <v>800147</v>
      </c>
      <c r="N14" s="78">
        <v>253.26599999999999</v>
      </c>
      <c r="O14" s="293"/>
      <c r="P14" s="294"/>
      <c r="Q14" s="79">
        <v>5619133.2659999998</v>
      </c>
      <c r="R14" s="80">
        <v>44769</v>
      </c>
      <c r="S14" s="80">
        <v>5811843</v>
      </c>
      <c r="T14" s="80">
        <v>784131</v>
      </c>
      <c r="U14" s="78">
        <v>1169.0429999999999</v>
      </c>
      <c r="V14" s="293"/>
      <c r="W14" s="294"/>
      <c r="X14" s="79">
        <v>6641912.0429999996</v>
      </c>
      <c r="Y14" s="80">
        <v>264492</v>
      </c>
      <c r="Z14" s="80">
        <v>16625322</v>
      </c>
      <c r="AA14" s="80">
        <v>4626265</v>
      </c>
      <c r="AB14" s="78">
        <v>2408.6039999999998</v>
      </c>
      <c r="AC14" s="293"/>
      <c r="AD14" s="132">
        <v>21518487.603999998</v>
      </c>
      <c r="AE14" s="291"/>
      <c r="AF14" s="291"/>
      <c r="AG14" s="291"/>
      <c r="AH14" s="291"/>
    </row>
    <row r="15" spans="1:35" s="55" customFormat="1" ht="16.5" customHeight="1" x14ac:dyDescent="0.15">
      <c r="A15" s="560" t="s">
        <v>48</v>
      </c>
      <c r="B15" s="560"/>
      <c r="C15" s="560"/>
      <c r="D15" s="80">
        <v>356385</v>
      </c>
      <c r="E15" s="80">
        <v>4813418</v>
      </c>
      <c r="F15" s="80">
        <v>1301534</v>
      </c>
      <c r="G15" s="78">
        <v>1056.7670000000001</v>
      </c>
      <c r="H15" s="293"/>
      <c r="I15" s="294"/>
      <c r="J15" s="79">
        <v>6472393.767</v>
      </c>
      <c r="K15" s="80">
        <v>106434</v>
      </c>
      <c r="L15" s="80">
        <v>5848404</v>
      </c>
      <c r="M15" s="80">
        <v>455738</v>
      </c>
      <c r="N15" s="78">
        <v>14.462999999999999</v>
      </c>
      <c r="O15" s="293"/>
      <c r="P15" s="294"/>
      <c r="Q15" s="79">
        <v>6410590.4630000005</v>
      </c>
      <c r="R15" s="80">
        <v>44861</v>
      </c>
      <c r="S15" s="80">
        <v>127570</v>
      </c>
      <c r="T15" s="80">
        <v>156222</v>
      </c>
      <c r="U15" s="78">
        <v>285.87299999999999</v>
      </c>
      <c r="V15" s="293"/>
      <c r="W15" s="294"/>
      <c r="X15" s="79">
        <v>328938.87300000002</v>
      </c>
      <c r="Y15" s="80">
        <v>507680</v>
      </c>
      <c r="Z15" s="80">
        <v>10789392</v>
      </c>
      <c r="AA15" s="80">
        <v>1913494</v>
      </c>
      <c r="AB15" s="78">
        <v>1357.1030000000001</v>
      </c>
      <c r="AC15" s="293"/>
      <c r="AD15" s="132">
        <v>13211923.103</v>
      </c>
      <c r="AE15" s="291"/>
      <c r="AF15" s="291"/>
      <c r="AG15" s="291"/>
      <c r="AH15" s="291"/>
    </row>
    <row r="16" spans="1:35" s="55" customFormat="1" ht="16.5" customHeight="1" x14ac:dyDescent="0.15">
      <c r="A16" s="560" t="s">
        <v>49</v>
      </c>
      <c r="B16" s="560"/>
      <c r="C16" s="560"/>
      <c r="D16" s="80">
        <v>528381</v>
      </c>
      <c r="E16" s="80">
        <v>7503916</v>
      </c>
      <c r="F16" s="80">
        <v>1172158</v>
      </c>
      <c r="G16" s="78">
        <v>61726.37</v>
      </c>
      <c r="H16" s="293"/>
      <c r="I16" s="294"/>
      <c r="J16" s="79">
        <v>9266181.3699999992</v>
      </c>
      <c r="K16" s="80">
        <v>85806</v>
      </c>
      <c r="L16" s="80">
        <v>2802137</v>
      </c>
      <c r="M16" s="80">
        <v>443901</v>
      </c>
      <c r="N16" s="78">
        <v>6659.9639999999999</v>
      </c>
      <c r="O16" s="293"/>
      <c r="P16" s="294"/>
      <c r="Q16" s="79">
        <v>3338503.9640000002</v>
      </c>
      <c r="R16" s="80">
        <v>100175</v>
      </c>
      <c r="S16" s="80">
        <v>3169091</v>
      </c>
      <c r="T16" s="80">
        <v>316356</v>
      </c>
      <c r="U16" s="78">
        <v>13254.138000000001</v>
      </c>
      <c r="V16" s="293"/>
      <c r="W16" s="294"/>
      <c r="X16" s="79">
        <v>3598876.1379999998</v>
      </c>
      <c r="Y16" s="80">
        <v>714362</v>
      </c>
      <c r="Z16" s="80">
        <v>13475144</v>
      </c>
      <c r="AA16" s="80">
        <v>1932415</v>
      </c>
      <c r="AB16" s="78">
        <v>81640.471999999994</v>
      </c>
      <c r="AC16" s="293"/>
      <c r="AD16" s="132">
        <v>16203561.471999999</v>
      </c>
      <c r="AE16" s="291"/>
      <c r="AF16" s="291"/>
      <c r="AG16" s="291"/>
      <c r="AH16" s="291"/>
    </row>
    <row r="17" spans="1:34" s="55" customFormat="1" ht="16.5" customHeight="1" x14ac:dyDescent="0.15">
      <c r="A17" s="560" t="s">
        <v>50</v>
      </c>
      <c r="B17" s="560"/>
      <c r="C17" s="560"/>
      <c r="D17" s="80">
        <v>70067</v>
      </c>
      <c r="E17" s="80">
        <v>990018</v>
      </c>
      <c r="F17" s="80">
        <v>103882</v>
      </c>
      <c r="G17" s="78">
        <v>8.7189999999999994</v>
      </c>
      <c r="H17" s="293"/>
      <c r="I17" s="294"/>
      <c r="J17" s="79">
        <v>1163975.719</v>
      </c>
      <c r="K17" s="80">
        <v>18327</v>
      </c>
      <c r="L17" s="80">
        <v>117793</v>
      </c>
      <c r="M17" s="78">
        <v>52436</v>
      </c>
      <c r="N17" s="78">
        <v>0</v>
      </c>
      <c r="O17" s="293"/>
      <c r="P17" s="294"/>
      <c r="Q17" s="79">
        <v>188556</v>
      </c>
      <c r="R17" s="80">
        <v>12547</v>
      </c>
      <c r="S17" s="80">
        <v>295274</v>
      </c>
      <c r="T17" s="78">
        <v>0</v>
      </c>
      <c r="U17" s="78">
        <v>0</v>
      </c>
      <c r="V17" s="293"/>
      <c r="W17" s="294"/>
      <c r="X17" s="79">
        <v>307821</v>
      </c>
      <c r="Y17" s="80">
        <v>100941</v>
      </c>
      <c r="Z17" s="80">
        <v>1403085</v>
      </c>
      <c r="AA17" s="80">
        <v>156318</v>
      </c>
      <c r="AB17" s="78">
        <v>8.7189999999999994</v>
      </c>
      <c r="AC17" s="293"/>
      <c r="AD17" s="297">
        <v>1660352.719</v>
      </c>
      <c r="AE17" s="291"/>
      <c r="AF17" s="291"/>
      <c r="AG17" s="291"/>
      <c r="AH17" s="291"/>
    </row>
    <row r="18" spans="1:34" s="53" customFormat="1" ht="16.5" customHeight="1" x14ac:dyDescent="0.15">
      <c r="A18" s="555" t="s">
        <v>51</v>
      </c>
      <c r="B18" s="555"/>
      <c r="C18" s="555"/>
      <c r="D18" s="64">
        <v>46443</v>
      </c>
      <c r="E18" s="64">
        <v>205307</v>
      </c>
      <c r="F18" s="65">
        <v>17113</v>
      </c>
      <c r="G18" s="65">
        <v>2120.2049999999999</v>
      </c>
      <c r="H18" s="66"/>
      <c r="I18" s="67"/>
      <c r="J18" s="68">
        <v>270983.20500000002</v>
      </c>
      <c r="K18" s="64">
        <v>14870</v>
      </c>
      <c r="L18" s="64">
        <v>154871</v>
      </c>
      <c r="M18" s="65">
        <v>4681</v>
      </c>
      <c r="N18" s="65">
        <v>0</v>
      </c>
      <c r="O18" s="66"/>
      <c r="P18" s="67"/>
      <c r="Q18" s="68">
        <v>174422</v>
      </c>
      <c r="R18" s="64">
        <v>6493</v>
      </c>
      <c r="S18" s="64">
        <v>14685</v>
      </c>
      <c r="T18" s="121">
        <v>0</v>
      </c>
      <c r="U18" s="65">
        <v>0</v>
      </c>
      <c r="V18" s="66"/>
      <c r="W18" s="67"/>
      <c r="X18" s="68">
        <v>21178</v>
      </c>
      <c r="Y18" s="64">
        <v>67806</v>
      </c>
      <c r="Z18" s="64">
        <v>374863</v>
      </c>
      <c r="AA18" s="64">
        <v>21794</v>
      </c>
      <c r="AB18" s="65">
        <v>2120.2049999999999</v>
      </c>
      <c r="AC18" s="66"/>
      <c r="AD18" s="69">
        <v>466583.20500000002</v>
      </c>
      <c r="AE18" s="63"/>
      <c r="AF18" s="63"/>
      <c r="AG18" s="63"/>
      <c r="AH18" s="63"/>
    </row>
    <row r="19" spans="1:34" s="53" customFormat="1" ht="16.5" customHeight="1" x14ac:dyDescent="0.15">
      <c r="A19" s="556" t="s">
        <v>52</v>
      </c>
      <c r="B19" s="556"/>
      <c r="C19" s="556"/>
      <c r="D19" s="56">
        <v>1251230</v>
      </c>
      <c r="E19" s="56">
        <v>27172232</v>
      </c>
      <c r="F19" s="56">
        <v>12633695</v>
      </c>
      <c r="G19" s="56">
        <v>70954.740000000005</v>
      </c>
      <c r="H19" s="58">
        <v>0</v>
      </c>
      <c r="I19" s="59">
        <v>0</v>
      </c>
      <c r="J19" s="56">
        <v>41128111.740000002</v>
      </c>
      <c r="K19" s="60">
        <v>276862</v>
      </c>
      <c r="L19" s="60">
        <v>29011491</v>
      </c>
      <c r="M19" s="60">
        <v>3023498</v>
      </c>
      <c r="N19" s="60">
        <v>7056.5860000000002</v>
      </c>
      <c r="O19" s="58"/>
      <c r="P19" s="59"/>
      <c r="Q19" s="56">
        <v>32318907.585999999</v>
      </c>
      <c r="R19" s="60">
        <v>234661</v>
      </c>
      <c r="S19" s="60">
        <v>19016710</v>
      </c>
      <c r="T19" s="60">
        <v>1702537</v>
      </c>
      <c r="U19" s="60">
        <v>15585.638999999999</v>
      </c>
      <c r="V19" s="58"/>
      <c r="W19" s="59"/>
      <c r="X19" s="56">
        <v>20969493.638999999</v>
      </c>
      <c r="Y19" s="60">
        <v>1762753</v>
      </c>
      <c r="Z19" s="60">
        <v>75200433</v>
      </c>
      <c r="AA19" s="60">
        <v>17359730</v>
      </c>
      <c r="AB19" s="60">
        <v>93596.964999999997</v>
      </c>
      <c r="AC19" s="295"/>
      <c r="AD19" s="60">
        <v>94416512.965000004</v>
      </c>
      <c r="AE19" s="63"/>
      <c r="AF19" s="63"/>
      <c r="AG19" s="63"/>
      <c r="AH19" s="63"/>
    </row>
    <row r="20" spans="1:34" s="53" customFormat="1" ht="16.5" customHeight="1" x14ac:dyDescent="0.15">
      <c r="A20" s="556" t="s">
        <v>53</v>
      </c>
      <c r="B20" s="556"/>
      <c r="C20" s="556"/>
      <c r="D20" s="56">
        <v>1300040</v>
      </c>
      <c r="E20" s="56">
        <v>37257322</v>
      </c>
      <c r="F20" s="56">
        <v>219884634</v>
      </c>
      <c r="G20" s="56">
        <v>71324.384999999995</v>
      </c>
      <c r="H20" s="58"/>
      <c r="I20" s="70"/>
      <c r="J20" s="56">
        <v>258513320.38499999</v>
      </c>
      <c r="K20" s="60">
        <v>282804</v>
      </c>
      <c r="L20" s="60">
        <v>40094100</v>
      </c>
      <c r="M20" s="60">
        <v>131404147</v>
      </c>
      <c r="N20" s="60">
        <v>7056.6019999999999</v>
      </c>
      <c r="O20" s="58"/>
      <c r="P20" s="70"/>
      <c r="Q20" s="56">
        <v>171788107.602</v>
      </c>
      <c r="R20" s="60">
        <v>254486</v>
      </c>
      <c r="S20" s="60">
        <v>23725725</v>
      </c>
      <c r="T20" s="60">
        <v>113460613</v>
      </c>
      <c r="U20" s="60">
        <v>17167.004000000001</v>
      </c>
      <c r="V20" s="58"/>
      <c r="W20" s="70"/>
      <c r="X20" s="56">
        <v>137457991.00400001</v>
      </c>
      <c r="Y20" s="60">
        <v>1837330</v>
      </c>
      <c r="Z20" s="60">
        <v>101077147</v>
      </c>
      <c r="AA20" s="60">
        <v>464749394</v>
      </c>
      <c r="AB20" s="60">
        <v>95547.990999999995</v>
      </c>
      <c r="AC20" s="298"/>
      <c r="AD20" s="60">
        <v>567759418.99100006</v>
      </c>
      <c r="AE20" s="63"/>
      <c r="AF20" s="63"/>
      <c r="AG20" s="63"/>
      <c r="AH20" s="63"/>
    </row>
    <row r="21" spans="1:34" s="53" customFormat="1" ht="13.5" customHeight="1" x14ac:dyDescent="0.15">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row>
    <row r="22" spans="1:34" s="53" customFormat="1" ht="30" customHeight="1" x14ac:dyDescent="0.15">
      <c r="A22" s="72"/>
      <c r="B22" s="72"/>
      <c r="C22" s="72"/>
      <c r="D22" s="73" t="s">
        <v>54</v>
      </c>
      <c r="E22" s="74"/>
      <c r="F22" s="74"/>
      <c r="G22" s="74"/>
      <c r="H22" s="74"/>
      <c r="I22" s="74"/>
      <c r="J22" s="74"/>
      <c r="K22" s="74"/>
      <c r="L22" s="74"/>
      <c r="M22" s="74"/>
      <c r="N22" s="74"/>
      <c r="O22" s="74"/>
      <c r="P22" s="74"/>
      <c r="Q22" s="63"/>
      <c r="R22" s="577"/>
      <c r="S22" s="577"/>
      <c r="T22" s="63"/>
      <c r="U22" s="63"/>
      <c r="V22" s="63"/>
      <c r="W22" s="63"/>
      <c r="X22" s="63"/>
      <c r="Y22" s="63"/>
      <c r="Z22" s="63"/>
      <c r="AA22" s="578" t="s">
        <v>55</v>
      </c>
      <c r="AB22" s="578"/>
      <c r="AC22" s="578"/>
      <c r="AD22" s="578"/>
    </row>
    <row r="23" spans="1:34" s="53" customFormat="1" ht="15.75" customHeight="1" x14ac:dyDescent="0.15">
      <c r="A23" s="571"/>
      <c r="B23" s="573" t="s">
        <v>56</v>
      </c>
      <c r="C23" s="574"/>
      <c r="D23" s="569" t="s">
        <v>30</v>
      </c>
      <c r="E23" s="569"/>
      <c r="F23" s="569"/>
      <c r="G23" s="569"/>
      <c r="H23" s="569"/>
      <c r="I23" s="569"/>
      <c r="J23" s="569"/>
      <c r="K23" s="569" t="s">
        <v>31</v>
      </c>
      <c r="L23" s="569"/>
      <c r="M23" s="569"/>
      <c r="N23" s="569"/>
      <c r="O23" s="569"/>
      <c r="P23" s="569"/>
      <c r="Q23" s="569"/>
      <c r="R23" s="569" t="s">
        <v>32</v>
      </c>
      <c r="S23" s="569"/>
      <c r="T23" s="569"/>
      <c r="U23" s="569"/>
      <c r="V23" s="569"/>
      <c r="W23" s="569"/>
      <c r="X23" s="569"/>
      <c r="Y23" s="569" t="s">
        <v>33</v>
      </c>
      <c r="Z23" s="569"/>
      <c r="AA23" s="569"/>
      <c r="AB23" s="569"/>
      <c r="AC23" s="569"/>
      <c r="AD23" s="569"/>
    </row>
    <row r="24" spans="1:34" s="53" customFormat="1" ht="15.75" customHeight="1" x14ac:dyDescent="0.15">
      <c r="A24" s="572"/>
      <c r="B24" s="575" t="s">
        <v>34</v>
      </c>
      <c r="C24" s="576"/>
      <c r="D24" s="569" t="s">
        <v>35</v>
      </c>
      <c r="E24" s="569" t="s">
        <v>36</v>
      </c>
      <c r="F24" s="569" t="s">
        <v>37</v>
      </c>
      <c r="G24" s="569" t="s">
        <v>38</v>
      </c>
      <c r="H24" s="569" t="s">
        <v>38</v>
      </c>
      <c r="I24" s="569" t="s">
        <v>38</v>
      </c>
      <c r="J24" s="570" t="s">
        <v>16</v>
      </c>
      <c r="K24" s="569" t="s">
        <v>35</v>
      </c>
      <c r="L24" s="569" t="s">
        <v>36</v>
      </c>
      <c r="M24" s="569" t="s">
        <v>37</v>
      </c>
      <c r="N24" s="569" t="s">
        <v>38</v>
      </c>
      <c r="O24" s="569" t="s">
        <v>38</v>
      </c>
      <c r="P24" s="569" t="s">
        <v>38</v>
      </c>
      <c r="Q24" s="570" t="s">
        <v>16</v>
      </c>
      <c r="R24" s="569" t="s">
        <v>35</v>
      </c>
      <c r="S24" s="569" t="s">
        <v>36</v>
      </c>
      <c r="T24" s="569" t="s">
        <v>37</v>
      </c>
      <c r="U24" s="569" t="s">
        <v>38</v>
      </c>
      <c r="V24" s="569" t="s">
        <v>38</v>
      </c>
      <c r="W24" s="569" t="s">
        <v>38</v>
      </c>
      <c r="X24" s="570" t="s">
        <v>16</v>
      </c>
      <c r="Y24" s="569" t="s">
        <v>35</v>
      </c>
      <c r="Z24" s="569" t="s">
        <v>36</v>
      </c>
      <c r="AA24" s="569" t="s">
        <v>37</v>
      </c>
      <c r="AB24" s="569" t="s">
        <v>38</v>
      </c>
      <c r="AC24" s="569" t="s">
        <v>38</v>
      </c>
      <c r="AD24" s="570" t="s">
        <v>16</v>
      </c>
    </row>
    <row r="25" spans="1:34" s="53" customFormat="1" ht="15.75" customHeight="1" x14ac:dyDescent="0.15">
      <c r="A25" s="54" t="s">
        <v>57</v>
      </c>
      <c r="B25" s="562"/>
      <c r="C25" s="563"/>
      <c r="D25" s="569"/>
      <c r="E25" s="569"/>
      <c r="F25" s="569"/>
      <c r="G25" s="569"/>
      <c r="H25" s="569"/>
      <c r="I25" s="569"/>
      <c r="J25" s="570"/>
      <c r="K25" s="569"/>
      <c r="L25" s="569"/>
      <c r="M25" s="569"/>
      <c r="N25" s="569"/>
      <c r="O25" s="569"/>
      <c r="P25" s="569"/>
      <c r="Q25" s="570"/>
      <c r="R25" s="569"/>
      <c r="S25" s="569"/>
      <c r="T25" s="569"/>
      <c r="U25" s="569"/>
      <c r="V25" s="569"/>
      <c r="W25" s="569"/>
      <c r="X25" s="570"/>
      <c r="Y25" s="569"/>
      <c r="Z25" s="569"/>
      <c r="AA25" s="569"/>
      <c r="AB25" s="569"/>
      <c r="AC25" s="569"/>
      <c r="AD25" s="570"/>
    </row>
    <row r="26" spans="1:34" s="53" customFormat="1" ht="15.75" customHeight="1" x14ac:dyDescent="0.15">
      <c r="A26" s="564" t="s">
        <v>40</v>
      </c>
      <c r="B26" s="564"/>
      <c r="C26" s="564"/>
      <c r="D26" s="75">
        <v>21962</v>
      </c>
      <c r="E26" s="75">
        <v>6655822</v>
      </c>
      <c r="F26" s="75">
        <v>192009494</v>
      </c>
      <c r="G26" s="75">
        <v>291.976</v>
      </c>
      <c r="H26" s="288"/>
      <c r="I26" s="289"/>
      <c r="J26" s="76">
        <v>198687569.97600001</v>
      </c>
      <c r="K26" s="75">
        <v>8808</v>
      </c>
      <c r="L26" s="75">
        <v>2509806</v>
      </c>
      <c r="M26" s="75">
        <v>11284752</v>
      </c>
      <c r="N26" s="75">
        <v>0.03</v>
      </c>
      <c r="O26" s="288"/>
      <c r="P26" s="289"/>
      <c r="Q26" s="76">
        <v>13803366.029999999</v>
      </c>
      <c r="R26" s="77">
        <v>18040</v>
      </c>
      <c r="S26" s="77">
        <v>919462</v>
      </c>
      <c r="T26" s="77">
        <v>3956693</v>
      </c>
      <c r="U26" s="75">
        <v>77.638999999999996</v>
      </c>
      <c r="V26" s="288"/>
      <c r="W26" s="289"/>
      <c r="X26" s="76">
        <v>4894272.6390000004</v>
      </c>
      <c r="Y26" s="77">
        <v>48810</v>
      </c>
      <c r="Z26" s="77">
        <v>10085090</v>
      </c>
      <c r="AA26" s="77">
        <v>207250939</v>
      </c>
      <c r="AB26" s="75">
        <v>369.64499999999998</v>
      </c>
      <c r="AC26" s="288"/>
      <c r="AD26" s="62">
        <v>217385208.64500001</v>
      </c>
      <c r="AE26" s="299"/>
      <c r="AF26" s="299"/>
      <c r="AG26" s="299"/>
      <c r="AH26" s="299"/>
    </row>
    <row r="27" spans="1:34" s="53" customFormat="1" ht="15.75" customHeight="1" x14ac:dyDescent="0.15">
      <c r="A27" s="565" t="s">
        <v>41</v>
      </c>
      <c r="B27" s="565"/>
      <c r="C27" s="565"/>
      <c r="D27" s="78">
        <v>3277</v>
      </c>
      <c r="E27" s="78">
        <v>4294903</v>
      </c>
      <c r="F27" s="78">
        <v>11421255</v>
      </c>
      <c r="G27" s="78">
        <v>1.6E-2</v>
      </c>
      <c r="H27" s="293"/>
      <c r="I27" s="294"/>
      <c r="J27" s="79">
        <v>15719435.016000001</v>
      </c>
      <c r="K27" s="78">
        <v>1156</v>
      </c>
      <c r="L27" s="78">
        <v>4558033</v>
      </c>
      <c r="M27" s="78">
        <v>113102643</v>
      </c>
      <c r="N27" s="78">
        <v>0</v>
      </c>
      <c r="O27" s="293"/>
      <c r="P27" s="294"/>
      <c r="Q27" s="79">
        <v>117661832</v>
      </c>
      <c r="R27" s="80">
        <v>1509</v>
      </c>
      <c r="S27" s="80">
        <v>2229673</v>
      </c>
      <c r="T27" s="80">
        <v>3856751</v>
      </c>
      <c r="U27" s="78">
        <v>0</v>
      </c>
      <c r="V27" s="293"/>
      <c r="W27" s="294"/>
      <c r="X27" s="79">
        <v>6087933</v>
      </c>
      <c r="Y27" s="80">
        <v>5942</v>
      </c>
      <c r="Z27" s="80">
        <v>11082609</v>
      </c>
      <c r="AA27" s="80">
        <v>128380649</v>
      </c>
      <c r="AB27" s="78">
        <v>1.6E-2</v>
      </c>
      <c r="AC27" s="293"/>
      <c r="AD27" s="61">
        <v>139469200.016</v>
      </c>
      <c r="AE27" s="299"/>
      <c r="AF27" s="299"/>
      <c r="AG27" s="299"/>
      <c r="AH27" s="299"/>
    </row>
    <row r="28" spans="1:34" s="53" customFormat="1" ht="15.75" customHeight="1" x14ac:dyDescent="0.15">
      <c r="A28" s="566" t="s">
        <v>42</v>
      </c>
      <c r="B28" s="567"/>
      <c r="C28" s="568"/>
      <c r="D28" s="65">
        <v>14988</v>
      </c>
      <c r="E28" s="65">
        <v>326224</v>
      </c>
      <c r="F28" s="65">
        <v>2267999</v>
      </c>
      <c r="G28" s="65">
        <v>96.085999999999999</v>
      </c>
      <c r="H28" s="66"/>
      <c r="I28" s="67"/>
      <c r="J28" s="68">
        <v>2609307.0860000001</v>
      </c>
      <c r="K28" s="65">
        <v>4176</v>
      </c>
      <c r="L28" s="65">
        <v>320294</v>
      </c>
      <c r="M28" s="65">
        <v>3101312</v>
      </c>
      <c r="N28" s="65">
        <v>0</v>
      </c>
      <c r="O28" s="66"/>
      <c r="P28" s="67"/>
      <c r="Q28" s="68">
        <v>3425782</v>
      </c>
      <c r="R28" s="64">
        <v>661</v>
      </c>
      <c r="S28" s="64">
        <v>4062497</v>
      </c>
      <c r="T28" s="64">
        <v>106388765</v>
      </c>
      <c r="U28" s="65">
        <v>1485.279</v>
      </c>
      <c r="V28" s="66"/>
      <c r="W28" s="67"/>
      <c r="X28" s="68">
        <v>110453408.279</v>
      </c>
      <c r="Y28" s="64">
        <v>19825</v>
      </c>
      <c r="Z28" s="64">
        <v>4709015</v>
      </c>
      <c r="AA28" s="64">
        <v>111758076</v>
      </c>
      <c r="AB28" s="65">
        <v>1581.365</v>
      </c>
      <c r="AC28" s="66"/>
      <c r="AD28" s="81">
        <v>116488497.36499999</v>
      </c>
      <c r="AE28" s="299"/>
      <c r="AF28" s="299"/>
      <c r="AG28" s="299"/>
      <c r="AH28" s="299"/>
    </row>
    <row r="29" spans="1:34" s="53" customFormat="1" ht="15.75" customHeight="1" x14ac:dyDescent="0.15">
      <c r="A29" s="556" t="s">
        <v>43</v>
      </c>
      <c r="B29" s="556"/>
      <c r="C29" s="556"/>
      <c r="D29" s="71">
        <v>40227</v>
      </c>
      <c r="E29" s="71">
        <v>11276949</v>
      </c>
      <c r="F29" s="71">
        <v>205698748</v>
      </c>
      <c r="G29" s="57">
        <v>388.07799999999997</v>
      </c>
      <c r="H29" s="58">
        <v>0</v>
      </c>
      <c r="I29" s="59">
        <v>0</v>
      </c>
      <c r="J29" s="56">
        <v>217016312.07800001</v>
      </c>
      <c r="K29" s="71">
        <v>14140</v>
      </c>
      <c r="L29" s="71">
        <v>7388133</v>
      </c>
      <c r="M29" s="71">
        <v>127488707</v>
      </c>
      <c r="N29" s="62">
        <v>0.03</v>
      </c>
      <c r="O29" s="58"/>
      <c r="P29" s="59"/>
      <c r="Q29" s="56">
        <v>134890980.03</v>
      </c>
      <c r="R29" s="60">
        <v>20210</v>
      </c>
      <c r="S29" s="60">
        <v>7211632</v>
      </c>
      <c r="T29" s="60">
        <v>114202209</v>
      </c>
      <c r="U29" s="56">
        <v>1562.9179999999999</v>
      </c>
      <c r="V29" s="58"/>
      <c r="W29" s="59"/>
      <c r="X29" s="56">
        <v>121435613.918</v>
      </c>
      <c r="Y29" s="60">
        <v>74577</v>
      </c>
      <c r="Z29" s="60">
        <v>25876714</v>
      </c>
      <c r="AA29" s="60">
        <v>447389664</v>
      </c>
      <c r="AB29" s="61">
        <v>1951.0260000000001</v>
      </c>
      <c r="AC29" s="300"/>
      <c r="AD29" s="61">
        <v>473342906.02600002</v>
      </c>
      <c r="AE29" s="299"/>
      <c r="AF29" s="299"/>
      <c r="AG29" s="299"/>
      <c r="AH29" s="299"/>
    </row>
    <row r="30" spans="1:34" s="53" customFormat="1" ht="15.75" customHeight="1" x14ac:dyDescent="0.15">
      <c r="A30" s="564" t="s">
        <v>44</v>
      </c>
      <c r="B30" s="564"/>
      <c r="C30" s="564"/>
      <c r="D30" s="75">
        <v>0</v>
      </c>
      <c r="E30" s="75">
        <v>865112</v>
      </c>
      <c r="F30" s="75">
        <v>0</v>
      </c>
      <c r="G30" s="75">
        <v>4137.72</v>
      </c>
      <c r="H30" s="288"/>
      <c r="I30" s="289"/>
      <c r="J30" s="76">
        <v>869249.72</v>
      </c>
      <c r="K30" s="75">
        <v>0</v>
      </c>
      <c r="L30" s="75">
        <v>31526</v>
      </c>
      <c r="M30" s="75">
        <v>0</v>
      </c>
      <c r="N30" s="75">
        <v>5.4930000000000003</v>
      </c>
      <c r="O30" s="288"/>
      <c r="P30" s="289"/>
      <c r="Q30" s="76">
        <v>31531.492999999999</v>
      </c>
      <c r="R30" s="75">
        <v>0</v>
      </c>
      <c r="S30" s="77">
        <v>94067</v>
      </c>
      <c r="T30" s="75">
        <v>0</v>
      </c>
      <c r="U30" s="75">
        <v>626.54499999999996</v>
      </c>
      <c r="V30" s="288"/>
      <c r="W30" s="289"/>
      <c r="X30" s="76">
        <v>94693.544999999998</v>
      </c>
      <c r="Y30" s="82">
        <v>0</v>
      </c>
      <c r="Z30" s="77">
        <v>990705</v>
      </c>
      <c r="AA30" s="296">
        <v>0</v>
      </c>
      <c r="AB30" s="75">
        <v>4769.7579999999998</v>
      </c>
      <c r="AC30" s="288"/>
      <c r="AD30" s="62">
        <v>995474.75800000003</v>
      </c>
      <c r="AE30" s="299"/>
      <c r="AF30" s="299"/>
      <c r="AG30" s="299"/>
      <c r="AH30" s="299"/>
    </row>
    <row r="31" spans="1:34" s="55" customFormat="1" ht="15.75" customHeight="1" x14ac:dyDescent="0.15">
      <c r="A31" s="560" t="s">
        <v>45</v>
      </c>
      <c r="B31" s="560"/>
      <c r="C31" s="560"/>
      <c r="D31" s="78">
        <v>13781</v>
      </c>
      <c r="E31" s="78">
        <v>2366430</v>
      </c>
      <c r="F31" s="78">
        <v>561770</v>
      </c>
      <c r="G31" s="78">
        <v>19.937999999999999</v>
      </c>
      <c r="H31" s="293"/>
      <c r="I31" s="294"/>
      <c r="J31" s="79">
        <v>2942000.9380000001</v>
      </c>
      <c r="K31" s="78">
        <v>1441</v>
      </c>
      <c r="L31" s="78">
        <v>618730</v>
      </c>
      <c r="M31" s="78">
        <v>151363</v>
      </c>
      <c r="N31" s="78">
        <v>0</v>
      </c>
      <c r="O31" s="293"/>
      <c r="P31" s="294"/>
      <c r="Q31" s="79">
        <v>771534</v>
      </c>
      <c r="R31" s="80">
        <v>2090</v>
      </c>
      <c r="S31" s="80">
        <v>416328</v>
      </c>
      <c r="T31" s="80">
        <v>77948</v>
      </c>
      <c r="U31" s="78">
        <v>9.8000000000000004E-2</v>
      </c>
      <c r="V31" s="293"/>
      <c r="W31" s="294"/>
      <c r="X31" s="79">
        <v>496366.098</v>
      </c>
      <c r="Y31" s="80">
        <v>17312</v>
      </c>
      <c r="Z31" s="80">
        <v>3401488</v>
      </c>
      <c r="AA31" s="80">
        <v>791081</v>
      </c>
      <c r="AB31" s="78">
        <v>20.036000000000001</v>
      </c>
      <c r="AC31" s="293"/>
      <c r="AD31" s="61">
        <v>4209901.0360000003</v>
      </c>
      <c r="AE31" s="301"/>
      <c r="AF31" s="301"/>
      <c r="AG31" s="301"/>
      <c r="AH31" s="301"/>
    </row>
    <row r="32" spans="1:34" s="55" customFormat="1" ht="15.75" customHeight="1" x14ac:dyDescent="0.15">
      <c r="A32" s="560" t="s">
        <v>46</v>
      </c>
      <c r="B32" s="560"/>
      <c r="C32" s="560"/>
      <c r="D32" s="78">
        <v>61218</v>
      </c>
      <c r="E32" s="78">
        <v>10101361</v>
      </c>
      <c r="F32" s="78">
        <v>4725625</v>
      </c>
      <c r="G32" s="78">
        <v>0.43</v>
      </c>
      <c r="H32" s="293"/>
      <c r="I32" s="294"/>
      <c r="J32" s="79">
        <v>14888204.43</v>
      </c>
      <c r="K32" s="78">
        <v>12850</v>
      </c>
      <c r="L32" s="78">
        <v>2406552</v>
      </c>
      <c r="M32" s="78">
        <v>817327</v>
      </c>
      <c r="N32" s="78">
        <v>0</v>
      </c>
      <c r="O32" s="293"/>
      <c r="P32" s="294"/>
      <c r="Q32" s="79">
        <v>3236729</v>
      </c>
      <c r="R32" s="80">
        <v>20556</v>
      </c>
      <c r="S32" s="80">
        <v>1828187</v>
      </c>
      <c r="T32" s="80">
        <v>291250</v>
      </c>
      <c r="U32" s="78">
        <v>0</v>
      </c>
      <c r="V32" s="293"/>
      <c r="W32" s="294"/>
      <c r="X32" s="79">
        <v>2139993</v>
      </c>
      <c r="Y32" s="80">
        <v>94624</v>
      </c>
      <c r="Z32" s="80">
        <v>14336100</v>
      </c>
      <c r="AA32" s="80">
        <v>5834202</v>
      </c>
      <c r="AB32" s="78">
        <v>0.43</v>
      </c>
      <c r="AC32" s="293"/>
      <c r="AD32" s="61">
        <v>20264926.43</v>
      </c>
      <c r="AE32" s="301"/>
      <c r="AF32" s="301"/>
      <c r="AG32" s="301"/>
      <c r="AH32" s="301"/>
    </row>
    <row r="33" spans="1:44" s="55" customFormat="1" ht="15.75" customHeight="1" x14ac:dyDescent="0.15">
      <c r="A33" s="560" t="s">
        <v>47</v>
      </c>
      <c r="B33" s="560"/>
      <c r="C33" s="560"/>
      <c r="D33" s="78">
        <v>389149</v>
      </c>
      <c r="E33" s="78">
        <v>5521457</v>
      </c>
      <c r="F33" s="78">
        <v>4530392</v>
      </c>
      <c r="G33" s="78">
        <v>1261.6369999999999</v>
      </c>
      <c r="H33" s="293"/>
      <c r="I33" s="294"/>
      <c r="J33" s="79">
        <v>10442259.637</v>
      </c>
      <c r="K33" s="78">
        <v>26989</v>
      </c>
      <c r="L33" s="78">
        <v>4253375</v>
      </c>
      <c r="M33" s="78">
        <v>704594</v>
      </c>
      <c r="N33" s="78">
        <v>302.43</v>
      </c>
      <c r="O33" s="293"/>
      <c r="P33" s="294"/>
      <c r="Q33" s="79">
        <v>4985260.43</v>
      </c>
      <c r="R33" s="80">
        <v>31464</v>
      </c>
      <c r="S33" s="80">
        <v>1066304</v>
      </c>
      <c r="T33" s="80">
        <v>334650</v>
      </c>
      <c r="U33" s="78">
        <v>571.19299999999998</v>
      </c>
      <c r="V33" s="293"/>
      <c r="W33" s="294"/>
      <c r="X33" s="79">
        <v>1432989.193</v>
      </c>
      <c r="Y33" s="80">
        <v>447602</v>
      </c>
      <c r="Z33" s="80">
        <v>10841136</v>
      </c>
      <c r="AA33" s="80">
        <v>5569636</v>
      </c>
      <c r="AB33" s="78">
        <v>2135.2600000000002</v>
      </c>
      <c r="AC33" s="293"/>
      <c r="AD33" s="61">
        <v>16860509.260000002</v>
      </c>
      <c r="AE33" s="301"/>
      <c r="AF33" s="301"/>
      <c r="AG33" s="301"/>
      <c r="AH33" s="301"/>
    </row>
    <row r="34" spans="1:44" s="55" customFormat="1" ht="15.75" customHeight="1" x14ac:dyDescent="0.15">
      <c r="A34" s="560" t="s">
        <v>48</v>
      </c>
      <c r="B34" s="560"/>
      <c r="C34" s="560"/>
      <c r="D34" s="78">
        <v>697123</v>
      </c>
      <c r="E34" s="78">
        <v>4208450</v>
      </c>
      <c r="F34" s="78">
        <v>1466629</v>
      </c>
      <c r="G34" s="78">
        <v>551.49699999999996</v>
      </c>
      <c r="H34" s="293"/>
      <c r="I34" s="294"/>
      <c r="J34" s="79">
        <v>6372753.4970000004</v>
      </c>
      <c r="K34" s="78">
        <v>89553</v>
      </c>
      <c r="L34" s="78">
        <v>3252209</v>
      </c>
      <c r="M34" s="78">
        <v>329474</v>
      </c>
      <c r="N34" s="78">
        <v>11.147</v>
      </c>
      <c r="O34" s="293"/>
      <c r="P34" s="294"/>
      <c r="Q34" s="79">
        <v>3671247.1469999999</v>
      </c>
      <c r="R34" s="80">
        <v>42224</v>
      </c>
      <c r="S34" s="80">
        <v>942192</v>
      </c>
      <c r="T34" s="80">
        <v>64502</v>
      </c>
      <c r="U34" s="78">
        <v>111.08799999999999</v>
      </c>
      <c r="V34" s="293"/>
      <c r="W34" s="294"/>
      <c r="X34" s="79">
        <v>1049029.088</v>
      </c>
      <c r="Y34" s="80">
        <v>828900</v>
      </c>
      <c r="Z34" s="80">
        <v>8402851</v>
      </c>
      <c r="AA34" s="80">
        <v>1860605</v>
      </c>
      <c r="AB34" s="78">
        <v>673.73199999999997</v>
      </c>
      <c r="AC34" s="293"/>
      <c r="AD34" s="61">
        <v>11093029.732000001</v>
      </c>
      <c r="AE34" s="301"/>
      <c r="AF34" s="301"/>
      <c r="AG34" s="301"/>
      <c r="AH34" s="301"/>
    </row>
    <row r="35" spans="1:44" s="55" customFormat="1" ht="15.75" customHeight="1" x14ac:dyDescent="0.15">
      <c r="A35" s="560" t="s">
        <v>49</v>
      </c>
      <c r="B35" s="560"/>
      <c r="C35" s="560"/>
      <c r="D35" s="78">
        <v>957972</v>
      </c>
      <c r="E35" s="78">
        <v>7851712</v>
      </c>
      <c r="F35" s="78">
        <v>1678757</v>
      </c>
      <c r="G35" s="78">
        <v>48206.754999999997</v>
      </c>
      <c r="H35" s="293"/>
      <c r="I35" s="294"/>
      <c r="J35" s="79">
        <v>10536647.755000001</v>
      </c>
      <c r="K35" s="78">
        <v>74734</v>
      </c>
      <c r="L35" s="78">
        <v>877864</v>
      </c>
      <c r="M35" s="78">
        <v>234367</v>
      </c>
      <c r="N35" s="78">
        <v>4029.2310000000002</v>
      </c>
      <c r="O35" s="293"/>
      <c r="P35" s="294"/>
      <c r="Q35" s="79">
        <v>1190994.2309999999</v>
      </c>
      <c r="R35" s="80">
        <v>56354</v>
      </c>
      <c r="S35" s="80">
        <v>582175</v>
      </c>
      <c r="T35" s="80">
        <v>139582</v>
      </c>
      <c r="U35" s="78">
        <v>3364.9549999999999</v>
      </c>
      <c r="V35" s="293"/>
      <c r="W35" s="294"/>
      <c r="X35" s="79">
        <v>781475.95499999996</v>
      </c>
      <c r="Y35" s="80">
        <v>1089060</v>
      </c>
      <c r="Z35" s="80">
        <v>9311751</v>
      </c>
      <c r="AA35" s="80">
        <v>2052706</v>
      </c>
      <c r="AB35" s="78">
        <v>55600.940999999999</v>
      </c>
      <c r="AC35" s="293"/>
      <c r="AD35" s="61">
        <v>12509117.941</v>
      </c>
      <c r="AE35" s="301"/>
      <c r="AF35" s="301"/>
      <c r="AG35" s="301"/>
      <c r="AH35" s="301"/>
    </row>
    <row r="36" spans="1:44" s="55" customFormat="1" ht="15.75" customHeight="1" x14ac:dyDescent="0.15">
      <c r="A36" s="560" t="s">
        <v>50</v>
      </c>
      <c r="B36" s="560"/>
      <c r="C36" s="560"/>
      <c r="D36" s="78">
        <v>142006</v>
      </c>
      <c r="E36" s="78">
        <v>595031</v>
      </c>
      <c r="F36" s="78">
        <v>127068</v>
      </c>
      <c r="G36" s="78">
        <v>24.792000000000002</v>
      </c>
      <c r="H36" s="293"/>
      <c r="I36" s="294"/>
      <c r="J36" s="79">
        <v>864129.79200000002</v>
      </c>
      <c r="K36" s="78">
        <v>28613</v>
      </c>
      <c r="L36" s="78">
        <v>41766</v>
      </c>
      <c r="M36" s="78">
        <v>105792</v>
      </c>
      <c r="N36" s="78">
        <v>0</v>
      </c>
      <c r="O36" s="293"/>
      <c r="P36" s="294"/>
      <c r="Q36" s="79">
        <v>176171</v>
      </c>
      <c r="R36" s="80">
        <v>13395</v>
      </c>
      <c r="S36" s="80">
        <v>244015</v>
      </c>
      <c r="T36" s="80">
        <v>4386</v>
      </c>
      <c r="U36" s="78">
        <v>0</v>
      </c>
      <c r="V36" s="293"/>
      <c r="W36" s="294"/>
      <c r="X36" s="79">
        <v>261796</v>
      </c>
      <c r="Y36" s="80">
        <v>184014</v>
      </c>
      <c r="Z36" s="80">
        <v>880812</v>
      </c>
      <c r="AA36" s="80">
        <v>237246</v>
      </c>
      <c r="AB36" s="78">
        <v>24.792000000000002</v>
      </c>
      <c r="AC36" s="293"/>
      <c r="AD36" s="61">
        <v>1302096.7919999999</v>
      </c>
      <c r="AE36" s="301"/>
      <c r="AF36" s="301"/>
      <c r="AG36" s="301"/>
      <c r="AH36" s="301"/>
    </row>
    <row r="37" spans="1:44" s="53" customFormat="1" ht="15.75" customHeight="1" x14ac:dyDescent="0.15">
      <c r="A37" s="555" t="s">
        <v>51</v>
      </c>
      <c r="B37" s="555"/>
      <c r="C37" s="555"/>
      <c r="D37" s="65">
        <v>127783</v>
      </c>
      <c r="E37" s="65">
        <v>296971</v>
      </c>
      <c r="F37" s="65">
        <v>0</v>
      </c>
      <c r="G37" s="65">
        <v>2165.6260000000002</v>
      </c>
      <c r="H37" s="66"/>
      <c r="I37" s="67"/>
      <c r="J37" s="68">
        <v>426919.62599999999</v>
      </c>
      <c r="K37" s="65">
        <v>30065</v>
      </c>
      <c r="L37" s="65">
        <v>227649</v>
      </c>
      <c r="M37" s="65">
        <v>0</v>
      </c>
      <c r="N37" s="65">
        <v>0</v>
      </c>
      <c r="O37" s="66"/>
      <c r="P37" s="67"/>
      <c r="Q37" s="68">
        <v>257714</v>
      </c>
      <c r="R37" s="64">
        <v>25610</v>
      </c>
      <c r="S37" s="64">
        <v>29558</v>
      </c>
      <c r="T37" s="65">
        <v>9249</v>
      </c>
      <c r="U37" s="65">
        <v>0</v>
      </c>
      <c r="V37" s="66"/>
      <c r="W37" s="67"/>
      <c r="X37" s="68">
        <v>64417</v>
      </c>
      <c r="Y37" s="64">
        <v>183458</v>
      </c>
      <c r="Z37" s="64">
        <v>554178</v>
      </c>
      <c r="AA37" s="64">
        <v>9249</v>
      </c>
      <c r="AB37" s="65">
        <v>2165.6260000000002</v>
      </c>
      <c r="AC37" s="66"/>
      <c r="AD37" s="81">
        <v>749050.62600000005</v>
      </c>
      <c r="AE37" s="299"/>
      <c r="AF37" s="299"/>
      <c r="AG37" s="299"/>
      <c r="AH37" s="299"/>
      <c r="AI37" s="83"/>
      <c r="AJ37" s="83"/>
      <c r="AK37" s="83"/>
      <c r="AL37" s="83"/>
      <c r="AM37" s="83"/>
      <c r="AN37" s="83"/>
      <c r="AO37" s="83"/>
      <c r="AP37" s="83"/>
      <c r="AQ37" s="83"/>
      <c r="AR37" s="83"/>
    </row>
    <row r="38" spans="1:44" s="53" customFormat="1" ht="15.75" customHeight="1" x14ac:dyDescent="0.15">
      <c r="A38" s="556" t="s">
        <v>52</v>
      </c>
      <c r="B38" s="556"/>
      <c r="C38" s="556"/>
      <c r="D38" s="71">
        <v>2389032</v>
      </c>
      <c r="E38" s="71">
        <v>31806524</v>
      </c>
      <c r="F38" s="71">
        <v>13090241</v>
      </c>
      <c r="G38" s="71">
        <v>56368.394999999997</v>
      </c>
      <c r="H38" s="58"/>
      <c r="I38" s="59"/>
      <c r="J38" s="56">
        <v>47342165.395000003</v>
      </c>
      <c r="K38" s="71">
        <v>264245</v>
      </c>
      <c r="L38" s="71">
        <v>11709671</v>
      </c>
      <c r="M38" s="71">
        <v>2342917</v>
      </c>
      <c r="N38" s="71">
        <v>4348.3010000000004</v>
      </c>
      <c r="O38" s="58"/>
      <c r="P38" s="59"/>
      <c r="Q38" s="56">
        <v>14321181.301000001</v>
      </c>
      <c r="R38" s="60">
        <v>191693</v>
      </c>
      <c r="S38" s="60">
        <v>5202826</v>
      </c>
      <c r="T38" s="60">
        <v>921567</v>
      </c>
      <c r="U38" s="60">
        <v>4673.8789999999999</v>
      </c>
      <c r="V38" s="58"/>
      <c r="W38" s="59"/>
      <c r="X38" s="56">
        <v>6320759.8789999997</v>
      </c>
      <c r="Y38" s="60">
        <v>2844970</v>
      </c>
      <c r="Z38" s="60">
        <v>48719021</v>
      </c>
      <c r="AA38" s="60">
        <v>16354725</v>
      </c>
      <c r="AB38" s="60">
        <v>65390.574999999997</v>
      </c>
      <c r="AC38" s="302"/>
      <c r="AD38" s="60">
        <v>67984106.575000003</v>
      </c>
      <c r="AE38" s="299"/>
      <c r="AF38" s="299"/>
      <c r="AG38" s="299"/>
      <c r="AH38" s="299"/>
      <c r="AI38" s="83"/>
      <c r="AJ38" s="83"/>
      <c r="AK38" s="83"/>
      <c r="AL38" s="83"/>
      <c r="AM38" s="83"/>
      <c r="AN38" s="83"/>
      <c r="AO38" s="83"/>
      <c r="AP38" s="83"/>
      <c r="AQ38" s="83"/>
      <c r="AR38" s="83"/>
    </row>
    <row r="39" spans="1:44" s="53" customFormat="1" ht="15.75" customHeight="1" x14ac:dyDescent="0.15">
      <c r="A39" s="556" t="s">
        <v>58</v>
      </c>
      <c r="B39" s="556"/>
      <c r="C39" s="556"/>
      <c r="D39" s="71">
        <v>2429259</v>
      </c>
      <c r="E39" s="71">
        <v>43083473</v>
      </c>
      <c r="F39" s="71">
        <v>218788989</v>
      </c>
      <c r="G39" s="71">
        <v>56756.472999999998</v>
      </c>
      <c r="H39" s="58"/>
      <c r="I39" s="70"/>
      <c r="J39" s="56">
        <v>264358477.47299999</v>
      </c>
      <c r="K39" s="71">
        <v>278385</v>
      </c>
      <c r="L39" s="71">
        <v>19097804</v>
      </c>
      <c r="M39" s="71">
        <v>129831624</v>
      </c>
      <c r="N39" s="71">
        <v>4348.3310000000001</v>
      </c>
      <c r="O39" s="58"/>
      <c r="P39" s="70"/>
      <c r="Q39" s="56">
        <v>149212161.331</v>
      </c>
      <c r="R39" s="60">
        <v>211903</v>
      </c>
      <c r="S39" s="60">
        <v>12414458</v>
      </c>
      <c r="T39" s="60">
        <v>115123776</v>
      </c>
      <c r="U39" s="60">
        <v>6236.7969999999996</v>
      </c>
      <c r="V39" s="58"/>
      <c r="W39" s="70"/>
      <c r="X39" s="56">
        <v>127756373.79700001</v>
      </c>
      <c r="Y39" s="60">
        <v>2919547</v>
      </c>
      <c r="Z39" s="60">
        <v>74595735</v>
      </c>
      <c r="AA39" s="60">
        <v>463744389</v>
      </c>
      <c r="AB39" s="60">
        <v>67341.600999999995</v>
      </c>
      <c r="AC39" s="302"/>
      <c r="AD39" s="60">
        <v>541327012.60099995</v>
      </c>
      <c r="AE39" s="299"/>
      <c r="AF39" s="299"/>
      <c r="AG39" s="299"/>
      <c r="AH39" s="299"/>
    </row>
    <row r="40" spans="1:44" s="53" customFormat="1" ht="9.75" customHeight="1" x14ac:dyDescent="0.15">
      <c r="G40" s="55"/>
      <c r="H40" s="84"/>
      <c r="N40" s="55"/>
      <c r="O40" s="84"/>
      <c r="U40" s="55"/>
      <c r="V40" s="84"/>
      <c r="AB40" s="55"/>
    </row>
    <row r="41" spans="1:44" s="86" customFormat="1" ht="13.5" customHeight="1" x14ac:dyDescent="0.15">
      <c r="A41" s="557" t="s">
        <v>59</v>
      </c>
      <c r="B41" s="558"/>
      <c r="C41" s="558"/>
      <c r="D41" s="558"/>
      <c r="E41" s="558"/>
      <c r="F41" s="558"/>
      <c r="G41" s="558"/>
      <c r="H41" s="558"/>
      <c r="I41" s="558"/>
      <c r="J41" s="558"/>
      <c r="K41" s="558"/>
      <c r="L41" s="558"/>
      <c r="M41" s="558"/>
      <c r="N41" s="558"/>
      <c r="O41" s="558"/>
      <c r="P41" s="558"/>
      <c r="Q41" s="558"/>
      <c r="R41" s="85"/>
      <c r="S41" s="559"/>
      <c r="T41" s="559"/>
      <c r="U41" s="559"/>
      <c r="V41" s="559"/>
      <c r="W41" s="559"/>
      <c r="X41" s="559"/>
      <c r="Y41" s="559"/>
      <c r="Z41" s="559"/>
      <c r="AA41" s="559"/>
      <c r="AB41" s="559"/>
      <c r="AC41" s="559"/>
      <c r="AD41" s="559"/>
    </row>
    <row r="42" spans="1:44" s="86" customFormat="1" ht="13.5" customHeight="1" x14ac:dyDescent="0.15">
      <c r="A42" s="86" t="s">
        <v>60</v>
      </c>
      <c r="B42" s="87"/>
      <c r="G42" s="88"/>
      <c r="H42" s="89"/>
      <c r="N42" s="88"/>
      <c r="O42" s="89"/>
      <c r="R42" s="85" t="s">
        <v>61</v>
      </c>
      <c r="S42" s="559" t="s">
        <v>62</v>
      </c>
      <c r="T42" s="559"/>
      <c r="U42" s="559"/>
      <c r="V42" s="559"/>
      <c r="W42" s="559"/>
      <c r="X42" s="559"/>
      <c r="Y42" s="559"/>
      <c r="Z42" s="559"/>
      <c r="AA42" s="559"/>
      <c r="AB42" s="559"/>
      <c r="AC42" s="559"/>
      <c r="AD42" s="559"/>
    </row>
    <row r="43" spans="1:44" s="86" customFormat="1" ht="13.5" customHeight="1" x14ac:dyDescent="0.15">
      <c r="A43" s="87"/>
      <c r="B43" s="87"/>
      <c r="E43" s="90" t="s">
        <v>63</v>
      </c>
      <c r="G43" s="88"/>
      <c r="H43" s="89"/>
      <c r="N43" s="88"/>
      <c r="O43" s="89"/>
      <c r="R43" s="85" t="s">
        <v>64</v>
      </c>
      <c r="S43" s="561" t="s">
        <v>239</v>
      </c>
      <c r="T43" s="561"/>
      <c r="U43" s="561"/>
      <c r="V43" s="561"/>
      <c r="W43" s="561"/>
      <c r="X43" s="561"/>
      <c r="Y43" s="561"/>
      <c r="Z43" s="561"/>
      <c r="AA43" s="561"/>
      <c r="AB43" s="561"/>
      <c r="AC43" s="561"/>
      <c r="AD43" s="561"/>
    </row>
    <row r="44" spans="1:44" s="86" customFormat="1" ht="15.75" customHeight="1" x14ac:dyDescent="0.15">
      <c r="A44" s="87"/>
      <c r="B44" s="87"/>
      <c r="E44" s="90" t="s">
        <v>65</v>
      </c>
      <c r="G44" s="88"/>
      <c r="H44" s="89"/>
      <c r="N44" s="88"/>
      <c r="O44" s="89"/>
      <c r="R44" s="85" t="s">
        <v>66</v>
      </c>
      <c r="S44" s="554" t="s">
        <v>67</v>
      </c>
      <c r="T44" s="554"/>
      <c r="U44" s="554"/>
      <c r="V44" s="554"/>
      <c r="W44" s="554"/>
      <c r="X44" s="554"/>
      <c r="Y44" s="554"/>
      <c r="Z44" s="554"/>
      <c r="AA44" s="554"/>
      <c r="AB44" s="554"/>
      <c r="AC44" s="554"/>
      <c r="AD44" s="554"/>
    </row>
    <row r="45" spans="1:44" s="86" customFormat="1" ht="13.5" customHeight="1" x14ac:dyDescent="0.15">
      <c r="A45" s="87"/>
      <c r="B45" s="87"/>
      <c r="E45" s="90" t="s">
        <v>68</v>
      </c>
      <c r="G45" s="88"/>
      <c r="H45" s="89"/>
      <c r="L45" s="90"/>
      <c r="M45" s="90"/>
      <c r="N45" s="91"/>
      <c r="O45" s="92"/>
      <c r="P45" s="90"/>
      <c r="Q45" s="90"/>
      <c r="R45" s="85"/>
      <c r="S45" s="554"/>
      <c r="T45" s="554"/>
      <c r="U45" s="554"/>
      <c r="V45" s="554"/>
      <c r="W45" s="554"/>
      <c r="X45" s="554"/>
      <c r="Y45" s="554"/>
      <c r="Z45" s="554"/>
      <c r="AA45" s="554"/>
      <c r="AB45" s="554"/>
      <c r="AC45" s="554"/>
      <c r="AD45" s="554"/>
    </row>
    <row r="46" spans="1:44" s="86" customFormat="1" ht="12" x14ac:dyDescent="0.15">
      <c r="A46" s="87"/>
      <c r="B46" s="87"/>
      <c r="E46" s="90" t="s">
        <v>69</v>
      </c>
      <c r="G46" s="88"/>
      <c r="H46" s="89"/>
      <c r="L46" s="90"/>
      <c r="M46" s="90"/>
      <c r="N46" s="91"/>
      <c r="O46" s="92"/>
      <c r="P46" s="90"/>
      <c r="Q46" s="90"/>
      <c r="S46" s="303"/>
      <c r="T46" s="303"/>
      <c r="U46" s="304"/>
      <c r="V46" s="303"/>
      <c r="W46" s="303"/>
      <c r="X46" s="303"/>
      <c r="Y46" s="303"/>
      <c r="Z46" s="303"/>
      <c r="AA46" s="303"/>
      <c r="AB46" s="304"/>
      <c r="AC46" s="303"/>
      <c r="AD46" s="303"/>
    </row>
    <row r="47" spans="1:44" s="86" customFormat="1" ht="15" customHeight="1" x14ac:dyDescent="0.15">
      <c r="E47" s="93" t="s">
        <v>70</v>
      </c>
      <c r="F47" s="90"/>
      <c r="G47" s="91"/>
      <c r="H47" s="92"/>
      <c r="J47" s="90"/>
      <c r="K47" s="90"/>
      <c r="L47" s="90"/>
      <c r="M47" s="90"/>
      <c r="N47" s="91"/>
      <c r="O47" s="92"/>
      <c r="P47" s="90"/>
      <c r="Q47" s="90"/>
      <c r="R47" s="85"/>
      <c r="S47" s="303"/>
      <c r="T47" s="303"/>
      <c r="U47" s="304"/>
      <c r="V47" s="303"/>
      <c r="W47" s="303"/>
      <c r="X47" s="303"/>
      <c r="Y47" s="303"/>
      <c r="Z47" s="303"/>
      <c r="AA47" s="303"/>
      <c r="AB47" s="304"/>
      <c r="AC47" s="303"/>
      <c r="AD47" s="303"/>
    </row>
    <row r="48" spans="1:44" s="86" customFormat="1" ht="12" x14ac:dyDescent="0.15">
      <c r="B48" s="86" t="s">
        <v>71</v>
      </c>
      <c r="C48" s="90"/>
      <c r="E48" s="90"/>
      <c r="F48" s="90"/>
      <c r="G48" s="91"/>
      <c r="H48" s="92"/>
      <c r="I48" s="90"/>
      <c r="J48" s="90"/>
      <c r="K48" s="90"/>
      <c r="L48" s="90"/>
      <c r="M48" s="90"/>
      <c r="N48" s="91"/>
      <c r="O48" s="92"/>
      <c r="P48" s="90"/>
      <c r="Q48" s="90"/>
      <c r="S48" s="303"/>
      <c r="T48" s="303"/>
      <c r="U48" s="304"/>
      <c r="V48" s="303"/>
      <c r="W48" s="303"/>
      <c r="X48" s="303"/>
      <c r="Y48" s="303"/>
      <c r="Z48" s="303"/>
      <c r="AA48" s="303"/>
      <c r="AB48" s="304"/>
      <c r="AC48" s="303"/>
      <c r="AD48" s="303"/>
    </row>
    <row r="49" spans="5:17" x14ac:dyDescent="0.15">
      <c r="E49" s="94"/>
      <c r="F49" s="94"/>
      <c r="G49" s="95"/>
      <c r="H49" s="96"/>
      <c r="I49" s="94"/>
      <c r="J49" s="94"/>
      <c r="K49" s="94"/>
      <c r="L49" s="94"/>
      <c r="M49" s="94"/>
      <c r="N49" s="95"/>
      <c r="O49" s="96"/>
      <c r="P49" s="94"/>
      <c r="Q49" s="94"/>
    </row>
  </sheetData>
  <mergeCells count="111">
    <mergeCell ref="R1:S1"/>
    <mergeCell ref="Y1:Z1"/>
    <mergeCell ref="AA1:AD1"/>
    <mergeCell ref="Y3:Z3"/>
    <mergeCell ref="AA3:AD3"/>
    <mergeCell ref="A4:A5"/>
    <mergeCell ref="B4:C4"/>
    <mergeCell ref="D4:J4"/>
    <mergeCell ref="K4:Q4"/>
    <mergeCell ref="R4:X4"/>
    <mergeCell ref="Y4:AD4"/>
    <mergeCell ref="B5:C5"/>
    <mergeCell ref="D5:D6"/>
    <mergeCell ref="E5:E6"/>
    <mergeCell ref="F5:F6"/>
    <mergeCell ref="G5:G6"/>
    <mergeCell ref="H5:H6"/>
    <mergeCell ref="I5:I6"/>
    <mergeCell ref="J5:J6"/>
    <mergeCell ref="K5:K6"/>
    <mergeCell ref="AD5:AD6"/>
    <mergeCell ref="B6:C6"/>
    <mergeCell ref="AC5:AC6"/>
    <mergeCell ref="A7:C7"/>
    <mergeCell ref="A8:C8"/>
    <mergeCell ref="A9:C9"/>
    <mergeCell ref="A10:C10"/>
    <mergeCell ref="X5:X6"/>
    <mergeCell ref="Y5:Y6"/>
    <mergeCell ref="Z5:Z6"/>
    <mergeCell ref="AA5:AA6"/>
    <mergeCell ref="AB5:AB6"/>
    <mergeCell ref="R5:R6"/>
    <mergeCell ref="S5:S6"/>
    <mergeCell ref="T5:T6"/>
    <mergeCell ref="U5:U6"/>
    <mergeCell ref="V5:V6"/>
    <mergeCell ref="W5:W6"/>
    <mergeCell ref="L5:L6"/>
    <mergeCell ref="M5:M6"/>
    <mergeCell ref="N5:N6"/>
    <mergeCell ref="O5:O6"/>
    <mergeCell ref="P5:P6"/>
    <mergeCell ref="Q5:Q6"/>
    <mergeCell ref="A17:C17"/>
    <mergeCell ref="A18:C18"/>
    <mergeCell ref="A19:C19"/>
    <mergeCell ref="A20:C20"/>
    <mergeCell ref="R22:S22"/>
    <mergeCell ref="AA22:AD22"/>
    <mergeCell ref="A11:C11"/>
    <mergeCell ref="A12:C12"/>
    <mergeCell ref="A13:C13"/>
    <mergeCell ref="A14:C14"/>
    <mergeCell ref="A15:C15"/>
    <mergeCell ref="A16:C16"/>
    <mergeCell ref="AD24:AD25"/>
    <mergeCell ref="S24:S25"/>
    <mergeCell ref="T24:T25"/>
    <mergeCell ref="U24:U25"/>
    <mergeCell ref="V24:V25"/>
    <mergeCell ref="W24:W25"/>
    <mergeCell ref="X24:X25"/>
    <mergeCell ref="A23:A24"/>
    <mergeCell ref="B23:C23"/>
    <mergeCell ref="D23:J23"/>
    <mergeCell ref="K23:Q23"/>
    <mergeCell ref="R23:X23"/>
    <mergeCell ref="Y23:AD23"/>
    <mergeCell ref="B24:C24"/>
    <mergeCell ref="D24:D25"/>
    <mergeCell ref="E24:E25"/>
    <mergeCell ref="F24:F25"/>
    <mergeCell ref="M24:M25"/>
    <mergeCell ref="N24:N25"/>
    <mergeCell ref="O24:O25"/>
    <mergeCell ref="P24:P25"/>
    <mergeCell ref="Q24:Q25"/>
    <mergeCell ref="R24:R25"/>
    <mergeCell ref="G24:G25"/>
    <mergeCell ref="B25:C25"/>
    <mergeCell ref="A26:C26"/>
    <mergeCell ref="A27:C27"/>
    <mergeCell ref="A28:C28"/>
    <mergeCell ref="A29:C29"/>
    <mergeCell ref="A30:C30"/>
    <mergeCell ref="AA24:AA25"/>
    <mergeCell ref="AB24:AB25"/>
    <mergeCell ref="AC24:AC25"/>
    <mergeCell ref="H24:H25"/>
    <mergeCell ref="I24:I25"/>
    <mergeCell ref="J24:J25"/>
    <mergeCell ref="K24:K25"/>
    <mergeCell ref="L24:L25"/>
    <mergeCell ref="Y24:Y25"/>
    <mergeCell ref="Z24:Z25"/>
    <mergeCell ref="S45:AD45"/>
    <mergeCell ref="A37:C37"/>
    <mergeCell ref="A38:C38"/>
    <mergeCell ref="A39:C39"/>
    <mergeCell ref="A41:Q41"/>
    <mergeCell ref="S41:AD41"/>
    <mergeCell ref="S42:AD42"/>
    <mergeCell ref="A31:C31"/>
    <mergeCell ref="A32:C32"/>
    <mergeCell ref="A33:C33"/>
    <mergeCell ref="A34:C34"/>
    <mergeCell ref="A35:C35"/>
    <mergeCell ref="A36:C36"/>
    <mergeCell ref="S43:AD43"/>
    <mergeCell ref="S44:AD44"/>
  </mergeCells>
  <phoneticPr fontId="3"/>
  <pageMargins left="1.2204724409448819" right="0.70866141732283472" top="0.74803149606299213" bottom="0.35433070866141736" header="0.31496062992125984" footer="0.31496062992125984"/>
  <pageSetup paperSize="8"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DEB5-96F9-4BD5-AC38-EF33A3122765}">
  <dimension ref="A1:R33"/>
  <sheetViews>
    <sheetView view="pageBreakPreview" zoomScale="130" zoomScaleNormal="130" zoomScaleSheetLayoutView="130" workbookViewId="0">
      <pane xSplit="3" ySplit="4" topLeftCell="D5" activePane="bottomRight" state="frozen"/>
      <selection activeCell="I16" sqref="I16"/>
      <selection pane="topRight" activeCell="I16" sqref="I16"/>
      <selection pane="bottomLeft" activeCell="I16" sqref="I16"/>
      <selection pane="bottomRight" activeCell="K20" sqref="K19:L20"/>
    </sheetView>
  </sheetViews>
  <sheetFormatPr defaultColWidth="9" defaultRowHeight="12" x14ac:dyDescent="0.15"/>
  <cols>
    <col min="1" max="1" width="5.75" style="100" customWidth="1"/>
    <col min="2" max="2" width="2.75" style="100" customWidth="1"/>
    <col min="3" max="3" width="4.625" style="100" customWidth="1"/>
    <col min="4" max="5" width="8.625" style="99" customWidth="1"/>
    <col min="6" max="6" width="8.75" style="99" customWidth="1"/>
    <col min="7" max="10" width="8.625" style="99" customWidth="1"/>
    <col min="11" max="11" width="10.625" style="99" customWidth="1"/>
    <col min="12" max="12" width="8.625" style="99" customWidth="1"/>
    <col min="13" max="13" width="11.25" style="99" customWidth="1"/>
    <col min="14" max="14" width="10.5" style="99" customWidth="1"/>
    <col min="15" max="15" width="2.375" style="100" customWidth="1"/>
    <col min="16" max="16384" width="9" style="100"/>
  </cols>
  <sheetData>
    <row r="1" spans="1:18" ht="25.15" customHeight="1" x14ac:dyDescent="0.15">
      <c r="A1" s="638" t="s">
        <v>234</v>
      </c>
      <c r="B1" s="638"/>
      <c r="C1" s="638"/>
      <c r="D1" s="638"/>
      <c r="E1" s="638"/>
      <c r="F1" s="638"/>
      <c r="G1" s="638"/>
      <c r="H1" s="638"/>
      <c r="I1" s="638"/>
      <c r="J1" s="638"/>
      <c r="K1" s="97"/>
      <c r="L1" s="97"/>
      <c r="M1" s="97"/>
      <c r="N1" s="98" t="s">
        <v>55</v>
      </c>
      <c r="O1" s="99"/>
      <c r="P1" s="99"/>
    </row>
    <row r="2" spans="1:18" s="102" customFormat="1" ht="20.100000000000001" customHeight="1" x14ac:dyDescent="0.15">
      <c r="A2" s="639"/>
      <c r="B2" s="101"/>
      <c r="C2" s="282" t="s">
        <v>72</v>
      </c>
      <c r="D2" s="632" t="s">
        <v>73</v>
      </c>
      <c r="E2" s="632" t="s">
        <v>74</v>
      </c>
      <c r="F2" s="632" t="s">
        <v>75</v>
      </c>
      <c r="G2" s="632" t="s">
        <v>76</v>
      </c>
      <c r="H2" s="632" t="s">
        <v>77</v>
      </c>
      <c r="I2" s="632" t="s">
        <v>78</v>
      </c>
      <c r="J2" s="632" t="s">
        <v>24</v>
      </c>
      <c r="K2" s="630" t="s">
        <v>79</v>
      </c>
      <c r="L2" s="632" t="s">
        <v>80</v>
      </c>
      <c r="M2" s="634" t="s">
        <v>81</v>
      </c>
      <c r="N2" s="630" t="s">
        <v>82</v>
      </c>
    </row>
    <row r="3" spans="1:18" s="102" customFormat="1" ht="20.100000000000001" customHeight="1" x14ac:dyDescent="0.15">
      <c r="A3" s="640"/>
      <c r="B3" s="103" t="s">
        <v>83</v>
      </c>
      <c r="C3" s="636"/>
      <c r="D3" s="632"/>
      <c r="E3" s="632"/>
      <c r="F3" s="632"/>
      <c r="G3" s="632"/>
      <c r="H3" s="632"/>
      <c r="I3" s="632"/>
      <c r="J3" s="632"/>
      <c r="K3" s="631"/>
      <c r="L3" s="632"/>
      <c r="M3" s="632"/>
      <c r="N3" s="631"/>
    </row>
    <row r="4" spans="1:18" s="102" customFormat="1" ht="20.100000000000001" customHeight="1" x14ac:dyDescent="0.15">
      <c r="A4" s="283" t="s">
        <v>84</v>
      </c>
      <c r="B4" s="104"/>
      <c r="C4" s="637"/>
      <c r="D4" s="633"/>
      <c r="E4" s="633"/>
      <c r="F4" s="633"/>
      <c r="G4" s="633"/>
      <c r="H4" s="633"/>
      <c r="I4" s="633"/>
      <c r="J4" s="633"/>
      <c r="K4" s="631"/>
      <c r="L4" s="633"/>
      <c r="M4" s="632"/>
      <c r="N4" s="635"/>
    </row>
    <row r="5" spans="1:18" s="102" customFormat="1" ht="20.100000000000001" customHeight="1" x14ac:dyDescent="0.15">
      <c r="A5" s="615" t="s">
        <v>35</v>
      </c>
      <c r="B5" s="616"/>
      <c r="C5" s="615" t="s">
        <v>85</v>
      </c>
      <c r="D5" s="626">
        <v>999508</v>
      </c>
      <c r="E5" s="621">
        <v>272800</v>
      </c>
      <c r="F5" s="621">
        <v>27732</v>
      </c>
      <c r="G5" s="621">
        <v>215754</v>
      </c>
      <c r="H5" s="621">
        <v>67050</v>
      </c>
      <c r="I5" s="621">
        <v>97296</v>
      </c>
      <c r="J5" s="621">
        <v>157190</v>
      </c>
      <c r="K5" s="105">
        <v>7.0000000000000007E-2</v>
      </c>
      <c r="L5" s="621">
        <v>364682</v>
      </c>
      <c r="M5" s="105">
        <v>8.3000000000000004E-2</v>
      </c>
      <c r="N5" s="588">
        <v>26391808</v>
      </c>
      <c r="Q5" s="305"/>
      <c r="R5" s="305"/>
    </row>
    <row r="6" spans="1:18" s="102" customFormat="1" ht="20.100000000000001" customHeight="1" x14ac:dyDescent="0.15">
      <c r="A6" s="617"/>
      <c r="B6" s="618"/>
      <c r="C6" s="625"/>
      <c r="D6" s="627"/>
      <c r="E6" s="622"/>
      <c r="F6" s="622"/>
      <c r="G6" s="622"/>
      <c r="H6" s="622"/>
      <c r="I6" s="622"/>
      <c r="J6" s="622"/>
      <c r="K6" s="106">
        <v>1837330</v>
      </c>
      <c r="L6" s="622"/>
      <c r="M6" s="106">
        <v>2202012</v>
      </c>
      <c r="N6" s="589"/>
      <c r="Q6" s="306"/>
      <c r="R6" s="306"/>
    </row>
    <row r="7" spans="1:18" s="102" customFormat="1" ht="20.100000000000001" customHeight="1" x14ac:dyDescent="0.15">
      <c r="A7" s="617"/>
      <c r="B7" s="618"/>
      <c r="C7" s="600" t="s">
        <v>86</v>
      </c>
      <c r="D7" s="602">
        <v>1965744</v>
      </c>
      <c r="E7" s="604">
        <v>436372</v>
      </c>
      <c r="F7" s="604">
        <v>27143</v>
      </c>
      <c r="G7" s="604">
        <v>215758</v>
      </c>
      <c r="H7" s="604">
        <v>62627</v>
      </c>
      <c r="I7" s="604">
        <v>72573</v>
      </c>
      <c r="J7" s="604">
        <v>139330</v>
      </c>
      <c r="K7" s="107">
        <v>0.111</v>
      </c>
      <c r="L7" s="604">
        <v>248797</v>
      </c>
      <c r="M7" s="107">
        <v>0.12</v>
      </c>
      <c r="N7" s="589"/>
      <c r="Q7" s="305"/>
      <c r="R7" s="305"/>
    </row>
    <row r="8" spans="1:18" s="102" customFormat="1" ht="20.100000000000001" customHeight="1" x14ac:dyDescent="0.15">
      <c r="A8" s="619"/>
      <c r="B8" s="620"/>
      <c r="C8" s="601"/>
      <c r="D8" s="603"/>
      <c r="E8" s="605"/>
      <c r="F8" s="605"/>
      <c r="G8" s="605"/>
      <c r="H8" s="605"/>
      <c r="I8" s="605"/>
      <c r="J8" s="605"/>
      <c r="K8" s="108">
        <v>2919547</v>
      </c>
      <c r="L8" s="605"/>
      <c r="M8" s="108">
        <v>3168344</v>
      </c>
      <c r="N8" s="614"/>
      <c r="Q8" s="306"/>
      <c r="R8" s="306"/>
    </row>
    <row r="9" spans="1:18" s="102" customFormat="1" ht="20.100000000000001" customHeight="1" x14ac:dyDescent="0.15">
      <c r="A9" s="615" t="s">
        <v>36</v>
      </c>
      <c r="B9" s="616"/>
      <c r="C9" s="615" t="s">
        <v>85</v>
      </c>
      <c r="D9" s="626">
        <v>29500122</v>
      </c>
      <c r="E9" s="621">
        <v>1574101</v>
      </c>
      <c r="F9" s="621">
        <v>6183099</v>
      </c>
      <c r="G9" s="621">
        <v>1007548</v>
      </c>
      <c r="H9" s="621">
        <v>39086552</v>
      </c>
      <c r="I9" s="621">
        <v>1712380</v>
      </c>
      <c r="J9" s="621">
        <v>22013345</v>
      </c>
      <c r="K9" s="105">
        <v>0.214</v>
      </c>
      <c r="L9" s="621">
        <v>40325406</v>
      </c>
      <c r="M9" s="105">
        <v>0.29899999999999999</v>
      </c>
      <c r="N9" s="588">
        <v>472377896</v>
      </c>
      <c r="Q9" s="305"/>
      <c r="R9" s="305"/>
    </row>
    <row r="10" spans="1:18" s="102" customFormat="1" ht="20.100000000000001" customHeight="1" x14ac:dyDescent="0.15">
      <c r="A10" s="617"/>
      <c r="B10" s="618"/>
      <c r="C10" s="625"/>
      <c r="D10" s="629"/>
      <c r="E10" s="628"/>
      <c r="F10" s="628"/>
      <c r="G10" s="628"/>
      <c r="H10" s="628"/>
      <c r="I10" s="628"/>
      <c r="J10" s="628"/>
      <c r="K10" s="106">
        <v>101077147</v>
      </c>
      <c r="L10" s="628"/>
      <c r="M10" s="106">
        <v>141402553</v>
      </c>
      <c r="N10" s="589"/>
      <c r="Q10" s="306"/>
      <c r="R10" s="306"/>
    </row>
    <row r="11" spans="1:18" s="102" customFormat="1" ht="20.100000000000001" customHeight="1" x14ac:dyDescent="0.15">
      <c r="A11" s="617"/>
      <c r="B11" s="618"/>
      <c r="C11" s="617" t="s">
        <v>86</v>
      </c>
      <c r="D11" s="623">
        <v>34273873</v>
      </c>
      <c r="E11" s="624">
        <v>1416884</v>
      </c>
      <c r="F11" s="624">
        <v>7392716</v>
      </c>
      <c r="G11" s="624">
        <v>3666077</v>
      </c>
      <c r="H11" s="624">
        <v>15431727</v>
      </c>
      <c r="I11" s="624">
        <v>3764337</v>
      </c>
      <c r="J11" s="624">
        <v>8650121</v>
      </c>
      <c r="K11" s="105">
        <v>0.158</v>
      </c>
      <c r="L11" s="624">
        <v>25223595</v>
      </c>
      <c r="M11" s="105">
        <v>0.21099999999999999</v>
      </c>
      <c r="N11" s="589"/>
      <c r="Q11" s="305"/>
      <c r="R11" s="305"/>
    </row>
    <row r="12" spans="1:18" s="102" customFormat="1" ht="20.100000000000001" customHeight="1" x14ac:dyDescent="0.15">
      <c r="A12" s="619"/>
      <c r="B12" s="620"/>
      <c r="C12" s="601"/>
      <c r="D12" s="603"/>
      <c r="E12" s="605"/>
      <c r="F12" s="605"/>
      <c r="G12" s="605"/>
      <c r="H12" s="605"/>
      <c r="I12" s="605"/>
      <c r="J12" s="605"/>
      <c r="K12" s="108">
        <v>74595735</v>
      </c>
      <c r="L12" s="605"/>
      <c r="M12" s="108">
        <v>99819330</v>
      </c>
      <c r="N12" s="614"/>
      <c r="Q12" s="306"/>
      <c r="R12" s="306"/>
    </row>
    <row r="13" spans="1:18" s="102" customFormat="1" ht="20.100000000000001" customHeight="1" x14ac:dyDescent="0.15">
      <c r="A13" s="615" t="s">
        <v>37</v>
      </c>
      <c r="B13" s="616"/>
      <c r="C13" s="615" t="s">
        <v>85</v>
      </c>
      <c r="D13" s="626">
        <v>146238362</v>
      </c>
      <c r="E13" s="621">
        <v>35678365</v>
      </c>
      <c r="F13" s="621">
        <v>37967907</v>
      </c>
      <c r="G13" s="621">
        <v>72400720</v>
      </c>
      <c r="H13" s="621">
        <v>59003427</v>
      </c>
      <c r="I13" s="621">
        <v>45045749</v>
      </c>
      <c r="J13" s="621">
        <v>68414864</v>
      </c>
      <c r="K13" s="105">
        <v>0.121</v>
      </c>
      <c r="L13" s="621">
        <v>62128680</v>
      </c>
      <c r="M13" s="105">
        <v>0.13800000000000001</v>
      </c>
      <c r="N13" s="588">
        <v>3825999000</v>
      </c>
      <c r="Q13" s="305"/>
      <c r="R13" s="305"/>
    </row>
    <row r="14" spans="1:18" s="102" customFormat="1" ht="20.100000000000001" customHeight="1" x14ac:dyDescent="0.15">
      <c r="A14" s="617"/>
      <c r="B14" s="618"/>
      <c r="C14" s="625"/>
      <c r="D14" s="627"/>
      <c r="E14" s="622"/>
      <c r="F14" s="622"/>
      <c r="G14" s="622"/>
      <c r="H14" s="622"/>
      <c r="I14" s="622"/>
      <c r="J14" s="622"/>
      <c r="K14" s="106">
        <v>464749394</v>
      </c>
      <c r="L14" s="622"/>
      <c r="M14" s="106">
        <v>526878074</v>
      </c>
      <c r="N14" s="589"/>
      <c r="Q14" s="306"/>
      <c r="R14" s="306"/>
    </row>
    <row r="15" spans="1:18" s="102" customFormat="1" ht="20.100000000000001" customHeight="1" x14ac:dyDescent="0.15">
      <c r="A15" s="617"/>
      <c r="B15" s="618"/>
      <c r="C15" s="600" t="s">
        <v>86</v>
      </c>
      <c r="D15" s="602">
        <v>142898433</v>
      </c>
      <c r="E15" s="604">
        <v>34777272</v>
      </c>
      <c r="F15" s="604">
        <v>41113284</v>
      </c>
      <c r="G15" s="604">
        <v>72355160</v>
      </c>
      <c r="H15" s="604">
        <v>57476464</v>
      </c>
      <c r="I15" s="604">
        <v>48268896</v>
      </c>
      <c r="J15" s="604">
        <v>66854880</v>
      </c>
      <c r="K15" s="107">
        <v>0.121</v>
      </c>
      <c r="L15" s="604">
        <v>65087606</v>
      </c>
      <c r="M15" s="107">
        <v>0.13800000000000001</v>
      </c>
      <c r="N15" s="589"/>
      <c r="Q15" s="305"/>
      <c r="R15" s="305"/>
    </row>
    <row r="16" spans="1:18" s="102" customFormat="1" ht="20.100000000000001" customHeight="1" x14ac:dyDescent="0.15">
      <c r="A16" s="619"/>
      <c r="B16" s="620"/>
      <c r="C16" s="601"/>
      <c r="D16" s="603"/>
      <c r="E16" s="605"/>
      <c r="F16" s="605"/>
      <c r="G16" s="605"/>
      <c r="H16" s="605"/>
      <c r="I16" s="605"/>
      <c r="J16" s="605"/>
      <c r="K16" s="108">
        <v>463744389</v>
      </c>
      <c r="L16" s="605"/>
      <c r="M16" s="109">
        <v>528831995</v>
      </c>
      <c r="N16" s="614"/>
      <c r="Q16" s="306"/>
      <c r="R16" s="306"/>
    </row>
    <row r="17" spans="1:18" s="102" customFormat="1" ht="20.100000000000001" customHeight="1" x14ac:dyDescent="0.15">
      <c r="A17" s="606" t="s">
        <v>58</v>
      </c>
      <c r="B17" s="607"/>
      <c r="C17" s="606" t="s">
        <v>85</v>
      </c>
      <c r="D17" s="612">
        <v>176737992</v>
      </c>
      <c r="E17" s="597">
        <v>37525266</v>
      </c>
      <c r="F17" s="597">
        <v>44178738</v>
      </c>
      <c r="G17" s="597">
        <v>73624022</v>
      </c>
      <c r="H17" s="597">
        <v>98157029</v>
      </c>
      <c r="I17" s="597">
        <v>46855425</v>
      </c>
      <c r="J17" s="597">
        <v>90585399</v>
      </c>
      <c r="K17" s="105">
        <v>0.13100000000000001</v>
      </c>
      <c r="L17" s="597">
        <v>102818768</v>
      </c>
      <c r="M17" s="110">
        <v>0.155</v>
      </c>
      <c r="N17" s="588">
        <v>4324768704</v>
      </c>
      <c r="Q17" s="305"/>
      <c r="R17" s="305"/>
    </row>
    <row r="18" spans="1:18" s="102" customFormat="1" ht="20.100000000000001" customHeight="1" x14ac:dyDescent="0.15">
      <c r="A18" s="591"/>
      <c r="B18" s="608"/>
      <c r="C18" s="611"/>
      <c r="D18" s="613"/>
      <c r="E18" s="599"/>
      <c r="F18" s="599"/>
      <c r="G18" s="598"/>
      <c r="H18" s="598"/>
      <c r="I18" s="599"/>
      <c r="J18" s="599"/>
      <c r="K18" s="106">
        <v>567663871</v>
      </c>
      <c r="L18" s="599"/>
      <c r="M18" s="106">
        <v>670482639</v>
      </c>
      <c r="N18" s="589"/>
      <c r="Q18" s="306"/>
      <c r="R18" s="306"/>
    </row>
    <row r="19" spans="1:18" s="102" customFormat="1" ht="20.100000000000001" customHeight="1" x14ac:dyDescent="0.15">
      <c r="A19" s="591"/>
      <c r="B19" s="608"/>
      <c r="C19" s="591" t="s">
        <v>86</v>
      </c>
      <c r="D19" s="593">
        <v>179138050</v>
      </c>
      <c r="E19" s="595">
        <v>36630528</v>
      </c>
      <c r="F19" s="595">
        <v>48533143</v>
      </c>
      <c r="G19" s="595">
        <v>76236995</v>
      </c>
      <c r="H19" s="595">
        <v>72970818</v>
      </c>
      <c r="I19" s="595">
        <v>52105806</v>
      </c>
      <c r="J19" s="595">
        <v>75644331</v>
      </c>
      <c r="K19" s="105">
        <v>0.125</v>
      </c>
      <c r="L19" s="595">
        <v>90559998</v>
      </c>
      <c r="M19" s="105">
        <v>0.14599999999999999</v>
      </c>
      <c r="N19" s="589"/>
      <c r="Q19" s="305"/>
      <c r="R19" s="305"/>
    </row>
    <row r="20" spans="1:18" s="102" customFormat="1" ht="20.100000000000001" customHeight="1" x14ac:dyDescent="0.15">
      <c r="A20" s="609"/>
      <c r="B20" s="610"/>
      <c r="C20" s="592"/>
      <c r="D20" s="594"/>
      <c r="E20" s="596"/>
      <c r="F20" s="596"/>
      <c r="G20" s="596"/>
      <c r="H20" s="596"/>
      <c r="I20" s="596"/>
      <c r="J20" s="596"/>
      <c r="K20" s="111">
        <v>541259671</v>
      </c>
      <c r="L20" s="596"/>
      <c r="M20" s="111">
        <v>631819669</v>
      </c>
      <c r="N20" s="590"/>
      <c r="Q20" s="306"/>
      <c r="R20" s="306"/>
    </row>
    <row r="21" spans="1:18" x14ac:dyDescent="0.15">
      <c r="A21" s="112"/>
      <c r="B21" s="112"/>
      <c r="C21" s="112"/>
      <c r="D21" s="100"/>
      <c r="E21" s="100"/>
    </row>
    <row r="23" spans="1:18" x14ac:dyDescent="0.15">
      <c r="A23" s="113"/>
      <c r="B23" s="113"/>
    </row>
    <row r="26" spans="1:18" ht="12" customHeight="1" x14ac:dyDescent="0.15"/>
    <row r="33" s="100" customFormat="1" x14ac:dyDescent="0.15"/>
  </sheetData>
  <mergeCells count="94">
    <mergeCell ref="A1:J1"/>
    <mergeCell ref="A2:A3"/>
    <mergeCell ref="D2:D4"/>
    <mergeCell ref="E2:E4"/>
    <mergeCell ref="F2:F4"/>
    <mergeCell ref="G2:G4"/>
    <mergeCell ref="H2:H4"/>
    <mergeCell ref="I2:I4"/>
    <mergeCell ref="J2:J4"/>
    <mergeCell ref="A5:B8"/>
    <mergeCell ref="C5:C6"/>
    <mergeCell ref="D5:D6"/>
    <mergeCell ref="E5:E6"/>
    <mergeCell ref="F5:F6"/>
    <mergeCell ref="C7:C8"/>
    <mergeCell ref="D7:D8"/>
    <mergeCell ref="E7:E8"/>
    <mergeCell ref="F7:F8"/>
    <mergeCell ref="K2:K4"/>
    <mergeCell ref="L2:L4"/>
    <mergeCell ref="M2:M4"/>
    <mergeCell ref="N2:N4"/>
    <mergeCell ref="C3:C4"/>
    <mergeCell ref="L5:L6"/>
    <mergeCell ref="N5:N8"/>
    <mergeCell ref="I7:I8"/>
    <mergeCell ref="J7:J8"/>
    <mergeCell ref="L7:L8"/>
    <mergeCell ref="H7:H8"/>
    <mergeCell ref="G5:G6"/>
    <mergeCell ref="H5:H6"/>
    <mergeCell ref="I5:I6"/>
    <mergeCell ref="J5:J6"/>
    <mergeCell ref="G7:G8"/>
    <mergeCell ref="C9:C10"/>
    <mergeCell ref="D9:D10"/>
    <mergeCell ref="E9:E10"/>
    <mergeCell ref="F9:F10"/>
    <mergeCell ref="G9:G10"/>
    <mergeCell ref="H9:H10"/>
    <mergeCell ref="I9:I10"/>
    <mergeCell ref="J9:J10"/>
    <mergeCell ref="L9:L10"/>
    <mergeCell ref="N9:N12"/>
    <mergeCell ref="H11:H12"/>
    <mergeCell ref="I11:I12"/>
    <mergeCell ref="J11:J12"/>
    <mergeCell ref="L11:L12"/>
    <mergeCell ref="A9:B12"/>
    <mergeCell ref="H13:H14"/>
    <mergeCell ref="I13:I14"/>
    <mergeCell ref="J13:J14"/>
    <mergeCell ref="L13:L14"/>
    <mergeCell ref="G13:G14"/>
    <mergeCell ref="C11:C12"/>
    <mergeCell ref="D11:D12"/>
    <mergeCell ref="E11:E12"/>
    <mergeCell ref="F11:F12"/>
    <mergeCell ref="G11:G12"/>
    <mergeCell ref="A13:B16"/>
    <mergeCell ref="C13:C14"/>
    <mergeCell ref="D13:D14"/>
    <mergeCell ref="E13:E14"/>
    <mergeCell ref="F13:F14"/>
    <mergeCell ref="N13:N16"/>
    <mergeCell ref="H15:H16"/>
    <mergeCell ref="I15:I16"/>
    <mergeCell ref="J15:J16"/>
    <mergeCell ref="L15:L16"/>
    <mergeCell ref="A17:B20"/>
    <mergeCell ref="C17:C18"/>
    <mergeCell ref="D17:D18"/>
    <mergeCell ref="E17:E18"/>
    <mergeCell ref="F17:F18"/>
    <mergeCell ref="C15:C16"/>
    <mergeCell ref="D15:D16"/>
    <mergeCell ref="E15:E16"/>
    <mergeCell ref="F15:F16"/>
    <mergeCell ref="G15:G16"/>
    <mergeCell ref="N17:N20"/>
    <mergeCell ref="C19:C20"/>
    <mergeCell ref="D19:D20"/>
    <mergeCell ref="E19:E20"/>
    <mergeCell ref="F19:F20"/>
    <mergeCell ref="G19:G20"/>
    <mergeCell ref="H19:H20"/>
    <mergeCell ref="I19:I20"/>
    <mergeCell ref="J19:J20"/>
    <mergeCell ref="L19:L20"/>
    <mergeCell ref="H17:H18"/>
    <mergeCell ref="I17:I18"/>
    <mergeCell ref="J17:J18"/>
    <mergeCell ref="L17:L18"/>
    <mergeCell ref="G17:G18"/>
  </mergeCells>
  <phoneticPr fontId="3"/>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209B4-2061-48A6-88C1-E3222BC02127}">
  <sheetPr>
    <pageSetUpPr fitToPage="1"/>
  </sheetPr>
  <dimension ref="A1:N33"/>
  <sheetViews>
    <sheetView view="pageBreakPreview" zoomScaleNormal="115" zoomScaleSheetLayoutView="100" workbookViewId="0">
      <pane xSplit="3" ySplit="5" topLeftCell="D9" activePane="bottomRight" state="frozen"/>
      <selection activeCell="I16" sqref="I16"/>
      <selection pane="topRight" activeCell="I16" sqref="I16"/>
      <selection pane="bottomLeft" activeCell="I16" sqref="I16"/>
      <selection pane="bottomRight" activeCell="B30" sqref="B30:L30"/>
    </sheetView>
  </sheetViews>
  <sheetFormatPr defaultRowHeight="12.75" x14ac:dyDescent="0.15"/>
  <cols>
    <col min="1" max="2" width="6.625" style="46" customWidth="1"/>
    <col min="3" max="3" width="7.125" style="46" customWidth="1"/>
    <col min="4" max="13" width="11.5" style="46" customWidth="1"/>
    <col min="14" max="255" width="9" style="46"/>
    <col min="256" max="257" width="6.625" style="46" customWidth="1"/>
    <col min="258" max="258" width="5.75" style="46" customWidth="1"/>
    <col min="259" max="268" width="11.25" style="46" customWidth="1"/>
    <col min="269" max="511" width="9" style="46"/>
    <col min="512" max="513" width="6.625" style="46" customWidth="1"/>
    <col min="514" max="514" width="5.75" style="46" customWidth="1"/>
    <col min="515" max="524" width="11.25" style="46" customWidth="1"/>
    <col min="525" max="767" width="9" style="46"/>
    <col min="768" max="769" width="6.625" style="46" customWidth="1"/>
    <col min="770" max="770" width="5.75" style="46" customWidth="1"/>
    <col min="771" max="780" width="11.25" style="46" customWidth="1"/>
    <col min="781" max="1023" width="9" style="46"/>
    <col min="1024" max="1025" width="6.625" style="46" customWidth="1"/>
    <col min="1026" max="1026" width="5.75" style="46" customWidth="1"/>
    <col min="1027" max="1036" width="11.25" style="46" customWidth="1"/>
    <col min="1037" max="1279" width="9" style="46"/>
    <col min="1280" max="1281" width="6.625" style="46" customWidth="1"/>
    <col min="1282" max="1282" width="5.75" style="46" customWidth="1"/>
    <col min="1283" max="1292" width="11.25" style="46" customWidth="1"/>
    <col min="1293" max="1535" width="9" style="46"/>
    <col min="1536" max="1537" width="6.625" style="46" customWidth="1"/>
    <col min="1538" max="1538" width="5.75" style="46" customWidth="1"/>
    <col min="1539" max="1548" width="11.25" style="46" customWidth="1"/>
    <col min="1549" max="1791" width="9" style="46"/>
    <col min="1792" max="1793" width="6.625" style="46" customWidth="1"/>
    <col min="1794" max="1794" width="5.75" style="46" customWidth="1"/>
    <col min="1795" max="1804" width="11.25" style="46" customWidth="1"/>
    <col min="1805" max="2047" width="9" style="46"/>
    <col min="2048" max="2049" width="6.625" style="46" customWidth="1"/>
    <col min="2050" max="2050" width="5.75" style="46" customWidth="1"/>
    <col min="2051" max="2060" width="11.25" style="46" customWidth="1"/>
    <col min="2061" max="2303" width="9" style="46"/>
    <col min="2304" max="2305" width="6.625" style="46" customWidth="1"/>
    <col min="2306" max="2306" width="5.75" style="46" customWidth="1"/>
    <col min="2307" max="2316" width="11.25" style="46" customWidth="1"/>
    <col min="2317" max="2559" width="9" style="46"/>
    <col min="2560" max="2561" width="6.625" style="46" customWidth="1"/>
    <col min="2562" max="2562" width="5.75" style="46" customWidth="1"/>
    <col min="2563" max="2572" width="11.25" style="46" customWidth="1"/>
    <col min="2573" max="2815" width="9" style="46"/>
    <col min="2816" max="2817" width="6.625" style="46" customWidth="1"/>
    <col min="2818" max="2818" width="5.75" style="46" customWidth="1"/>
    <col min="2819" max="2828" width="11.25" style="46" customWidth="1"/>
    <col min="2829" max="3071" width="9" style="46"/>
    <col min="3072" max="3073" width="6.625" style="46" customWidth="1"/>
    <col min="3074" max="3074" width="5.75" style="46" customWidth="1"/>
    <col min="3075" max="3084" width="11.25" style="46" customWidth="1"/>
    <col min="3085" max="3327" width="9" style="46"/>
    <col min="3328" max="3329" width="6.625" style="46" customWidth="1"/>
    <col min="3330" max="3330" width="5.75" style="46" customWidth="1"/>
    <col min="3331" max="3340" width="11.25" style="46" customWidth="1"/>
    <col min="3341" max="3583" width="9" style="46"/>
    <col min="3584" max="3585" width="6.625" style="46" customWidth="1"/>
    <col min="3586" max="3586" width="5.75" style="46" customWidth="1"/>
    <col min="3587" max="3596" width="11.25" style="46" customWidth="1"/>
    <col min="3597" max="3839" width="9" style="46"/>
    <col min="3840" max="3841" width="6.625" style="46" customWidth="1"/>
    <col min="3842" max="3842" width="5.75" style="46" customWidth="1"/>
    <col min="3843" max="3852" width="11.25" style="46" customWidth="1"/>
    <col min="3853" max="4095" width="9" style="46"/>
    <col min="4096" max="4097" width="6.625" style="46" customWidth="1"/>
    <col min="4098" max="4098" width="5.75" style="46" customWidth="1"/>
    <col min="4099" max="4108" width="11.25" style="46" customWidth="1"/>
    <col min="4109" max="4351" width="9" style="46"/>
    <col min="4352" max="4353" width="6.625" style="46" customWidth="1"/>
    <col min="4354" max="4354" width="5.75" style="46" customWidth="1"/>
    <col min="4355" max="4364" width="11.25" style="46" customWidth="1"/>
    <col min="4365" max="4607" width="9" style="46"/>
    <col min="4608" max="4609" width="6.625" style="46" customWidth="1"/>
    <col min="4610" max="4610" width="5.75" style="46" customWidth="1"/>
    <col min="4611" max="4620" width="11.25" style="46" customWidth="1"/>
    <col min="4621" max="4863" width="9" style="46"/>
    <col min="4864" max="4865" width="6.625" style="46" customWidth="1"/>
    <col min="4866" max="4866" width="5.75" style="46" customWidth="1"/>
    <col min="4867" max="4876" width="11.25" style="46" customWidth="1"/>
    <col min="4877" max="5119" width="9" style="46"/>
    <col min="5120" max="5121" width="6.625" style="46" customWidth="1"/>
    <col min="5122" max="5122" width="5.75" style="46" customWidth="1"/>
    <col min="5123" max="5132" width="11.25" style="46" customWidth="1"/>
    <col min="5133" max="5375" width="9" style="46"/>
    <col min="5376" max="5377" width="6.625" style="46" customWidth="1"/>
    <col min="5378" max="5378" width="5.75" style="46" customWidth="1"/>
    <col min="5379" max="5388" width="11.25" style="46" customWidth="1"/>
    <col min="5389" max="5631" width="9" style="46"/>
    <col min="5632" max="5633" width="6.625" style="46" customWidth="1"/>
    <col min="5634" max="5634" width="5.75" style="46" customWidth="1"/>
    <col min="5635" max="5644" width="11.25" style="46" customWidth="1"/>
    <col min="5645" max="5887" width="9" style="46"/>
    <col min="5888" max="5889" width="6.625" style="46" customWidth="1"/>
    <col min="5890" max="5890" width="5.75" style="46" customWidth="1"/>
    <col min="5891" max="5900" width="11.25" style="46" customWidth="1"/>
    <col min="5901" max="6143" width="9" style="46"/>
    <col min="6144" max="6145" width="6.625" style="46" customWidth="1"/>
    <col min="6146" max="6146" width="5.75" style="46" customWidth="1"/>
    <col min="6147" max="6156" width="11.25" style="46" customWidth="1"/>
    <col min="6157" max="6399" width="9" style="46"/>
    <col min="6400" max="6401" width="6.625" style="46" customWidth="1"/>
    <col min="6402" max="6402" width="5.75" style="46" customWidth="1"/>
    <col min="6403" max="6412" width="11.25" style="46" customWidth="1"/>
    <col min="6413" max="6655" width="9" style="46"/>
    <col min="6656" max="6657" width="6.625" style="46" customWidth="1"/>
    <col min="6658" max="6658" width="5.75" style="46" customWidth="1"/>
    <col min="6659" max="6668" width="11.25" style="46" customWidth="1"/>
    <col min="6669" max="6911" width="9" style="46"/>
    <col min="6912" max="6913" width="6.625" style="46" customWidth="1"/>
    <col min="6914" max="6914" width="5.75" style="46" customWidth="1"/>
    <col min="6915" max="6924" width="11.25" style="46" customWidth="1"/>
    <col min="6925" max="7167" width="9" style="46"/>
    <col min="7168" max="7169" width="6.625" style="46" customWidth="1"/>
    <col min="7170" max="7170" width="5.75" style="46" customWidth="1"/>
    <col min="7171" max="7180" width="11.25" style="46" customWidth="1"/>
    <col min="7181" max="7423" width="9" style="46"/>
    <col min="7424" max="7425" width="6.625" style="46" customWidth="1"/>
    <col min="7426" max="7426" width="5.75" style="46" customWidth="1"/>
    <col min="7427" max="7436" width="11.25" style="46" customWidth="1"/>
    <col min="7437" max="7679" width="9" style="46"/>
    <col min="7680" max="7681" width="6.625" style="46" customWidth="1"/>
    <col min="7682" max="7682" width="5.75" style="46" customWidth="1"/>
    <col min="7683" max="7692" width="11.25" style="46" customWidth="1"/>
    <col min="7693" max="7935" width="9" style="46"/>
    <col min="7936" max="7937" width="6.625" style="46" customWidth="1"/>
    <col min="7938" max="7938" width="5.75" style="46" customWidth="1"/>
    <col min="7939" max="7948" width="11.25" style="46" customWidth="1"/>
    <col min="7949" max="8191" width="9" style="46"/>
    <col min="8192" max="8193" width="6.625" style="46" customWidth="1"/>
    <col min="8194" max="8194" width="5.75" style="46" customWidth="1"/>
    <col min="8195" max="8204" width="11.25" style="46" customWidth="1"/>
    <col min="8205" max="8447" width="9" style="46"/>
    <col min="8448" max="8449" width="6.625" style="46" customWidth="1"/>
    <col min="8450" max="8450" width="5.75" style="46" customWidth="1"/>
    <col min="8451" max="8460" width="11.25" style="46" customWidth="1"/>
    <col min="8461" max="8703" width="9" style="46"/>
    <col min="8704" max="8705" width="6.625" style="46" customWidth="1"/>
    <col min="8706" max="8706" width="5.75" style="46" customWidth="1"/>
    <col min="8707" max="8716" width="11.25" style="46" customWidth="1"/>
    <col min="8717" max="8959" width="9" style="46"/>
    <col min="8960" max="8961" width="6.625" style="46" customWidth="1"/>
    <col min="8962" max="8962" width="5.75" style="46" customWidth="1"/>
    <col min="8963" max="8972" width="11.25" style="46" customWidth="1"/>
    <col min="8973" max="9215" width="9" style="46"/>
    <col min="9216" max="9217" width="6.625" style="46" customWidth="1"/>
    <col min="9218" max="9218" width="5.75" style="46" customWidth="1"/>
    <col min="9219" max="9228" width="11.25" style="46" customWidth="1"/>
    <col min="9229" max="9471" width="9" style="46"/>
    <col min="9472" max="9473" width="6.625" style="46" customWidth="1"/>
    <col min="9474" max="9474" width="5.75" style="46" customWidth="1"/>
    <col min="9475" max="9484" width="11.25" style="46" customWidth="1"/>
    <col min="9485" max="9727" width="9" style="46"/>
    <col min="9728" max="9729" width="6.625" style="46" customWidth="1"/>
    <col min="9730" max="9730" width="5.75" style="46" customWidth="1"/>
    <col min="9731" max="9740" width="11.25" style="46" customWidth="1"/>
    <col min="9741" max="9983" width="9" style="46"/>
    <col min="9984" max="9985" width="6.625" style="46" customWidth="1"/>
    <col min="9986" max="9986" width="5.75" style="46" customWidth="1"/>
    <col min="9987" max="9996" width="11.25" style="46" customWidth="1"/>
    <col min="9997" max="10239" width="9" style="46"/>
    <col min="10240" max="10241" width="6.625" style="46" customWidth="1"/>
    <col min="10242" max="10242" width="5.75" style="46" customWidth="1"/>
    <col min="10243" max="10252" width="11.25" style="46" customWidth="1"/>
    <col min="10253" max="10495" width="9" style="46"/>
    <col min="10496" max="10497" width="6.625" style="46" customWidth="1"/>
    <col min="10498" max="10498" width="5.75" style="46" customWidth="1"/>
    <col min="10499" max="10508" width="11.25" style="46" customWidth="1"/>
    <col min="10509" max="10751" width="9" style="46"/>
    <col min="10752" max="10753" width="6.625" style="46" customWidth="1"/>
    <col min="10754" max="10754" width="5.75" style="46" customWidth="1"/>
    <col min="10755" max="10764" width="11.25" style="46" customWidth="1"/>
    <col min="10765" max="11007" width="9" style="46"/>
    <col min="11008" max="11009" width="6.625" style="46" customWidth="1"/>
    <col min="11010" max="11010" width="5.75" style="46" customWidth="1"/>
    <col min="11011" max="11020" width="11.25" style="46" customWidth="1"/>
    <col min="11021" max="11263" width="9" style="46"/>
    <col min="11264" max="11265" width="6.625" style="46" customWidth="1"/>
    <col min="11266" max="11266" width="5.75" style="46" customWidth="1"/>
    <col min="11267" max="11276" width="11.25" style="46" customWidth="1"/>
    <col min="11277" max="11519" width="9" style="46"/>
    <col min="11520" max="11521" width="6.625" style="46" customWidth="1"/>
    <col min="11522" max="11522" width="5.75" style="46" customWidth="1"/>
    <col min="11523" max="11532" width="11.25" style="46" customWidth="1"/>
    <col min="11533" max="11775" width="9" style="46"/>
    <col min="11776" max="11777" width="6.625" style="46" customWidth="1"/>
    <col min="11778" max="11778" width="5.75" style="46" customWidth="1"/>
    <col min="11779" max="11788" width="11.25" style="46" customWidth="1"/>
    <col min="11789" max="12031" width="9" style="46"/>
    <col min="12032" max="12033" width="6.625" style="46" customWidth="1"/>
    <col min="12034" max="12034" width="5.75" style="46" customWidth="1"/>
    <col min="12035" max="12044" width="11.25" style="46" customWidth="1"/>
    <col min="12045" max="12287" width="9" style="46"/>
    <col min="12288" max="12289" width="6.625" style="46" customWidth="1"/>
    <col min="12290" max="12290" width="5.75" style="46" customWidth="1"/>
    <col min="12291" max="12300" width="11.25" style="46" customWidth="1"/>
    <col min="12301" max="12543" width="9" style="46"/>
    <col min="12544" max="12545" width="6.625" style="46" customWidth="1"/>
    <col min="12546" max="12546" width="5.75" style="46" customWidth="1"/>
    <col min="12547" max="12556" width="11.25" style="46" customWidth="1"/>
    <col min="12557" max="12799" width="9" style="46"/>
    <col min="12800" max="12801" width="6.625" style="46" customWidth="1"/>
    <col min="12802" max="12802" width="5.75" style="46" customWidth="1"/>
    <col min="12803" max="12812" width="11.25" style="46" customWidth="1"/>
    <col min="12813" max="13055" width="9" style="46"/>
    <col min="13056" max="13057" width="6.625" style="46" customWidth="1"/>
    <col min="13058" max="13058" width="5.75" style="46" customWidth="1"/>
    <col min="13059" max="13068" width="11.25" style="46" customWidth="1"/>
    <col min="13069" max="13311" width="9" style="46"/>
    <col min="13312" max="13313" width="6.625" style="46" customWidth="1"/>
    <col min="13314" max="13314" width="5.75" style="46" customWidth="1"/>
    <col min="13315" max="13324" width="11.25" style="46" customWidth="1"/>
    <col min="13325" max="13567" width="9" style="46"/>
    <col min="13568" max="13569" width="6.625" style="46" customWidth="1"/>
    <col min="13570" max="13570" width="5.75" style="46" customWidth="1"/>
    <col min="13571" max="13580" width="11.25" style="46" customWidth="1"/>
    <col min="13581" max="13823" width="9" style="46"/>
    <col min="13824" max="13825" width="6.625" style="46" customWidth="1"/>
    <col min="13826" max="13826" width="5.75" style="46" customWidth="1"/>
    <col min="13827" max="13836" width="11.25" style="46" customWidth="1"/>
    <col min="13837" max="14079" width="9" style="46"/>
    <col min="14080" max="14081" width="6.625" style="46" customWidth="1"/>
    <col min="14082" max="14082" width="5.75" style="46" customWidth="1"/>
    <col min="14083" max="14092" width="11.25" style="46" customWidth="1"/>
    <col min="14093" max="14335" width="9" style="46"/>
    <col min="14336" max="14337" width="6.625" style="46" customWidth="1"/>
    <col min="14338" max="14338" width="5.75" style="46" customWidth="1"/>
    <col min="14339" max="14348" width="11.25" style="46" customWidth="1"/>
    <col min="14349" max="14591" width="9" style="46"/>
    <col min="14592" max="14593" width="6.625" style="46" customWidth="1"/>
    <col min="14594" max="14594" width="5.75" style="46" customWidth="1"/>
    <col min="14595" max="14604" width="11.25" style="46" customWidth="1"/>
    <col min="14605" max="14847" width="9" style="46"/>
    <col min="14848" max="14849" width="6.625" style="46" customWidth="1"/>
    <col min="14850" max="14850" width="5.75" style="46" customWidth="1"/>
    <col min="14851" max="14860" width="11.25" style="46" customWidth="1"/>
    <col min="14861" max="15103" width="9" style="46"/>
    <col min="15104" max="15105" width="6.625" style="46" customWidth="1"/>
    <col min="15106" max="15106" width="5.75" style="46" customWidth="1"/>
    <col min="15107" max="15116" width="11.25" style="46" customWidth="1"/>
    <col min="15117" max="15359" width="9" style="46"/>
    <col min="15360" max="15361" width="6.625" style="46" customWidth="1"/>
    <col min="15362" max="15362" width="5.75" style="46" customWidth="1"/>
    <col min="15363" max="15372" width="11.25" style="46" customWidth="1"/>
    <col min="15373" max="15615" width="9" style="46"/>
    <col min="15616" max="15617" width="6.625" style="46" customWidth="1"/>
    <col min="15618" max="15618" width="5.75" style="46" customWidth="1"/>
    <col min="15619" max="15628" width="11.25" style="46" customWidth="1"/>
    <col min="15629" max="15871" width="9" style="46"/>
    <col min="15872" max="15873" width="6.625" style="46" customWidth="1"/>
    <col min="15874" max="15874" width="5.75" style="46" customWidth="1"/>
    <col min="15875" max="15884" width="11.25" style="46" customWidth="1"/>
    <col min="15885" max="16127" width="9" style="46"/>
    <col min="16128" max="16129" width="6.625" style="46" customWidth="1"/>
    <col min="16130" max="16130" width="5.75" style="46" customWidth="1"/>
    <col min="16131" max="16140" width="11.25" style="46" customWidth="1"/>
    <col min="16141" max="16384" width="9" style="46"/>
  </cols>
  <sheetData>
    <row r="1" spans="1:14" ht="24.4" customHeight="1" x14ac:dyDescent="0.15">
      <c r="A1" s="114" t="s">
        <v>235</v>
      </c>
      <c r="B1" s="114"/>
      <c r="C1" s="114"/>
      <c r="D1" s="114"/>
      <c r="E1" s="114"/>
      <c r="F1" s="114"/>
      <c r="G1" s="114"/>
      <c r="H1" s="115"/>
      <c r="I1" s="115"/>
      <c r="J1" s="115"/>
      <c r="K1" s="115"/>
      <c r="L1" s="586" t="s">
        <v>55</v>
      </c>
      <c r="M1" s="586"/>
    </row>
    <row r="2" spans="1:14" ht="6" customHeight="1" x14ac:dyDescent="0.15">
      <c r="A2" s="51"/>
      <c r="B2" s="51"/>
      <c r="C2" s="51"/>
      <c r="D2" s="51"/>
      <c r="E2" s="51"/>
      <c r="F2" s="51"/>
      <c r="G2" s="51"/>
      <c r="H2" s="115"/>
      <c r="I2" s="115"/>
      <c r="J2" s="115"/>
      <c r="K2" s="115"/>
      <c r="L2" s="116"/>
      <c r="M2" s="116"/>
    </row>
    <row r="3" spans="1:14" s="53" customFormat="1" ht="20.100000000000001" customHeight="1" x14ac:dyDescent="0.15">
      <c r="A3" s="654"/>
      <c r="B3" s="655"/>
      <c r="C3" s="285" t="s">
        <v>87</v>
      </c>
      <c r="D3" s="650" t="s">
        <v>88</v>
      </c>
      <c r="E3" s="650" t="s">
        <v>45</v>
      </c>
      <c r="F3" s="650" t="s">
        <v>46</v>
      </c>
      <c r="G3" s="650" t="s">
        <v>47</v>
      </c>
      <c r="H3" s="650" t="s">
        <v>48</v>
      </c>
      <c r="I3" s="650" t="s">
        <v>49</v>
      </c>
      <c r="J3" s="657" t="s">
        <v>50</v>
      </c>
      <c r="K3" s="657" t="s">
        <v>89</v>
      </c>
      <c r="L3" s="658" t="s">
        <v>44</v>
      </c>
      <c r="M3" s="660" t="s">
        <v>58</v>
      </c>
    </row>
    <row r="4" spans="1:14" s="53" customFormat="1" ht="12" customHeight="1" x14ac:dyDescent="0.15">
      <c r="A4" s="287"/>
      <c r="B4" s="117" t="s">
        <v>83</v>
      </c>
      <c r="C4" s="662"/>
      <c r="D4" s="656"/>
      <c r="E4" s="656"/>
      <c r="F4" s="656"/>
      <c r="G4" s="656"/>
      <c r="H4" s="656"/>
      <c r="I4" s="656"/>
      <c r="J4" s="656"/>
      <c r="K4" s="656"/>
      <c r="L4" s="659"/>
      <c r="M4" s="661"/>
    </row>
    <row r="5" spans="1:14" s="53" customFormat="1" ht="12" customHeight="1" x14ac:dyDescent="0.15">
      <c r="A5" s="286" t="s">
        <v>90</v>
      </c>
      <c r="B5" s="118"/>
      <c r="C5" s="663"/>
      <c r="D5" s="656"/>
      <c r="E5" s="656"/>
      <c r="F5" s="656"/>
      <c r="G5" s="656"/>
      <c r="H5" s="656"/>
      <c r="I5" s="656"/>
      <c r="J5" s="656"/>
      <c r="K5" s="656"/>
      <c r="L5" s="659"/>
      <c r="M5" s="661"/>
    </row>
    <row r="6" spans="1:14" s="53" customFormat="1" ht="20.100000000000001" customHeight="1" x14ac:dyDescent="0.15">
      <c r="A6" s="648" t="s">
        <v>73</v>
      </c>
      <c r="B6" s="648"/>
      <c r="C6" s="119" t="s">
        <v>85</v>
      </c>
      <c r="D6" s="75">
        <v>140154156</v>
      </c>
      <c r="E6" s="75">
        <v>1933531</v>
      </c>
      <c r="F6" s="75">
        <v>8723577</v>
      </c>
      <c r="G6" s="75">
        <v>7999457</v>
      </c>
      <c r="H6" s="75">
        <v>6142399</v>
      </c>
      <c r="I6" s="75">
        <v>8530678</v>
      </c>
      <c r="J6" s="75">
        <v>912915</v>
      </c>
      <c r="K6" s="75">
        <v>155676</v>
      </c>
      <c r="L6" s="75">
        <v>2185603</v>
      </c>
      <c r="M6" s="62">
        <v>176737992</v>
      </c>
      <c r="N6" s="299"/>
    </row>
    <row r="7" spans="1:14" s="53" customFormat="1" ht="20.100000000000001" customHeight="1" x14ac:dyDescent="0.15">
      <c r="A7" s="649"/>
      <c r="B7" s="649"/>
      <c r="C7" s="120" t="s">
        <v>86</v>
      </c>
      <c r="D7" s="65">
        <v>138227215</v>
      </c>
      <c r="E7" s="65">
        <v>2677557</v>
      </c>
      <c r="F7" s="65">
        <v>12294080</v>
      </c>
      <c r="G7" s="65">
        <v>8725313</v>
      </c>
      <c r="H7" s="65">
        <v>5400414</v>
      </c>
      <c r="I7" s="65">
        <v>9909409</v>
      </c>
      <c r="J7" s="65">
        <v>821998</v>
      </c>
      <c r="K7" s="65">
        <v>359952</v>
      </c>
      <c r="L7" s="65">
        <v>722112</v>
      </c>
      <c r="M7" s="81">
        <v>179138050</v>
      </c>
      <c r="N7" s="299"/>
    </row>
    <row r="8" spans="1:14" s="53" customFormat="1" ht="20.100000000000001" customHeight="1" x14ac:dyDescent="0.15">
      <c r="A8" s="648" t="s">
        <v>74</v>
      </c>
      <c r="B8" s="648"/>
      <c r="C8" s="119" t="s">
        <v>85</v>
      </c>
      <c r="D8" s="75">
        <v>34722391</v>
      </c>
      <c r="E8" s="75">
        <v>142738</v>
      </c>
      <c r="F8" s="75">
        <v>992250</v>
      </c>
      <c r="G8" s="75">
        <v>905330</v>
      </c>
      <c r="H8" s="75">
        <v>218364</v>
      </c>
      <c r="I8" s="75">
        <v>379621</v>
      </c>
      <c r="J8" s="75">
        <v>39057</v>
      </c>
      <c r="K8" s="75">
        <v>74606</v>
      </c>
      <c r="L8" s="75">
        <v>50909</v>
      </c>
      <c r="M8" s="62">
        <v>37525266</v>
      </c>
      <c r="N8" s="299"/>
    </row>
    <row r="9" spans="1:14" s="53" customFormat="1" ht="20.100000000000001" customHeight="1" x14ac:dyDescent="0.15">
      <c r="A9" s="649"/>
      <c r="B9" s="649"/>
      <c r="C9" s="120" t="s">
        <v>86</v>
      </c>
      <c r="D9" s="65">
        <v>33338496</v>
      </c>
      <c r="E9" s="65">
        <v>114018</v>
      </c>
      <c r="F9" s="65">
        <v>1146395</v>
      </c>
      <c r="G9" s="65">
        <v>1207785</v>
      </c>
      <c r="H9" s="65">
        <v>324395</v>
      </c>
      <c r="I9" s="65">
        <v>409684</v>
      </c>
      <c r="J9" s="65">
        <v>35035</v>
      </c>
      <c r="K9" s="65">
        <v>54720</v>
      </c>
      <c r="L9" s="65">
        <v>0</v>
      </c>
      <c r="M9" s="81">
        <v>36630528</v>
      </c>
      <c r="N9" s="299"/>
    </row>
    <row r="10" spans="1:14" s="53" customFormat="1" ht="20.100000000000001" customHeight="1" x14ac:dyDescent="0.15">
      <c r="A10" s="648" t="s">
        <v>75</v>
      </c>
      <c r="B10" s="648"/>
      <c r="C10" s="119" t="s">
        <v>85</v>
      </c>
      <c r="D10" s="75">
        <v>42508292</v>
      </c>
      <c r="E10" s="75">
        <v>156350</v>
      </c>
      <c r="F10" s="75">
        <v>311821</v>
      </c>
      <c r="G10" s="75">
        <v>351669</v>
      </c>
      <c r="H10" s="75">
        <v>110574</v>
      </c>
      <c r="I10" s="75">
        <v>294156</v>
      </c>
      <c r="J10" s="75">
        <v>211995</v>
      </c>
      <c r="K10" s="75">
        <v>38581</v>
      </c>
      <c r="L10" s="75">
        <v>195300</v>
      </c>
      <c r="M10" s="62">
        <v>44178738</v>
      </c>
      <c r="N10" s="299"/>
    </row>
    <row r="11" spans="1:14" s="53" customFormat="1" ht="20.100000000000001" customHeight="1" x14ac:dyDescent="0.15">
      <c r="A11" s="649"/>
      <c r="B11" s="649"/>
      <c r="C11" s="120" t="s">
        <v>86</v>
      </c>
      <c r="D11" s="65">
        <v>45450213</v>
      </c>
      <c r="E11" s="121">
        <v>150406</v>
      </c>
      <c r="F11" s="121">
        <v>1447729</v>
      </c>
      <c r="G11" s="121">
        <v>507900</v>
      </c>
      <c r="H11" s="121">
        <v>647393</v>
      </c>
      <c r="I11" s="121">
        <v>169348</v>
      </c>
      <c r="J11" s="121">
        <v>7072</v>
      </c>
      <c r="K11" s="121">
        <v>10082</v>
      </c>
      <c r="L11" s="121">
        <v>143000</v>
      </c>
      <c r="M11" s="122">
        <v>48533143</v>
      </c>
      <c r="N11" s="299"/>
    </row>
    <row r="12" spans="1:14" s="53" customFormat="1" ht="20.100000000000001" customHeight="1" x14ac:dyDescent="0.15">
      <c r="A12" s="647" t="s">
        <v>76</v>
      </c>
      <c r="B12" s="648"/>
      <c r="C12" s="119" t="s">
        <v>85</v>
      </c>
      <c r="D12" s="75">
        <v>71122823</v>
      </c>
      <c r="E12" s="75">
        <v>78725</v>
      </c>
      <c r="F12" s="75">
        <v>727880</v>
      </c>
      <c r="G12" s="75">
        <v>718525</v>
      </c>
      <c r="H12" s="75">
        <v>494095</v>
      </c>
      <c r="I12" s="75">
        <v>391325</v>
      </c>
      <c r="J12" s="75">
        <v>70773</v>
      </c>
      <c r="K12" s="75">
        <v>12326</v>
      </c>
      <c r="L12" s="75">
        <v>7550</v>
      </c>
      <c r="M12" s="123">
        <v>73624022</v>
      </c>
      <c r="N12" s="299"/>
    </row>
    <row r="13" spans="1:14" s="53" customFormat="1" ht="20.100000000000001" customHeight="1" x14ac:dyDescent="0.15">
      <c r="A13" s="649"/>
      <c r="B13" s="649"/>
      <c r="C13" s="120" t="s">
        <v>86</v>
      </c>
      <c r="D13" s="65">
        <v>72939202</v>
      </c>
      <c r="E13" s="65">
        <v>139800</v>
      </c>
      <c r="F13" s="65">
        <v>1631352</v>
      </c>
      <c r="G13" s="65">
        <v>772221</v>
      </c>
      <c r="H13" s="65">
        <v>393500</v>
      </c>
      <c r="I13" s="65">
        <v>216251</v>
      </c>
      <c r="J13" s="65">
        <v>108523</v>
      </c>
      <c r="K13" s="65">
        <v>27985</v>
      </c>
      <c r="L13" s="65">
        <v>8161</v>
      </c>
      <c r="M13" s="122">
        <v>76236995</v>
      </c>
      <c r="N13" s="299"/>
    </row>
    <row r="14" spans="1:14" s="53" customFormat="1" ht="20.100000000000001" customHeight="1" x14ac:dyDescent="0.15">
      <c r="A14" s="648" t="s">
        <v>77</v>
      </c>
      <c r="B14" s="648"/>
      <c r="C14" s="119" t="s">
        <v>85</v>
      </c>
      <c r="D14" s="75">
        <v>68346377</v>
      </c>
      <c r="E14" s="75">
        <v>2762881</v>
      </c>
      <c r="F14" s="75">
        <v>12630475</v>
      </c>
      <c r="G14" s="75">
        <v>4900355</v>
      </c>
      <c r="H14" s="75">
        <v>5916481</v>
      </c>
      <c r="I14" s="75">
        <v>2940519</v>
      </c>
      <c r="J14" s="75">
        <v>117783</v>
      </c>
      <c r="K14" s="75">
        <v>162096</v>
      </c>
      <c r="L14" s="75">
        <v>380062</v>
      </c>
      <c r="M14" s="62">
        <v>98157029</v>
      </c>
      <c r="N14" s="299"/>
    </row>
    <row r="15" spans="1:14" s="53" customFormat="1" ht="20.100000000000001" customHeight="1" x14ac:dyDescent="0.15">
      <c r="A15" s="649"/>
      <c r="B15" s="649"/>
      <c r="C15" s="120" t="s">
        <v>86</v>
      </c>
      <c r="D15" s="65">
        <v>61951778</v>
      </c>
      <c r="E15" s="65">
        <v>631734</v>
      </c>
      <c r="F15" s="65">
        <v>1605377</v>
      </c>
      <c r="G15" s="65">
        <v>4212737</v>
      </c>
      <c r="H15" s="65">
        <v>3277736</v>
      </c>
      <c r="I15" s="65">
        <v>970714</v>
      </c>
      <c r="J15" s="65">
        <v>67648</v>
      </c>
      <c r="K15" s="65">
        <v>229729</v>
      </c>
      <c r="L15" s="65">
        <v>23365</v>
      </c>
      <c r="M15" s="122">
        <v>72970818</v>
      </c>
      <c r="N15" s="299"/>
    </row>
    <row r="16" spans="1:14" s="53" customFormat="1" ht="20.100000000000001" customHeight="1" x14ac:dyDescent="0.15">
      <c r="A16" s="648" t="s">
        <v>78</v>
      </c>
      <c r="B16" s="648"/>
      <c r="C16" s="119" t="s">
        <v>85</v>
      </c>
      <c r="D16" s="75">
        <v>44812965</v>
      </c>
      <c r="E16" s="75">
        <v>239975</v>
      </c>
      <c r="F16" s="75">
        <v>457418</v>
      </c>
      <c r="G16" s="75">
        <v>724512</v>
      </c>
      <c r="H16" s="75">
        <v>192728</v>
      </c>
      <c r="I16" s="75">
        <v>405729</v>
      </c>
      <c r="J16" s="75">
        <v>15571</v>
      </c>
      <c r="K16" s="75">
        <v>4027</v>
      </c>
      <c r="L16" s="75">
        <v>2500</v>
      </c>
      <c r="M16" s="62">
        <v>46855425</v>
      </c>
      <c r="N16" s="299"/>
    </row>
    <row r="17" spans="1:14" s="53" customFormat="1" ht="20.100000000000001" customHeight="1" x14ac:dyDescent="0.15">
      <c r="A17" s="649"/>
      <c r="B17" s="649"/>
      <c r="C17" s="120" t="s">
        <v>86</v>
      </c>
      <c r="D17" s="65">
        <v>49934628</v>
      </c>
      <c r="E17" s="65">
        <v>204230</v>
      </c>
      <c r="F17" s="65">
        <v>967510</v>
      </c>
      <c r="G17" s="65">
        <v>420044</v>
      </c>
      <c r="H17" s="65">
        <v>76214</v>
      </c>
      <c r="I17" s="65">
        <v>462607</v>
      </c>
      <c r="J17" s="65">
        <v>4135</v>
      </c>
      <c r="K17" s="65">
        <v>27385</v>
      </c>
      <c r="L17" s="65">
        <v>9053</v>
      </c>
      <c r="M17" s="122">
        <v>52105806</v>
      </c>
      <c r="N17" s="299"/>
    </row>
    <row r="18" spans="1:14" s="53" customFormat="1" ht="20.100000000000001" customHeight="1" x14ac:dyDescent="0.15">
      <c r="A18" s="648" t="s">
        <v>24</v>
      </c>
      <c r="B18" s="648"/>
      <c r="C18" s="119" t="s">
        <v>85</v>
      </c>
      <c r="D18" s="124">
        <v>71673951</v>
      </c>
      <c r="E18" s="124">
        <v>301450</v>
      </c>
      <c r="F18" s="124">
        <v>8013188</v>
      </c>
      <c r="G18" s="124">
        <v>5916231</v>
      </c>
      <c r="H18" s="124">
        <v>135925</v>
      </c>
      <c r="I18" s="124">
        <v>3179893</v>
      </c>
      <c r="J18" s="124">
        <v>292250</v>
      </c>
      <c r="K18" s="124">
        <v>17151</v>
      </c>
      <c r="L18" s="124">
        <v>1055360</v>
      </c>
      <c r="M18" s="62">
        <v>90585399</v>
      </c>
      <c r="N18" s="299"/>
    </row>
    <row r="19" spans="1:14" s="53" customFormat="1" ht="20.100000000000001" customHeight="1" x14ac:dyDescent="0.15">
      <c r="A19" s="649"/>
      <c r="B19" s="649"/>
      <c r="C19" s="120" t="s">
        <v>86</v>
      </c>
      <c r="D19" s="125">
        <v>71499423</v>
      </c>
      <c r="E19" s="126">
        <v>292136</v>
      </c>
      <c r="F19" s="126">
        <v>1172483</v>
      </c>
      <c r="G19" s="126">
        <v>1012374</v>
      </c>
      <c r="H19" s="126">
        <v>972704</v>
      </c>
      <c r="I19" s="126">
        <v>315504</v>
      </c>
      <c r="J19" s="126">
        <v>257661</v>
      </c>
      <c r="K19" s="126">
        <v>37032</v>
      </c>
      <c r="L19" s="125">
        <v>85014</v>
      </c>
      <c r="M19" s="122">
        <v>75644331</v>
      </c>
      <c r="N19" s="299"/>
    </row>
    <row r="20" spans="1:14" s="53" customFormat="1" ht="20.100000000000001" customHeight="1" x14ac:dyDescent="0.15">
      <c r="A20" s="641" t="s">
        <v>43</v>
      </c>
      <c r="B20" s="642"/>
      <c r="C20" s="127" t="s">
        <v>85</v>
      </c>
      <c r="D20" s="128">
        <v>473340955</v>
      </c>
      <c r="E20" s="129">
        <v>5615650</v>
      </c>
      <c r="F20" s="129">
        <v>31856609</v>
      </c>
      <c r="G20" s="129">
        <v>21516079</v>
      </c>
      <c r="H20" s="129">
        <v>13210566</v>
      </c>
      <c r="I20" s="129">
        <v>16121921</v>
      </c>
      <c r="J20" s="130">
        <v>1660344</v>
      </c>
      <c r="K20" s="131">
        <v>464463</v>
      </c>
      <c r="L20" s="131">
        <v>3877284</v>
      </c>
      <c r="M20" s="131">
        <v>567663871</v>
      </c>
      <c r="N20" s="299"/>
    </row>
    <row r="21" spans="1:14" s="53" customFormat="1" ht="20.100000000000001" customHeight="1" x14ac:dyDescent="0.15">
      <c r="A21" s="643"/>
      <c r="B21" s="644"/>
      <c r="C21" s="284" t="s">
        <v>86</v>
      </c>
      <c r="D21" s="81">
        <v>473340955</v>
      </c>
      <c r="E21" s="132">
        <v>4209881</v>
      </c>
      <c r="F21" s="132">
        <v>20264926</v>
      </c>
      <c r="G21" s="132">
        <v>16858374</v>
      </c>
      <c r="H21" s="132">
        <v>11092356</v>
      </c>
      <c r="I21" s="132">
        <v>12453517</v>
      </c>
      <c r="J21" s="132">
        <v>1302072</v>
      </c>
      <c r="K21" s="133">
        <v>746885</v>
      </c>
      <c r="L21" s="129">
        <v>990705</v>
      </c>
      <c r="M21" s="122">
        <v>541259671</v>
      </c>
      <c r="N21" s="299"/>
    </row>
    <row r="22" spans="1:14" s="53" customFormat="1" ht="20.100000000000001" customHeight="1" x14ac:dyDescent="0.15">
      <c r="A22" s="650" t="s">
        <v>91</v>
      </c>
      <c r="B22" s="651"/>
      <c r="C22" s="119" t="s">
        <v>85</v>
      </c>
      <c r="D22" s="75">
        <v>10934248</v>
      </c>
      <c r="E22" s="75">
        <v>3197939</v>
      </c>
      <c r="F22" s="75">
        <v>67037121</v>
      </c>
      <c r="G22" s="75">
        <v>9839237</v>
      </c>
      <c r="H22" s="75">
        <v>4276586</v>
      </c>
      <c r="I22" s="75">
        <v>6340742</v>
      </c>
      <c r="J22" s="75">
        <v>606596</v>
      </c>
      <c r="K22" s="75">
        <v>285818</v>
      </c>
      <c r="L22" s="75">
        <v>300481</v>
      </c>
      <c r="M22" s="62">
        <v>102818768</v>
      </c>
      <c r="N22" s="299"/>
    </row>
    <row r="23" spans="1:14" s="53" customFormat="1" ht="20.100000000000001" customHeight="1" x14ac:dyDescent="0.15">
      <c r="A23" s="652"/>
      <c r="B23" s="653"/>
      <c r="C23" s="120" t="s">
        <v>86</v>
      </c>
      <c r="D23" s="65">
        <v>18166684</v>
      </c>
      <c r="E23" s="65">
        <v>1090341</v>
      </c>
      <c r="F23" s="65">
        <v>64924117</v>
      </c>
      <c r="G23" s="65">
        <v>2197745</v>
      </c>
      <c r="H23" s="65">
        <v>1821214</v>
      </c>
      <c r="I23" s="65">
        <v>1857898</v>
      </c>
      <c r="J23" s="65">
        <v>223143</v>
      </c>
      <c r="K23" s="65">
        <v>278523</v>
      </c>
      <c r="L23" s="65">
        <v>333</v>
      </c>
      <c r="M23" s="81">
        <v>90559998</v>
      </c>
      <c r="N23" s="299"/>
    </row>
    <row r="24" spans="1:14" s="53" customFormat="1" ht="20.100000000000001" customHeight="1" x14ac:dyDescent="0.15">
      <c r="A24" s="641" t="s">
        <v>58</v>
      </c>
      <c r="B24" s="642"/>
      <c r="C24" s="134" t="s">
        <v>85</v>
      </c>
      <c r="D24" s="131">
        <v>484275203</v>
      </c>
      <c r="E24" s="132">
        <v>8813589</v>
      </c>
      <c r="F24" s="132">
        <v>98893730</v>
      </c>
      <c r="G24" s="132">
        <v>31355316</v>
      </c>
      <c r="H24" s="132">
        <v>17487152</v>
      </c>
      <c r="I24" s="132">
        <v>22462663</v>
      </c>
      <c r="J24" s="132">
        <v>2266940</v>
      </c>
      <c r="K24" s="132">
        <v>750281</v>
      </c>
      <c r="L24" s="128">
        <v>4177765</v>
      </c>
      <c r="M24" s="128">
        <v>670482639</v>
      </c>
      <c r="N24" s="299"/>
    </row>
    <row r="25" spans="1:14" s="53" customFormat="1" ht="20.100000000000001" customHeight="1" x14ac:dyDescent="0.15">
      <c r="A25" s="643"/>
      <c r="B25" s="644"/>
      <c r="C25" s="135" t="s">
        <v>86</v>
      </c>
      <c r="D25" s="122">
        <v>491507639</v>
      </c>
      <c r="E25" s="81">
        <v>5300222</v>
      </c>
      <c r="F25" s="81">
        <v>85189043</v>
      </c>
      <c r="G25" s="81">
        <v>19056119</v>
      </c>
      <c r="H25" s="81">
        <v>12913570</v>
      </c>
      <c r="I25" s="81">
        <v>14311415</v>
      </c>
      <c r="J25" s="136">
        <v>1525215</v>
      </c>
      <c r="K25" s="81">
        <v>1025408</v>
      </c>
      <c r="L25" s="81">
        <v>991038</v>
      </c>
      <c r="M25" s="81">
        <v>631819669</v>
      </c>
      <c r="N25" s="299"/>
    </row>
    <row r="26" spans="1:14" s="86" customFormat="1" ht="15" customHeight="1" x14ac:dyDescent="0.15">
      <c r="A26" s="137" t="s">
        <v>59</v>
      </c>
      <c r="B26" s="137"/>
      <c r="C26" s="137"/>
      <c r="D26" s="137"/>
      <c r="E26" s="137"/>
      <c r="F26" s="137"/>
      <c r="G26" s="137"/>
      <c r="H26" s="137"/>
      <c r="I26" s="137"/>
      <c r="J26" s="137"/>
      <c r="K26" s="137"/>
      <c r="L26" s="137"/>
      <c r="M26" s="137"/>
    </row>
    <row r="27" spans="1:14" s="86" customFormat="1" ht="15" customHeight="1" x14ac:dyDescent="0.15">
      <c r="A27" s="138" t="s">
        <v>92</v>
      </c>
      <c r="B27" s="137" t="s">
        <v>93</v>
      </c>
      <c r="C27" s="137"/>
      <c r="D27" s="137"/>
      <c r="E27" s="137"/>
      <c r="F27" s="137"/>
      <c r="G27" s="137"/>
      <c r="H27" s="137"/>
      <c r="I27" s="137"/>
      <c r="J27" s="137"/>
      <c r="K27" s="137"/>
      <c r="L27" s="137"/>
      <c r="M27" s="137"/>
    </row>
    <row r="28" spans="1:14" s="86" customFormat="1" ht="15" customHeight="1" x14ac:dyDescent="0.15">
      <c r="A28" s="137"/>
      <c r="B28" s="139" t="s">
        <v>94</v>
      </c>
      <c r="C28" s="137"/>
      <c r="D28" s="137"/>
      <c r="E28" s="137"/>
      <c r="F28" s="137"/>
      <c r="G28" s="137"/>
      <c r="H28" s="137"/>
      <c r="I28" s="137"/>
      <c r="J28" s="137"/>
      <c r="K28" s="137"/>
      <c r="L28" s="137"/>
      <c r="M28" s="137"/>
    </row>
    <row r="29" spans="1:14" s="86" customFormat="1" ht="15" customHeight="1" x14ac:dyDescent="0.15">
      <c r="A29" s="137"/>
      <c r="B29" s="645" t="s">
        <v>95</v>
      </c>
      <c r="C29" s="645"/>
      <c r="D29" s="645"/>
      <c r="E29" s="645"/>
      <c r="F29" s="645"/>
      <c r="G29" s="645"/>
      <c r="H29" s="645"/>
      <c r="I29" s="645"/>
      <c r="J29" s="645"/>
      <c r="K29" s="645"/>
      <c r="L29" s="645"/>
      <c r="M29" s="645"/>
    </row>
    <row r="30" spans="1:14" s="86" customFormat="1" ht="15" customHeight="1" x14ac:dyDescent="0.15">
      <c r="A30" s="137"/>
      <c r="B30" s="646" t="s">
        <v>240</v>
      </c>
      <c r="C30" s="646"/>
      <c r="D30" s="646"/>
      <c r="E30" s="646"/>
      <c r="F30" s="646"/>
      <c r="G30" s="646"/>
      <c r="H30" s="646"/>
      <c r="I30" s="646"/>
      <c r="J30" s="646"/>
      <c r="K30" s="646"/>
      <c r="L30" s="646"/>
      <c r="M30" s="307"/>
    </row>
    <row r="31" spans="1:14" s="86" customFormat="1" ht="15" customHeight="1" x14ac:dyDescent="0.15">
      <c r="A31" s="137"/>
      <c r="B31" s="308" t="s">
        <v>96</v>
      </c>
      <c r="C31" s="309"/>
      <c r="D31" s="309"/>
      <c r="E31" s="309"/>
      <c r="F31" s="309"/>
      <c r="G31" s="309"/>
      <c r="H31" s="309"/>
      <c r="I31" s="309"/>
      <c r="J31" s="309"/>
      <c r="K31" s="309"/>
      <c r="L31" s="309"/>
      <c r="M31" s="309"/>
    </row>
    <row r="32" spans="1:14" s="142" customFormat="1" ht="12" x14ac:dyDescent="0.15">
      <c r="A32" s="140"/>
      <c r="B32" s="141"/>
      <c r="C32" s="141"/>
      <c r="D32" s="141"/>
      <c r="E32" s="141"/>
      <c r="F32" s="141"/>
      <c r="G32" s="141"/>
      <c r="H32" s="141"/>
      <c r="I32" s="141"/>
      <c r="J32" s="141"/>
      <c r="K32" s="141"/>
      <c r="L32" s="141"/>
      <c r="M32" s="141"/>
    </row>
    <row r="33" spans="1:13" x14ac:dyDescent="0.15">
      <c r="A33" s="115"/>
      <c r="B33" s="143"/>
      <c r="C33" s="143"/>
      <c r="D33" s="143"/>
      <c r="E33" s="143"/>
      <c r="F33" s="143"/>
      <c r="G33" s="143"/>
      <c r="H33" s="143"/>
      <c r="I33" s="143"/>
      <c r="J33" s="143"/>
      <c r="K33" s="143"/>
      <c r="L33" s="143"/>
      <c r="M33" s="143"/>
    </row>
  </sheetData>
  <mergeCells count="25">
    <mergeCell ref="A10:B11"/>
    <mergeCell ref="L1:M1"/>
    <mergeCell ref="A3:B3"/>
    <mergeCell ref="D3:D5"/>
    <mergeCell ref="E3:E5"/>
    <mergeCell ref="F3:F5"/>
    <mergeCell ref="G3:G5"/>
    <mergeCell ref="H3:H5"/>
    <mergeCell ref="I3:I5"/>
    <mergeCell ref="J3:J5"/>
    <mergeCell ref="K3:K5"/>
    <mergeCell ref="L3:L5"/>
    <mergeCell ref="M3:M5"/>
    <mergeCell ref="C4:C5"/>
    <mergeCell ref="A6:B7"/>
    <mergeCell ref="A8:B9"/>
    <mergeCell ref="A24:B25"/>
    <mergeCell ref="B29:M29"/>
    <mergeCell ref="B30:L30"/>
    <mergeCell ref="A12:B13"/>
    <mergeCell ref="A14:B15"/>
    <mergeCell ref="A16:B17"/>
    <mergeCell ref="A18:B19"/>
    <mergeCell ref="A20:B21"/>
    <mergeCell ref="A22:B23"/>
  </mergeCells>
  <phoneticPr fontId="3"/>
  <pageMargins left="0.78740157480314965" right="0" top="0.6692913385826772" bottom="0.19685039370078741" header="0.55118110236220474" footer="0.31496062992125984"/>
  <pageSetup paperSize="9"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1134-2C3C-4EBF-9916-298D284CFC2C}">
  <sheetPr>
    <pageSetUpPr fitToPage="1"/>
  </sheetPr>
  <dimension ref="A1:R31"/>
  <sheetViews>
    <sheetView view="pageBreakPreview" zoomScaleNormal="130" zoomScaleSheetLayoutView="100" workbookViewId="0">
      <pane xSplit="3" ySplit="4" topLeftCell="D5" activePane="bottomRight" state="frozen"/>
      <selection activeCell="I16" sqref="I16"/>
      <selection pane="topRight" activeCell="I16" sqref="I16"/>
      <selection pane="bottomLeft" activeCell="I16" sqref="I16"/>
      <selection pane="bottomRight" activeCell="H27" sqref="H27"/>
    </sheetView>
  </sheetViews>
  <sheetFormatPr defaultRowHeight="12.75" x14ac:dyDescent="0.15"/>
  <cols>
    <col min="1" max="1" width="9.125" style="46" customWidth="1"/>
    <col min="2" max="2" width="4.75" style="46" customWidth="1"/>
    <col min="3" max="3" width="4.625" style="46" customWidth="1"/>
    <col min="4" max="12" width="9.625" style="46" customWidth="1"/>
    <col min="13" max="13" width="11.625" style="46" customWidth="1"/>
    <col min="14" max="14" width="11.375" style="46" customWidth="1"/>
    <col min="15" max="15" width="7.625" style="46" customWidth="1"/>
    <col min="16" max="16" width="11.25" style="46" hidden="1" customWidth="1"/>
    <col min="17" max="17" width="14.125" style="46" hidden="1" customWidth="1"/>
    <col min="18" max="18" width="0" style="46" hidden="1" customWidth="1"/>
    <col min="19" max="254" width="9" style="46"/>
    <col min="255" max="255" width="9.125" style="46" customWidth="1"/>
    <col min="256" max="256" width="4.75" style="46" customWidth="1"/>
    <col min="257" max="257" width="4.625" style="46" customWidth="1"/>
    <col min="258" max="266" width="10.5" style="46" customWidth="1"/>
    <col min="267" max="268" width="11.25" style="46" customWidth="1"/>
    <col min="269" max="269" width="10.5" style="46" customWidth="1"/>
    <col min="270" max="270" width="8.75" style="46" customWidth="1"/>
    <col min="271" max="510" width="9" style="46"/>
    <col min="511" max="511" width="9.125" style="46" customWidth="1"/>
    <col min="512" max="512" width="4.75" style="46" customWidth="1"/>
    <col min="513" max="513" width="4.625" style="46" customWidth="1"/>
    <col min="514" max="522" width="10.5" style="46" customWidth="1"/>
    <col min="523" max="524" width="11.25" style="46" customWidth="1"/>
    <col min="525" max="525" width="10.5" style="46" customWidth="1"/>
    <col min="526" max="526" width="8.75" style="46" customWidth="1"/>
    <col min="527" max="766" width="9" style="46"/>
    <col min="767" max="767" width="9.125" style="46" customWidth="1"/>
    <col min="768" max="768" width="4.75" style="46" customWidth="1"/>
    <col min="769" max="769" width="4.625" style="46" customWidth="1"/>
    <col min="770" max="778" width="10.5" style="46" customWidth="1"/>
    <col min="779" max="780" width="11.25" style="46" customWidth="1"/>
    <col min="781" max="781" width="10.5" style="46" customWidth="1"/>
    <col min="782" max="782" width="8.75" style="46" customWidth="1"/>
    <col min="783" max="1022" width="9" style="46"/>
    <col min="1023" max="1023" width="9.125" style="46" customWidth="1"/>
    <col min="1024" max="1024" width="4.75" style="46" customWidth="1"/>
    <col min="1025" max="1025" width="4.625" style="46" customWidth="1"/>
    <col min="1026" max="1034" width="10.5" style="46" customWidth="1"/>
    <col min="1035" max="1036" width="11.25" style="46" customWidth="1"/>
    <col min="1037" max="1037" width="10.5" style="46" customWidth="1"/>
    <col min="1038" max="1038" width="8.75" style="46" customWidth="1"/>
    <col min="1039" max="1278" width="9" style="46"/>
    <col min="1279" max="1279" width="9.125" style="46" customWidth="1"/>
    <col min="1280" max="1280" width="4.75" style="46" customWidth="1"/>
    <col min="1281" max="1281" width="4.625" style="46" customWidth="1"/>
    <col min="1282" max="1290" width="10.5" style="46" customWidth="1"/>
    <col min="1291" max="1292" width="11.25" style="46" customWidth="1"/>
    <col min="1293" max="1293" width="10.5" style="46" customWidth="1"/>
    <col min="1294" max="1294" width="8.75" style="46" customWidth="1"/>
    <col min="1295" max="1534" width="9" style="46"/>
    <col min="1535" max="1535" width="9.125" style="46" customWidth="1"/>
    <col min="1536" max="1536" width="4.75" style="46" customWidth="1"/>
    <col min="1537" max="1537" width="4.625" style="46" customWidth="1"/>
    <col min="1538" max="1546" width="10.5" style="46" customWidth="1"/>
    <col min="1547" max="1548" width="11.25" style="46" customWidth="1"/>
    <col min="1549" max="1549" width="10.5" style="46" customWidth="1"/>
    <col min="1550" max="1550" width="8.75" style="46" customWidth="1"/>
    <col min="1551" max="1790" width="9" style="46"/>
    <col min="1791" max="1791" width="9.125" style="46" customWidth="1"/>
    <col min="1792" max="1792" width="4.75" style="46" customWidth="1"/>
    <col min="1793" max="1793" width="4.625" style="46" customWidth="1"/>
    <col min="1794" max="1802" width="10.5" style="46" customWidth="1"/>
    <col min="1803" max="1804" width="11.25" style="46" customWidth="1"/>
    <col min="1805" max="1805" width="10.5" style="46" customWidth="1"/>
    <col min="1806" max="1806" width="8.75" style="46" customWidth="1"/>
    <col min="1807" max="2046" width="9" style="46"/>
    <col min="2047" max="2047" width="9.125" style="46" customWidth="1"/>
    <col min="2048" max="2048" width="4.75" style="46" customWidth="1"/>
    <col min="2049" max="2049" width="4.625" style="46" customWidth="1"/>
    <col min="2050" max="2058" width="10.5" style="46" customWidth="1"/>
    <col min="2059" max="2060" width="11.25" style="46" customWidth="1"/>
    <col min="2061" max="2061" width="10.5" style="46" customWidth="1"/>
    <col min="2062" max="2062" width="8.75" style="46" customWidth="1"/>
    <col min="2063" max="2302" width="9" style="46"/>
    <col min="2303" max="2303" width="9.125" style="46" customWidth="1"/>
    <col min="2304" max="2304" width="4.75" style="46" customWidth="1"/>
    <col min="2305" max="2305" width="4.625" style="46" customWidth="1"/>
    <col min="2306" max="2314" width="10.5" style="46" customWidth="1"/>
    <col min="2315" max="2316" width="11.25" style="46" customWidth="1"/>
    <col min="2317" max="2317" width="10.5" style="46" customWidth="1"/>
    <col min="2318" max="2318" width="8.75" style="46" customWidth="1"/>
    <col min="2319" max="2558" width="9" style="46"/>
    <col min="2559" max="2559" width="9.125" style="46" customWidth="1"/>
    <col min="2560" max="2560" width="4.75" style="46" customWidth="1"/>
    <col min="2561" max="2561" width="4.625" style="46" customWidth="1"/>
    <col min="2562" max="2570" width="10.5" style="46" customWidth="1"/>
    <col min="2571" max="2572" width="11.25" style="46" customWidth="1"/>
    <col min="2573" max="2573" width="10.5" style="46" customWidth="1"/>
    <col min="2574" max="2574" width="8.75" style="46" customWidth="1"/>
    <col min="2575" max="2814" width="9" style="46"/>
    <col min="2815" max="2815" width="9.125" style="46" customWidth="1"/>
    <col min="2816" max="2816" width="4.75" style="46" customWidth="1"/>
    <col min="2817" max="2817" width="4.625" style="46" customWidth="1"/>
    <col min="2818" max="2826" width="10.5" style="46" customWidth="1"/>
    <col min="2827" max="2828" width="11.25" style="46" customWidth="1"/>
    <col min="2829" max="2829" width="10.5" style="46" customWidth="1"/>
    <col min="2830" max="2830" width="8.75" style="46" customWidth="1"/>
    <col min="2831" max="3070" width="9" style="46"/>
    <col min="3071" max="3071" width="9.125" style="46" customWidth="1"/>
    <col min="3072" max="3072" width="4.75" style="46" customWidth="1"/>
    <col min="3073" max="3073" width="4.625" style="46" customWidth="1"/>
    <col min="3074" max="3082" width="10.5" style="46" customWidth="1"/>
    <col min="3083" max="3084" width="11.25" style="46" customWidth="1"/>
    <col min="3085" max="3085" width="10.5" style="46" customWidth="1"/>
    <col min="3086" max="3086" width="8.75" style="46" customWidth="1"/>
    <col min="3087" max="3326" width="9" style="46"/>
    <col min="3327" max="3327" width="9.125" style="46" customWidth="1"/>
    <col min="3328" max="3328" width="4.75" style="46" customWidth="1"/>
    <col min="3329" max="3329" width="4.625" style="46" customWidth="1"/>
    <col min="3330" max="3338" width="10.5" style="46" customWidth="1"/>
    <col min="3339" max="3340" width="11.25" style="46" customWidth="1"/>
    <col min="3341" max="3341" width="10.5" style="46" customWidth="1"/>
    <col min="3342" max="3342" width="8.75" style="46" customWidth="1"/>
    <col min="3343" max="3582" width="9" style="46"/>
    <col min="3583" max="3583" width="9.125" style="46" customWidth="1"/>
    <col min="3584" max="3584" width="4.75" style="46" customWidth="1"/>
    <col min="3585" max="3585" width="4.625" style="46" customWidth="1"/>
    <col min="3586" max="3594" width="10.5" style="46" customWidth="1"/>
    <col min="3595" max="3596" width="11.25" style="46" customWidth="1"/>
    <col min="3597" max="3597" width="10.5" style="46" customWidth="1"/>
    <col min="3598" max="3598" width="8.75" style="46" customWidth="1"/>
    <col min="3599" max="3838" width="9" style="46"/>
    <col min="3839" max="3839" width="9.125" style="46" customWidth="1"/>
    <col min="3840" max="3840" width="4.75" style="46" customWidth="1"/>
    <col min="3841" max="3841" width="4.625" style="46" customWidth="1"/>
    <col min="3842" max="3850" width="10.5" style="46" customWidth="1"/>
    <col min="3851" max="3852" width="11.25" style="46" customWidth="1"/>
    <col min="3853" max="3853" width="10.5" style="46" customWidth="1"/>
    <col min="3854" max="3854" width="8.75" style="46" customWidth="1"/>
    <col min="3855" max="4094" width="9" style="46"/>
    <col min="4095" max="4095" width="9.125" style="46" customWidth="1"/>
    <col min="4096" max="4096" width="4.75" style="46" customWidth="1"/>
    <col min="4097" max="4097" width="4.625" style="46" customWidth="1"/>
    <col min="4098" max="4106" width="10.5" style="46" customWidth="1"/>
    <col min="4107" max="4108" width="11.25" style="46" customWidth="1"/>
    <col min="4109" max="4109" width="10.5" style="46" customWidth="1"/>
    <col min="4110" max="4110" width="8.75" style="46" customWidth="1"/>
    <col min="4111" max="4350" width="9" style="46"/>
    <col min="4351" max="4351" width="9.125" style="46" customWidth="1"/>
    <col min="4352" max="4352" width="4.75" style="46" customWidth="1"/>
    <col min="4353" max="4353" width="4.625" style="46" customWidth="1"/>
    <col min="4354" max="4362" width="10.5" style="46" customWidth="1"/>
    <col min="4363" max="4364" width="11.25" style="46" customWidth="1"/>
    <col min="4365" max="4365" width="10.5" style="46" customWidth="1"/>
    <col min="4366" max="4366" width="8.75" style="46" customWidth="1"/>
    <col min="4367" max="4606" width="9" style="46"/>
    <col min="4607" max="4607" width="9.125" style="46" customWidth="1"/>
    <col min="4608" max="4608" width="4.75" style="46" customWidth="1"/>
    <col min="4609" max="4609" width="4.625" style="46" customWidth="1"/>
    <col min="4610" max="4618" width="10.5" style="46" customWidth="1"/>
    <col min="4619" max="4620" width="11.25" style="46" customWidth="1"/>
    <col min="4621" max="4621" width="10.5" style="46" customWidth="1"/>
    <col min="4622" max="4622" width="8.75" style="46" customWidth="1"/>
    <col min="4623" max="4862" width="9" style="46"/>
    <col min="4863" max="4863" width="9.125" style="46" customWidth="1"/>
    <col min="4864" max="4864" width="4.75" style="46" customWidth="1"/>
    <col min="4865" max="4865" width="4.625" style="46" customWidth="1"/>
    <col min="4866" max="4874" width="10.5" style="46" customWidth="1"/>
    <col min="4875" max="4876" width="11.25" style="46" customWidth="1"/>
    <col min="4877" max="4877" width="10.5" style="46" customWidth="1"/>
    <col min="4878" max="4878" width="8.75" style="46" customWidth="1"/>
    <col min="4879" max="5118" width="9" style="46"/>
    <col min="5119" max="5119" width="9.125" style="46" customWidth="1"/>
    <col min="5120" max="5120" width="4.75" style="46" customWidth="1"/>
    <col min="5121" max="5121" width="4.625" style="46" customWidth="1"/>
    <col min="5122" max="5130" width="10.5" style="46" customWidth="1"/>
    <col min="5131" max="5132" width="11.25" style="46" customWidth="1"/>
    <col min="5133" max="5133" width="10.5" style="46" customWidth="1"/>
    <col min="5134" max="5134" width="8.75" style="46" customWidth="1"/>
    <col min="5135" max="5374" width="9" style="46"/>
    <col min="5375" max="5375" width="9.125" style="46" customWidth="1"/>
    <col min="5376" max="5376" width="4.75" style="46" customWidth="1"/>
    <col min="5377" max="5377" width="4.625" style="46" customWidth="1"/>
    <col min="5378" max="5386" width="10.5" style="46" customWidth="1"/>
    <col min="5387" max="5388" width="11.25" style="46" customWidth="1"/>
    <col min="5389" max="5389" width="10.5" style="46" customWidth="1"/>
    <col min="5390" max="5390" width="8.75" style="46" customWidth="1"/>
    <col min="5391" max="5630" width="9" style="46"/>
    <col min="5631" max="5631" width="9.125" style="46" customWidth="1"/>
    <col min="5632" max="5632" width="4.75" style="46" customWidth="1"/>
    <col min="5633" max="5633" width="4.625" style="46" customWidth="1"/>
    <col min="5634" max="5642" width="10.5" style="46" customWidth="1"/>
    <col min="5643" max="5644" width="11.25" style="46" customWidth="1"/>
    <col min="5645" max="5645" width="10.5" style="46" customWidth="1"/>
    <col min="5646" max="5646" width="8.75" style="46" customWidth="1"/>
    <col min="5647" max="5886" width="9" style="46"/>
    <col min="5887" max="5887" width="9.125" style="46" customWidth="1"/>
    <col min="5888" max="5888" width="4.75" style="46" customWidth="1"/>
    <col min="5889" max="5889" width="4.625" style="46" customWidth="1"/>
    <col min="5890" max="5898" width="10.5" style="46" customWidth="1"/>
    <col min="5899" max="5900" width="11.25" style="46" customWidth="1"/>
    <col min="5901" max="5901" width="10.5" style="46" customWidth="1"/>
    <col min="5902" max="5902" width="8.75" style="46" customWidth="1"/>
    <col min="5903" max="6142" width="9" style="46"/>
    <col min="6143" max="6143" width="9.125" style="46" customWidth="1"/>
    <col min="6144" max="6144" width="4.75" style="46" customWidth="1"/>
    <col min="6145" max="6145" width="4.625" style="46" customWidth="1"/>
    <col min="6146" max="6154" width="10.5" style="46" customWidth="1"/>
    <col min="6155" max="6156" width="11.25" style="46" customWidth="1"/>
    <col min="6157" max="6157" width="10.5" style="46" customWidth="1"/>
    <col min="6158" max="6158" width="8.75" style="46" customWidth="1"/>
    <col min="6159" max="6398" width="9" style="46"/>
    <col min="6399" max="6399" width="9.125" style="46" customWidth="1"/>
    <col min="6400" max="6400" width="4.75" style="46" customWidth="1"/>
    <col min="6401" max="6401" width="4.625" style="46" customWidth="1"/>
    <col min="6402" max="6410" width="10.5" style="46" customWidth="1"/>
    <col min="6411" max="6412" width="11.25" style="46" customWidth="1"/>
    <col min="6413" max="6413" width="10.5" style="46" customWidth="1"/>
    <col min="6414" max="6414" width="8.75" style="46" customWidth="1"/>
    <col min="6415" max="6654" width="9" style="46"/>
    <col min="6655" max="6655" width="9.125" style="46" customWidth="1"/>
    <col min="6656" max="6656" width="4.75" style="46" customWidth="1"/>
    <col min="6657" max="6657" width="4.625" style="46" customWidth="1"/>
    <col min="6658" max="6666" width="10.5" style="46" customWidth="1"/>
    <col min="6667" max="6668" width="11.25" style="46" customWidth="1"/>
    <col min="6669" max="6669" width="10.5" style="46" customWidth="1"/>
    <col min="6670" max="6670" width="8.75" style="46" customWidth="1"/>
    <col min="6671" max="6910" width="9" style="46"/>
    <col min="6911" max="6911" width="9.125" style="46" customWidth="1"/>
    <col min="6912" max="6912" width="4.75" style="46" customWidth="1"/>
    <col min="6913" max="6913" width="4.625" style="46" customWidth="1"/>
    <col min="6914" max="6922" width="10.5" style="46" customWidth="1"/>
    <col min="6923" max="6924" width="11.25" style="46" customWidth="1"/>
    <col min="6925" max="6925" width="10.5" style="46" customWidth="1"/>
    <col min="6926" max="6926" width="8.75" style="46" customWidth="1"/>
    <col min="6927" max="7166" width="9" style="46"/>
    <col min="7167" max="7167" width="9.125" style="46" customWidth="1"/>
    <col min="7168" max="7168" width="4.75" style="46" customWidth="1"/>
    <col min="7169" max="7169" width="4.625" style="46" customWidth="1"/>
    <col min="7170" max="7178" width="10.5" style="46" customWidth="1"/>
    <col min="7179" max="7180" width="11.25" style="46" customWidth="1"/>
    <col min="7181" max="7181" width="10.5" style="46" customWidth="1"/>
    <col min="7182" max="7182" width="8.75" style="46" customWidth="1"/>
    <col min="7183" max="7422" width="9" style="46"/>
    <col min="7423" max="7423" width="9.125" style="46" customWidth="1"/>
    <col min="7424" max="7424" width="4.75" style="46" customWidth="1"/>
    <col min="7425" max="7425" width="4.625" style="46" customWidth="1"/>
    <col min="7426" max="7434" width="10.5" style="46" customWidth="1"/>
    <col min="7435" max="7436" width="11.25" style="46" customWidth="1"/>
    <col min="7437" max="7437" width="10.5" style="46" customWidth="1"/>
    <col min="7438" max="7438" width="8.75" style="46" customWidth="1"/>
    <col min="7439" max="7678" width="9" style="46"/>
    <col min="7679" max="7679" width="9.125" style="46" customWidth="1"/>
    <col min="7680" max="7680" width="4.75" style="46" customWidth="1"/>
    <col min="7681" max="7681" width="4.625" style="46" customWidth="1"/>
    <col min="7682" max="7690" width="10.5" style="46" customWidth="1"/>
    <col min="7691" max="7692" width="11.25" style="46" customWidth="1"/>
    <col min="7693" max="7693" width="10.5" style="46" customWidth="1"/>
    <col min="7694" max="7694" width="8.75" style="46" customWidth="1"/>
    <col min="7695" max="7934" width="9" style="46"/>
    <col min="7935" max="7935" width="9.125" style="46" customWidth="1"/>
    <col min="7936" max="7936" width="4.75" style="46" customWidth="1"/>
    <col min="7937" max="7937" width="4.625" style="46" customWidth="1"/>
    <col min="7938" max="7946" width="10.5" style="46" customWidth="1"/>
    <col min="7947" max="7948" width="11.25" style="46" customWidth="1"/>
    <col min="7949" max="7949" width="10.5" style="46" customWidth="1"/>
    <col min="7950" max="7950" width="8.75" style="46" customWidth="1"/>
    <col min="7951" max="8190" width="9" style="46"/>
    <col min="8191" max="8191" width="9.125" style="46" customWidth="1"/>
    <col min="8192" max="8192" width="4.75" style="46" customWidth="1"/>
    <col min="8193" max="8193" width="4.625" style="46" customWidth="1"/>
    <col min="8194" max="8202" width="10.5" style="46" customWidth="1"/>
    <col min="8203" max="8204" width="11.25" style="46" customWidth="1"/>
    <col min="8205" max="8205" width="10.5" style="46" customWidth="1"/>
    <col min="8206" max="8206" width="8.75" style="46" customWidth="1"/>
    <col min="8207" max="8446" width="9" style="46"/>
    <col min="8447" max="8447" width="9.125" style="46" customWidth="1"/>
    <col min="8448" max="8448" width="4.75" style="46" customWidth="1"/>
    <col min="8449" max="8449" width="4.625" style="46" customWidth="1"/>
    <col min="8450" max="8458" width="10.5" style="46" customWidth="1"/>
    <col min="8459" max="8460" width="11.25" style="46" customWidth="1"/>
    <col min="8461" max="8461" width="10.5" style="46" customWidth="1"/>
    <col min="8462" max="8462" width="8.75" style="46" customWidth="1"/>
    <col min="8463" max="8702" width="9" style="46"/>
    <col min="8703" max="8703" width="9.125" style="46" customWidth="1"/>
    <col min="8704" max="8704" width="4.75" style="46" customWidth="1"/>
    <col min="8705" max="8705" width="4.625" style="46" customWidth="1"/>
    <col min="8706" max="8714" width="10.5" style="46" customWidth="1"/>
    <col min="8715" max="8716" width="11.25" style="46" customWidth="1"/>
    <col min="8717" max="8717" width="10.5" style="46" customWidth="1"/>
    <col min="8718" max="8718" width="8.75" style="46" customWidth="1"/>
    <col min="8719" max="8958" width="9" style="46"/>
    <col min="8959" max="8959" width="9.125" style="46" customWidth="1"/>
    <col min="8960" max="8960" width="4.75" style="46" customWidth="1"/>
    <col min="8961" max="8961" width="4.625" style="46" customWidth="1"/>
    <col min="8962" max="8970" width="10.5" style="46" customWidth="1"/>
    <col min="8971" max="8972" width="11.25" style="46" customWidth="1"/>
    <col min="8973" max="8973" width="10.5" style="46" customWidth="1"/>
    <col min="8974" max="8974" width="8.75" style="46" customWidth="1"/>
    <col min="8975" max="9214" width="9" style="46"/>
    <col min="9215" max="9215" width="9.125" style="46" customWidth="1"/>
    <col min="9216" max="9216" width="4.75" style="46" customWidth="1"/>
    <col min="9217" max="9217" width="4.625" style="46" customWidth="1"/>
    <col min="9218" max="9226" width="10.5" style="46" customWidth="1"/>
    <col min="9227" max="9228" width="11.25" style="46" customWidth="1"/>
    <col min="9229" max="9229" width="10.5" style="46" customWidth="1"/>
    <col min="9230" max="9230" width="8.75" style="46" customWidth="1"/>
    <col min="9231" max="9470" width="9" style="46"/>
    <col min="9471" max="9471" width="9.125" style="46" customWidth="1"/>
    <col min="9472" max="9472" width="4.75" style="46" customWidth="1"/>
    <col min="9473" max="9473" width="4.625" style="46" customWidth="1"/>
    <col min="9474" max="9482" width="10.5" style="46" customWidth="1"/>
    <col min="9483" max="9484" width="11.25" style="46" customWidth="1"/>
    <col min="9485" max="9485" width="10.5" style="46" customWidth="1"/>
    <col min="9486" max="9486" width="8.75" style="46" customWidth="1"/>
    <col min="9487" max="9726" width="9" style="46"/>
    <col min="9727" max="9727" width="9.125" style="46" customWidth="1"/>
    <col min="9728" max="9728" width="4.75" style="46" customWidth="1"/>
    <col min="9729" max="9729" width="4.625" style="46" customWidth="1"/>
    <col min="9730" max="9738" width="10.5" style="46" customWidth="1"/>
    <col min="9739" max="9740" width="11.25" style="46" customWidth="1"/>
    <col min="9741" max="9741" width="10.5" style="46" customWidth="1"/>
    <col min="9742" max="9742" width="8.75" style="46" customWidth="1"/>
    <col min="9743" max="9982" width="9" style="46"/>
    <col min="9983" max="9983" width="9.125" style="46" customWidth="1"/>
    <col min="9984" max="9984" width="4.75" style="46" customWidth="1"/>
    <col min="9985" max="9985" width="4.625" style="46" customWidth="1"/>
    <col min="9986" max="9994" width="10.5" style="46" customWidth="1"/>
    <col min="9995" max="9996" width="11.25" style="46" customWidth="1"/>
    <col min="9997" max="9997" width="10.5" style="46" customWidth="1"/>
    <col min="9998" max="9998" width="8.75" style="46" customWidth="1"/>
    <col min="9999" max="10238" width="9" style="46"/>
    <col min="10239" max="10239" width="9.125" style="46" customWidth="1"/>
    <col min="10240" max="10240" width="4.75" style="46" customWidth="1"/>
    <col min="10241" max="10241" width="4.625" style="46" customWidth="1"/>
    <col min="10242" max="10250" width="10.5" style="46" customWidth="1"/>
    <col min="10251" max="10252" width="11.25" style="46" customWidth="1"/>
    <col min="10253" max="10253" width="10.5" style="46" customWidth="1"/>
    <col min="10254" max="10254" width="8.75" style="46" customWidth="1"/>
    <col min="10255" max="10494" width="9" style="46"/>
    <col min="10495" max="10495" width="9.125" style="46" customWidth="1"/>
    <col min="10496" max="10496" width="4.75" style="46" customWidth="1"/>
    <col min="10497" max="10497" width="4.625" style="46" customWidth="1"/>
    <col min="10498" max="10506" width="10.5" style="46" customWidth="1"/>
    <col min="10507" max="10508" width="11.25" style="46" customWidth="1"/>
    <col min="10509" max="10509" width="10.5" style="46" customWidth="1"/>
    <col min="10510" max="10510" width="8.75" style="46" customWidth="1"/>
    <col min="10511" max="10750" width="9" style="46"/>
    <col min="10751" max="10751" width="9.125" style="46" customWidth="1"/>
    <col min="10752" max="10752" width="4.75" style="46" customWidth="1"/>
    <col min="10753" max="10753" width="4.625" style="46" customWidth="1"/>
    <col min="10754" max="10762" width="10.5" style="46" customWidth="1"/>
    <col min="10763" max="10764" width="11.25" style="46" customWidth="1"/>
    <col min="10765" max="10765" width="10.5" style="46" customWidth="1"/>
    <col min="10766" max="10766" width="8.75" style="46" customWidth="1"/>
    <col min="10767" max="11006" width="9" style="46"/>
    <col min="11007" max="11007" width="9.125" style="46" customWidth="1"/>
    <col min="11008" max="11008" width="4.75" style="46" customWidth="1"/>
    <col min="11009" max="11009" width="4.625" style="46" customWidth="1"/>
    <col min="11010" max="11018" width="10.5" style="46" customWidth="1"/>
    <col min="11019" max="11020" width="11.25" style="46" customWidth="1"/>
    <col min="11021" max="11021" width="10.5" style="46" customWidth="1"/>
    <col min="11022" max="11022" width="8.75" style="46" customWidth="1"/>
    <col min="11023" max="11262" width="9" style="46"/>
    <col min="11263" max="11263" width="9.125" style="46" customWidth="1"/>
    <col min="11264" max="11264" width="4.75" style="46" customWidth="1"/>
    <col min="11265" max="11265" width="4.625" style="46" customWidth="1"/>
    <col min="11266" max="11274" width="10.5" style="46" customWidth="1"/>
    <col min="11275" max="11276" width="11.25" style="46" customWidth="1"/>
    <col min="11277" max="11277" width="10.5" style="46" customWidth="1"/>
    <col min="11278" max="11278" width="8.75" style="46" customWidth="1"/>
    <col min="11279" max="11518" width="9" style="46"/>
    <col min="11519" max="11519" width="9.125" style="46" customWidth="1"/>
    <col min="11520" max="11520" width="4.75" style="46" customWidth="1"/>
    <col min="11521" max="11521" width="4.625" style="46" customWidth="1"/>
    <col min="11522" max="11530" width="10.5" style="46" customWidth="1"/>
    <col min="11531" max="11532" width="11.25" style="46" customWidth="1"/>
    <col min="11533" max="11533" width="10.5" style="46" customWidth="1"/>
    <col min="11534" max="11534" width="8.75" style="46" customWidth="1"/>
    <col min="11535" max="11774" width="9" style="46"/>
    <col min="11775" max="11775" width="9.125" style="46" customWidth="1"/>
    <col min="11776" max="11776" width="4.75" style="46" customWidth="1"/>
    <col min="11777" max="11777" width="4.625" style="46" customWidth="1"/>
    <col min="11778" max="11786" width="10.5" style="46" customWidth="1"/>
    <col min="11787" max="11788" width="11.25" style="46" customWidth="1"/>
    <col min="11789" max="11789" width="10.5" style="46" customWidth="1"/>
    <col min="11790" max="11790" width="8.75" style="46" customWidth="1"/>
    <col min="11791" max="12030" width="9" style="46"/>
    <col min="12031" max="12031" width="9.125" style="46" customWidth="1"/>
    <col min="12032" max="12032" width="4.75" style="46" customWidth="1"/>
    <col min="12033" max="12033" width="4.625" style="46" customWidth="1"/>
    <col min="12034" max="12042" width="10.5" style="46" customWidth="1"/>
    <col min="12043" max="12044" width="11.25" style="46" customWidth="1"/>
    <col min="12045" max="12045" width="10.5" style="46" customWidth="1"/>
    <col min="12046" max="12046" width="8.75" style="46" customWidth="1"/>
    <col min="12047" max="12286" width="9" style="46"/>
    <col min="12287" max="12287" width="9.125" style="46" customWidth="1"/>
    <col min="12288" max="12288" width="4.75" style="46" customWidth="1"/>
    <col min="12289" max="12289" width="4.625" style="46" customWidth="1"/>
    <col min="12290" max="12298" width="10.5" style="46" customWidth="1"/>
    <col min="12299" max="12300" width="11.25" style="46" customWidth="1"/>
    <col min="12301" max="12301" width="10.5" style="46" customWidth="1"/>
    <col min="12302" max="12302" width="8.75" style="46" customWidth="1"/>
    <col min="12303" max="12542" width="9" style="46"/>
    <col min="12543" max="12543" width="9.125" style="46" customWidth="1"/>
    <col min="12544" max="12544" width="4.75" style="46" customWidth="1"/>
    <col min="12545" max="12545" width="4.625" style="46" customWidth="1"/>
    <col min="12546" max="12554" width="10.5" style="46" customWidth="1"/>
    <col min="12555" max="12556" width="11.25" style="46" customWidth="1"/>
    <col min="12557" max="12557" width="10.5" style="46" customWidth="1"/>
    <col min="12558" max="12558" width="8.75" style="46" customWidth="1"/>
    <col min="12559" max="12798" width="9" style="46"/>
    <col min="12799" max="12799" width="9.125" style="46" customWidth="1"/>
    <col min="12800" max="12800" width="4.75" style="46" customWidth="1"/>
    <col min="12801" max="12801" width="4.625" style="46" customWidth="1"/>
    <col min="12802" max="12810" width="10.5" style="46" customWidth="1"/>
    <col min="12811" max="12812" width="11.25" style="46" customWidth="1"/>
    <col min="12813" max="12813" width="10.5" style="46" customWidth="1"/>
    <col min="12814" max="12814" width="8.75" style="46" customWidth="1"/>
    <col min="12815" max="13054" width="9" style="46"/>
    <col min="13055" max="13055" width="9.125" style="46" customWidth="1"/>
    <col min="13056" max="13056" width="4.75" style="46" customWidth="1"/>
    <col min="13057" max="13057" width="4.625" style="46" customWidth="1"/>
    <col min="13058" max="13066" width="10.5" style="46" customWidth="1"/>
    <col min="13067" max="13068" width="11.25" style="46" customWidth="1"/>
    <col min="13069" max="13069" width="10.5" style="46" customWidth="1"/>
    <col min="13070" max="13070" width="8.75" style="46" customWidth="1"/>
    <col min="13071" max="13310" width="9" style="46"/>
    <col min="13311" max="13311" width="9.125" style="46" customWidth="1"/>
    <col min="13312" max="13312" width="4.75" style="46" customWidth="1"/>
    <col min="13313" max="13313" width="4.625" style="46" customWidth="1"/>
    <col min="13314" max="13322" width="10.5" style="46" customWidth="1"/>
    <col min="13323" max="13324" width="11.25" style="46" customWidth="1"/>
    <col min="13325" max="13325" width="10.5" style="46" customWidth="1"/>
    <col min="13326" max="13326" width="8.75" style="46" customWidth="1"/>
    <col min="13327" max="13566" width="9" style="46"/>
    <col min="13567" max="13567" width="9.125" style="46" customWidth="1"/>
    <col min="13568" max="13568" width="4.75" style="46" customWidth="1"/>
    <col min="13569" max="13569" width="4.625" style="46" customWidth="1"/>
    <col min="13570" max="13578" width="10.5" style="46" customWidth="1"/>
    <col min="13579" max="13580" width="11.25" style="46" customWidth="1"/>
    <col min="13581" max="13581" width="10.5" style="46" customWidth="1"/>
    <col min="13582" max="13582" width="8.75" style="46" customWidth="1"/>
    <col min="13583" max="13822" width="9" style="46"/>
    <col min="13823" max="13823" width="9.125" style="46" customWidth="1"/>
    <col min="13824" max="13824" width="4.75" style="46" customWidth="1"/>
    <col min="13825" max="13825" width="4.625" style="46" customWidth="1"/>
    <col min="13826" max="13834" width="10.5" style="46" customWidth="1"/>
    <col min="13835" max="13836" width="11.25" style="46" customWidth="1"/>
    <col min="13837" max="13837" width="10.5" style="46" customWidth="1"/>
    <col min="13838" max="13838" width="8.75" style="46" customWidth="1"/>
    <col min="13839" max="14078" width="9" style="46"/>
    <col min="14079" max="14079" width="9.125" style="46" customWidth="1"/>
    <col min="14080" max="14080" width="4.75" style="46" customWidth="1"/>
    <col min="14081" max="14081" width="4.625" style="46" customWidth="1"/>
    <col min="14082" max="14090" width="10.5" style="46" customWidth="1"/>
    <col min="14091" max="14092" width="11.25" style="46" customWidth="1"/>
    <col min="14093" max="14093" width="10.5" style="46" customWidth="1"/>
    <col min="14094" max="14094" width="8.75" style="46" customWidth="1"/>
    <col min="14095" max="14334" width="9" style="46"/>
    <col min="14335" max="14335" width="9.125" style="46" customWidth="1"/>
    <col min="14336" max="14336" width="4.75" style="46" customWidth="1"/>
    <col min="14337" max="14337" width="4.625" style="46" customWidth="1"/>
    <col min="14338" max="14346" width="10.5" style="46" customWidth="1"/>
    <col min="14347" max="14348" width="11.25" style="46" customWidth="1"/>
    <col min="14349" max="14349" width="10.5" style="46" customWidth="1"/>
    <col min="14350" max="14350" width="8.75" style="46" customWidth="1"/>
    <col min="14351" max="14590" width="9" style="46"/>
    <col min="14591" max="14591" width="9.125" style="46" customWidth="1"/>
    <col min="14592" max="14592" width="4.75" style="46" customWidth="1"/>
    <col min="14593" max="14593" width="4.625" style="46" customWidth="1"/>
    <col min="14594" max="14602" width="10.5" style="46" customWidth="1"/>
    <col min="14603" max="14604" width="11.25" style="46" customWidth="1"/>
    <col min="14605" max="14605" width="10.5" style="46" customWidth="1"/>
    <col min="14606" max="14606" width="8.75" style="46" customWidth="1"/>
    <col min="14607" max="14846" width="9" style="46"/>
    <col min="14847" max="14847" width="9.125" style="46" customWidth="1"/>
    <col min="14848" max="14848" width="4.75" style="46" customWidth="1"/>
    <col min="14849" max="14849" width="4.625" style="46" customWidth="1"/>
    <col min="14850" max="14858" width="10.5" style="46" customWidth="1"/>
    <col min="14859" max="14860" width="11.25" style="46" customWidth="1"/>
    <col min="14861" max="14861" width="10.5" style="46" customWidth="1"/>
    <col min="14862" max="14862" width="8.75" style="46" customWidth="1"/>
    <col min="14863" max="15102" width="9" style="46"/>
    <col min="15103" max="15103" width="9.125" style="46" customWidth="1"/>
    <col min="15104" max="15104" width="4.75" style="46" customWidth="1"/>
    <col min="15105" max="15105" width="4.625" style="46" customWidth="1"/>
    <col min="15106" max="15114" width="10.5" style="46" customWidth="1"/>
    <col min="15115" max="15116" width="11.25" style="46" customWidth="1"/>
    <col min="15117" max="15117" width="10.5" style="46" customWidth="1"/>
    <col min="15118" max="15118" width="8.75" style="46" customWidth="1"/>
    <col min="15119" max="15358" width="9" style="46"/>
    <col min="15359" max="15359" width="9.125" style="46" customWidth="1"/>
    <col min="15360" max="15360" width="4.75" style="46" customWidth="1"/>
    <col min="15361" max="15361" width="4.625" style="46" customWidth="1"/>
    <col min="15362" max="15370" width="10.5" style="46" customWidth="1"/>
    <col min="15371" max="15372" width="11.25" style="46" customWidth="1"/>
    <col min="15373" max="15373" width="10.5" style="46" customWidth="1"/>
    <col min="15374" max="15374" width="8.75" style="46" customWidth="1"/>
    <col min="15375" max="15614" width="9" style="46"/>
    <col min="15615" max="15615" width="9.125" style="46" customWidth="1"/>
    <col min="15616" max="15616" width="4.75" style="46" customWidth="1"/>
    <col min="15617" max="15617" width="4.625" style="46" customWidth="1"/>
    <col min="15618" max="15626" width="10.5" style="46" customWidth="1"/>
    <col min="15627" max="15628" width="11.25" style="46" customWidth="1"/>
    <col min="15629" max="15629" width="10.5" style="46" customWidth="1"/>
    <col min="15630" max="15630" width="8.75" style="46" customWidth="1"/>
    <col min="15631" max="15870" width="9" style="46"/>
    <col min="15871" max="15871" width="9.125" style="46" customWidth="1"/>
    <col min="15872" max="15872" width="4.75" style="46" customWidth="1"/>
    <col min="15873" max="15873" width="4.625" style="46" customWidth="1"/>
    <col min="15874" max="15882" width="10.5" style="46" customWidth="1"/>
    <col min="15883" max="15884" width="11.25" style="46" customWidth="1"/>
    <col min="15885" max="15885" width="10.5" style="46" customWidth="1"/>
    <col min="15886" max="15886" width="8.75" style="46" customWidth="1"/>
    <col min="15887" max="16126" width="9" style="46"/>
    <col min="16127" max="16127" width="9.125" style="46" customWidth="1"/>
    <col min="16128" max="16128" width="4.75" style="46" customWidth="1"/>
    <col min="16129" max="16129" width="4.625" style="46" customWidth="1"/>
    <col min="16130" max="16138" width="10.5" style="46" customWidth="1"/>
    <col min="16139" max="16140" width="11.25" style="46" customWidth="1"/>
    <col min="16141" max="16141" width="10.5" style="46" customWidth="1"/>
    <col min="16142" max="16142" width="8.75" style="46" customWidth="1"/>
    <col min="16143" max="16384" width="9" style="46"/>
  </cols>
  <sheetData>
    <row r="1" spans="1:18" ht="30" customHeight="1" x14ac:dyDescent="0.15">
      <c r="A1" s="671" t="s">
        <v>236</v>
      </c>
      <c r="B1" s="671"/>
      <c r="C1" s="671"/>
      <c r="D1" s="671"/>
      <c r="E1" s="671"/>
      <c r="F1" s="671"/>
      <c r="G1" s="671"/>
      <c r="H1" s="671"/>
      <c r="I1" s="115"/>
      <c r="J1" s="115"/>
      <c r="K1" s="115"/>
      <c r="L1" s="115"/>
      <c r="M1" s="115"/>
      <c r="N1" s="587" t="s">
        <v>55</v>
      </c>
      <c r="O1" s="587"/>
    </row>
    <row r="2" spans="1:18" s="53" customFormat="1" ht="20.100000000000001" customHeight="1" x14ac:dyDescent="0.15">
      <c r="A2" s="571"/>
      <c r="B2" s="672"/>
      <c r="C2" s="279" t="s">
        <v>87</v>
      </c>
      <c r="D2" s="650" t="s">
        <v>88</v>
      </c>
      <c r="E2" s="650" t="s">
        <v>45</v>
      </c>
      <c r="F2" s="650" t="s">
        <v>46</v>
      </c>
      <c r="G2" s="650" t="s">
        <v>47</v>
      </c>
      <c r="H2" s="650" t="s">
        <v>48</v>
      </c>
      <c r="I2" s="650" t="s">
        <v>49</v>
      </c>
      <c r="J2" s="657" t="s">
        <v>50</v>
      </c>
      <c r="K2" s="657" t="s">
        <v>89</v>
      </c>
      <c r="L2" s="658" t="s">
        <v>44</v>
      </c>
      <c r="M2" s="660" t="s">
        <v>16</v>
      </c>
      <c r="N2" s="660" t="s">
        <v>82</v>
      </c>
      <c r="O2" s="667" t="s">
        <v>97</v>
      </c>
      <c r="P2" s="117" t="s">
        <v>98</v>
      </c>
    </row>
    <row r="3" spans="1:18" s="53" customFormat="1" ht="12" customHeight="1" x14ac:dyDescent="0.15">
      <c r="A3" s="144"/>
      <c r="B3" s="145" t="s">
        <v>83</v>
      </c>
      <c r="C3" s="669"/>
      <c r="D3" s="656"/>
      <c r="E3" s="656"/>
      <c r="F3" s="656"/>
      <c r="G3" s="656"/>
      <c r="H3" s="656"/>
      <c r="I3" s="656"/>
      <c r="J3" s="656"/>
      <c r="K3" s="656"/>
      <c r="L3" s="659"/>
      <c r="M3" s="661"/>
      <c r="N3" s="673"/>
      <c r="O3" s="659"/>
    </row>
    <row r="4" spans="1:18" s="53" customFormat="1" ht="12" customHeight="1" x14ac:dyDescent="0.15">
      <c r="A4" s="54" t="s">
        <v>99</v>
      </c>
      <c r="B4" s="146"/>
      <c r="C4" s="670"/>
      <c r="D4" s="656"/>
      <c r="E4" s="656"/>
      <c r="F4" s="656"/>
      <c r="G4" s="656"/>
      <c r="H4" s="656"/>
      <c r="I4" s="656"/>
      <c r="J4" s="656"/>
      <c r="K4" s="656"/>
      <c r="L4" s="659"/>
      <c r="M4" s="661"/>
      <c r="N4" s="673"/>
      <c r="O4" s="659"/>
    </row>
    <row r="5" spans="1:18" s="53" customFormat="1" ht="20.100000000000001" customHeight="1" x14ac:dyDescent="0.15">
      <c r="A5" s="658" t="s">
        <v>100</v>
      </c>
      <c r="B5" s="667" t="s">
        <v>101</v>
      </c>
      <c r="C5" s="119" t="s">
        <v>85</v>
      </c>
      <c r="D5" s="147">
        <v>28176700</v>
      </c>
      <c r="E5" s="147">
        <v>140389</v>
      </c>
      <c r="F5" s="75">
        <v>631042</v>
      </c>
      <c r="G5" s="75">
        <v>910902</v>
      </c>
      <c r="H5" s="75">
        <v>325978</v>
      </c>
      <c r="I5" s="75">
        <v>692399</v>
      </c>
      <c r="J5" s="75">
        <v>87689</v>
      </c>
      <c r="K5" s="75">
        <v>28348</v>
      </c>
      <c r="L5" s="75">
        <v>269666</v>
      </c>
      <c r="M5" s="62">
        <v>31263113</v>
      </c>
      <c r="N5" s="62">
        <v>190746787</v>
      </c>
      <c r="O5" s="148">
        <v>16.399999999999999</v>
      </c>
      <c r="P5" s="149">
        <f t="shared" ref="P5:P13" si="0">SUM(D5:O5)</f>
        <v>253273029.40000001</v>
      </c>
      <c r="Q5" s="150"/>
      <c r="R5" s="150"/>
    </row>
    <row r="6" spans="1:18" s="53" customFormat="1" ht="20.100000000000001" customHeight="1" x14ac:dyDescent="0.15">
      <c r="A6" s="666"/>
      <c r="B6" s="666"/>
      <c r="C6" s="120" t="s">
        <v>86</v>
      </c>
      <c r="D6" s="65">
        <v>28176700</v>
      </c>
      <c r="E6" s="65">
        <v>8383</v>
      </c>
      <c r="F6" s="65">
        <v>300599</v>
      </c>
      <c r="G6" s="65">
        <v>435591</v>
      </c>
      <c r="H6" s="65">
        <v>235927</v>
      </c>
      <c r="I6" s="65">
        <v>747225</v>
      </c>
      <c r="J6" s="65">
        <v>68993</v>
      </c>
      <c r="K6" s="65">
        <v>42181</v>
      </c>
      <c r="L6" s="65">
        <v>15733</v>
      </c>
      <c r="M6" s="81">
        <v>30031332</v>
      </c>
      <c r="N6" s="153">
        <v>190746787</v>
      </c>
      <c r="O6" s="151">
        <v>15.7</v>
      </c>
      <c r="P6" s="149">
        <f t="shared" si="0"/>
        <v>250809466.69999999</v>
      </c>
      <c r="Q6" s="150"/>
      <c r="R6" s="150"/>
    </row>
    <row r="7" spans="1:18" s="53" customFormat="1" ht="20.100000000000001" customHeight="1" x14ac:dyDescent="0.15">
      <c r="A7" s="658" t="s">
        <v>102</v>
      </c>
      <c r="B7" s="667" t="s">
        <v>101</v>
      </c>
      <c r="C7" s="119" t="s">
        <v>85</v>
      </c>
      <c r="D7" s="147">
        <v>26286325</v>
      </c>
      <c r="E7" s="75">
        <v>394472</v>
      </c>
      <c r="F7" s="75">
        <v>870045</v>
      </c>
      <c r="G7" s="75">
        <v>140629</v>
      </c>
      <c r="H7" s="75">
        <v>144499</v>
      </c>
      <c r="I7" s="75">
        <v>10446</v>
      </c>
      <c r="J7" s="75">
        <v>9590</v>
      </c>
      <c r="K7" s="75">
        <v>5262</v>
      </c>
      <c r="L7" s="75">
        <v>34581</v>
      </c>
      <c r="M7" s="62">
        <v>27895849</v>
      </c>
      <c r="N7" s="62">
        <v>129254031</v>
      </c>
      <c r="O7" s="148">
        <v>21.6</v>
      </c>
      <c r="P7" s="149">
        <f t="shared" si="0"/>
        <v>185045750.59999999</v>
      </c>
      <c r="Q7" s="150"/>
      <c r="R7" s="150"/>
    </row>
    <row r="8" spans="1:18" s="53" customFormat="1" ht="20.100000000000001" customHeight="1" x14ac:dyDescent="0.15">
      <c r="A8" s="666"/>
      <c r="B8" s="666"/>
      <c r="C8" s="120" t="s">
        <v>86</v>
      </c>
      <c r="D8" s="65">
        <v>26286325</v>
      </c>
      <c r="E8" s="65">
        <v>62232</v>
      </c>
      <c r="F8" s="65">
        <v>443814</v>
      </c>
      <c r="G8" s="65">
        <v>121326</v>
      </c>
      <c r="H8" s="65">
        <v>37858</v>
      </c>
      <c r="I8" s="65">
        <v>29326</v>
      </c>
      <c r="J8" s="65">
        <v>0</v>
      </c>
      <c r="K8" s="65">
        <v>11050</v>
      </c>
      <c r="L8" s="65">
        <v>1608</v>
      </c>
      <c r="M8" s="81">
        <v>26993539</v>
      </c>
      <c r="N8" s="152">
        <v>129254031</v>
      </c>
      <c r="O8" s="151">
        <v>20.9</v>
      </c>
      <c r="P8" s="149">
        <f t="shared" si="0"/>
        <v>183241129.90000001</v>
      </c>
      <c r="Q8" s="150"/>
      <c r="R8" s="150"/>
    </row>
    <row r="9" spans="1:18" s="53" customFormat="1" ht="20.100000000000001" customHeight="1" x14ac:dyDescent="0.15">
      <c r="A9" s="658" t="s">
        <v>103</v>
      </c>
      <c r="B9" s="667" t="s">
        <v>101</v>
      </c>
      <c r="C9" s="119" t="s">
        <v>85</v>
      </c>
      <c r="D9" s="75">
        <v>99350690</v>
      </c>
      <c r="E9" s="75">
        <v>2525314</v>
      </c>
      <c r="F9" s="75">
        <v>19505667</v>
      </c>
      <c r="G9" s="75">
        <v>7624704</v>
      </c>
      <c r="H9" s="75">
        <v>598755</v>
      </c>
      <c r="I9" s="75">
        <v>4997223</v>
      </c>
      <c r="J9" s="75">
        <v>520083</v>
      </c>
      <c r="K9" s="75">
        <v>124352</v>
      </c>
      <c r="L9" s="75">
        <v>282026</v>
      </c>
      <c r="M9" s="62">
        <v>135528814</v>
      </c>
      <c r="N9" s="62">
        <v>772995198</v>
      </c>
      <c r="O9" s="148">
        <v>17.5</v>
      </c>
      <c r="P9" s="149">
        <f t="shared" si="0"/>
        <v>1044052843.5</v>
      </c>
      <c r="Q9" s="150"/>
      <c r="R9" s="150"/>
    </row>
    <row r="10" spans="1:18" s="53" customFormat="1" ht="20.100000000000001" customHeight="1" x14ac:dyDescent="0.15">
      <c r="A10" s="666"/>
      <c r="B10" s="666"/>
      <c r="C10" s="120" t="s">
        <v>86</v>
      </c>
      <c r="D10" s="125">
        <v>99350690</v>
      </c>
      <c r="E10" s="65">
        <v>752820</v>
      </c>
      <c r="F10" s="65">
        <v>3309927</v>
      </c>
      <c r="G10" s="65">
        <v>564295</v>
      </c>
      <c r="H10" s="65">
        <v>514546</v>
      </c>
      <c r="I10" s="65">
        <v>467527</v>
      </c>
      <c r="J10" s="65">
        <v>308914</v>
      </c>
      <c r="K10" s="65">
        <v>192298</v>
      </c>
      <c r="L10" s="65">
        <v>156755</v>
      </c>
      <c r="M10" s="81">
        <v>105617772</v>
      </c>
      <c r="N10" s="153">
        <v>772995198</v>
      </c>
      <c r="O10" s="151">
        <v>13.7</v>
      </c>
      <c r="P10" s="149">
        <f t="shared" si="0"/>
        <v>984230755.70000005</v>
      </c>
      <c r="Q10" s="150"/>
      <c r="R10" s="150"/>
    </row>
    <row r="11" spans="1:18" s="53" customFormat="1" ht="20.100000000000001" customHeight="1" x14ac:dyDescent="0.15">
      <c r="A11" s="667" t="s">
        <v>104</v>
      </c>
      <c r="B11" s="667" t="s">
        <v>101</v>
      </c>
      <c r="C11" s="119" t="s">
        <v>85</v>
      </c>
      <c r="D11" s="147">
        <v>62867274</v>
      </c>
      <c r="E11" s="75">
        <v>843995</v>
      </c>
      <c r="F11" s="75">
        <v>3662392</v>
      </c>
      <c r="G11" s="75">
        <v>4748690</v>
      </c>
      <c r="H11" s="75">
        <v>8820972</v>
      </c>
      <c r="I11" s="75">
        <v>4004972</v>
      </c>
      <c r="J11" s="75">
        <v>50957</v>
      </c>
      <c r="K11" s="75">
        <v>53143</v>
      </c>
      <c r="L11" s="75">
        <v>459988</v>
      </c>
      <c r="M11" s="62">
        <v>85512383</v>
      </c>
      <c r="N11" s="62">
        <v>731898095</v>
      </c>
      <c r="O11" s="148">
        <v>11.7</v>
      </c>
      <c r="P11" s="149">
        <f t="shared" si="0"/>
        <v>902922872.70000005</v>
      </c>
      <c r="Q11" s="150"/>
      <c r="R11" s="150"/>
    </row>
    <row r="12" spans="1:18" s="53" customFormat="1" ht="20.100000000000001" customHeight="1" x14ac:dyDescent="0.15">
      <c r="A12" s="668"/>
      <c r="B12" s="666"/>
      <c r="C12" s="120" t="s">
        <v>86</v>
      </c>
      <c r="D12" s="65">
        <v>62867274</v>
      </c>
      <c r="E12" s="65">
        <v>343259</v>
      </c>
      <c r="F12" s="65">
        <v>3067525</v>
      </c>
      <c r="G12" s="65">
        <v>3900914</v>
      </c>
      <c r="H12" s="65">
        <v>3871469</v>
      </c>
      <c r="I12" s="65">
        <v>6886190</v>
      </c>
      <c r="J12" s="65">
        <v>348800</v>
      </c>
      <c r="K12" s="65">
        <v>199246</v>
      </c>
      <c r="L12" s="65">
        <v>561322</v>
      </c>
      <c r="M12" s="81">
        <v>82045999</v>
      </c>
      <c r="N12" s="122">
        <v>731898095</v>
      </c>
      <c r="O12" s="151">
        <v>11.2</v>
      </c>
      <c r="P12" s="149">
        <f t="shared" si="0"/>
        <v>895990104.20000005</v>
      </c>
      <c r="Q12" s="150"/>
      <c r="R12" s="150"/>
    </row>
    <row r="13" spans="1:18" s="53" customFormat="1" ht="20.100000000000001" customHeight="1" x14ac:dyDescent="0.15">
      <c r="A13" s="667" t="s">
        <v>105</v>
      </c>
      <c r="B13" s="667" t="s">
        <v>101</v>
      </c>
      <c r="C13" s="119" t="s">
        <v>85</v>
      </c>
      <c r="D13" s="75">
        <v>87522619</v>
      </c>
      <c r="E13" s="75">
        <v>1004615</v>
      </c>
      <c r="F13" s="75">
        <v>3272587</v>
      </c>
      <c r="G13" s="75">
        <v>3091471</v>
      </c>
      <c r="H13" s="75">
        <v>1928927</v>
      </c>
      <c r="I13" s="75">
        <v>3147978</v>
      </c>
      <c r="J13" s="75">
        <v>805848</v>
      </c>
      <c r="K13" s="75">
        <v>146631</v>
      </c>
      <c r="L13" s="75">
        <v>700455</v>
      </c>
      <c r="M13" s="62">
        <v>101621131</v>
      </c>
      <c r="N13" s="152">
        <v>812029020</v>
      </c>
      <c r="O13" s="148">
        <v>12.5</v>
      </c>
      <c r="P13" s="149">
        <f t="shared" si="0"/>
        <v>1015271294.5</v>
      </c>
      <c r="Q13" s="150"/>
      <c r="R13" s="150"/>
    </row>
    <row r="14" spans="1:18" s="53" customFormat="1" ht="20.100000000000001" customHeight="1" x14ac:dyDescent="0.15">
      <c r="A14" s="668"/>
      <c r="B14" s="666"/>
      <c r="C14" s="120" t="s">
        <v>86</v>
      </c>
      <c r="D14" s="125">
        <v>87522619</v>
      </c>
      <c r="E14" s="65">
        <v>1904470</v>
      </c>
      <c r="F14" s="65">
        <v>9872512</v>
      </c>
      <c r="G14" s="65">
        <v>3203075</v>
      </c>
      <c r="H14" s="65">
        <v>786193</v>
      </c>
      <c r="I14" s="65">
        <v>951625</v>
      </c>
      <c r="J14" s="65">
        <v>40007</v>
      </c>
      <c r="K14" s="65">
        <v>94463</v>
      </c>
      <c r="L14" s="65">
        <v>21295</v>
      </c>
      <c r="M14" s="81">
        <v>104396259</v>
      </c>
      <c r="N14" s="81">
        <v>812029020</v>
      </c>
      <c r="O14" s="151">
        <v>12.9</v>
      </c>
      <c r="P14" s="149">
        <f t="shared" ref="P14:P23" si="1">SUM(D14:O14)</f>
        <v>1020821550.9</v>
      </c>
      <c r="Q14" s="150"/>
      <c r="R14" s="150"/>
    </row>
    <row r="15" spans="1:18" s="53" customFormat="1" ht="20.100000000000001" customHeight="1" x14ac:dyDescent="0.15">
      <c r="A15" s="658" t="s">
        <v>106</v>
      </c>
      <c r="B15" s="667" t="s">
        <v>101</v>
      </c>
      <c r="C15" s="119" t="s">
        <v>85</v>
      </c>
      <c r="D15" s="147">
        <v>36596859</v>
      </c>
      <c r="E15" s="75">
        <v>467323</v>
      </c>
      <c r="F15" s="75">
        <v>1603887</v>
      </c>
      <c r="G15" s="75">
        <v>1401291</v>
      </c>
      <c r="H15" s="75">
        <v>325678</v>
      </c>
      <c r="I15" s="75">
        <v>785819</v>
      </c>
      <c r="J15" s="75">
        <v>53221</v>
      </c>
      <c r="K15" s="75">
        <v>31160</v>
      </c>
      <c r="L15" s="75">
        <v>914231</v>
      </c>
      <c r="M15" s="62">
        <v>42179469</v>
      </c>
      <c r="N15" s="152">
        <v>445856517</v>
      </c>
      <c r="O15" s="148">
        <v>9.5</v>
      </c>
      <c r="P15" s="149">
        <f t="shared" si="1"/>
        <v>530215464.5</v>
      </c>
      <c r="Q15" s="150"/>
      <c r="R15" s="150"/>
    </row>
    <row r="16" spans="1:18" s="53" customFormat="1" ht="20.100000000000001" customHeight="1" x14ac:dyDescent="0.15">
      <c r="A16" s="666"/>
      <c r="B16" s="666"/>
      <c r="C16" s="120" t="s">
        <v>86</v>
      </c>
      <c r="D16" s="65">
        <v>36596859</v>
      </c>
      <c r="E16" s="65">
        <v>581244</v>
      </c>
      <c r="F16" s="65">
        <v>1285207</v>
      </c>
      <c r="G16" s="65">
        <v>1737387</v>
      </c>
      <c r="H16" s="65">
        <v>449942</v>
      </c>
      <c r="I16" s="65">
        <v>643134</v>
      </c>
      <c r="J16" s="65">
        <v>86425</v>
      </c>
      <c r="K16" s="65">
        <v>1200</v>
      </c>
      <c r="L16" s="65">
        <v>49256</v>
      </c>
      <c r="M16" s="81">
        <v>41430654</v>
      </c>
      <c r="N16" s="152">
        <v>445856517</v>
      </c>
      <c r="O16" s="151">
        <v>9.3000000000000007</v>
      </c>
      <c r="P16" s="149">
        <f t="shared" si="1"/>
        <v>528717834.30000001</v>
      </c>
      <c r="Q16" s="150"/>
      <c r="R16" s="150"/>
    </row>
    <row r="17" spans="1:18" s="53" customFormat="1" ht="20.100000000000001" customHeight="1" x14ac:dyDescent="0.15">
      <c r="A17" s="658" t="s">
        <v>107</v>
      </c>
      <c r="B17" s="667" t="s">
        <v>101</v>
      </c>
      <c r="C17" s="119" t="s">
        <v>85</v>
      </c>
      <c r="D17" s="75">
        <v>17672505</v>
      </c>
      <c r="E17" s="75">
        <v>54711</v>
      </c>
      <c r="F17" s="75">
        <v>611129</v>
      </c>
      <c r="G17" s="75">
        <v>713117</v>
      </c>
      <c r="H17" s="75">
        <v>200841</v>
      </c>
      <c r="I17" s="75">
        <v>449249</v>
      </c>
      <c r="J17" s="75">
        <v>18216</v>
      </c>
      <c r="K17" s="75">
        <v>0</v>
      </c>
      <c r="L17" s="75">
        <v>102770</v>
      </c>
      <c r="M17" s="62">
        <v>19822538</v>
      </c>
      <c r="N17" s="62">
        <v>201080588</v>
      </c>
      <c r="O17" s="148">
        <v>9.9</v>
      </c>
      <c r="P17" s="149">
        <f t="shared" si="1"/>
        <v>240725673.90000001</v>
      </c>
      <c r="Q17" s="150"/>
      <c r="R17" s="150"/>
    </row>
    <row r="18" spans="1:18" s="53" customFormat="1" ht="20.100000000000001" customHeight="1" x14ac:dyDescent="0.15">
      <c r="A18" s="666"/>
      <c r="B18" s="666"/>
      <c r="C18" s="120" t="s">
        <v>86</v>
      </c>
      <c r="D18" s="125">
        <v>17672505</v>
      </c>
      <c r="E18" s="65">
        <v>78237</v>
      </c>
      <c r="F18" s="65">
        <v>298210</v>
      </c>
      <c r="G18" s="65">
        <v>1154371</v>
      </c>
      <c r="H18" s="65">
        <v>251254</v>
      </c>
      <c r="I18" s="65">
        <v>408913</v>
      </c>
      <c r="J18" s="65">
        <v>41183</v>
      </c>
      <c r="K18" s="65">
        <v>1116</v>
      </c>
      <c r="L18" s="65">
        <v>29669</v>
      </c>
      <c r="M18" s="81">
        <v>19935458</v>
      </c>
      <c r="N18" s="153">
        <v>201080588</v>
      </c>
      <c r="O18" s="151">
        <v>9.9</v>
      </c>
      <c r="P18" s="149">
        <f t="shared" si="1"/>
        <v>240951513.90000001</v>
      </c>
      <c r="Q18" s="150"/>
      <c r="R18" s="150"/>
    </row>
    <row r="19" spans="1:18" s="53" customFormat="1" ht="20.100000000000001" customHeight="1" x14ac:dyDescent="0.15">
      <c r="A19" s="658" t="s">
        <v>108</v>
      </c>
      <c r="B19" s="667" t="s">
        <v>101</v>
      </c>
      <c r="C19" s="119" t="s">
        <v>85</v>
      </c>
      <c r="D19" s="75">
        <v>114582915</v>
      </c>
      <c r="E19" s="75">
        <v>158795</v>
      </c>
      <c r="F19" s="75">
        <v>1621615</v>
      </c>
      <c r="G19" s="75">
        <v>2614358</v>
      </c>
      <c r="H19" s="75">
        <v>366302</v>
      </c>
      <c r="I19" s="75">
        <v>1325773</v>
      </c>
      <c r="J19" s="75">
        <v>14263</v>
      </c>
      <c r="K19" s="75">
        <v>7761</v>
      </c>
      <c r="L19" s="75">
        <v>1112392</v>
      </c>
      <c r="M19" s="62">
        <v>121804174</v>
      </c>
      <c r="N19" s="62">
        <v>1021702568</v>
      </c>
      <c r="O19" s="148">
        <v>11.9</v>
      </c>
      <c r="P19" s="149">
        <f t="shared" si="1"/>
        <v>1265310927.9000001</v>
      </c>
      <c r="Q19" s="150"/>
      <c r="R19" s="150"/>
    </row>
    <row r="20" spans="1:18" s="53" customFormat="1" ht="20.100000000000001" customHeight="1" x14ac:dyDescent="0.15">
      <c r="A20" s="666"/>
      <c r="B20" s="666"/>
      <c r="C20" s="120" t="s">
        <v>86</v>
      </c>
      <c r="D20" s="125">
        <v>114582915</v>
      </c>
      <c r="E20" s="65">
        <v>461923</v>
      </c>
      <c r="F20" s="65">
        <v>1589657</v>
      </c>
      <c r="G20" s="65">
        <v>5289196</v>
      </c>
      <c r="H20" s="65">
        <v>4114302</v>
      </c>
      <c r="I20" s="65">
        <v>1229807</v>
      </c>
      <c r="J20" s="65">
        <v>223734</v>
      </c>
      <c r="K20" s="65">
        <v>21873</v>
      </c>
      <c r="L20" s="65">
        <v>153073</v>
      </c>
      <c r="M20" s="81">
        <v>127666480</v>
      </c>
      <c r="N20" s="152">
        <v>1021702568</v>
      </c>
      <c r="O20" s="151">
        <v>12.5</v>
      </c>
      <c r="P20" s="149">
        <f t="shared" si="1"/>
        <v>1277035540.5</v>
      </c>
      <c r="Q20" s="150"/>
      <c r="R20" s="150"/>
    </row>
    <row r="21" spans="1:18" s="53" customFormat="1" ht="20.100000000000001" customHeight="1" x14ac:dyDescent="0.15">
      <c r="A21" s="658" t="s">
        <v>109</v>
      </c>
      <c r="B21" s="667" t="s">
        <v>101</v>
      </c>
      <c r="C21" s="119" t="s">
        <v>85</v>
      </c>
      <c r="D21" s="75">
        <v>284713</v>
      </c>
      <c r="E21" s="75">
        <v>26036</v>
      </c>
      <c r="F21" s="75">
        <v>78236</v>
      </c>
      <c r="G21" s="75">
        <v>270909</v>
      </c>
      <c r="H21" s="75">
        <v>498608</v>
      </c>
      <c r="I21" s="75">
        <v>708062</v>
      </c>
      <c r="J21" s="75">
        <v>100477</v>
      </c>
      <c r="K21" s="75">
        <v>67806</v>
      </c>
      <c r="L21" s="75">
        <v>1175</v>
      </c>
      <c r="M21" s="62">
        <v>2036022</v>
      </c>
      <c r="N21" s="62">
        <v>19202900</v>
      </c>
      <c r="O21" s="148">
        <v>10.6</v>
      </c>
      <c r="P21" s="149">
        <f t="shared" si="1"/>
        <v>23274954.600000001</v>
      </c>
      <c r="Q21" s="150"/>
      <c r="R21" s="150"/>
    </row>
    <row r="22" spans="1:18" s="53" customFormat="1" ht="20.100000000000001" customHeight="1" x14ac:dyDescent="0.15">
      <c r="A22" s="666"/>
      <c r="B22" s="666"/>
      <c r="C22" s="120" t="s">
        <v>86</v>
      </c>
      <c r="D22" s="125">
        <v>284713</v>
      </c>
      <c r="E22" s="65">
        <v>17312</v>
      </c>
      <c r="F22" s="65">
        <v>97469</v>
      </c>
      <c r="G22" s="65">
        <v>452214</v>
      </c>
      <c r="H22" s="65">
        <v>830860</v>
      </c>
      <c r="I22" s="65">
        <v>1089765</v>
      </c>
      <c r="J22" s="65">
        <v>184014</v>
      </c>
      <c r="K22" s="65">
        <v>183458</v>
      </c>
      <c r="L22" s="65">
        <v>1994</v>
      </c>
      <c r="M22" s="81">
        <v>3141799</v>
      </c>
      <c r="N22" s="152">
        <v>19202900</v>
      </c>
      <c r="O22" s="151">
        <v>16.399999999999999</v>
      </c>
      <c r="P22" s="149">
        <f t="shared" si="1"/>
        <v>25486514.399999999</v>
      </c>
      <c r="Q22" s="150"/>
      <c r="R22" s="150"/>
    </row>
    <row r="23" spans="1:18" s="53" customFormat="1" ht="20.100000000000001" customHeight="1" x14ac:dyDescent="0.15">
      <c r="A23" s="664" t="s">
        <v>58</v>
      </c>
      <c r="B23" s="660" t="s">
        <v>101</v>
      </c>
      <c r="C23" s="134" t="s">
        <v>85</v>
      </c>
      <c r="D23" s="128">
        <v>473340600</v>
      </c>
      <c r="E23" s="129">
        <v>5615650</v>
      </c>
      <c r="F23" s="129">
        <v>31856600</v>
      </c>
      <c r="G23" s="129">
        <v>21516071</v>
      </c>
      <c r="H23" s="129">
        <v>13210560</v>
      </c>
      <c r="I23" s="129">
        <v>16121921</v>
      </c>
      <c r="J23" s="130">
        <v>1660344</v>
      </c>
      <c r="K23" s="131">
        <v>464463</v>
      </c>
      <c r="L23" s="131">
        <v>3877284</v>
      </c>
      <c r="M23" s="131">
        <v>567663493</v>
      </c>
      <c r="N23" s="62">
        <v>4324765704</v>
      </c>
      <c r="O23" s="154">
        <v>13.1</v>
      </c>
      <c r="P23" s="149">
        <f t="shared" si="1"/>
        <v>5460092703.1000004</v>
      </c>
      <c r="Q23" s="150">
        <f>SUM(N5,N7,N9,N11,N13,N15,N17,N19,N21)</f>
        <v>4324765704</v>
      </c>
      <c r="R23" s="150">
        <f>N23-Q23</f>
        <v>0</v>
      </c>
    </row>
    <row r="24" spans="1:18" s="53" customFormat="1" ht="20.100000000000001" customHeight="1" x14ac:dyDescent="0.15">
      <c r="A24" s="665"/>
      <c r="B24" s="665"/>
      <c r="C24" s="135" t="s">
        <v>86</v>
      </c>
      <c r="D24" s="81">
        <v>473340600</v>
      </c>
      <c r="E24" s="69">
        <v>4209880</v>
      </c>
      <c r="F24" s="69">
        <v>20264926</v>
      </c>
      <c r="G24" s="69">
        <v>16858369</v>
      </c>
      <c r="H24" s="69">
        <v>11092351</v>
      </c>
      <c r="I24" s="69">
        <v>12453512</v>
      </c>
      <c r="J24" s="69">
        <v>1302070</v>
      </c>
      <c r="K24" s="69">
        <v>746885</v>
      </c>
      <c r="L24" s="69">
        <v>990705</v>
      </c>
      <c r="M24" s="81">
        <v>541259292</v>
      </c>
      <c r="N24" s="152">
        <v>4324765704</v>
      </c>
      <c r="O24" s="155">
        <v>12.5</v>
      </c>
      <c r="P24" s="149">
        <f t="shared" ref="P24" si="2">SUM(D24:L24)</f>
        <v>541259298</v>
      </c>
      <c r="Q24" s="150"/>
      <c r="R24" s="150"/>
    </row>
    <row r="25" spans="1:18" s="86" customFormat="1" ht="20.100000000000001" customHeight="1" x14ac:dyDescent="0.15">
      <c r="A25" s="137" t="s">
        <v>59</v>
      </c>
      <c r="B25" s="137"/>
      <c r="C25" s="137"/>
      <c r="D25" s="137"/>
      <c r="E25" s="137"/>
      <c r="F25" s="137"/>
      <c r="G25" s="137"/>
      <c r="H25" s="137"/>
      <c r="I25" s="137"/>
      <c r="J25" s="137"/>
      <c r="K25" s="137"/>
      <c r="L25" s="137"/>
      <c r="M25" s="137"/>
      <c r="N25" s="156"/>
    </row>
    <row r="26" spans="1:18" s="86" customFormat="1" ht="15" customHeight="1" x14ac:dyDescent="0.15">
      <c r="A26" s="138" t="s">
        <v>92</v>
      </c>
      <c r="B26" s="137" t="s">
        <v>93</v>
      </c>
      <c r="C26" s="137"/>
      <c r="D26" s="137"/>
      <c r="E26" s="137"/>
      <c r="F26" s="137"/>
      <c r="G26" s="137"/>
      <c r="H26" s="137"/>
      <c r="I26" s="137"/>
      <c r="J26" s="137"/>
      <c r="K26" s="137"/>
      <c r="L26" s="137"/>
      <c r="M26" s="137"/>
    </row>
    <row r="27" spans="1:18" s="86" customFormat="1" ht="15.75" customHeight="1" x14ac:dyDescent="0.15">
      <c r="A27" s="137"/>
      <c r="B27" s="139" t="s">
        <v>94</v>
      </c>
      <c r="C27" s="137"/>
      <c r="D27" s="137"/>
      <c r="E27" s="137"/>
      <c r="F27" s="137"/>
      <c r="G27" s="137"/>
      <c r="H27" s="137"/>
      <c r="J27" s="137"/>
      <c r="K27" s="137"/>
      <c r="L27" s="137"/>
      <c r="M27" s="137"/>
    </row>
    <row r="28" spans="1:18" s="142" customFormat="1" ht="15" customHeight="1" x14ac:dyDescent="0.15">
      <c r="A28" s="157"/>
      <c r="B28" s="645" t="s">
        <v>110</v>
      </c>
      <c r="C28" s="645"/>
      <c r="D28" s="645"/>
      <c r="E28" s="645"/>
      <c r="F28" s="645"/>
      <c r="G28" s="645"/>
      <c r="H28" s="645"/>
      <c r="I28" s="645"/>
      <c r="J28" s="645"/>
      <c r="K28" s="645"/>
      <c r="L28" s="645"/>
      <c r="M28" s="645"/>
    </row>
    <row r="29" spans="1:18" ht="12" customHeight="1" x14ac:dyDescent="0.15">
      <c r="B29" s="158"/>
      <c r="C29" s="159"/>
      <c r="D29" s="159"/>
      <c r="E29" s="159"/>
      <c r="F29" s="159"/>
      <c r="G29" s="159"/>
      <c r="H29" s="159"/>
      <c r="I29" s="159"/>
      <c r="J29" s="159"/>
      <c r="K29" s="159"/>
      <c r="L29" s="159"/>
      <c r="M29" s="159"/>
    </row>
    <row r="30" spans="1:18" x14ac:dyDescent="0.15">
      <c r="B30" s="159"/>
      <c r="C30" s="159"/>
      <c r="D30" s="159"/>
      <c r="E30" s="159"/>
      <c r="F30" s="159"/>
      <c r="G30" s="159"/>
      <c r="H30" s="159"/>
      <c r="I30" s="159"/>
      <c r="J30" s="159"/>
      <c r="K30" s="159"/>
      <c r="L30" s="159"/>
      <c r="M30" s="159"/>
      <c r="N30" s="159"/>
    </row>
    <row r="31" spans="1:18" x14ac:dyDescent="0.15">
      <c r="B31" s="159"/>
      <c r="C31" s="159"/>
      <c r="D31" s="159"/>
      <c r="E31" s="159"/>
      <c r="F31" s="159"/>
      <c r="G31" s="159"/>
      <c r="H31" s="159"/>
      <c r="I31" s="159"/>
      <c r="J31" s="159"/>
      <c r="K31" s="159"/>
      <c r="L31" s="159"/>
      <c r="M31" s="159"/>
    </row>
  </sheetData>
  <mergeCells count="37">
    <mergeCell ref="C3:C4"/>
    <mergeCell ref="A1:H1"/>
    <mergeCell ref="N1:O1"/>
    <mergeCell ref="A2:B2"/>
    <mergeCell ref="D2:D4"/>
    <mergeCell ref="E2:E4"/>
    <mergeCell ref="F2:F4"/>
    <mergeCell ref="G2:G4"/>
    <mergeCell ref="H2:H4"/>
    <mergeCell ref="I2:I4"/>
    <mergeCell ref="J2:J4"/>
    <mergeCell ref="K2:K4"/>
    <mergeCell ref="L2:L4"/>
    <mergeCell ref="M2:M4"/>
    <mergeCell ref="N2:N4"/>
    <mergeCell ref="O2:O4"/>
    <mergeCell ref="A5:A6"/>
    <mergeCell ref="B5:B6"/>
    <mergeCell ref="A7:A8"/>
    <mergeCell ref="B7:B8"/>
    <mergeCell ref="A9:A10"/>
    <mergeCell ref="B9:B10"/>
    <mergeCell ref="A11:A12"/>
    <mergeCell ref="B11:B12"/>
    <mergeCell ref="A13:A14"/>
    <mergeCell ref="B13:B14"/>
    <mergeCell ref="A15:A16"/>
    <mergeCell ref="B15:B16"/>
    <mergeCell ref="A23:A24"/>
    <mergeCell ref="B23:B24"/>
    <mergeCell ref="B28:M28"/>
    <mergeCell ref="A17:A18"/>
    <mergeCell ref="B17:B18"/>
    <mergeCell ref="A19:A20"/>
    <mergeCell ref="B19:B20"/>
    <mergeCell ref="A21:A22"/>
    <mergeCell ref="B21:B22"/>
  </mergeCells>
  <phoneticPr fontId="3"/>
  <pageMargins left="0.70866141732283472" right="0.70866141732283472" top="0.74803149606299213" bottom="0.15748031496062992"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6496-1B60-485B-9280-16F63EF682FD}">
  <dimension ref="A1:K49"/>
  <sheetViews>
    <sheetView view="pageBreakPreview" zoomScaleNormal="100" workbookViewId="0">
      <pane xSplit="1" ySplit="5" topLeftCell="B6" activePane="bottomRight" state="frozen"/>
      <selection pane="topRight" activeCell="B1" sqref="B1"/>
      <selection pane="bottomLeft" activeCell="A6" sqref="A6"/>
      <selection pane="bottomRight" activeCell="M43" sqref="M43"/>
    </sheetView>
  </sheetViews>
  <sheetFormatPr defaultRowHeight="13.5" x14ac:dyDescent="0.15"/>
  <cols>
    <col min="1" max="1" width="8.875" style="518"/>
    <col min="2" max="2" width="10.625" style="518" customWidth="1"/>
    <col min="3" max="3" width="8.875" style="518"/>
    <col min="4" max="4" width="10.625" style="518" customWidth="1"/>
    <col min="5" max="5" width="8.875" style="518"/>
    <col min="6" max="6" width="10.625" style="518" customWidth="1"/>
    <col min="7" max="7" width="8.875" style="518"/>
    <col min="8" max="8" width="10.625" style="518" customWidth="1"/>
    <col min="9" max="256" width="8.875" style="518"/>
    <col min="257" max="257" width="10.625" style="518" customWidth="1"/>
    <col min="258" max="258" width="8.875" style="518"/>
    <col min="259" max="259" width="10.625" style="518" customWidth="1"/>
    <col min="260" max="260" width="8.875" style="518"/>
    <col min="261" max="261" width="10.625" style="518" customWidth="1"/>
    <col min="262" max="262" width="8.875" style="518"/>
    <col min="263" max="263" width="10.625" style="518" customWidth="1"/>
    <col min="264" max="512" width="8.875" style="518"/>
    <col min="513" max="513" width="10.625" style="518" customWidth="1"/>
    <col min="514" max="514" width="8.875" style="518"/>
    <col min="515" max="515" width="10.625" style="518" customWidth="1"/>
    <col min="516" max="516" width="8.875" style="518"/>
    <col min="517" max="517" width="10.625" style="518" customWidth="1"/>
    <col min="518" max="518" width="8.875" style="518"/>
    <col min="519" max="519" width="10.625" style="518" customWidth="1"/>
    <col min="520" max="768" width="8.875" style="518"/>
    <col min="769" max="769" width="10.625" style="518" customWidth="1"/>
    <col min="770" max="770" width="8.875" style="518"/>
    <col min="771" max="771" width="10.625" style="518" customWidth="1"/>
    <col min="772" max="772" width="8.875" style="518"/>
    <col min="773" max="773" width="10.625" style="518" customWidth="1"/>
    <col min="774" max="774" width="8.875" style="518"/>
    <col min="775" max="775" width="10.625" style="518" customWidth="1"/>
    <col min="776" max="1024" width="8.875" style="518"/>
    <col min="1025" max="1025" width="10.625" style="518" customWidth="1"/>
    <col min="1026" max="1026" width="8.875" style="518"/>
    <col min="1027" max="1027" width="10.625" style="518" customWidth="1"/>
    <col min="1028" max="1028" width="8.875" style="518"/>
    <col min="1029" max="1029" width="10.625" style="518" customWidth="1"/>
    <col min="1030" max="1030" width="8.875" style="518"/>
    <col min="1031" max="1031" width="10.625" style="518" customWidth="1"/>
    <col min="1032" max="1280" width="8.875" style="518"/>
    <col min="1281" max="1281" width="10.625" style="518" customWidth="1"/>
    <col min="1282" max="1282" width="8.875" style="518"/>
    <col min="1283" max="1283" width="10.625" style="518" customWidth="1"/>
    <col min="1284" max="1284" width="8.875" style="518"/>
    <col min="1285" max="1285" width="10.625" style="518" customWidth="1"/>
    <col min="1286" max="1286" width="8.875" style="518"/>
    <col min="1287" max="1287" width="10.625" style="518" customWidth="1"/>
    <col min="1288" max="1536" width="8.875" style="518"/>
    <col min="1537" max="1537" width="10.625" style="518" customWidth="1"/>
    <col min="1538" max="1538" width="8.875" style="518"/>
    <col min="1539" max="1539" width="10.625" style="518" customWidth="1"/>
    <col min="1540" max="1540" width="8.875" style="518"/>
    <col min="1541" max="1541" width="10.625" style="518" customWidth="1"/>
    <col min="1542" max="1542" width="8.875" style="518"/>
    <col min="1543" max="1543" width="10.625" style="518" customWidth="1"/>
    <col min="1544" max="1792" width="8.875" style="518"/>
    <col min="1793" max="1793" width="10.625" style="518" customWidth="1"/>
    <col min="1794" max="1794" width="8.875" style="518"/>
    <col min="1795" max="1795" width="10.625" style="518" customWidth="1"/>
    <col min="1796" max="1796" width="8.875" style="518"/>
    <col min="1797" max="1797" width="10.625" style="518" customWidth="1"/>
    <col min="1798" max="1798" width="8.875" style="518"/>
    <col min="1799" max="1799" width="10.625" style="518" customWidth="1"/>
    <col min="1800" max="2048" width="8.875" style="518"/>
    <col min="2049" max="2049" width="10.625" style="518" customWidth="1"/>
    <col min="2050" max="2050" width="8.875" style="518"/>
    <col min="2051" max="2051" width="10.625" style="518" customWidth="1"/>
    <col min="2052" max="2052" width="8.875" style="518"/>
    <col min="2053" max="2053" width="10.625" style="518" customWidth="1"/>
    <col min="2054" max="2054" width="8.875" style="518"/>
    <col min="2055" max="2055" width="10.625" style="518" customWidth="1"/>
    <col min="2056" max="2304" width="8.875" style="518"/>
    <col min="2305" max="2305" width="10.625" style="518" customWidth="1"/>
    <col min="2306" max="2306" width="8.875" style="518"/>
    <col min="2307" max="2307" width="10.625" style="518" customWidth="1"/>
    <col min="2308" max="2308" width="8.875" style="518"/>
    <col min="2309" max="2309" width="10.625" style="518" customWidth="1"/>
    <col min="2310" max="2310" width="8.875" style="518"/>
    <col min="2311" max="2311" width="10.625" style="518" customWidth="1"/>
    <col min="2312" max="2560" width="8.875" style="518"/>
    <col min="2561" max="2561" width="10.625" style="518" customWidth="1"/>
    <col min="2562" max="2562" width="8.875" style="518"/>
    <col min="2563" max="2563" width="10.625" style="518" customWidth="1"/>
    <col min="2564" max="2564" width="8.875" style="518"/>
    <col min="2565" max="2565" width="10.625" style="518" customWidth="1"/>
    <col min="2566" max="2566" width="8.875" style="518"/>
    <col min="2567" max="2567" width="10.625" style="518" customWidth="1"/>
    <col min="2568" max="2816" width="8.875" style="518"/>
    <col min="2817" max="2817" width="10.625" style="518" customWidth="1"/>
    <col min="2818" max="2818" width="8.875" style="518"/>
    <col min="2819" max="2819" width="10.625" style="518" customWidth="1"/>
    <col min="2820" max="2820" width="8.875" style="518"/>
    <col min="2821" max="2821" width="10.625" style="518" customWidth="1"/>
    <col min="2822" max="2822" width="8.875" style="518"/>
    <col min="2823" max="2823" width="10.625" style="518" customWidth="1"/>
    <col min="2824" max="3072" width="8.875" style="518"/>
    <col min="3073" max="3073" width="10.625" style="518" customWidth="1"/>
    <col min="3074" max="3074" width="8.875" style="518"/>
    <col min="3075" max="3075" width="10.625" style="518" customWidth="1"/>
    <col min="3076" max="3076" width="8.875" style="518"/>
    <col min="3077" max="3077" width="10.625" style="518" customWidth="1"/>
    <col min="3078" max="3078" width="8.875" style="518"/>
    <col min="3079" max="3079" width="10.625" style="518" customWidth="1"/>
    <col min="3080" max="3328" width="8.875" style="518"/>
    <col min="3329" max="3329" width="10.625" style="518" customWidth="1"/>
    <col min="3330" max="3330" width="8.875" style="518"/>
    <col min="3331" max="3331" width="10.625" style="518" customWidth="1"/>
    <col min="3332" max="3332" width="8.875" style="518"/>
    <col min="3333" max="3333" width="10.625" style="518" customWidth="1"/>
    <col min="3334" max="3334" width="8.875" style="518"/>
    <col min="3335" max="3335" width="10.625" style="518" customWidth="1"/>
    <col min="3336" max="3584" width="8.875" style="518"/>
    <col min="3585" max="3585" width="10.625" style="518" customWidth="1"/>
    <col min="3586" max="3586" width="8.875" style="518"/>
    <col min="3587" max="3587" width="10.625" style="518" customWidth="1"/>
    <col min="3588" max="3588" width="8.875" style="518"/>
    <col min="3589" max="3589" width="10.625" style="518" customWidth="1"/>
    <col min="3590" max="3590" width="8.875" style="518"/>
    <col min="3591" max="3591" width="10.625" style="518" customWidth="1"/>
    <col min="3592" max="3840" width="8.875" style="518"/>
    <col min="3841" max="3841" width="10.625" style="518" customWidth="1"/>
    <col min="3842" max="3842" width="8.875" style="518"/>
    <col min="3843" max="3843" width="10.625" style="518" customWidth="1"/>
    <col min="3844" max="3844" width="8.875" style="518"/>
    <col min="3845" max="3845" width="10.625" style="518" customWidth="1"/>
    <col min="3846" max="3846" width="8.875" style="518"/>
    <col min="3847" max="3847" width="10.625" style="518" customWidth="1"/>
    <col min="3848" max="4096" width="8.875" style="518"/>
    <col min="4097" max="4097" width="10.625" style="518" customWidth="1"/>
    <col min="4098" max="4098" width="8.875" style="518"/>
    <col min="4099" max="4099" width="10.625" style="518" customWidth="1"/>
    <col min="4100" max="4100" width="8.875" style="518"/>
    <col min="4101" max="4101" width="10.625" style="518" customWidth="1"/>
    <col min="4102" max="4102" width="8.875" style="518"/>
    <col min="4103" max="4103" width="10.625" style="518" customWidth="1"/>
    <col min="4104" max="4352" width="8.875" style="518"/>
    <col min="4353" max="4353" width="10.625" style="518" customWidth="1"/>
    <col min="4354" max="4354" width="8.875" style="518"/>
    <col min="4355" max="4355" width="10.625" style="518" customWidth="1"/>
    <col min="4356" max="4356" width="8.875" style="518"/>
    <col min="4357" max="4357" width="10.625" style="518" customWidth="1"/>
    <col min="4358" max="4358" width="8.875" style="518"/>
    <col min="4359" max="4359" width="10.625" style="518" customWidth="1"/>
    <col min="4360" max="4608" width="8.875" style="518"/>
    <col min="4609" max="4609" width="10.625" style="518" customWidth="1"/>
    <col min="4610" max="4610" width="8.875" style="518"/>
    <col min="4611" max="4611" width="10.625" style="518" customWidth="1"/>
    <col min="4612" max="4612" width="8.875" style="518"/>
    <col min="4613" max="4613" width="10.625" style="518" customWidth="1"/>
    <col min="4614" max="4614" width="8.875" style="518"/>
    <col min="4615" max="4615" width="10.625" style="518" customWidth="1"/>
    <col min="4616" max="4864" width="8.875" style="518"/>
    <col min="4865" max="4865" width="10.625" style="518" customWidth="1"/>
    <col min="4866" max="4866" width="8.875" style="518"/>
    <col min="4867" max="4867" width="10.625" style="518" customWidth="1"/>
    <col min="4868" max="4868" width="8.875" style="518"/>
    <col min="4869" max="4869" width="10.625" style="518" customWidth="1"/>
    <col min="4870" max="4870" width="8.875" style="518"/>
    <col min="4871" max="4871" width="10.625" style="518" customWidth="1"/>
    <col min="4872" max="5120" width="8.875" style="518"/>
    <col min="5121" max="5121" width="10.625" style="518" customWidth="1"/>
    <col min="5122" max="5122" width="8.875" style="518"/>
    <col min="5123" max="5123" width="10.625" style="518" customWidth="1"/>
    <col min="5124" max="5124" width="8.875" style="518"/>
    <col min="5125" max="5125" width="10.625" style="518" customWidth="1"/>
    <col min="5126" max="5126" width="8.875" style="518"/>
    <col min="5127" max="5127" width="10.625" style="518" customWidth="1"/>
    <col min="5128" max="5376" width="8.875" style="518"/>
    <col min="5377" max="5377" width="10.625" style="518" customWidth="1"/>
    <col min="5378" max="5378" width="8.875" style="518"/>
    <col min="5379" max="5379" width="10.625" style="518" customWidth="1"/>
    <col min="5380" max="5380" width="8.875" style="518"/>
    <col min="5381" max="5381" width="10.625" style="518" customWidth="1"/>
    <col min="5382" max="5382" width="8.875" style="518"/>
    <col min="5383" max="5383" width="10.625" style="518" customWidth="1"/>
    <col min="5384" max="5632" width="8.875" style="518"/>
    <col min="5633" max="5633" width="10.625" style="518" customWidth="1"/>
    <col min="5634" max="5634" width="8.875" style="518"/>
    <col min="5635" max="5635" width="10.625" style="518" customWidth="1"/>
    <col min="5636" max="5636" width="8.875" style="518"/>
    <col min="5637" max="5637" width="10.625" style="518" customWidth="1"/>
    <col min="5638" max="5638" width="8.875" style="518"/>
    <col min="5639" max="5639" width="10.625" style="518" customWidth="1"/>
    <col min="5640" max="5888" width="8.875" style="518"/>
    <col min="5889" max="5889" width="10.625" style="518" customWidth="1"/>
    <col min="5890" max="5890" width="8.875" style="518"/>
    <col min="5891" max="5891" width="10.625" style="518" customWidth="1"/>
    <col min="5892" max="5892" width="8.875" style="518"/>
    <col min="5893" max="5893" width="10.625" style="518" customWidth="1"/>
    <col min="5894" max="5894" width="8.875" style="518"/>
    <col min="5895" max="5895" width="10.625" style="518" customWidth="1"/>
    <col min="5896" max="6144" width="8.875" style="518"/>
    <col min="6145" max="6145" width="10.625" style="518" customWidth="1"/>
    <col min="6146" max="6146" width="8.875" style="518"/>
    <col min="6147" max="6147" width="10.625" style="518" customWidth="1"/>
    <col min="6148" max="6148" width="8.875" style="518"/>
    <col min="6149" max="6149" width="10.625" style="518" customWidth="1"/>
    <col min="6150" max="6150" width="8.875" style="518"/>
    <col min="6151" max="6151" width="10.625" style="518" customWidth="1"/>
    <col min="6152" max="6400" width="8.875" style="518"/>
    <col min="6401" max="6401" width="10.625" style="518" customWidth="1"/>
    <col min="6402" max="6402" width="8.875" style="518"/>
    <col min="6403" max="6403" width="10.625" style="518" customWidth="1"/>
    <col min="6404" max="6404" width="8.875" style="518"/>
    <col min="6405" max="6405" width="10.625" style="518" customWidth="1"/>
    <col min="6406" max="6406" width="8.875" style="518"/>
    <col min="6407" max="6407" width="10.625" style="518" customWidth="1"/>
    <col min="6408" max="6656" width="8.875" style="518"/>
    <col min="6657" max="6657" width="10.625" style="518" customWidth="1"/>
    <col min="6658" max="6658" width="8.875" style="518"/>
    <col min="6659" max="6659" width="10.625" style="518" customWidth="1"/>
    <col min="6660" max="6660" width="8.875" style="518"/>
    <col min="6661" max="6661" width="10.625" style="518" customWidth="1"/>
    <col min="6662" max="6662" width="8.875" style="518"/>
    <col min="6663" max="6663" width="10.625" style="518" customWidth="1"/>
    <col min="6664" max="6912" width="8.875" style="518"/>
    <col min="6913" max="6913" width="10.625" style="518" customWidth="1"/>
    <col min="6914" max="6914" width="8.875" style="518"/>
    <col min="6915" max="6915" width="10.625" style="518" customWidth="1"/>
    <col min="6916" max="6916" width="8.875" style="518"/>
    <col min="6917" max="6917" width="10.625" style="518" customWidth="1"/>
    <col min="6918" max="6918" width="8.875" style="518"/>
    <col min="6919" max="6919" width="10.625" style="518" customWidth="1"/>
    <col min="6920" max="7168" width="8.875" style="518"/>
    <col min="7169" max="7169" width="10.625" style="518" customWidth="1"/>
    <col min="7170" max="7170" width="8.875" style="518"/>
    <col min="7171" max="7171" width="10.625" style="518" customWidth="1"/>
    <col min="7172" max="7172" width="8.875" style="518"/>
    <col min="7173" max="7173" width="10.625" style="518" customWidth="1"/>
    <col min="7174" max="7174" width="8.875" style="518"/>
    <col min="7175" max="7175" width="10.625" style="518" customWidth="1"/>
    <col min="7176" max="7424" width="8.875" style="518"/>
    <col min="7425" max="7425" width="10.625" style="518" customWidth="1"/>
    <col min="7426" max="7426" width="8.875" style="518"/>
    <col min="7427" max="7427" width="10.625" style="518" customWidth="1"/>
    <col min="7428" max="7428" width="8.875" style="518"/>
    <col min="7429" max="7429" width="10.625" style="518" customWidth="1"/>
    <col min="7430" max="7430" width="8.875" style="518"/>
    <col min="7431" max="7431" width="10.625" style="518" customWidth="1"/>
    <col min="7432" max="7680" width="8.875" style="518"/>
    <col min="7681" max="7681" width="10.625" style="518" customWidth="1"/>
    <col min="7682" max="7682" width="8.875" style="518"/>
    <col min="7683" max="7683" width="10.625" style="518" customWidth="1"/>
    <col min="7684" max="7684" width="8.875" style="518"/>
    <col min="7685" max="7685" width="10.625" style="518" customWidth="1"/>
    <col min="7686" max="7686" width="8.875" style="518"/>
    <col min="7687" max="7687" width="10.625" style="518" customWidth="1"/>
    <col min="7688" max="7936" width="8.875" style="518"/>
    <col min="7937" max="7937" width="10.625" style="518" customWidth="1"/>
    <col min="7938" max="7938" width="8.875" style="518"/>
    <col min="7939" max="7939" width="10.625" style="518" customWidth="1"/>
    <col min="7940" max="7940" width="8.875" style="518"/>
    <col min="7941" max="7941" width="10.625" style="518" customWidth="1"/>
    <col min="7942" max="7942" width="8.875" style="518"/>
    <col min="7943" max="7943" width="10.625" style="518" customWidth="1"/>
    <col min="7944" max="8192" width="8.875" style="518"/>
    <col min="8193" max="8193" width="10.625" style="518" customWidth="1"/>
    <col min="8194" max="8194" width="8.875" style="518"/>
    <col min="8195" max="8195" width="10.625" style="518" customWidth="1"/>
    <col min="8196" max="8196" width="8.875" style="518"/>
    <col min="8197" max="8197" width="10.625" style="518" customWidth="1"/>
    <col min="8198" max="8198" width="8.875" style="518"/>
    <col min="8199" max="8199" width="10.625" style="518" customWidth="1"/>
    <col min="8200" max="8448" width="8.875" style="518"/>
    <col min="8449" max="8449" width="10.625" style="518" customWidth="1"/>
    <col min="8450" max="8450" width="8.875" style="518"/>
    <col min="8451" max="8451" width="10.625" style="518" customWidth="1"/>
    <col min="8452" max="8452" width="8.875" style="518"/>
    <col min="8453" max="8453" width="10.625" style="518" customWidth="1"/>
    <col min="8454" max="8454" width="8.875" style="518"/>
    <col min="8455" max="8455" width="10.625" style="518" customWidth="1"/>
    <col min="8456" max="8704" width="8.875" style="518"/>
    <col min="8705" max="8705" width="10.625" style="518" customWidth="1"/>
    <col min="8706" max="8706" width="8.875" style="518"/>
    <col min="8707" max="8707" width="10.625" style="518" customWidth="1"/>
    <col min="8708" max="8708" width="8.875" style="518"/>
    <col min="8709" max="8709" width="10.625" style="518" customWidth="1"/>
    <col min="8710" max="8710" width="8.875" style="518"/>
    <col min="8711" max="8711" width="10.625" style="518" customWidth="1"/>
    <col min="8712" max="8960" width="8.875" style="518"/>
    <col min="8961" max="8961" width="10.625" style="518" customWidth="1"/>
    <col min="8962" max="8962" width="8.875" style="518"/>
    <col min="8963" max="8963" width="10.625" style="518" customWidth="1"/>
    <col min="8964" max="8964" width="8.875" style="518"/>
    <col min="8965" max="8965" width="10.625" style="518" customWidth="1"/>
    <col min="8966" max="8966" width="8.875" style="518"/>
    <col min="8967" max="8967" width="10.625" style="518" customWidth="1"/>
    <col min="8968" max="9216" width="8.875" style="518"/>
    <col min="9217" max="9217" width="10.625" style="518" customWidth="1"/>
    <col min="9218" max="9218" width="8.875" style="518"/>
    <col min="9219" max="9219" width="10.625" style="518" customWidth="1"/>
    <col min="9220" max="9220" width="8.875" style="518"/>
    <col min="9221" max="9221" width="10.625" style="518" customWidth="1"/>
    <col min="9222" max="9222" width="8.875" style="518"/>
    <col min="9223" max="9223" width="10.625" style="518" customWidth="1"/>
    <col min="9224" max="9472" width="8.875" style="518"/>
    <col min="9473" max="9473" width="10.625" style="518" customWidth="1"/>
    <col min="9474" max="9474" width="8.875" style="518"/>
    <col min="9475" max="9475" width="10.625" style="518" customWidth="1"/>
    <col min="9476" max="9476" width="8.875" style="518"/>
    <col min="9477" max="9477" width="10.625" style="518" customWidth="1"/>
    <col min="9478" max="9478" width="8.875" style="518"/>
    <col min="9479" max="9479" width="10.625" style="518" customWidth="1"/>
    <col min="9480" max="9728" width="8.875" style="518"/>
    <col min="9729" max="9729" width="10.625" style="518" customWidth="1"/>
    <col min="9730" max="9730" width="8.875" style="518"/>
    <col min="9731" max="9731" width="10.625" style="518" customWidth="1"/>
    <col min="9732" max="9732" width="8.875" style="518"/>
    <col min="9733" max="9733" width="10.625" style="518" customWidth="1"/>
    <col min="9734" max="9734" width="8.875" style="518"/>
    <col min="9735" max="9735" width="10.625" style="518" customWidth="1"/>
    <col min="9736" max="9984" width="8.875" style="518"/>
    <col min="9985" max="9985" width="10.625" style="518" customWidth="1"/>
    <col min="9986" max="9986" width="8.875" style="518"/>
    <col min="9987" max="9987" width="10.625" style="518" customWidth="1"/>
    <col min="9988" max="9988" width="8.875" style="518"/>
    <col min="9989" max="9989" width="10.625" style="518" customWidth="1"/>
    <col min="9990" max="9990" width="8.875" style="518"/>
    <col min="9991" max="9991" width="10.625" style="518" customWidth="1"/>
    <col min="9992" max="10240" width="8.875" style="518"/>
    <col min="10241" max="10241" width="10.625" style="518" customWidth="1"/>
    <col min="10242" max="10242" width="8.875" style="518"/>
    <col min="10243" max="10243" width="10.625" style="518" customWidth="1"/>
    <col min="10244" max="10244" width="8.875" style="518"/>
    <col min="10245" max="10245" width="10.625" style="518" customWidth="1"/>
    <col min="10246" max="10246" width="8.875" style="518"/>
    <col min="10247" max="10247" width="10.625" style="518" customWidth="1"/>
    <col min="10248" max="10496" width="8.875" style="518"/>
    <col min="10497" max="10497" width="10.625" style="518" customWidth="1"/>
    <col min="10498" max="10498" width="8.875" style="518"/>
    <col min="10499" max="10499" width="10.625" style="518" customWidth="1"/>
    <col min="10500" max="10500" width="8.875" style="518"/>
    <col min="10501" max="10501" width="10.625" style="518" customWidth="1"/>
    <col min="10502" max="10502" width="8.875" style="518"/>
    <col min="10503" max="10503" width="10.625" style="518" customWidth="1"/>
    <col min="10504" max="10752" width="8.875" style="518"/>
    <col min="10753" max="10753" width="10.625" style="518" customWidth="1"/>
    <col min="10754" max="10754" width="8.875" style="518"/>
    <col min="10755" max="10755" width="10.625" style="518" customWidth="1"/>
    <col min="10756" max="10756" width="8.875" style="518"/>
    <col min="10757" max="10757" width="10.625" style="518" customWidth="1"/>
    <col min="10758" max="10758" width="8.875" style="518"/>
    <col min="10759" max="10759" width="10.625" style="518" customWidth="1"/>
    <col min="10760" max="11008" width="8.875" style="518"/>
    <col min="11009" max="11009" width="10.625" style="518" customWidth="1"/>
    <col min="11010" max="11010" width="8.875" style="518"/>
    <col min="11011" max="11011" width="10.625" style="518" customWidth="1"/>
    <col min="11012" max="11012" width="8.875" style="518"/>
    <col min="11013" max="11013" width="10.625" style="518" customWidth="1"/>
    <col min="11014" max="11014" width="8.875" style="518"/>
    <col min="11015" max="11015" width="10.625" style="518" customWidth="1"/>
    <col min="11016" max="11264" width="8.875" style="518"/>
    <col min="11265" max="11265" width="10.625" style="518" customWidth="1"/>
    <col min="11266" max="11266" width="8.875" style="518"/>
    <col min="11267" max="11267" width="10.625" style="518" customWidth="1"/>
    <col min="11268" max="11268" width="8.875" style="518"/>
    <col min="11269" max="11269" width="10.625" style="518" customWidth="1"/>
    <col min="11270" max="11270" width="8.875" style="518"/>
    <col min="11271" max="11271" width="10.625" style="518" customWidth="1"/>
    <col min="11272" max="11520" width="8.875" style="518"/>
    <col min="11521" max="11521" width="10.625" style="518" customWidth="1"/>
    <col min="11522" max="11522" width="8.875" style="518"/>
    <col min="11523" max="11523" width="10.625" style="518" customWidth="1"/>
    <col min="11524" max="11524" width="8.875" style="518"/>
    <col min="11525" max="11525" width="10.625" style="518" customWidth="1"/>
    <col min="11526" max="11526" width="8.875" style="518"/>
    <col min="11527" max="11527" width="10.625" style="518" customWidth="1"/>
    <col min="11528" max="11776" width="8.875" style="518"/>
    <col min="11777" max="11777" width="10.625" style="518" customWidth="1"/>
    <col min="11778" max="11778" width="8.875" style="518"/>
    <col min="11779" max="11779" width="10.625" style="518" customWidth="1"/>
    <col min="11780" max="11780" width="8.875" style="518"/>
    <col min="11781" max="11781" width="10.625" style="518" customWidth="1"/>
    <col min="11782" max="11782" width="8.875" style="518"/>
    <col min="11783" max="11783" width="10.625" style="518" customWidth="1"/>
    <col min="11784" max="12032" width="8.875" style="518"/>
    <col min="12033" max="12033" width="10.625" style="518" customWidth="1"/>
    <col min="12034" max="12034" width="8.875" style="518"/>
    <col min="12035" max="12035" width="10.625" style="518" customWidth="1"/>
    <col min="12036" max="12036" width="8.875" style="518"/>
    <col min="12037" max="12037" width="10.625" style="518" customWidth="1"/>
    <col min="12038" max="12038" width="8.875" style="518"/>
    <col min="12039" max="12039" width="10.625" style="518" customWidth="1"/>
    <col min="12040" max="12288" width="8.875" style="518"/>
    <col min="12289" max="12289" width="10.625" style="518" customWidth="1"/>
    <col min="12290" max="12290" width="8.875" style="518"/>
    <col min="12291" max="12291" width="10.625" style="518" customWidth="1"/>
    <col min="12292" max="12292" width="8.875" style="518"/>
    <col min="12293" max="12293" width="10.625" style="518" customWidth="1"/>
    <col min="12294" max="12294" width="8.875" style="518"/>
    <col min="12295" max="12295" width="10.625" style="518" customWidth="1"/>
    <col min="12296" max="12544" width="8.875" style="518"/>
    <col min="12545" max="12545" width="10.625" style="518" customWidth="1"/>
    <col min="12546" max="12546" width="8.875" style="518"/>
    <col min="12547" max="12547" width="10.625" style="518" customWidth="1"/>
    <col min="12548" max="12548" width="8.875" style="518"/>
    <col min="12549" max="12549" width="10.625" style="518" customWidth="1"/>
    <col min="12550" max="12550" width="8.875" style="518"/>
    <col min="12551" max="12551" width="10.625" style="518" customWidth="1"/>
    <col min="12552" max="12800" width="8.875" style="518"/>
    <col min="12801" max="12801" width="10.625" style="518" customWidth="1"/>
    <col min="12802" max="12802" width="8.875" style="518"/>
    <col min="12803" max="12803" width="10.625" style="518" customWidth="1"/>
    <col min="12804" max="12804" width="8.875" style="518"/>
    <col min="12805" max="12805" width="10.625" style="518" customWidth="1"/>
    <col min="12806" max="12806" width="8.875" style="518"/>
    <col min="12807" max="12807" width="10.625" style="518" customWidth="1"/>
    <col min="12808" max="13056" width="8.875" style="518"/>
    <col min="13057" max="13057" width="10.625" style="518" customWidth="1"/>
    <col min="13058" max="13058" width="8.875" style="518"/>
    <col min="13059" max="13059" width="10.625" style="518" customWidth="1"/>
    <col min="13060" max="13060" width="8.875" style="518"/>
    <col min="13061" max="13061" width="10.625" style="518" customWidth="1"/>
    <col min="13062" max="13062" width="8.875" style="518"/>
    <col min="13063" max="13063" width="10.625" style="518" customWidth="1"/>
    <col min="13064" max="13312" width="8.875" style="518"/>
    <col min="13313" max="13313" width="10.625" style="518" customWidth="1"/>
    <col min="13314" max="13314" width="8.875" style="518"/>
    <col min="13315" max="13315" width="10.625" style="518" customWidth="1"/>
    <col min="13316" max="13316" width="8.875" style="518"/>
    <col min="13317" max="13317" width="10.625" style="518" customWidth="1"/>
    <col min="13318" max="13318" width="8.875" style="518"/>
    <col min="13319" max="13319" width="10.625" style="518" customWidth="1"/>
    <col min="13320" max="13568" width="8.875" style="518"/>
    <col min="13569" max="13569" width="10.625" style="518" customWidth="1"/>
    <col min="13570" max="13570" width="8.875" style="518"/>
    <col min="13571" max="13571" width="10.625" style="518" customWidth="1"/>
    <col min="13572" max="13572" width="8.875" style="518"/>
    <col min="13573" max="13573" width="10.625" style="518" customWidth="1"/>
    <col min="13574" max="13574" width="8.875" style="518"/>
    <col min="13575" max="13575" width="10.625" style="518" customWidth="1"/>
    <col min="13576" max="13824" width="8.875" style="518"/>
    <col min="13825" max="13825" width="10.625" style="518" customWidth="1"/>
    <col min="13826" max="13826" width="8.875" style="518"/>
    <col min="13827" max="13827" width="10.625" style="518" customWidth="1"/>
    <col min="13828" max="13828" width="8.875" style="518"/>
    <col min="13829" max="13829" width="10.625" style="518" customWidth="1"/>
    <col min="13830" max="13830" width="8.875" style="518"/>
    <col min="13831" max="13831" width="10.625" style="518" customWidth="1"/>
    <col min="13832" max="14080" width="8.875" style="518"/>
    <col min="14081" max="14081" width="10.625" style="518" customWidth="1"/>
    <col min="14082" max="14082" width="8.875" style="518"/>
    <col min="14083" max="14083" width="10.625" style="518" customWidth="1"/>
    <col min="14084" max="14084" width="8.875" style="518"/>
    <col min="14085" max="14085" width="10.625" style="518" customWidth="1"/>
    <col min="14086" max="14086" width="8.875" style="518"/>
    <col min="14087" max="14087" width="10.625" style="518" customWidth="1"/>
    <col min="14088" max="14336" width="8.875" style="518"/>
    <col min="14337" max="14337" width="10.625" style="518" customWidth="1"/>
    <col min="14338" max="14338" width="8.875" style="518"/>
    <col min="14339" max="14339" width="10.625" style="518" customWidth="1"/>
    <col min="14340" max="14340" width="8.875" style="518"/>
    <col min="14341" max="14341" width="10.625" style="518" customWidth="1"/>
    <col min="14342" max="14342" width="8.875" style="518"/>
    <col min="14343" max="14343" width="10.625" style="518" customWidth="1"/>
    <col min="14344" max="14592" width="8.875" style="518"/>
    <col min="14593" max="14593" width="10.625" style="518" customWidth="1"/>
    <col min="14594" max="14594" width="8.875" style="518"/>
    <col min="14595" max="14595" width="10.625" style="518" customWidth="1"/>
    <col min="14596" max="14596" width="8.875" style="518"/>
    <col min="14597" max="14597" width="10.625" style="518" customWidth="1"/>
    <col min="14598" max="14598" width="8.875" style="518"/>
    <col min="14599" max="14599" width="10.625" style="518" customWidth="1"/>
    <col min="14600" max="14848" width="8.875" style="518"/>
    <col min="14849" max="14849" width="10.625" style="518" customWidth="1"/>
    <col min="14850" max="14850" width="8.875" style="518"/>
    <col min="14851" max="14851" width="10.625" style="518" customWidth="1"/>
    <col min="14852" max="14852" width="8.875" style="518"/>
    <col min="14853" max="14853" width="10.625" style="518" customWidth="1"/>
    <col min="14854" max="14854" width="8.875" style="518"/>
    <col min="14855" max="14855" width="10.625" style="518" customWidth="1"/>
    <col min="14856" max="15104" width="8.875" style="518"/>
    <col min="15105" max="15105" width="10.625" style="518" customWidth="1"/>
    <col min="15106" max="15106" width="8.875" style="518"/>
    <col min="15107" max="15107" width="10.625" style="518" customWidth="1"/>
    <col min="15108" max="15108" width="8.875" style="518"/>
    <col min="15109" max="15109" width="10.625" style="518" customWidth="1"/>
    <col min="15110" max="15110" width="8.875" style="518"/>
    <col min="15111" max="15111" width="10.625" style="518" customWidth="1"/>
    <col min="15112" max="15360" width="8.875" style="518"/>
    <col min="15361" max="15361" width="10.625" style="518" customWidth="1"/>
    <col min="15362" max="15362" width="8.875" style="518"/>
    <col min="15363" max="15363" width="10.625" style="518" customWidth="1"/>
    <col min="15364" max="15364" width="8.875" style="518"/>
    <col min="15365" max="15365" width="10.625" style="518" customWidth="1"/>
    <col min="15366" max="15366" width="8.875" style="518"/>
    <col min="15367" max="15367" width="10.625" style="518" customWidth="1"/>
    <col min="15368" max="15616" width="8.875" style="518"/>
    <col min="15617" max="15617" width="10.625" style="518" customWidth="1"/>
    <col min="15618" max="15618" width="8.875" style="518"/>
    <col min="15619" max="15619" width="10.625" style="518" customWidth="1"/>
    <col min="15620" max="15620" width="8.875" style="518"/>
    <col min="15621" max="15621" width="10.625" style="518" customWidth="1"/>
    <col min="15622" max="15622" width="8.875" style="518"/>
    <col min="15623" max="15623" width="10.625" style="518" customWidth="1"/>
    <col min="15624" max="15872" width="8.875" style="518"/>
    <col min="15873" max="15873" width="10.625" style="518" customWidth="1"/>
    <col min="15874" max="15874" width="8.875" style="518"/>
    <col min="15875" max="15875" width="10.625" style="518" customWidth="1"/>
    <col min="15876" max="15876" width="8.875" style="518"/>
    <col min="15877" max="15877" width="10.625" style="518" customWidth="1"/>
    <col min="15878" max="15878" width="8.875" style="518"/>
    <col min="15879" max="15879" width="10.625" style="518" customWidth="1"/>
    <col min="15880" max="16128" width="8.875" style="518"/>
    <col min="16129" max="16129" width="10.625" style="518" customWidth="1"/>
    <col min="16130" max="16130" width="8.875" style="518"/>
    <col min="16131" max="16131" width="10.625" style="518" customWidth="1"/>
    <col min="16132" max="16132" width="8.875" style="518"/>
    <col min="16133" max="16133" width="10.625" style="518" customWidth="1"/>
    <col min="16134" max="16134" width="8.875" style="518"/>
    <col min="16135" max="16135" width="10.625" style="518" customWidth="1"/>
    <col min="16136" max="16384" width="8.875" style="518"/>
  </cols>
  <sheetData>
    <row r="1" spans="1:9" x14ac:dyDescent="0.15">
      <c r="A1" s="518" t="s">
        <v>111</v>
      </c>
    </row>
    <row r="2" spans="1:9" ht="20.100000000000001" customHeight="1" x14ac:dyDescent="0.15"/>
    <row r="3" spans="1:9" ht="20.100000000000001" customHeight="1" x14ac:dyDescent="0.15">
      <c r="A3" s="519" t="s">
        <v>112</v>
      </c>
      <c r="B3" s="674" t="s">
        <v>113</v>
      </c>
      <c r="C3" s="674"/>
      <c r="D3" s="674"/>
      <c r="E3" s="674"/>
      <c r="F3" s="674" t="s">
        <v>114</v>
      </c>
      <c r="G3" s="674"/>
      <c r="H3" s="674"/>
      <c r="I3" s="674"/>
    </row>
    <row r="4" spans="1:9" ht="20.100000000000001" customHeight="1" x14ac:dyDescent="0.15">
      <c r="A4" s="520" t="s">
        <v>87</v>
      </c>
      <c r="B4" s="675" t="s">
        <v>115</v>
      </c>
      <c r="C4" s="674"/>
      <c r="D4" s="675" t="s">
        <v>116</v>
      </c>
      <c r="E4" s="674"/>
      <c r="F4" s="675" t="s">
        <v>115</v>
      </c>
      <c r="G4" s="674"/>
      <c r="H4" s="675" t="s">
        <v>116</v>
      </c>
      <c r="I4" s="674"/>
    </row>
    <row r="5" spans="1:9" ht="20.100000000000001" customHeight="1" x14ac:dyDescent="0.15">
      <c r="A5" s="521" t="s">
        <v>117</v>
      </c>
      <c r="B5" s="521"/>
      <c r="C5" s="522" t="s">
        <v>118</v>
      </c>
      <c r="D5" s="521"/>
      <c r="E5" s="522" t="s">
        <v>118</v>
      </c>
      <c r="F5" s="521"/>
      <c r="G5" s="522" t="s">
        <v>118</v>
      </c>
      <c r="H5" s="521"/>
      <c r="I5" s="522" t="s">
        <v>118</v>
      </c>
    </row>
    <row r="6" spans="1:9" ht="20.100000000000001" customHeight="1" x14ac:dyDescent="0.15">
      <c r="A6" s="674" t="s">
        <v>119</v>
      </c>
      <c r="B6" s="523">
        <v>30630</v>
      </c>
      <c r="C6" s="676">
        <v>100</v>
      </c>
      <c r="D6" s="678">
        <v>198503</v>
      </c>
      <c r="E6" s="676">
        <v>100</v>
      </c>
      <c r="F6" s="523">
        <v>3476</v>
      </c>
      <c r="G6" s="676">
        <v>100</v>
      </c>
      <c r="H6" s="678">
        <v>62435</v>
      </c>
      <c r="I6" s="676">
        <v>100</v>
      </c>
    </row>
    <row r="7" spans="1:9" ht="20.100000000000001" customHeight="1" x14ac:dyDescent="0.15">
      <c r="A7" s="674"/>
      <c r="B7" s="524">
        <v>-15.430497272081531</v>
      </c>
      <c r="C7" s="676"/>
      <c r="D7" s="679"/>
      <c r="E7" s="676"/>
      <c r="F7" s="525">
        <v>-5.5673900856891168</v>
      </c>
      <c r="G7" s="676"/>
      <c r="H7" s="679"/>
      <c r="I7" s="676"/>
    </row>
    <row r="8" spans="1:9" ht="20.100000000000001" customHeight="1" x14ac:dyDescent="0.15">
      <c r="A8" s="674" t="s">
        <v>120</v>
      </c>
      <c r="B8" s="523">
        <v>20803</v>
      </c>
      <c r="C8" s="677">
        <v>67.917074763303958</v>
      </c>
      <c r="D8" s="678">
        <v>141691</v>
      </c>
      <c r="E8" s="677">
        <v>71.37977763560248</v>
      </c>
      <c r="F8" s="523">
        <v>2437</v>
      </c>
      <c r="G8" s="677">
        <v>70.109321058688153</v>
      </c>
      <c r="H8" s="678">
        <v>46577</v>
      </c>
      <c r="I8" s="677">
        <v>74.600784816208858</v>
      </c>
    </row>
    <row r="9" spans="1:9" ht="20.100000000000001" customHeight="1" x14ac:dyDescent="0.15">
      <c r="A9" s="674"/>
      <c r="B9" s="524">
        <v>-14.681948747626878</v>
      </c>
      <c r="C9" s="677"/>
      <c r="D9" s="679"/>
      <c r="E9" s="677"/>
      <c r="F9" s="525">
        <v>-5.2321961483135455</v>
      </c>
      <c r="G9" s="677"/>
      <c r="H9" s="679"/>
      <c r="I9" s="677"/>
    </row>
    <row r="10" spans="1:9" ht="20.100000000000001" customHeight="1" x14ac:dyDescent="0.15">
      <c r="A10" s="674" t="s">
        <v>121</v>
      </c>
      <c r="B10" s="523">
        <v>18410</v>
      </c>
      <c r="C10" s="677">
        <v>60.104472739144633</v>
      </c>
      <c r="D10" s="678">
        <v>121619</v>
      </c>
      <c r="E10" s="677">
        <v>61.268091666120917</v>
      </c>
      <c r="F10" s="523">
        <v>2000</v>
      </c>
      <c r="G10" s="677">
        <v>57.537399309551205</v>
      </c>
      <c r="H10" s="678">
        <v>39961</v>
      </c>
      <c r="I10" s="677">
        <v>64.004164330904146</v>
      </c>
    </row>
    <row r="11" spans="1:9" ht="20.100000000000001" customHeight="1" x14ac:dyDescent="0.15">
      <c r="A11" s="674"/>
      <c r="B11" s="524">
        <v>-15.137437406984105</v>
      </c>
      <c r="C11" s="677"/>
      <c r="D11" s="679"/>
      <c r="E11" s="677"/>
      <c r="F11" s="525">
        <v>-5.0048797577638204</v>
      </c>
      <c r="G11" s="677"/>
      <c r="H11" s="679"/>
      <c r="I11" s="677"/>
    </row>
    <row r="12" spans="1:9" ht="20.100000000000001" customHeight="1" x14ac:dyDescent="0.15">
      <c r="A12" s="674" t="s">
        <v>122</v>
      </c>
      <c r="B12" s="523">
        <v>9981</v>
      </c>
      <c r="C12" s="677">
        <v>32.585700293829575</v>
      </c>
      <c r="D12" s="678">
        <v>68552</v>
      </c>
      <c r="E12" s="677">
        <v>34.534490662609635</v>
      </c>
      <c r="F12" s="523">
        <v>930</v>
      </c>
      <c r="G12" s="677">
        <v>26.754890678941312</v>
      </c>
      <c r="H12" s="678">
        <v>21625</v>
      </c>
      <c r="I12" s="677">
        <v>34.636021462320812</v>
      </c>
    </row>
    <row r="13" spans="1:9" ht="20.100000000000001" customHeight="1" x14ac:dyDescent="0.15">
      <c r="A13" s="674"/>
      <c r="B13" s="524">
        <v>-14.559750262574397</v>
      </c>
      <c r="C13" s="677"/>
      <c r="D13" s="679"/>
      <c r="E13" s="677"/>
      <c r="F13" s="525">
        <v>-4.300578034682081</v>
      </c>
      <c r="G13" s="677"/>
      <c r="H13" s="679"/>
      <c r="I13" s="677"/>
    </row>
    <row r="14" spans="1:9" ht="20.100000000000001" customHeight="1" x14ac:dyDescent="0.15">
      <c r="A14" s="674" t="s">
        <v>123</v>
      </c>
      <c r="B14" s="523">
        <v>7613</v>
      </c>
      <c r="C14" s="677">
        <v>24.854717597126999</v>
      </c>
      <c r="D14" s="678">
        <v>59346</v>
      </c>
      <c r="E14" s="677">
        <v>29.896777378679417</v>
      </c>
      <c r="F14" s="523">
        <v>867</v>
      </c>
      <c r="G14" s="677">
        <v>24.942462600690448</v>
      </c>
      <c r="H14" s="678">
        <v>26725</v>
      </c>
      <c r="I14" s="677">
        <v>42.804516697365258</v>
      </c>
    </row>
    <row r="15" spans="1:9" ht="20.100000000000001" customHeight="1" x14ac:dyDescent="0.15">
      <c r="A15" s="674"/>
      <c r="B15" s="524">
        <v>-12.82816028038958</v>
      </c>
      <c r="C15" s="677"/>
      <c r="D15" s="679"/>
      <c r="E15" s="677"/>
      <c r="F15" s="525">
        <v>-3.2441534144059867</v>
      </c>
      <c r="G15" s="677"/>
      <c r="H15" s="679"/>
      <c r="I15" s="677"/>
    </row>
    <row r="16" spans="1:9" ht="20.100000000000001" customHeight="1" x14ac:dyDescent="0.15">
      <c r="A16" s="674" t="s">
        <v>124</v>
      </c>
      <c r="B16" s="523">
        <v>6733</v>
      </c>
      <c r="C16" s="680">
        <v>21.981717270649689</v>
      </c>
      <c r="D16" s="678">
        <v>76932</v>
      </c>
      <c r="E16" s="677">
        <v>38.756089328624753</v>
      </c>
      <c r="F16" s="523">
        <v>759</v>
      </c>
      <c r="G16" s="677">
        <v>21.835443037974684</v>
      </c>
      <c r="H16" s="678">
        <v>25101</v>
      </c>
      <c r="I16" s="677">
        <v>40.203411548009932</v>
      </c>
    </row>
    <row r="17" spans="1:11" ht="20.100000000000001" customHeight="1" x14ac:dyDescent="0.15">
      <c r="A17" s="674"/>
      <c r="B17" s="524">
        <v>-8.7518847813653622</v>
      </c>
      <c r="C17" s="681"/>
      <c r="D17" s="679"/>
      <c r="E17" s="677"/>
      <c r="F17" s="525">
        <v>-3.0237839129915143</v>
      </c>
      <c r="G17" s="677"/>
      <c r="H17" s="679"/>
      <c r="I17" s="677"/>
    </row>
    <row r="18" spans="1:11" ht="20.100000000000001" customHeight="1" x14ac:dyDescent="0.15">
      <c r="A18" s="675" t="s">
        <v>125</v>
      </c>
      <c r="B18" s="523">
        <v>5762</v>
      </c>
      <c r="C18" s="680">
        <v>18.811622592229842</v>
      </c>
      <c r="D18" s="678">
        <v>59274</v>
      </c>
      <c r="E18" s="680">
        <v>29.860505886560908</v>
      </c>
      <c r="F18" s="523">
        <v>718</v>
      </c>
      <c r="G18" s="680">
        <v>20.655926352128883</v>
      </c>
      <c r="H18" s="678">
        <v>22136</v>
      </c>
      <c r="I18" s="680">
        <v>35.454472651557623</v>
      </c>
    </row>
    <row r="19" spans="1:11" ht="20.100000000000001" customHeight="1" x14ac:dyDescent="0.15">
      <c r="A19" s="679"/>
      <c r="B19" s="524">
        <v>-9.7209569119681483</v>
      </c>
      <c r="C19" s="681"/>
      <c r="D19" s="683"/>
      <c r="E19" s="681"/>
      <c r="F19" s="525">
        <v>-3.2435851102276834</v>
      </c>
      <c r="G19" s="681"/>
      <c r="H19" s="683"/>
      <c r="I19" s="681"/>
    </row>
    <row r="20" spans="1:11" ht="20.100000000000001" customHeight="1" x14ac:dyDescent="0.15">
      <c r="A20" s="682" t="s">
        <v>126</v>
      </c>
      <c r="B20" s="523">
        <v>5663</v>
      </c>
      <c r="C20" s="680">
        <v>18.488410055501141</v>
      </c>
      <c r="D20" s="678">
        <v>52473</v>
      </c>
      <c r="E20" s="680">
        <v>26.434361193533601</v>
      </c>
      <c r="F20" s="523">
        <v>719</v>
      </c>
      <c r="G20" s="680">
        <v>20.68469505178366</v>
      </c>
      <c r="H20" s="678">
        <v>22813</v>
      </c>
      <c r="I20" s="680">
        <v>36.538800352366465</v>
      </c>
    </row>
    <row r="21" spans="1:11" ht="20.100000000000001" customHeight="1" x14ac:dyDescent="0.15">
      <c r="A21" s="679"/>
      <c r="B21" s="524">
        <v>-10.792216949669353</v>
      </c>
      <c r="C21" s="681"/>
      <c r="D21" s="683"/>
      <c r="E21" s="681"/>
      <c r="F21" s="525">
        <v>-3.1517117433042565</v>
      </c>
      <c r="G21" s="681"/>
      <c r="H21" s="683"/>
      <c r="I21" s="681"/>
    </row>
    <row r="22" spans="1:11" ht="20.100000000000001" customHeight="1" x14ac:dyDescent="0.15">
      <c r="A22" s="682" t="s">
        <v>127</v>
      </c>
      <c r="B22" s="526">
        <v>5172</v>
      </c>
      <c r="C22" s="684">
        <v>16.885406464250735</v>
      </c>
      <c r="D22" s="687">
        <v>43647</v>
      </c>
      <c r="E22" s="684">
        <v>21.988080784673279</v>
      </c>
      <c r="F22" s="526">
        <v>623</v>
      </c>
      <c r="G22" s="684">
        <v>17.922899884925201</v>
      </c>
      <c r="H22" s="687">
        <v>20398</v>
      </c>
      <c r="I22" s="684">
        <v>32.670777608713067</v>
      </c>
    </row>
    <row r="23" spans="1:11" ht="20.100000000000001" customHeight="1" x14ac:dyDescent="0.15">
      <c r="A23" s="686"/>
      <c r="B23" s="527">
        <v>-11.849611657158569</v>
      </c>
      <c r="C23" s="685"/>
      <c r="D23" s="688"/>
      <c r="E23" s="685"/>
      <c r="F23" s="528">
        <v>-3.0542210020590255</v>
      </c>
      <c r="G23" s="685"/>
      <c r="H23" s="688"/>
      <c r="I23" s="685"/>
    </row>
    <row r="24" spans="1:11" ht="20.100000000000001" customHeight="1" x14ac:dyDescent="0.15">
      <c r="A24" s="682" t="s">
        <v>128</v>
      </c>
      <c r="B24" s="526">
        <v>5530</v>
      </c>
      <c r="C24" s="684">
        <v>18.054195233431276</v>
      </c>
      <c r="D24" s="687">
        <v>43424</v>
      </c>
      <c r="E24" s="684">
        <v>21.87573991325068</v>
      </c>
      <c r="F24" s="526">
        <v>681</v>
      </c>
      <c r="G24" s="684">
        <v>19.591484464902187</v>
      </c>
      <c r="H24" s="687">
        <v>21029</v>
      </c>
      <c r="I24" s="684">
        <v>33.681428685833268</v>
      </c>
    </row>
    <row r="25" spans="1:11" ht="20.100000000000001" customHeight="1" x14ac:dyDescent="0.15">
      <c r="A25" s="686"/>
      <c r="B25" s="527">
        <v>-12.734893146647016</v>
      </c>
      <c r="C25" s="685"/>
      <c r="D25" s="688"/>
      <c r="E25" s="685"/>
      <c r="F25" s="528">
        <v>-3.23838508726045</v>
      </c>
      <c r="G25" s="685"/>
      <c r="H25" s="688"/>
      <c r="I25" s="685"/>
    </row>
    <row r="26" spans="1:11" ht="20.100000000000001" customHeight="1" x14ac:dyDescent="0.15">
      <c r="A26" s="682" t="s">
        <v>129</v>
      </c>
      <c r="B26" s="526">
        <v>5673</v>
      </c>
      <c r="C26" s="680">
        <v>18.521057786483837</v>
      </c>
      <c r="D26" s="687">
        <v>43210</v>
      </c>
      <c r="E26" s="684">
        <v>21.767932978342898</v>
      </c>
      <c r="F26" s="526">
        <v>684</v>
      </c>
      <c r="G26" s="680">
        <v>19.677790563866512</v>
      </c>
      <c r="H26" s="687">
        <v>21519</v>
      </c>
      <c r="I26" s="684">
        <v>34.466244894690476</v>
      </c>
    </row>
    <row r="27" spans="1:11" ht="20.100000000000001" customHeight="1" x14ac:dyDescent="0.15">
      <c r="A27" s="686"/>
      <c r="B27" s="527">
        <v>-13.128905345984727</v>
      </c>
      <c r="C27" s="681"/>
      <c r="D27" s="688"/>
      <c r="E27" s="685"/>
      <c r="F27" s="528">
        <v>-3.178586365537432</v>
      </c>
      <c r="G27" s="681"/>
      <c r="H27" s="688"/>
      <c r="I27" s="685"/>
    </row>
    <row r="28" spans="1:11" ht="20.100000000000001" customHeight="1" x14ac:dyDescent="0.15">
      <c r="A28" s="682" t="s">
        <v>130</v>
      </c>
      <c r="B28" s="526">
        <v>5724</v>
      </c>
      <c r="C28" s="684">
        <v>18.687561214495592</v>
      </c>
      <c r="D28" s="687">
        <v>44089</v>
      </c>
      <c r="E28" s="684">
        <v>22.210747444623003</v>
      </c>
      <c r="F28" s="526">
        <v>664</v>
      </c>
      <c r="G28" s="684">
        <v>19.102416570771002</v>
      </c>
      <c r="H28" s="687">
        <v>21265</v>
      </c>
      <c r="I28" s="684">
        <v>34.05942179867062</v>
      </c>
      <c r="K28" s="529"/>
    </row>
    <row r="29" spans="1:11" ht="20.100000000000001" customHeight="1" x14ac:dyDescent="0.15">
      <c r="A29" s="686"/>
      <c r="B29" s="527">
        <v>-12.982830184399738</v>
      </c>
      <c r="C29" s="685"/>
      <c r="D29" s="688"/>
      <c r="E29" s="685"/>
      <c r="F29" s="528">
        <v>-3.1225017634610865</v>
      </c>
      <c r="G29" s="685"/>
      <c r="H29" s="688"/>
      <c r="I29" s="685"/>
    </row>
    <row r="30" spans="1:11" ht="20.100000000000001" customHeight="1" x14ac:dyDescent="0.15">
      <c r="A30" s="682" t="s">
        <v>131</v>
      </c>
      <c r="B30" s="530">
        <v>6004</v>
      </c>
      <c r="C30" s="680">
        <v>19.6016976820111</v>
      </c>
      <c r="D30" s="689">
        <v>45170</v>
      </c>
      <c r="E30" s="684">
        <v>22.755323597124477</v>
      </c>
      <c r="F30" s="530">
        <v>685</v>
      </c>
      <c r="G30" s="680">
        <v>19.706559263521289</v>
      </c>
      <c r="H30" s="689">
        <v>21663</v>
      </c>
      <c r="I30" s="684">
        <v>34.69688476015056</v>
      </c>
    </row>
    <row r="31" spans="1:11" ht="20.100000000000001" customHeight="1" x14ac:dyDescent="0.15">
      <c r="A31" s="686"/>
      <c r="B31" s="527">
        <v>-13.29200796989152</v>
      </c>
      <c r="C31" s="681"/>
      <c r="D31" s="690"/>
      <c r="E31" s="685"/>
      <c r="F31" s="528">
        <v>-3.1620735816830536</v>
      </c>
      <c r="G31" s="681"/>
      <c r="H31" s="690"/>
      <c r="I31" s="685"/>
    </row>
    <row r="32" spans="1:11" ht="20.100000000000001" customHeight="1" x14ac:dyDescent="0.15">
      <c r="A32" s="682" t="s">
        <v>132</v>
      </c>
      <c r="B32" s="530">
        <v>4342</v>
      </c>
      <c r="C32" s="684">
        <v>14.175644792686908</v>
      </c>
      <c r="D32" s="689">
        <v>42321</v>
      </c>
      <c r="E32" s="684">
        <v>21.320080804824109</v>
      </c>
      <c r="F32" s="530">
        <v>511</v>
      </c>
      <c r="G32" s="684">
        <v>14.700805523590335</v>
      </c>
      <c r="H32" s="689">
        <v>19369</v>
      </c>
      <c r="I32" s="684">
        <v>31.022663570112918</v>
      </c>
    </row>
    <row r="33" spans="1:9" ht="20.100000000000001" customHeight="1" x14ac:dyDescent="0.15">
      <c r="A33" s="686"/>
      <c r="B33" s="527">
        <v>-10.259681954585194</v>
      </c>
      <c r="C33" s="685"/>
      <c r="D33" s="690"/>
      <c r="E33" s="685"/>
      <c r="F33" s="528">
        <v>-2.6382363570654137</v>
      </c>
      <c r="G33" s="685"/>
      <c r="H33" s="690"/>
      <c r="I33" s="685"/>
    </row>
    <row r="34" spans="1:9" ht="20.100000000000001" customHeight="1" x14ac:dyDescent="0.15">
      <c r="A34" s="682" t="s">
        <v>133</v>
      </c>
      <c r="B34" s="531">
        <v>5412</v>
      </c>
      <c r="C34" s="680">
        <v>17.668952007835458</v>
      </c>
      <c r="D34" s="689">
        <v>42660</v>
      </c>
      <c r="E34" s="684">
        <v>21.490859080215412</v>
      </c>
      <c r="F34" s="532">
        <v>617</v>
      </c>
      <c r="G34" s="680">
        <v>17.750287686996547</v>
      </c>
      <c r="H34" s="689">
        <v>19993</v>
      </c>
      <c r="I34" s="684">
        <v>32.022102987106592</v>
      </c>
    </row>
    <row r="35" spans="1:9" ht="20.100000000000001" customHeight="1" x14ac:dyDescent="0.15">
      <c r="A35" s="686"/>
      <c r="B35" s="527">
        <v>-12.686357243319268</v>
      </c>
      <c r="C35" s="681"/>
      <c r="D35" s="690"/>
      <c r="E35" s="685"/>
      <c r="F35" s="528">
        <v>-3.0860801280448156</v>
      </c>
      <c r="G35" s="681"/>
      <c r="H35" s="690"/>
      <c r="I35" s="685"/>
    </row>
    <row r="36" spans="1:9" ht="20.100000000000001" customHeight="1" x14ac:dyDescent="0.15">
      <c r="A36" s="682" t="s">
        <v>134</v>
      </c>
      <c r="B36" s="531">
        <v>4825</v>
      </c>
      <c r="C36" s="684">
        <v>15.75253019915116</v>
      </c>
      <c r="D36" s="689">
        <v>39124</v>
      </c>
      <c r="E36" s="684">
        <v>19.709525800617623</v>
      </c>
      <c r="F36" s="532">
        <v>531</v>
      </c>
      <c r="G36" s="684">
        <v>15.276179516685845</v>
      </c>
      <c r="H36" s="689">
        <v>18340</v>
      </c>
      <c r="I36" s="684">
        <v>29.374549531512773</v>
      </c>
    </row>
    <row r="37" spans="1:9" ht="20.100000000000001" customHeight="1" x14ac:dyDescent="0.15">
      <c r="A37" s="686"/>
      <c r="B37" s="527">
        <v>-12.332583580411001</v>
      </c>
      <c r="C37" s="685"/>
      <c r="D37" s="690"/>
      <c r="E37" s="685"/>
      <c r="F37" s="528">
        <v>-2.8953107960741549</v>
      </c>
      <c r="G37" s="685"/>
      <c r="H37" s="690"/>
      <c r="I37" s="685"/>
    </row>
    <row r="38" spans="1:9" ht="20.100000000000001" customHeight="1" x14ac:dyDescent="0.15">
      <c r="A38" s="682" t="s">
        <v>135</v>
      </c>
      <c r="B38" s="531">
        <v>4523</v>
      </c>
      <c r="C38" s="680">
        <v>14.76656872347372</v>
      </c>
      <c r="D38" s="689">
        <v>38912</v>
      </c>
      <c r="E38" s="691">
        <v>19.602726407157576</v>
      </c>
      <c r="F38" s="532">
        <v>524</v>
      </c>
      <c r="G38" s="680">
        <v>15.074798619102417</v>
      </c>
      <c r="H38" s="689">
        <v>18042</v>
      </c>
      <c r="I38" s="691">
        <v>28.897253143268998</v>
      </c>
    </row>
    <row r="39" spans="1:9" ht="20.100000000000001" customHeight="1" x14ac:dyDescent="0.15">
      <c r="A39" s="686"/>
      <c r="B39" s="527">
        <v>-11.623663651315789</v>
      </c>
      <c r="C39" s="681"/>
      <c r="D39" s="690"/>
      <c r="E39" s="691"/>
      <c r="F39" s="528">
        <v>-2.9043343310054319</v>
      </c>
      <c r="G39" s="681"/>
      <c r="H39" s="690"/>
      <c r="I39" s="691"/>
    </row>
    <row r="40" spans="1:9" ht="20.100000000000001" customHeight="1" x14ac:dyDescent="0.15">
      <c r="A40" s="682" t="s">
        <v>136</v>
      </c>
      <c r="B40" s="533">
        <v>4682</v>
      </c>
      <c r="C40" s="692">
        <v>15.285667646098597</v>
      </c>
      <c r="D40" s="689">
        <v>38264</v>
      </c>
      <c r="E40" s="691">
        <v>19.276282978091011</v>
      </c>
      <c r="F40" s="532">
        <v>539</v>
      </c>
      <c r="G40" s="691">
        <v>15.50632911392405</v>
      </c>
      <c r="H40" s="689">
        <v>17984</v>
      </c>
      <c r="I40" s="691">
        <v>28.804356530792024</v>
      </c>
    </row>
    <row r="41" spans="1:9" ht="20.100000000000001" customHeight="1" x14ac:dyDescent="0.15">
      <c r="A41" s="686"/>
      <c r="B41" s="527">
        <v>-12.236044323646247</v>
      </c>
      <c r="C41" s="693"/>
      <c r="D41" s="690"/>
      <c r="E41" s="691"/>
      <c r="F41" s="528">
        <v>-2.9971085409252667</v>
      </c>
      <c r="G41" s="691"/>
      <c r="H41" s="690"/>
      <c r="I41" s="691"/>
    </row>
    <row r="42" spans="1:9" ht="20.100000000000001" customHeight="1" x14ac:dyDescent="0.15">
      <c r="A42" s="682" t="s">
        <v>241</v>
      </c>
      <c r="B42" s="533">
        <v>4632</v>
      </c>
      <c r="C42" s="692">
        <v>22.266019324135939</v>
      </c>
      <c r="D42" s="689">
        <v>38294</v>
      </c>
      <c r="E42" s="691">
        <v>19.291396099807056</v>
      </c>
      <c r="F42" s="532">
        <v>523</v>
      </c>
      <c r="G42" s="691">
        <v>21.460812474353713</v>
      </c>
      <c r="H42" s="689">
        <v>17802</v>
      </c>
      <c r="I42" s="691">
        <v>28.512853367502199</v>
      </c>
    </row>
    <row r="43" spans="1:9" ht="20.100000000000001" customHeight="1" x14ac:dyDescent="0.15">
      <c r="A43" s="686"/>
      <c r="B43" s="527">
        <v>-12.095889695513657</v>
      </c>
      <c r="C43" s="693"/>
      <c r="D43" s="690"/>
      <c r="E43" s="691"/>
      <c r="F43" s="528">
        <v>-2.9378721491967195</v>
      </c>
      <c r="G43" s="691"/>
      <c r="H43" s="690"/>
      <c r="I43" s="691"/>
    </row>
    <row r="44" spans="1:9" ht="20.100000000000001" customHeight="1" x14ac:dyDescent="0.15">
      <c r="A44" s="518" t="s">
        <v>137</v>
      </c>
    </row>
    <row r="45" spans="1:9" ht="20.100000000000001" customHeight="1" x14ac:dyDescent="0.15">
      <c r="A45" s="518" t="s">
        <v>138</v>
      </c>
    </row>
    <row r="46" spans="1:9" ht="20.100000000000001" customHeight="1" x14ac:dyDescent="0.15"/>
    <row r="47" spans="1:9" ht="30" customHeight="1" x14ac:dyDescent="0.15">
      <c r="A47" s="534"/>
    </row>
    <row r="48" spans="1:9" ht="30" customHeight="1" x14ac:dyDescent="0.15"/>
    <row r="49" ht="27" customHeight="1" x14ac:dyDescent="0.15"/>
  </sheetData>
  <mergeCells count="139">
    <mergeCell ref="I42:I43"/>
    <mergeCell ref="A42:A43"/>
    <mergeCell ref="C42:C43"/>
    <mergeCell ref="D42:D43"/>
    <mergeCell ref="E42:E43"/>
    <mergeCell ref="G42:G43"/>
    <mergeCell ref="H42:H43"/>
    <mergeCell ref="I38:I39"/>
    <mergeCell ref="A40:A41"/>
    <mergeCell ref="C40:C41"/>
    <mergeCell ref="D40:D41"/>
    <mergeCell ref="E40:E41"/>
    <mergeCell ref="G40:G41"/>
    <mergeCell ref="H40:H41"/>
    <mergeCell ref="I40:I41"/>
    <mergeCell ref="A38:A39"/>
    <mergeCell ref="C38:C39"/>
    <mergeCell ref="D38:D39"/>
    <mergeCell ref="E38:E39"/>
    <mergeCell ref="G38:G39"/>
    <mergeCell ref="H38:H39"/>
    <mergeCell ref="I34:I35"/>
    <mergeCell ref="A36:A37"/>
    <mergeCell ref="C36:C37"/>
    <mergeCell ref="D36:D37"/>
    <mergeCell ref="E36:E37"/>
    <mergeCell ref="G36:G37"/>
    <mergeCell ref="H36:H37"/>
    <mergeCell ref="I36:I37"/>
    <mergeCell ref="A34:A35"/>
    <mergeCell ref="C34:C35"/>
    <mergeCell ref="D34:D35"/>
    <mergeCell ref="E34:E35"/>
    <mergeCell ref="G34:G35"/>
    <mergeCell ref="H34:H35"/>
    <mergeCell ref="I30:I31"/>
    <mergeCell ref="A32:A33"/>
    <mergeCell ref="C32:C33"/>
    <mergeCell ref="D32:D33"/>
    <mergeCell ref="E32:E33"/>
    <mergeCell ref="G32:G33"/>
    <mergeCell ref="H32:H33"/>
    <mergeCell ref="I32:I33"/>
    <mergeCell ref="A30:A31"/>
    <mergeCell ref="C30:C31"/>
    <mergeCell ref="D30:D31"/>
    <mergeCell ref="E30:E31"/>
    <mergeCell ref="G30:G31"/>
    <mergeCell ref="H30:H31"/>
    <mergeCell ref="I26:I27"/>
    <mergeCell ref="A28:A29"/>
    <mergeCell ref="C28:C29"/>
    <mergeCell ref="D28:D29"/>
    <mergeCell ref="E28:E29"/>
    <mergeCell ref="G28:G29"/>
    <mergeCell ref="H28:H29"/>
    <mergeCell ref="I28:I29"/>
    <mergeCell ref="A26:A27"/>
    <mergeCell ref="C26:C27"/>
    <mergeCell ref="D26:D27"/>
    <mergeCell ref="E26:E27"/>
    <mergeCell ref="G26:G27"/>
    <mergeCell ref="H26:H27"/>
    <mergeCell ref="I22:I23"/>
    <mergeCell ref="A24:A25"/>
    <mergeCell ref="C24:C25"/>
    <mergeCell ref="D24:D25"/>
    <mergeCell ref="E24:E25"/>
    <mergeCell ref="G24:G25"/>
    <mergeCell ref="H24:H25"/>
    <mergeCell ref="I24:I25"/>
    <mergeCell ref="A22:A23"/>
    <mergeCell ref="C22:C23"/>
    <mergeCell ref="D22:D23"/>
    <mergeCell ref="E22:E23"/>
    <mergeCell ref="G22:G23"/>
    <mergeCell ref="H22:H23"/>
    <mergeCell ref="I18:I19"/>
    <mergeCell ref="A20:A21"/>
    <mergeCell ref="C20:C21"/>
    <mergeCell ref="D20:D21"/>
    <mergeCell ref="E20:E21"/>
    <mergeCell ref="G20:G21"/>
    <mergeCell ref="H20:H21"/>
    <mergeCell ref="I20:I21"/>
    <mergeCell ref="A18:A19"/>
    <mergeCell ref="C18:C19"/>
    <mergeCell ref="D18:D19"/>
    <mergeCell ref="E18:E19"/>
    <mergeCell ref="G18:G19"/>
    <mergeCell ref="H18:H19"/>
    <mergeCell ref="I14:I15"/>
    <mergeCell ref="A16:A17"/>
    <mergeCell ref="C16:C17"/>
    <mergeCell ref="D16:D17"/>
    <mergeCell ref="E16:E17"/>
    <mergeCell ref="G16:G17"/>
    <mergeCell ref="H16:H17"/>
    <mergeCell ref="I16:I17"/>
    <mergeCell ref="A14:A15"/>
    <mergeCell ref="C14:C15"/>
    <mergeCell ref="D14:D15"/>
    <mergeCell ref="E14:E15"/>
    <mergeCell ref="G14:G15"/>
    <mergeCell ref="H14:H15"/>
    <mergeCell ref="I10:I11"/>
    <mergeCell ref="A12:A13"/>
    <mergeCell ref="C12:C13"/>
    <mergeCell ref="D12:D13"/>
    <mergeCell ref="E12:E13"/>
    <mergeCell ref="G12:G13"/>
    <mergeCell ref="H12:H13"/>
    <mergeCell ref="I12:I13"/>
    <mergeCell ref="A10:A11"/>
    <mergeCell ref="C10:C11"/>
    <mergeCell ref="D10:D11"/>
    <mergeCell ref="E10:E11"/>
    <mergeCell ref="G10:G11"/>
    <mergeCell ref="H10:H11"/>
    <mergeCell ref="B3:E3"/>
    <mergeCell ref="F3:I3"/>
    <mergeCell ref="B4:C4"/>
    <mergeCell ref="D4:E4"/>
    <mergeCell ref="F4:G4"/>
    <mergeCell ref="H4:I4"/>
    <mergeCell ref="I6:I7"/>
    <mergeCell ref="A8:A9"/>
    <mergeCell ref="C8:C9"/>
    <mergeCell ref="D8:D9"/>
    <mergeCell ref="E8:E9"/>
    <mergeCell ref="G8:G9"/>
    <mergeCell ref="H8:H9"/>
    <mergeCell ref="I8:I9"/>
    <mergeCell ref="A6:A7"/>
    <mergeCell ref="C6:C7"/>
    <mergeCell ref="D6:D7"/>
    <mergeCell ref="E6:E7"/>
    <mergeCell ref="G6:G7"/>
    <mergeCell ref="H6:H7"/>
  </mergeCells>
  <phoneticPr fontId="3"/>
  <pageMargins left="0.98425196850393704" right="0.19685039370078741" top="0.82" bottom="0.68" header="0.51181102362204722" footer="0.51181102362204722"/>
  <pageSetup paperSize="9" scale="8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E0B0-471D-43A5-B4DE-1478D369B102}">
  <sheetPr>
    <pageSetUpPr fitToPage="1"/>
  </sheetPr>
  <dimension ref="A1:AW51"/>
  <sheetViews>
    <sheetView view="pageBreakPreview" zoomScaleNormal="145" zoomScaleSheetLayoutView="100" workbookViewId="0">
      <pane xSplit="20" ySplit="6" topLeftCell="V38" activePane="bottomRight" state="frozen"/>
      <selection activeCell="I16" sqref="I16"/>
      <selection pane="topRight" activeCell="I16" sqref="I16"/>
      <selection pane="bottomLeft" activeCell="I16" sqref="I16"/>
      <selection pane="bottomRight" activeCell="AW39" sqref="AW39:AW41"/>
    </sheetView>
  </sheetViews>
  <sheetFormatPr defaultColWidth="9" defaultRowHeight="12.75" x14ac:dyDescent="0.15"/>
  <cols>
    <col min="1" max="1" width="4.625" style="160" customWidth="1"/>
    <col min="2" max="2" width="3.625" style="160" customWidth="1"/>
    <col min="3" max="3" width="5.75" style="160" customWidth="1"/>
    <col min="4" max="18" width="9.625" style="160" hidden="1" customWidth="1"/>
    <col min="19" max="21" width="8.75" style="211" hidden="1" customWidth="1"/>
    <col min="22" max="25" width="8.75" style="211" customWidth="1"/>
    <col min="26" max="26" width="9.625" style="160" customWidth="1"/>
    <col min="27" max="39" width="9.625" style="160" hidden="1" customWidth="1"/>
    <col min="40" max="40" width="13.5" style="160" hidden="1" customWidth="1"/>
    <col min="41" max="41" width="8.875" style="211" hidden="1" customWidth="1"/>
    <col min="42" max="44" width="8.875" style="160" hidden="1" customWidth="1"/>
    <col min="45" max="47" width="8.875" style="160" customWidth="1"/>
    <col min="48" max="16384" width="9" style="160"/>
  </cols>
  <sheetData>
    <row r="1" spans="1:49" ht="21" customHeight="1" x14ac:dyDescent="0.15">
      <c r="A1" s="313" t="s">
        <v>139</v>
      </c>
      <c r="B1" s="313"/>
      <c r="C1" s="313"/>
      <c r="D1" s="313"/>
      <c r="E1" s="313"/>
      <c r="F1" s="313"/>
      <c r="G1" s="313"/>
      <c r="H1" s="313"/>
      <c r="I1" s="313"/>
      <c r="J1" s="313"/>
      <c r="K1" s="313"/>
      <c r="L1" s="313"/>
      <c r="M1" s="313"/>
      <c r="N1" s="313"/>
      <c r="O1" s="313"/>
      <c r="P1" s="313"/>
      <c r="Q1" s="313"/>
      <c r="R1" s="313"/>
      <c r="S1" s="313"/>
      <c r="T1" s="313"/>
      <c r="U1" s="310"/>
      <c r="V1" s="310"/>
      <c r="W1" s="311"/>
      <c r="X1" s="311"/>
      <c r="Y1" s="311"/>
      <c r="Z1" s="311"/>
      <c r="AA1" s="312"/>
      <c r="AB1" s="312"/>
      <c r="AC1" s="312"/>
      <c r="AD1" s="312"/>
      <c r="AE1" s="312"/>
      <c r="AF1" s="312"/>
      <c r="AG1" s="700"/>
      <c r="AH1" s="700"/>
      <c r="AI1" s="700"/>
      <c r="AJ1" s="700"/>
      <c r="AK1" s="701"/>
      <c r="AL1" s="312"/>
      <c r="AM1" s="312"/>
      <c r="AN1" s="312"/>
      <c r="AO1" s="312"/>
      <c r="AP1" s="311"/>
      <c r="AQ1" s="312"/>
      <c r="AR1" s="312"/>
      <c r="AS1" s="312"/>
      <c r="AT1" s="312"/>
      <c r="AU1" s="312"/>
      <c r="AV1" s="312"/>
      <c r="AW1" s="312"/>
    </row>
    <row r="2" spans="1:49" s="161" customFormat="1" ht="21" customHeight="1" x14ac:dyDescent="0.15">
      <c r="A2" s="313" t="s">
        <v>237</v>
      </c>
      <c r="B2" s="313"/>
      <c r="C2" s="313"/>
      <c r="D2" s="314"/>
      <c r="E2" s="314"/>
      <c r="F2" s="314"/>
      <c r="G2" s="314"/>
      <c r="H2" s="314"/>
      <c r="I2" s="314"/>
      <c r="J2" s="314"/>
      <c r="K2" s="314"/>
      <c r="L2" s="314"/>
      <c r="M2" s="314"/>
      <c r="N2" s="314"/>
      <c r="O2" s="315"/>
      <c r="P2" s="315"/>
      <c r="Q2" s="316"/>
      <c r="R2" s="316"/>
      <c r="S2" s="317"/>
      <c r="T2" s="317"/>
      <c r="U2" s="317"/>
      <c r="V2" s="317"/>
      <c r="W2" s="317"/>
      <c r="X2" s="317"/>
      <c r="Y2" s="317"/>
      <c r="Z2" s="317"/>
      <c r="AA2" s="316"/>
      <c r="AB2" s="316"/>
      <c r="AC2" s="316"/>
      <c r="AD2" s="316"/>
      <c r="AE2" s="316"/>
      <c r="AF2" s="316"/>
      <c r="AG2" s="318"/>
      <c r="AH2" s="318"/>
      <c r="AI2" s="318"/>
      <c r="AJ2" s="318"/>
      <c r="AK2" s="316"/>
      <c r="AL2" s="319"/>
      <c r="AM2" s="319"/>
      <c r="AN2" s="319"/>
      <c r="AO2" s="316"/>
      <c r="AP2" s="320"/>
      <c r="AQ2" s="316"/>
      <c r="AR2" s="316"/>
      <c r="AS2" s="316"/>
      <c r="AT2" s="316"/>
      <c r="AU2" s="320"/>
      <c r="AV2" s="320"/>
      <c r="AW2" s="320"/>
    </row>
    <row r="3" spans="1:49" s="161" customFormat="1" ht="12.75" customHeight="1" x14ac:dyDescent="0.15">
      <c r="A3" s="313"/>
      <c r="B3" s="314"/>
      <c r="C3" s="314"/>
      <c r="D3" s="313"/>
      <c r="E3" s="313"/>
      <c r="F3" s="313"/>
      <c r="G3" s="313"/>
      <c r="H3" s="313"/>
      <c r="I3" s="313"/>
      <c r="J3" s="313"/>
      <c r="K3" s="313"/>
      <c r="L3" s="313"/>
      <c r="M3" s="313"/>
      <c r="N3" s="313"/>
      <c r="O3" s="316"/>
      <c r="P3" s="316"/>
      <c r="Q3" s="316"/>
      <c r="R3" s="316"/>
      <c r="S3" s="317"/>
      <c r="T3" s="317"/>
      <c r="U3" s="317"/>
      <c r="V3" s="317"/>
      <c r="W3" s="317"/>
      <c r="X3" s="317"/>
      <c r="Y3" s="317"/>
      <c r="Z3" s="317"/>
      <c r="AA3" s="316"/>
      <c r="AB3" s="316"/>
      <c r="AC3" s="316"/>
      <c r="AD3" s="316"/>
      <c r="AE3" s="316"/>
      <c r="AF3" s="316"/>
      <c r="AG3" s="318"/>
      <c r="AH3" s="318"/>
      <c r="AI3" s="318"/>
      <c r="AJ3" s="318"/>
      <c r="AK3" s="316"/>
      <c r="AL3" s="319"/>
      <c r="AM3" s="319"/>
      <c r="AN3" s="319"/>
      <c r="AO3" s="316"/>
      <c r="AP3" s="320"/>
      <c r="AQ3" s="316"/>
      <c r="AR3" s="316"/>
      <c r="AS3" s="316"/>
      <c r="AT3" s="316"/>
      <c r="AU3" s="320"/>
      <c r="AV3" s="320"/>
      <c r="AW3" s="320" t="s">
        <v>28</v>
      </c>
    </row>
    <row r="4" spans="1:49" s="161" customFormat="1" ht="24" customHeight="1" x14ac:dyDescent="0.15">
      <c r="A4" s="694"/>
      <c r="B4" s="696" t="s">
        <v>140</v>
      </c>
      <c r="C4" s="697"/>
      <c r="D4" s="702" t="s">
        <v>141</v>
      </c>
      <c r="E4" s="703"/>
      <c r="F4" s="703"/>
      <c r="G4" s="703"/>
      <c r="H4" s="703"/>
      <c r="I4" s="703"/>
      <c r="J4" s="703"/>
      <c r="K4" s="703"/>
      <c r="L4" s="703"/>
      <c r="M4" s="703"/>
      <c r="N4" s="703"/>
      <c r="O4" s="703"/>
      <c r="P4" s="703"/>
      <c r="Q4" s="703"/>
      <c r="R4" s="703"/>
      <c r="S4" s="703"/>
      <c r="T4" s="703"/>
      <c r="U4" s="703"/>
      <c r="V4" s="703"/>
      <c r="W4" s="703"/>
      <c r="X4" s="703"/>
      <c r="Y4" s="703"/>
      <c r="Z4" s="704"/>
      <c r="AA4" s="705" t="s">
        <v>142</v>
      </c>
      <c r="AB4" s="699"/>
      <c r="AC4" s="699"/>
      <c r="AD4" s="699"/>
      <c r="AE4" s="699"/>
      <c r="AF4" s="699"/>
      <c r="AG4" s="699"/>
      <c r="AH4" s="699"/>
      <c r="AI4" s="699"/>
      <c r="AJ4" s="699"/>
      <c r="AK4" s="699"/>
      <c r="AL4" s="699"/>
      <c r="AM4" s="699"/>
      <c r="AN4" s="699"/>
      <c r="AO4" s="699"/>
      <c r="AP4" s="699"/>
      <c r="AQ4" s="699"/>
      <c r="AR4" s="699"/>
      <c r="AS4" s="699"/>
      <c r="AT4" s="699"/>
      <c r="AU4" s="699"/>
      <c r="AV4" s="699"/>
      <c r="AW4" s="699"/>
    </row>
    <row r="5" spans="1:49" s="161" customFormat="1" ht="14.1" customHeight="1" x14ac:dyDescent="0.15">
      <c r="A5" s="695"/>
      <c r="B5" s="321" t="s">
        <v>143</v>
      </c>
      <c r="C5" s="322"/>
      <c r="D5" s="698" t="s">
        <v>144</v>
      </c>
      <c r="E5" s="698" t="s">
        <v>145</v>
      </c>
      <c r="F5" s="698" t="s">
        <v>146</v>
      </c>
      <c r="G5" s="698" t="s">
        <v>147</v>
      </c>
      <c r="H5" s="716" t="s">
        <v>148</v>
      </c>
      <c r="I5" s="716" t="s">
        <v>149</v>
      </c>
      <c r="J5" s="716" t="s">
        <v>150</v>
      </c>
      <c r="K5" s="716" t="s">
        <v>151</v>
      </c>
      <c r="L5" s="716" t="s">
        <v>152</v>
      </c>
      <c r="M5" s="698" t="s">
        <v>153</v>
      </c>
      <c r="N5" s="698" t="s">
        <v>154</v>
      </c>
      <c r="O5" s="716" t="s">
        <v>155</v>
      </c>
      <c r="P5" s="716" t="s">
        <v>156</v>
      </c>
      <c r="Q5" s="712" t="s">
        <v>157</v>
      </c>
      <c r="R5" s="714" t="s">
        <v>158</v>
      </c>
      <c r="S5" s="716" t="s">
        <v>159</v>
      </c>
      <c r="T5" s="734" t="s">
        <v>160</v>
      </c>
      <c r="U5" s="736" t="s">
        <v>161</v>
      </c>
      <c r="V5" s="738" t="s">
        <v>162</v>
      </c>
      <c r="W5" s="738" t="s">
        <v>163</v>
      </c>
      <c r="X5" s="740" t="s">
        <v>164</v>
      </c>
      <c r="Y5" s="706" t="s">
        <v>165</v>
      </c>
      <c r="Z5" s="742" t="s">
        <v>238</v>
      </c>
      <c r="AA5" s="705" t="s">
        <v>144</v>
      </c>
      <c r="AB5" s="699" t="s">
        <v>145</v>
      </c>
      <c r="AC5" s="699" t="s">
        <v>146</v>
      </c>
      <c r="AD5" s="699" t="s">
        <v>147</v>
      </c>
      <c r="AE5" s="699" t="s">
        <v>148</v>
      </c>
      <c r="AF5" s="699" t="s">
        <v>149</v>
      </c>
      <c r="AG5" s="699" t="s">
        <v>150</v>
      </c>
      <c r="AH5" s="699" t="s">
        <v>151</v>
      </c>
      <c r="AI5" s="699" t="s">
        <v>152</v>
      </c>
      <c r="AJ5" s="699" t="s">
        <v>153</v>
      </c>
      <c r="AK5" s="699" t="s">
        <v>154</v>
      </c>
      <c r="AL5" s="699" t="s">
        <v>155</v>
      </c>
      <c r="AM5" s="699" t="s">
        <v>156</v>
      </c>
      <c r="AN5" s="699" t="s">
        <v>157</v>
      </c>
      <c r="AO5" s="699" t="s">
        <v>158</v>
      </c>
      <c r="AP5" s="699" t="s">
        <v>159</v>
      </c>
      <c r="AQ5" s="699" t="s">
        <v>160</v>
      </c>
      <c r="AR5" s="699" t="s">
        <v>161</v>
      </c>
      <c r="AS5" s="709" t="s">
        <v>162</v>
      </c>
      <c r="AT5" s="709" t="s">
        <v>163</v>
      </c>
      <c r="AU5" s="709" t="s">
        <v>164</v>
      </c>
      <c r="AV5" s="706" t="s">
        <v>165</v>
      </c>
      <c r="AW5" s="708" t="s">
        <v>238</v>
      </c>
    </row>
    <row r="6" spans="1:49" s="161" customFormat="1" ht="14.1" customHeight="1" x14ac:dyDescent="0.15">
      <c r="A6" s="717" t="s">
        <v>166</v>
      </c>
      <c r="B6" s="718"/>
      <c r="C6" s="323"/>
      <c r="D6" s="699"/>
      <c r="E6" s="699"/>
      <c r="F6" s="699"/>
      <c r="G6" s="699"/>
      <c r="H6" s="698"/>
      <c r="I6" s="698"/>
      <c r="J6" s="698"/>
      <c r="K6" s="698"/>
      <c r="L6" s="698"/>
      <c r="M6" s="699"/>
      <c r="N6" s="699"/>
      <c r="O6" s="733"/>
      <c r="P6" s="733"/>
      <c r="Q6" s="713"/>
      <c r="R6" s="715"/>
      <c r="S6" s="733"/>
      <c r="T6" s="735"/>
      <c r="U6" s="737"/>
      <c r="V6" s="739"/>
      <c r="W6" s="739"/>
      <c r="X6" s="741"/>
      <c r="Y6" s="707"/>
      <c r="Z6" s="743"/>
      <c r="AA6" s="705"/>
      <c r="AB6" s="699"/>
      <c r="AC6" s="699"/>
      <c r="AD6" s="699"/>
      <c r="AE6" s="699"/>
      <c r="AF6" s="699"/>
      <c r="AG6" s="699"/>
      <c r="AH6" s="699"/>
      <c r="AI6" s="699"/>
      <c r="AJ6" s="699"/>
      <c r="AK6" s="699"/>
      <c r="AL6" s="711"/>
      <c r="AM6" s="711"/>
      <c r="AN6" s="711"/>
      <c r="AO6" s="711"/>
      <c r="AP6" s="711"/>
      <c r="AQ6" s="699"/>
      <c r="AR6" s="699"/>
      <c r="AS6" s="709"/>
      <c r="AT6" s="709"/>
      <c r="AU6" s="710"/>
      <c r="AV6" s="707"/>
      <c r="AW6" s="698"/>
    </row>
    <row r="7" spans="1:49" s="161" customFormat="1" ht="18" customHeight="1" x14ac:dyDescent="0.15">
      <c r="A7" s="702" t="s">
        <v>167</v>
      </c>
      <c r="B7" s="703"/>
      <c r="C7" s="732"/>
      <c r="D7" s="324">
        <v>10280</v>
      </c>
      <c r="E7" s="324">
        <v>8073</v>
      </c>
      <c r="F7" s="324">
        <v>15321</v>
      </c>
      <c r="G7" s="324">
        <v>12811</v>
      </c>
      <c r="H7" s="324">
        <v>13484</v>
      </c>
      <c r="I7" s="324">
        <v>12794</v>
      </c>
      <c r="J7" s="324">
        <v>15424</v>
      </c>
      <c r="K7" s="324">
        <v>16517</v>
      </c>
      <c r="L7" s="324">
        <v>17706</v>
      </c>
      <c r="M7" s="324">
        <v>17126</v>
      </c>
      <c r="N7" s="325">
        <v>17663559</v>
      </c>
      <c r="O7" s="325">
        <v>18629711</v>
      </c>
      <c r="P7" s="325">
        <v>15254778</v>
      </c>
      <c r="Q7" s="326">
        <v>18817651</v>
      </c>
      <c r="R7" s="327">
        <v>20164247</v>
      </c>
      <c r="S7" s="325">
        <v>20581451</v>
      </c>
      <c r="T7" s="328">
        <v>20791319</v>
      </c>
      <c r="U7" s="327">
        <v>22612424</v>
      </c>
      <c r="V7" s="163">
        <v>21986703</v>
      </c>
      <c r="W7" s="165">
        <v>22240026</v>
      </c>
      <c r="X7" s="164">
        <v>20617277</v>
      </c>
      <c r="Y7" s="163">
        <v>21830703</v>
      </c>
      <c r="Z7" s="329">
        <v>19693580</v>
      </c>
      <c r="AA7" s="330"/>
      <c r="AB7" s="324"/>
      <c r="AC7" s="324"/>
      <c r="AD7" s="324"/>
      <c r="AE7" s="324"/>
      <c r="AF7" s="324"/>
      <c r="AG7" s="324"/>
      <c r="AH7" s="324"/>
      <c r="AI7" s="324"/>
      <c r="AJ7" s="324"/>
      <c r="AK7" s="325"/>
      <c r="AL7" s="325"/>
      <c r="AM7" s="325"/>
      <c r="AN7" s="325"/>
      <c r="AO7" s="325"/>
      <c r="AP7" s="325"/>
      <c r="AQ7" s="325">
        <v>37998479</v>
      </c>
      <c r="AR7" s="325">
        <v>39064901</v>
      </c>
      <c r="AS7" s="163">
        <v>39134636</v>
      </c>
      <c r="AT7" s="163">
        <v>37940093</v>
      </c>
      <c r="AU7" s="163">
        <v>32845976</v>
      </c>
      <c r="AV7" s="163">
        <v>34127771</v>
      </c>
      <c r="AW7" s="325">
        <v>35249403</v>
      </c>
    </row>
    <row r="8" spans="1:49" s="161" customFormat="1" ht="18" customHeight="1" x14ac:dyDescent="0.15">
      <c r="A8" s="331"/>
      <c r="B8" s="722" t="s">
        <v>168</v>
      </c>
      <c r="C8" s="723"/>
      <c r="D8" s="332">
        <v>5244</v>
      </c>
      <c r="E8" s="332">
        <v>4167</v>
      </c>
      <c r="F8" s="332">
        <v>7217</v>
      </c>
      <c r="G8" s="332">
        <v>5106</v>
      </c>
      <c r="H8" s="332">
        <v>5950</v>
      </c>
      <c r="I8" s="332">
        <v>5012</v>
      </c>
      <c r="J8" s="332">
        <v>6331</v>
      </c>
      <c r="K8" s="332">
        <v>6871</v>
      </c>
      <c r="L8" s="332">
        <v>7440</v>
      </c>
      <c r="M8" s="332">
        <v>6782</v>
      </c>
      <c r="N8" s="333">
        <v>7329809</v>
      </c>
      <c r="O8" s="334">
        <v>6634449</v>
      </c>
      <c r="P8" s="334">
        <v>5602340</v>
      </c>
      <c r="Q8" s="335">
        <v>6772587</v>
      </c>
      <c r="R8" s="336">
        <v>6829966</v>
      </c>
      <c r="S8" s="334">
        <v>6949665</v>
      </c>
      <c r="T8" s="337">
        <v>7215125</v>
      </c>
      <c r="U8" s="336">
        <v>7385345</v>
      </c>
      <c r="V8" s="167">
        <v>7270868</v>
      </c>
      <c r="W8" s="168">
        <v>7280118</v>
      </c>
      <c r="X8" s="169">
        <v>7337694</v>
      </c>
      <c r="Y8" s="167">
        <v>8453043</v>
      </c>
      <c r="Z8" s="338">
        <v>7033592</v>
      </c>
      <c r="AA8" s="330"/>
      <c r="AB8" s="324"/>
      <c r="AC8" s="324"/>
      <c r="AD8" s="324"/>
      <c r="AE8" s="324"/>
      <c r="AF8" s="324"/>
      <c r="AG8" s="324"/>
      <c r="AH8" s="324"/>
      <c r="AI8" s="324"/>
      <c r="AJ8" s="324"/>
      <c r="AK8" s="325"/>
      <c r="AL8" s="325"/>
      <c r="AM8" s="325"/>
      <c r="AN8" s="325"/>
      <c r="AO8" s="325"/>
      <c r="AP8" s="325"/>
      <c r="AQ8" s="325">
        <v>25138920</v>
      </c>
      <c r="AR8" s="339">
        <v>25051198</v>
      </c>
      <c r="AS8" s="170">
        <v>25271616</v>
      </c>
      <c r="AT8" s="170">
        <v>23374619</v>
      </c>
      <c r="AU8" s="170">
        <v>20553463</v>
      </c>
      <c r="AV8" s="170">
        <v>21185347</v>
      </c>
      <c r="AW8" s="339">
        <v>22707838</v>
      </c>
    </row>
    <row r="9" spans="1:49" s="161" customFormat="1" ht="18" customHeight="1" x14ac:dyDescent="0.15">
      <c r="A9" s="331"/>
      <c r="B9" s="724" t="s">
        <v>169</v>
      </c>
      <c r="C9" s="725"/>
      <c r="D9" s="340">
        <v>1021</v>
      </c>
      <c r="E9" s="340">
        <v>1054</v>
      </c>
      <c r="F9" s="340">
        <v>2952</v>
      </c>
      <c r="G9" s="340">
        <v>3664</v>
      </c>
      <c r="H9" s="340">
        <v>3746</v>
      </c>
      <c r="I9" s="340">
        <v>3766</v>
      </c>
      <c r="J9" s="340">
        <v>4183</v>
      </c>
      <c r="K9" s="340">
        <v>4168</v>
      </c>
      <c r="L9" s="340">
        <v>4343</v>
      </c>
      <c r="M9" s="340">
        <v>4541</v>
      </c>
      <c r="N9" s="341">
        <v>4734296</v>
      </c>
      <c r="O9" s="342">
        <v>5616927</v>
      </c>
      <c r="P9" s="342">
        <v>5226560</v>
      </c>
      <c r="Q9" s="343">
        <v>6278546</v>
      </c>
      <c r="R9" s="344">
        <v>6973951</v>
      </c>
      <c r="S9" s="342">
        <v>7046473</v>
      </c>
      <c r="T9" s="345">
        <v>7061793</v>
      </c>
      <c r="U9" s="344">
        <v>7658195</v>
      </c>
      <c r="V9" s="172">
        <v>8332964</v>
      </c>
      <c r="W9" s="174">
        <v>8854988</v>
      </c>
      <c r="X9" s="173">
        <v>8205787</v>
      </c>
      <c r="Y9" s="172">
        <v>8368395</v>
      </c>
      <c r="Z9" s="346">
        <v>7970800</v>
      </c>
      <c r="AA9" s="330"/>
      <c r="AB9" s="324"/>
      <c r="AC9" s="324"/>
      <c r="AD9" s="324"/>
      <c r="AE9" s="324"/>
      <c r="AF9" s="324"/>
      <c r="AG9" s="324"/>
      <c r="AH9" s="324"/>
      <c r="AI9" s="324"/>
      <c r="AJ9" s="324"/>
      <c r="AK9" s="325"/>
      <c r="AL9" s="325"/>
      <c r="AM9" s="325"/>
      <c r="AN9" s="325"/>
      <c r="AO9" s="325"/>
      <c r="AP9" s="325"/>
      <c r="AQ9" s="325">
        <v>10317168</v>
      </c>
      <c r="AR9" s="342">
        <v>11137027</v>
      </c>
      <c r="AS9" s="172">
        <v>11067908</v>
      </c>
      <c r="AT9" s="172">
        <v>11420943</v>
      </c>
      <c r="AU9" s="172">
        <v>10418800</v>
      </c>
      <c r="AV9" s="172">
        <v>10256965</v>
      </c>
      <c r="AW9" s="342">
        <v>9909703</v>
      </c>
    </row>
    <row r="10" spans="1:49" s="161" customFormat="1" ht="18" customHeight="1" x14ac:dyDescent="0.15">
      <c r="A10" s="331"/>
      <c r="B10" s="724" t="s">
        <v>170</v>
      </c>
      <c r="C10" s="725"/>
      <c r="D10" s="340">
        <v>3924</v>
      </c>
      <c r="E10" s="340">
        <v>2843</v>
      </c>
      <c r="F10" s="340">
        <v>5111</v>
      </c>
      <c r="G10" s="340">
        <v>4011</v>
      </c>
      <c r="H10" s="340">
        <v>3755</v>
      </c>
      <c r="I10" s="340">
        <v>3985</v>
      </c>
      <c r="J10" s="340">
        <v>4823</v>
      </c>
      <c r="K10" s="340">
        <v>5420</v>
      </c>
      <c r="L10" s="340">
        <v>5849</v>
      </c>
      <c r="M10" s="340">
        <v>5724</v>
      </c>
      <c r="N10" s="341">
        <v>5506867</v>
      </c>
      <c r="O10" s="342">
        <v>6272988</v>
      </c>
      <c r="P10" s="342">
        <v>4296373</v>
      </c>
      <c r="Q10" s="343">
        <v>5670028</v>
      </c>
      <c r="R10" s="344">
        <v>6233900</v>
      </c>
      <c r="S10" s="342">
        <v>6433922</v>
      </c>
      <c r="T10" s="345">
        <v>6388721</v>
      </c>
      <c r="U10" s="344">
        <v>7453286</v>
      </c>
      <c r="V10" s="172">
        <v>6279186</v>
      </c>
      <c r="W10" s="174">
        <v>6006371</v>
      </c>
      <c r="X10" s="172">
        <v>4963926</v>
      </c>
      <c r="Y10" s="347">
        <v>4891312</v>
      </c>
      <c r="Z10" s="348">
        <v>4576432</v>
      </c>
      <c r="AA10" s="330"/>
      <c r="AB10" s="324"/>
      <c r="AC10" s="324"/>
      <c r="AD10" s="324"/>
      <c r="AE10" s="324"/>
      <c r="AF10" s="324"/>
      <c r="AG10" s="324"/>
      <c r="AH10" s="324"/>
      <c r="AI10" s="324"/>
      <c r="AJ10" s="324"/>
      <c r="AK10" s="325"/>
      <c r="AL10" s="325"/>
      <c r="AM10" s="325"/>
      <c r="AN10" s="325"/>
      <c r="AO10" s="325"/>
      <c r="AP10" s="325"/>
      <c r="AQ10" s="325">
        <v>1730749</v>
      </c>
      <c r="AR10" s="342">
        <v>1916543</v>
      </c>
      <c r="AS10" s="172">
        <v>1590727</v>
      </c>
      <c r="AT10" s="172">
        <v>2255595</v>
      </c>
      <c r="AU10" s="172">
        <v>983426</v>
      </c>
      <c r="AV10" s="172">
        <v>1686310</v>
      </c>
      <c r="AW10" s="342">
        <v>1573618</v>
      </c>
    </row>
    <row r="11" spans="1:49" s="161" customFormat="1" ht="18" customHeight="1" x14ac:dyDescent="0.15">
      <c r="A11" s="331"/>
      <c r="B11" s="720" t="s">
        <v>171</v>
      </c>
      <c r="C11" s="721"/>
      <c r="D11" s="349">
        <v>882</v>
      </c>
      <c r="E11" s="349">
        <v>10</v>
      </c>
      <c r="F11" s="349">
        <v>40</v>
      </c>
      <c r="G11" s="349">
        <v>30</v>
      </c>
      <c r="H11" s="349">
        <v>23</v>
      </c>
      <c r="I11" s="349">
        <v>32</v>
      </c>
      <c r="J11" s="349">
        <v>86</v>
      </c>
      <c r="K11" s="349">
        <v>58</v>
      </c>
      <c r="L11" s="349">
        <v>73</v>
      </c>
      <c r="M11" s="349">
        <v>79</v>
      </c>
      <c r="N11" s="350">
        <v>92587</v>
      </c>
      <c r="O11" s="351">
        <v>105347</v>
      </c>
      <c r="P11" s="351">
        <v>129505</v>
      </c>
      <c r="Q11" s="352">
        <v>96490</v>
      </c>
      <c r="R11" s="353">
        <v>126430</v>
      </c>
      <c r="S11" s="351">
        <v>151391</v>
      </c>
      <c r="T11" s="354">
        <v>125680</v>
      </c>
      <c r="U11" s="353">
        <v>115598</v>
      </c>
      <c r="V11" s="175">
        <v>103685</v>
      </c>
      <c r="W11" s="177">
        <v>98549</v>
      </c>
      <c r="X11" s="176">
        <v>109870</v>
      </c>
      <c r="Y11" s="175">
        <v>117953</v>
      </c>
      <c r="Z11" s="355">
        <v>112756</v>
      </c>
      <c r="AA11" s="330"/>
      <c r="AB11" s="324"/>
      <c r="AC11" s="324"/>
      <c r="AD11" s="324"/>
      <c r="AE11" s="324"/>
      <c r="AF11" s="324"/>
      <c r="AG11" s="324"/>
      <c r="AH11" s="324"/>
      <c r="AI11" s="324"/>
      <c r="AJ11" s="324"/>
      <c r="AK11" s="325"/>
      <c r="AL11" s="325"/>
      <c r="AM11" s="325"/>
      <c r="AN11" s="325"/>
      <c r="AO11" s="325"/>
      <c r="AP11" s="325"/>
      <c r="AQ11" s="325">
        <v>811642</v>
      </c>
      <c r="AR11" s="356">
        <v>960133</v>
      </c>
      <c r="AS11" s="178">
        <v>1204231</v>
      </c>
      <c r="AT11" s="178">
        <v>888872</v>
      </c>
      <c r="AU11" s="178">
        <v>890287</v>
      </c>
      <c r="AV11" s="178">
        <v>999149</v>
      </c>
      <c r="AW11" s="356">
        <v>1058244</v>
      </c>
    </row>
    <row r="12" spans="1:49" s="161" customFormat="1" ht="18" customHeight="1" x14ac:dyDescent="0.15">
      <c r="A12" s="699" t="s">
        <v>172</v>
      </c>
      <c r="B12" s="699"/>
      <c r="C12" s="699"/>
      <c r="D12" s="324">
        <v>24</v>
      </c>
      <c r="E12" s="324">
        <v>2</v>
      </c>
      <c r="F12" s="324">
        <v>3</v>
      </c>
      <c r="G12" s="324">
        <v>34</v>
      </c>
      <c r="H12" s="324">
        <v>29</v>
      </c>
      <c r="I12" s="324">
        <v>73</v>
      </c>
      <c r="J12" s="324">
        <v>117</v>
      </c>
      <c r="K12" s="324">
        <v>77</v>
      </c>
      <c r="L12" s="324">
        <v>121</v>
      </c>
      <c r="M12" s="324">
        <v>159</v>
      </c>
      <c r="N12" s="325">
        <v>223668</v>
      </c>
      <c r="O12" s="325">
        <v>135928</v>
      </c>
      <c r="P12" s="325">
        <v>129129</v>
      </c>
      <c r="Q12" s="326">
        <v>91529</v>
      </c>
      <c r="R12" s="327">
        <v>68603</v>
      </c>
      <c r="S12" s="325">
        <v>165656</v>
      </c>
      <c r="T12" s="328">
        <v>137587</v>
      </c>
      <c r="U12" s="327">
        <v>201139</v>
      </c>
      <c r="V12" s="163">
        <v>208565</v>
      </c>
      <c r="W12" s="165">
        <v>245443</v>
      </c>
      <c r="X12" s="164">
        <v>245168</v>
      </c>
      <c r="Y12" s="357">
        <v>242951</v>
      </c>
      <c r="Z12" s="358">
        <v>196775</v>
      </c>
      <c r="AA12" s="330"/>
      <c r="AB12" s="324"/>
      <c r="AC12" s="324"/>
      <c r="AD12" s="324"/>
      <c r="AE12" s="324"/>
      <c r="AF12" s="324"/>
      <c r="AG12" s="324"/>
      <c r="AH12" s="324"/>
      <c r="AI12" s="324"/>
      <c r="AJ12" s="324"/>
      <c r="AK12" s="325"/>
      <c r="AL12" s="325"/>
      <c r="AM12" s="325"/>
      <c r="AN12" s="325"/>
      <c r="AO12" s="325"/>
      <c r="AP12" s="325"/>
      <c r="AQ12" s="325">
        <v>596727</v>
      </c>
      <c r="AR12" s="325">
        <v>661778</v>
      </c>
      <c r="AS12" s="163">
        <v>615851</v>
      </c>
      <c r="AT12" s="163">
        <v>664410</v>
      </c>
      <c r="AU12" s="163">
        <v>651461</v>
      </c>
      <c r="AV12" s="163">
        <v>643032</v>
      </c>
      <c r="AW12" s="325">
        <v>532361</v>
      </c>
    </row>
    <row r="13" spans="1:49" s="161" customFormat="1" ht="18" customHeight="1" x14ac:dyDescent="0.15">
      <c r="A13" s="331"/>
      <c r="B13" s="730" t="s">
        <v>173</v>
      </c>
      <c r="C13" s="731"/>
      <c r="D13" s="332">
        <v>19</v>
      </c>
      <c r="E13" s="359" t="s">
        <v>174</v>
      </c>
      <c r="F13" s="332">
        <v>0</v>
      </c>
      <c r="G13" s="332">
        <v>7</v>
      </c>
      <c r="H13" s="332">
        <v>9</v>
      </c>
      <c r="I13" s="332">
        <v>10</v>
      </c>
      <c r="J13" s="332">
        <v>11</v>
      </c>
      <c r="K13" s="332">
        <v>17</v>
      </c>
      <c r="L13" s="332">
        <v>18</v>
      </c>
      <c r="M13" s="332">
        <v>41</v>
      </c>
      <c r="N13" s="333">
        <v>109229</v>
      </c>
      <c r="O13" s="339">
        <v>55756</v>
      </c>
      <c r="P13" s="339">
        <v>47022</v>
      </c>
      <c r="Q13" s="360">
        <v>21155</v>
      </c>
      <c r="R13" s="361">
        <v>11145</v>
      </c>
      <c r="S13" s="339">
        <v>86900</v>
      </c>
      <c r="T13" s="362">
        <v>28876</v>
      </c>
      <c r="U13" s="361">
        <v>39194</v>
      </c>
      <c r="V13" s="170">
        <v>44690</v>
      </c>
      <c r="W13" s="179">
        <v>79002</v>
      </c>
      <c r="X13" s="169">
        <v>61150</v>
      </c>
      <c r="Y13" s="170">
        <v>83075</v>
      </c>
      <c r="Z13" s="363">
        <v>74306</v>
      </c>
      <c r="AA13" s="330"/>
      <c r="AB13" s="324"/>
      <c r="AC13" s="324"/>
      <c r="AD13" s="324"/>
      <c r="AE13" s="324"/>
      <c r="AF13" s="324"/>
      <c r="AG13" s="324"/>
      <c r="AH13" s="324"/>
      <c r="AI13" s="324"/>
      <c r="AJ13" s="324"/>
      <c r="AK13" s="325"/>
      <c r="AL13" s="325"/>
      <c r="AM13" s="325"/>
      <c r="AN13" s="325"/>
      <c r="AO13" s="325"/>
      <c r="AP13" s="325"/>
      <c r="AQ13" s="325">
        <v>269041</v>
      </c>
      <c r="AR13" s="339">
        <v>268080</v>
      </c>
      <c r="AS13" s="170">
        <v>268775</v>
      </c>
      <c r="AT13" s="170">
        <v>253189</v>
      </c>
      <c r="AU13" s="170">
        <v>290889</v>
      </c>
      <c r="AV13" s="170">
        <v>257661</v>
      </c>
      <c r="AW13" s="339">
        <v>233804</v>
      </c>
    </row>
    <row r="14" spans="1:49" s="161" customFormat="1" ht="18" customHeight="1" x14ac:dyDescent="0.15">
      <c r="A14" s="331"/>
      <c r="B14" s="720" t="s">
        <v>175</v>
      </c>
      <c r="C14" s="721"/>
      <c r="D14" s="349">
        <v>5</v>
      </c>
      <c r="E14" s="349">
        <v>2</v>
      </c>
      <c r="F14" s="349">
        <v>3</v>
      </c>
      <c r="G14" s="349">
        <v>28</v>
      </c>
      <c r="H14" s="349">
        <v>20</v>
      </c>
      <c r="I14" s="349">
        <v>62</v>
      </c>
      <c r="J14" s="349">
        <v>106</v>
      </c>
      <c r="K14" s="349">
        <v>60</v>
      </c>
      <c r="L14" s="349">
        <v>103</v>
      </c>
      <c r="M14" s="349">
        <v>118</v>
      </c>
      <c r="N14" s="350">
        <v>114439</v>
      </c>
      <c r="O14" s="351">
        <v>80172</v>
      </c>
      <c r="P14" s="351">
        <v>82107</v>
      </c>
      <c r="Q14" s="352">
        <v>70374</v>
      </c>
      <c r="R14" s="353">
        <v>57458</v>
      </c>
      <c r="S14" s="351">
        <v>78756</v>
      </c>
      <c r="T14" s="354">
        <v>108711</v>
      </c>
      <c r="U14" s="353">
        <v>161945</v>
      </c>
      <c r="V14" s="175">
        <v>163875</v>
      </c>
      <c r="W14" s="177">
        <v>166441</v>
      </c>
      <c r="X14" s="180">
        <v>184018</v>
      </c>
      <c r="Y14" s="175">
        <v>159876</v>
      </c>
      <c r="Z14" s="355">
        <v>122469</v>
      </c>
      <c r="AA14" s="330"/>
      <c r="AB14" s="324"/>
      <c r="AC14" s="324"/>
      <c r="AD14" s="324"/>
      <c r="AE14" s="324"/>
      <c r="AF14" s="324"/>
      <c r="AG14" s="324"/>
      <c r="AH14" s="324"/>
      <c r="AI14" s="324"/>
      <c r="AJ14" s="324"/>
      <c r="AK14" s="325"/>
      <c r="AL14" s="325"/>
      <c r="AM14" s="325"/>
      <c r="AN14" s="325"/>
      <c r="AO14" s="325"/>
      <c r="AP14" s="325"/>
      <c r="AQ14" s="325">
        <v>327686</v>
      </c>
      <c r="AR14" s="351">
        <v>393698</v>
      </c>
      <c r="AS14" s="175">
        <v>347076</v>
      </c>
      <c r="AT14" s="175">
        <v>411221</v>
      </c>
      <c r="AU14" s="175">
        <v>360572</v>
      </c>
      <c r="AV14" s="175">
        <v>385371</v>
      </c>
      <c r="AW14" s="351">
        <v>298557</v>
      </c>
    </row>
    <row r="15" spans="1:49" s="161" customFormat="1" ht="18" customHeight="1" x14ac:dyDescent="0.15">
      <c r="A15" s="699" t="s">
        <v>176</v>
      </c>
      <c r="B15" s="699"/>
      <c r="C15" s="699"/>
      <c r="D15" s="324">
        <v>190</v>
      </c>
      <c r="E15" s="324">
        <v>143</v>
      </c>
      <c r="F15" s="324">
        <v>53</v>
      </c>
      <c r="G15" s="324">
        <v>150</v>
      </c>
      <c r="H15" s="324">
        <v>108</v>
      </c>
      <c r="I15" s="324">
        <v>168</v>
      </c>
      <c r="J15" s="324">
        <v>115</v>
      </c>
      <c r="K15" s="324">
        <v>188</v>
      </c>
      <c r="L15" s="324">
        <v>274</v>
      </c>
      <c r="M15" s="324">
        <v>442</v>
      </c>
      <c r="N15" s="325">
        <v>322188</v>
      </c>
      <c r="O15" s="325">
        <v>470991</v>
      </c>
      <c r="P15" s="325">
        <v>337983</v>
      </c>
      <c r="Q15" s="326">
        <v>436844</v>
      </c>
      <c r="R15" s="327">
        <v>406943</v>
      </c>
      <c r="S15" s="325">
        <v>558540</v>
      </c>
      <c r="T15" s="328">
        <v>451764</v>
      </c>
      <c r="U15" s="327">
        <v>501329</v>
      </c>
      <c r="V15" s="163">
        <v>561229</v>
      </c>
      <c r="W15" s="165">
        <v>360111</v>
      </c>
      <c r="X15" s="164">
        <v>282738</v>
      </c>
      <c r="Y15" s="163">
        <v>244397</v>
      </c>
      <c r="Z15" s="329">
        <v>314551</v>
      </c>
      <c r="AA15" s="330"/>
      <c r="AB15" s="324"/>
      <c r="AC15" s="324"/>
      <c r="AD15" s="324"/>
      <c r="AE15" s="324"/>
      <c r="AF15" s="324"/>
      <c r="AG15" s="324"/>
      <c r="AH15" s="324"/>
      <c r="AI15" s="324"/>
      <c r="AJ15" s="324"/>
      <c r="AK15" s="325"/>
      <c r="AL15" s="325"/>
      <c r="AM15" s="325"/>
      <c r="AN15" s="325"/>
      <c r="AO15" s="325"/>
      <c r="AP15" s="325"/>
      <c r="AQ15" s="325">
        <v>8640237</v>
      </c>
      <c r="AR15" s="325">
        <v>10608081</v>
      </c>
      <c r="AS15" s="163">
        <v>10072449</v>
      </c>
      <c r="AT15" s="163">
        <v>9981962</v>
      </c>
      <c r="AU15" s="163">
        <v>10563296</v>
      </c>
      <c r="AV15" s="163">
        <v>7219093</v>
      </c>
      <c r="AW15" s="325">
        <v>11382879</v>
      </c>
    </row>
    <row r="16" spans="1:49" s="161" customFormat="1" ht="18" customHeight="1" x14ac:dyDescent="0.15">
      <c r="A16" s="331"/>
      <c r="B16" s="730" t="s">
        <v>75</v>
      </c>
      <c r="C16" s="731"/>
      <c r="D16" s="332">
        <v>139</v>
      </c>
      <c r="E16" s="332">
        <v>139</v>
      </c>
      <c r="F16" s="332">
        <v>49</v>
      </c>
      <c r="G16" s="332">
        <v>144</v>
      </c>
      <c r="H16" s="332">
        <v>97</v>
      </c>
      <c r="I16" s="332">
        <v>153</v>
      </c>
      <c r="J16" s="332">
        <v>92</v>
      </c>
      <c r="K16" s="332">
        <v>129</v>
      </c>
      <c r="L16" s="332">
        <v>155</v>
      </c>
      <c r="M16" s="332">
        <v>240</v>
      </c>
      <c r="N16" s="333">
        <v>146492</v>
      </c>
      <c r="O16" s="339">
        <v>207265</v>
      </c>
      <c r="P16" s="339">
        <v>162431</v>
      </c>
      <c r="Q16" s="360">
        <v>141640</v>
      </c>
      <c r="R16" s="361">
        <v>46492</v>
      </c>
      <c r="S16" s="339">
        <v>120606</v>
      </c>
      <c r="T16" s="362">
        <v>112774</v>
      </c>
      <c r="U16" s="361">
        <v>77526</v>
      </c>
      <c r="V16" s="170">
        <v>108363</v>
      </c>
      <c r="W16" s="179">
        <v>55884</v>
      </c>
      <c r="X16" s="169">
        <v>36527</v>
      </c>
      <c r="Y16" s="170">
        <v>41420</v>
      </c>
      <c r="Z16" s="363">
        <v>29784</v>
      </c>
      <c r="AA16" s="330"/>
      <c r="AB16" s="324"/>
      <c r="AC16" s="324"/>
      <c r="AD16" s="324"/>
      <c r="AE16" s="324"/>
      <c r="AF16" s="324"/>
      <c r="AG16" s="324"/>
      <c r="AH16" s="324"/>
      <c r="AI16" s="324"/>
      <c r="AJ16" s="324"/>
      <c r="AK16" s="325"/>
      <c r="AL16" s="325"/>
      <c r="AM16" s="325"/>
      <c r="AN16" s="325"/>
      <c r="AO16" s="325"/>
      <c r="AP16" s="325"/>
      <c r="AQ16" s="325">
        <v>159436</v>
      </c>
      <c r="AR16" s="339">
        <v>223005</v>
      </c>
      <c r="AS16" s="170">
        <v>201562</v>
      </c>
      <c r="AT16" s="170">
        <v>152558</v>
      </c>
      <c r="AU16" s="170">
        <v>167544</v>
      </c>
      <c r="AV16" s="170">
        <v>115125</v>
      </c>
      <c r="AW16" s="339">
        <v>44053</v>
      </c>
    </row>
    <row r="17" spans="1:49" s="161" customFormat="1" ht="18" customHeight="1" x14ac:dyDescent="0.15">
      <c r="A17" s="331"/>
      <c r="B17" s="720" t="s">
        <v>177</v>
      </c>
      <c r="C17" s="721"/>
      <c r="D17" s="349">
        <v>51</v>
      </c>
      <c r="E17" s="349">
        <v>4</v>
      </c>
      <c r="F17" s="349">
        <v>4</v>
      </c>
      <c r="G17" s="349">
        <v>4</v>
      </c>
      <c r="H17" s="349">
        <v>9</v>
      </c>
      <c r="I17" s="349">
        <v>15</v>
      </c>
      <c r="J17" s="349">
        <v>13</v>
      </c>
      <c r="K17" s="349">
        <v>25</v>
      </c>
      <c r="L17" s="349">
        <v>42</v>
      </c>
      <c r="M17" s="349">
        <v>50</v>
      </c>
      <c r="N17" s="350">
        <v>22514</v>
      </c>
      <c r="O17" s="351">
        <v>23110</v>
      </c>
      <c r="P17" s="351">
        <v>14944</v>
      </c>
      <c r="Q17" s="352">
        <v>37597</v>
      </c>
      <c r="R17" s="353">
        <v>30237</v>
      </c>
      <c r="S17" s="351">
        <v>38937</v>
      </c>
      <c r="T17" s="354">
        <v>26140</v>
      </c>
      <c r="U17" s="353">
        <v>18849</v>
      </c>
      <c r="V17" s="175">
        <v>6015</v>
      </c>
      <c r="W17" s="181" t="s">
        <v>178</v>
      </c>
      <c r="X17" s="182" t="s">
        <v>179</v>
      </c>
      <c r="Y17" s="234" t="s">
        <v>178</v>
      </c>
      <c r="Z17" s="364" t="s">
        <v>178</v>
      </c>
      <c r="AA17" s="330"/>
      <c r="AB17" s="324"/>
      <c r="AC17" s="324"/>
      <c r="AD17" s="324"/>
      <c r="AE17" s="324"/>
      <c r="AF17" s="324"/>
      <c r="AG17" s="324"/>
      <c r="AH17" s="324"/>
      <c r="AI17" s="324"/>
      <c r="AJ17" s="324"/>
      <c r="AK17" s="325"/>
      <c r="AL17" s="325"/>
      <c r="AM17" s="325"/>
      <c r="AN17" s="325"/>
      <c r="AO17" s="325"/>
      <c r="AP17" s="325"/>
      <c r="AQ17" s="325">
        <v>270211</v>
      </c>
      <c r="AR17" s="351">
        <v>261621</v>
      </c>
      <c r="AS17" s="175">
        <v>225317</v>
      </c>
      <c r="AT17" s="175">
        <v>225152</v>
      </c>
      <c r="AU17" s="175">
        <v>234413</v>
      </c>
      <c r="AV17" s="175">
        <v>221508</v>
      </c>
      <c r="AW17" s="351">
        <v>200588</v>
      </c>
    </row>
    <row r="18" spans="1:49" s="161" customFormat="1" ht="18" customHeight="1" x14ac:dyDescent="0.15">
      <c r="A18" s="699" t="s">
        <v>180</v>
      </c>
      <c r="B18" s="699"/>
      <c r="C18" s="699"/>
      <c r="D18" s="324">
        <v>88</v>
      </c>
      <c r="E18" s="324">
        <v>13</v>
      </c>
      <c r="F18" s="324">
        <v>37</v>
      </c>
      <c r="G18" s="324">
        <v>31</v>
      </c>
      <c r="H18" s="324">
        <v>35</v>
      </c>
      <c r="I18" s="324">
        <v>110</v>
      </c>
      <c r="J18" s="324">
        <v>101</v>
      </c>
      <c r="K18" s="324">
        <v>98</v>
      </c>
      <c r="L18" s="324">
        <v>146</v>
      </c>
      <c r="M18" s="324">
        <v>203</v>
      </c>
      <c r="N18" s="325">
        <v>149021</v>
      </c>
      <c r="O18" s="325">
        <v>166902</v>
      </c>
      <c r="P18" s="325">
        <v>192912</v>
      </c>
      <c r="Q18" s="326">
        <v>175069</v>
      </c>
      <c r="R18" s="327">
        <v>99289</v>
      </c>
      <c r="S18" s="325">
        <v>189743</v>
      </c>
      <c r="T18" s="328">
        <v>423634</v>
      </c>
      <c r="U18" s="327">
        <v>356710</v>
      </c>
      <c r="V18" s="163">
        <v>356294</v>
      </c>
      <c r="W18" s="165">
        <v>6151722</v>
      </c>
      <c r="X18" s="164">
        <v>401576</v>
      </c>
      <c r="Y18" s="163">
        <v>471711</v>
      </c>
      <c r="Z18" s="329">
        <v>404967</v>
      </c>
      <c r="AA18" s="330"/>
      <c r="AB18" s="324"/>
      <c r="AC18" s="324"/>
      <c r="AD18" s="324"/>
      <c r="AE18" s="324"/>
      <c r="AF18" s="324"/>
      <c r="AG18" s="324"/>
      <c r="AH18" s="324"/>
      <c r="AI18" s="324"/>
      <c r="AJ18" s="324"/>
      <c r="AK18" s="325"/>
      <c r="AL18" s="325"/>
      <c r="AM18" s="325"/>
      <c r="AN18" s="325"/>
      <c r="AO18" s="325"/>
      <c r="AP18" s="325"/>
      <c r="AQ18" s="325">
        <v>1850202</v>
      </c>
      <c r="AR18" s="325">
        <v>1880436</v>
      </c>
      <c r="AS18" s="163">
        <v>1805434</v>
      </c>
      <c r="AT18" s="163">
        <v>1954587</v>
      </c>
      <c r="AU18" s="163">
        <v>1711868</v>
      </c>
      <c r="AV18" s="163">
        <v>1945184</v>
      </c>
      <c r="AW18" s="325">
        <v>1606275</v>
      </c>
    </row>
    <row r="19" spans="1:49" s="161" customFormat="1" ht="18" customHeight="1" x14ac:dyDescent="0.15">
      <c r="A19" s="331"/>
      <c r="B19" s="722" t="s">
        <v>181</v>
      </c>
      <c r="C19" s="723"/>
      <c r="D19" s="359" t="s">
        <v>174</v>
      </c>
      <c r="E19" s="332">
        <v>1</v>
      </c>
      <c r="F19" s="332">
        <v>12</v>
      </c>
      <c r="G19" s="332">
        <v>3</v>
      </c>
      <c r="H19" s="332">
        <v>4</v>
      </c>
      <c r="I19" s="332">
        <v>14</v>
      </c>
      <c r="J19" s="332">
        <v>4</v>
      </c>
      <c r="K19" s="332">
        <v>8</v>
      </c>
      <c r="L19" s="332">
        <v>33</v>
      </c>
      <c r="M19" s="332">
        <v>27</v>
      </c>
      <c r="N19" s="333">
        <v>15219</v>
      </c>
      <c r="O19" s="334">
        <v>31228</v>
      </c>
      <c r="P19" s="334">
        <v>54649</v>
      </c>
      <c r="Q19" s="335">
        <v>55899</v>
      </c>
      <c r="R19" s="336">
        <v>8286</v>
      </c>
      <c r="S19" s="334">
        <v>23797</v>
      </c>
      <c r="T19" s="337">
        <v>8310</v>
      </c>
      <c r="U19" s="336">
        <v>15257</v>
      </c>
      <c r="V19" s="167">
        <v>23398</v>
      </c>
      <c r="W19" s="168">
        <v>44672</v>
      </c>
      <c r="X19" s="169">
        <v>56171</v>
      </c>
      <c r="Y19" s="167">
        <v>70552</v>
      </c>
      <c r="Z19" s="338">
        <v>52552</v>
      </c>
      <c r="AA19" s="330"/>
      <c r="AB19" s="324"/>
      <c r="AC19" s="324"/>
      <c r="AD19" s="324"/>
      <c r="AE19" s="324"/>
      <c r="AF19" s="324"/>
      <c r="AG19" s="324"/>
      <c r="AH19" s="324"/>
      <c r="AI19" s="324"/>
      <c r="AJ19" s="324"/>
      <c r="AK19" s="325"/>
      <c r="AL19" s="325"/>
      <c r="AM19" s="325"/>
      <c r="AN19" s="325"/>
      <c r="AO19" s="325"/>
      <c r="AP19" s="325"/>
      <c r="AQ19" s="325">
        <v>3100</v>
      </c>
      <c r="AR19" s="339">
        <v>2700</v>
      </c>
      <c r="AS19" s="170">
        <v>4900</v>
      </c>
      <c r="AT19" s="170">
        <v>3400</v>
      </c>
      <c r="AU19" s="170">
        <v>3500</v>
      </c>
      <c r="AV19" s="170">
        <v>3500</v>
      </c>
      <c r="AW19" s="339">
        <v>5100</v>
      </c>
    </row>
    <row r="20" spans="1:49" s="161" customFormat="1" ht="18" customHeight="1" x14ac:dyDescent="0.15">
      <c r="A20" s="331"/>
      <c r="B20" s="724" t="s">
        <v>182</v>
      </c>
      <c r="C20" s="725"/>
      <c r="D20" s="340">
        <v>72</v>
      </c>
      <c r="E20" s="340">
        <v>1</v>
      </c>
      <c r="F20" s="340">
        <v>12</v>
      </c>
      <c r="G20" s="340">
        <v>28</v>
      </c>
      <c r="H20" s="340">
        <v>11</v>
      </c>
      <c r="I20" s="340">
        <v>63</v>
      </c>
      <c r="J20" s="340">
        <v>74</v>
      </c>
      <c r="K20" s="340">
        <v>77</v>
      </c>
      <c r="L20" s="340">
        <v>91</v>
      </c>
      <c r="M20" s="340">
        <v>112</v>
      </c>
      <c r="N20" s="341">
        <v>90676</v>
      </c>
      <c r="O20" s="342">
        <v>109942</v>
      </c>
      <c r="P20" s="342">
        <v>118845</v>
      </c>
      <c r="Q20" s="343">
        <v>98374</v>
      </c>
      <c r="R20" s="344">
        <v>58007</v>
      </c>
      <c r="S20" s="342">
        <v>123709</v>
      </c>
      <c r="T20" s="345">
        <v>344252</v>
      </c>
      <c r="U20" s="344">
        <v>277394</v>
      </c>
      <c r="V20" s="172">
        <v>257212</v>
      </c>
      <c r="W20" s="174">
        <v>213176</v>
      </c>
      <c r="X20" s="173">
        <v>223834</v>
      </c>
      <c r="Y20" s="172">
        <v>302270</v>
      </c>
      <c r="Z20" s="346">
        <v>221655</v>
      </c>
      <c r="AA20" s="330"/>
      <c r="AB20" s="324"/>
      <c r="AC20" s="324"/>
      <c r="AD20" s="324"/>
      <c r="AE20" s="324"/>
      <c r="AF20" s="324"/>
      <c r="AG20" s="324"/>
      <c r="AH20" s="324"/>
      <c r="AI20" s="324"/>
      <c r="AJ20" s="324"/>
      <c r="AK20" s="325"/>
      <c r="AL20" s="325"/>
      <c r="AM20" s="325"/>
      <c r="AN20" s="325"/>
      <c r="AO20" s="325"/>
      <c r="AP20" s="325"/>
      <c r="AQ20" s="325">
        <v>1665190</v>
      </c>
      <c r="AR20" s="342">
        <v>1669314</v>
      </c>
      <c r="AS20" s="172">
        <v>1613423</v>
      </c>
      <c r="AT20" s="172">
        <v>1753296</v>
      </c>
      <c r="AU20" s="172">
        <v>1527705</v>
      </c>
      <c r="AV20" s="172">
        <v>1815232</v>
      </c>
      <c r="AW20" s="342">
        <v>1500945</v>
      </c>
    </row>
    <row r="21" spans="1:49" s="161" customFormat="1" ht="18" customHeight="1" x14ac:dyDescent="0.15">
      <c r="A21" s="331"/>
      <c r="B21" s="724" t="s">
        <v>183</v>
      </c>
      <c r="C21" s="725"/>
      <c r="D21" s="365">
        <v>15</v>
      </c>
      <c r="E21" s="365">
        <v>10</v>
      </c>
      <c r="F21" s="365">
        <v>12</v>
      </c>
      <c r="G21" s="366" t="s">
        <v>174</v>
      </c>
      <c r="H21" s="366" t="s">
        <v>174</v>
      </c>
      <c r="I21" s="366" t="s">
        <v>174</v>
      </c>
      <c r="J21" s="366" t="s">
        <v>174</v>
      </c>
      <c r="K21" s="366" t="s">
        <v>174</v>
      </c>
      <c r="L21" s="367">
        <v>1</v>
      </c>
      <c r="M21" s="367">
        <v>20</v>
      </c>
      <c r="N21" s="368">
        <v>15430</v>
      </c>
      <c r="O21" s="369">
        <v>6078</v>
      </c>
      <c r="P21" s="369">
        <v>1000</v>
      </c>
      <c r="Q21" s="370" t="s">
        <v>179</v>
      </c>
      <c r="R21" s="371" t="s">
        <v>179</v>
      </c>
      <c r="S21" s="369" t="s">
        <v>179</v>
      </c>
      <c r="T21" s="372">
        <v>11572</v>
      </c>
      <c r="U21" s="371">
        <v>7221</v>
      </c>
      <c r="V21" s="183">
        <v>2048</v>
      </c>
      <c r="W21" s="185">
        <v>18930</v>
      </c>
      <c r="X21" s="184">
        <v>38480</v>
      </c>
      <c r="Y21" s="183">
        <v>30235</v>
      </c>
      <c r="Z21" s="373">
        <v>31158</v>
      </c>
      <c r="AA21" s="330"/>
      <c r="AB21" s="324"/>
      <c r="AC21" s="324"/>
      <c r="AD21" s="324"/>
      <c r="AE21" s="324"/>
      <c r="AF21" s="324"/>
      <c r="AG21" s="324"/>
      <c r="AH21" s="324"/>
      <c r="AI21" s="324"/>
      <c r="AJ21" s="324"/>
      <c r="AK21" s="325"/>
      <c r="AL21" s="374"/>
      <c r="AM21" s="374"/>
      <c r="AN21" s="374"/>
      <c r="AO21" s="374"/>
      <c r="AP21" s="374"/>
      <c r="AQ21" s="374">
        <v>95845</v>
      </c>
      <c r="AR21" s="369">
        <v>88716</v>
      </c>
      <c r="AS21" s="183">
        <v>52478</v>
      </c>
      <c r="AT21" s="183">
        <v>36540</v>
      </c>
      <c r="AU21" s="183">
        <v>39058</v>
      </c>
      <c r="AV21" s="183">
        <v>39150</v>
      </c>
      <c r="AW21" s="369">
        <v>21067</v>
      </c>
    </row>
    <row r="22" spans="1:49" s="162" customFormat="1" ht="18" customHeight="1" thickBot="1" x14ac:dyDescent="0.2">
      <c r="A22" s="375"/>
      <c r="B22" s="720" t="s">
        <v>76</v>
      </c>
      <c r="C22" s="721"/>
      <c r="D22" s="376"/>
      <c r="E22" s="376"/>
      <c r="F22" s="376"/>
      <c r="G22" s="377"/>
      <c r="H22" s="377"/>
      <c r="I22" s="377"/>
      <c r="J22" s="377"/>
      <c r="K22" s="377"/>
      <c r="L22" s="378"/>
      <c r="M22" s="378"/>
      <c r="N22" s="379"/>
      <c r="O22" s="380">
        <v>19654</v>
      </c>
      <c r="P22" s="380">
        <v>18418</v>
      </c>
      <c r="Q22" s="381">
        <v>20796</v>
      </c>
      <c r="R22" s="382">
        <v>32996</v>
      </c>
      <c r="S22" s="380">
        <v>42237</v>
      </c>
      <c r="T22" s="383">
        <v>59500</v>
      </c>
      <c r="U22" s="382">
        <v>56838</v>
      </c>
      <c r="V22" s="186">
        <v>73636</v>
      </c>
      <c r="W22" s="187">
        <v>5874944</v>
      </c>
      <c r="X22" s="188">
        <v>83091</v>
      </c>
      <c r="Y22" s="186">
        <v>68654</v>
      </c>
      <c r="Z22" s="384">
        <v>99602</v>
      </c>
      <c r="AA22" s="330"/>
      <c r="AB22" s="324"/>
      <c r="AC22" s="324"/>
      <c r="AD22" s="324"/>
      <c r="AE22" s="324"/>
      <c r="AF22" s="324"/>
      <c r="AG22" s="324"/>
      <c r="AH22" s="324"/>
      <c r="AI22" s="324"/>
      <c r="AJ22" s="324"/>
      <c r="AK22" s="325"/>
      <c r="AL22" s="325"/>
      <c r="AM22" s="325"/>
      <c r="AN22" s="325"/>
      <c r="AO22" s="325"/>
      <c r="AP22" s="325"/>
      <c r="AQ22" s="374">
        <v>86067</v>
      </c>
      <c r="AR22" s="385">
        <v>119706</v>
      </c>
      <c r="AS22" s="189">
        <v>134633</v>
      </c>
      <c r="AT22" s="189">
        <v>161351</v>
      </c>
      <c r="AU22" s="189">
        <v>141605</v>
      </c>
      <c r="AV22" s="189">
        <v>87302</v>
      </c>
      <c r="AW22" s="385">
        <v>79163</v>
      </c>
    </row>
    <row r="23" spans="1:49" s="161" customFormat="1" ht="18" customHeight="1" x14ac:dyDescent="0.15">
      <c r="A23" s="698" t="s">
        <v>184</v>
      </c>
      <c r="B23" s="698"/>
      <c r="C23" s="698"/>
      <c r="D23" s="386">
        <v>5245</v>
      </c>
      <c r="E23" s="386">
        <v>4071</v>
      </c>
      <c r="F23" s="386">
        <v>7021</v>
      </c>
      <c r="G23" s="386">
        <v>7923</v>
      </c>
      <c r="H23" s="386">
        <v>7843</v>
      </c>
      <c r="I23" s="386">
        <v>7867</v>
      </c>
      <c r="J23" s="386">
        <v>8382</v>
      </c>
      <c r="K23" s="386">
        <v>7877</v>
      </c>
      <c r="L23" s="386">
        <v>7853</v>
      </c>
      <c r="M23" s="386">
        <v>8755</v>
      </c>
      <c r="N23" s="351">
        <v>9837008</v>
      </c>
      <c r="O23" s="351">
        <v>10431133</v>
      </c>
      <c r="P23" s="351">
        <v>10886020</v>
      </c>
      <c r="Q23" s="352">
        <v>11395395</v>
      </c>
      <c r="R23" s="353">
        <v>11248236</v>
      </c>
      <c r="S23" s="351">
        <v>10993121</v>
      </c>
      <c r="T23" s="354">
        <v>12241084</v>
      </c>
      <c r="U23" s="353">
        <v>10913924</v>
      </c>
      <c r="V23" s="175">
        <v>10700499</v>
      </c>
      <c r="W23" s="177">
        <v>11192412</v>
      </c>
      <c r="X23" s="164">
        <v>11510943</v>
      </c>
      <c r="Y23" s="175">
        <v>11938512</v>
      </c>
      <c r="Z23" s="355">
        <v>11041549</v>
      </c>
      <c r="AA23" s="330"/>
      <c r="AB23" s="324"/>
      <c r="AC23" s="324"/>
      <c r="AD23" s="324"/>
      <c r="AE23" s="324"/>
      <c r="AF23" s="324"/>
      <c r="AG23" s="324"/>
      <c r="AH23" s="324"/>
      <c r="AI23" s="324"/>
      <c r="AJ23" s="324"/>
      <c r="AK23" s="325"/>
      <c r="AL23" s="325"/>
      <c r="AM23" s="325"/>
      <c r="AN23" s="325"/>
      <c r="AO23" s="325"/>
      <c r="AP23" s="325"/>
      <c r="AQ23" s="325">
        <v>36155517</v>
      </c>
      <c r="AR23" s="325">
        <v>34574786</v>
      </c>
      <c r="AS23" s="163">
        <v>32126284</v>
      </c>
      <c r="AT23" s="163">
        <v>31704557</v>
      </c>
      <c r="AU23" s="163">
        <v>28671644</v>
      </c>
      <c r="AV23" s="163">
        <v>30372974</v>
      </c>
      <c r="AW23" s="325">
        <v>32528792</v>
      </c>
    </row>
    <row r="24" spans="1:49" s="161" customFormat="1" ht="18" customHeight="1" x14ac:dyDescent="0.15">
      <c r="A24" s="331"/>
      <c r="B24" s="722" t="s">
        <v>77</v>
      </c>
      <c r="C24" s="723"/>
      <c r="D24" s="332">
        <v>1506</v>
      </c>
      <c r="E24" s="332">
        <v>745</v>
      </c>
      <c r="F24" s="332">
        <v>1606</v>
      </c>
      <c r="G24" s="332">
        <v>3324</v>
      </c>
      <c r="H24" s="332">
        <v>3544</v>
      </c>
      <c r="I24" s="332">
        <v>3527</v>
      </c>
      <c r="J24" s="332">
        <v>4017</v>
      </c>
      <c r="K24" s="332">
        <v>3791</v>
      </c>
      <c r="L24" s="332">
        <v>3478</v>
      </c>
      <c r="M24" s="332">
        <v>4115</v>
      </c>
      <c r="N24" s="333">
        <v>4820668</v>
      </c>
      <c r="O24" s="334">
        <v>4698974</v>
      </c>
      <c r="P24" s="334">
        <v>4817411</v>
      </c>
      <c r="Q24" s="335">
        <v>6343244</v>
      </c>
      <c r="R24" s="336">
        <v>7123216</v>
      </c>
      <c r="S24" s="334">
        <v>7269257</v>
      </c>
      <c r="T24" s="337">
        <v>7305596</v>
      </c>
      <c r="U24" s="336">
        <v>6555459</v>
      </c>
      <c r="V24" s="167">
        <v>5708703</v>
      </c>
      <c r="W24" s="170">
        <v>6790045</v>
      </c>
      <c r="X24" s="168">
        <v>6414629</v>
      </c>
      <c r="Y24" s="167">
        <v>6731102</v>
      </c>
      <c r="Z24" s="338">
        <v>6333777</v>
      </c>
      <c r="AA24" s="330"/>
      <c r="AB24" s="324"/>
      <c r="AC24" s="324"/>
      <c r="AD24" s="324"/>
      <c r="AE24" s="324"/>
      <c r="AF24" s="324"/>
      <c r="AG24" s="324"/>
      <c r="AH24" s="324"/>
      <c r="AI24" s="324"/>
      <c r="AJ24" s="324"/>
      <c r="AK24" s="325"/>
      <c r="AL24" s="325"/>
      <c r="AM24" s="325"/>
      <c r="AN24" s="325"/>
      <c r="AO24" s="325"/>
      <c r="AP24" s="325"/>
      <c r="AQ24" s="325">
        <v>33574398</v>
      </c>
      <c r="AR24" s="339">
        <v>32106314</v>
      </c>
      <c r="AS24" s="170">
        <v>29926802</v>
      </c>
      <c r="AT24" s="170">
        <v>29590800</v>
      </c>
      <c r="AU24" s="170">
        <v>26423309</v>
      </c>
      <c r="AV24" s="170">
        <v>27964140</v>
      </c>
      <c r="AW24" s="339">
        <v>30335398</v>
      </c>
    </row>
    <row r="25" spans="1:49" s="161" customFormat="1" ht="18" customHeight="1" x14ac:dyDescent="0.15">
      <c r="A25" s="331"/>
      <c r="B25" s="724" t="s">
        <v>185</v>
      </c>
      <c r="C25" s="725"/>
      <c r="D25" s="340">
        <v>255</v>
      </c>
      <c r="E25" s="340">
        <v>585</v>
      </c>
      <c r="F25" s="340">
        <v>780</v>
      </c>
      <c r="G25" s="340">
        <v>953</v>
      </c>
      <c r="H25" s="340">
        <v>840</v>
      </c>
      <c r="I25" s="340">
        <v>919</v>
      </c>
      <c r="J25" s="340">
        <v>1183</v>
      </c>
      <c r="K25" s="340">
        <v>1016</v>
      </c>
      <c r="L25" s="340">
        <v>1095</v>
      </c>
      <c r="M25" s="340">
        <v>997</v>
      </c>
      <c r="N25" s="341">
        <v>1456368</v>
      </c>
      <c r="O25" s="342">
        <v>1708770</v>
      </c>
      <c r="P25" s="342">
        <v>1554431</v>
      </c>
      <c r="Q25" s="343">
        <v>1571895</v>
      </c>
      <c r="R25" s="344">
        <v>1522751</v>
      </c>
      <c r="S25" s="342">
        <v>1444163</v>
      </c>
      <c r="T25" s="345">
        <v>1711811</v>
      </c>
      <c r="U25" s="344">
        <v>1259375</v>
      </c>
      <c r="V25" s="172">
        <v>1590440</v>
      </c>
      <c r="W25" s="174">
        <v>1586292</v>
      </c>
      <c r="X25" s="173">
        <v>1825508</v>
      </c>
      <c r="Y25" s="172">
        <v>1708367</v>
      </c>
      <c r="Z25" s="346">
        <v>1602072</v>
      </c>
      <c r="AA25" s="330"/>
      <c r="AB25" s="324"/>
      <c r="AC25" s="324"/>
      <c r="AD25" s="324"/>
      <c r="AE25" s="324"/>
      <c r="AF25" s="324"/>
      <c r="AG25" s="324"/>
      <c r="AH25" s="324"/>
      <c r="AI25" s="324"/>
      <c r="AJ25" s="324"/>
      <c r="AK25" s="325"/>
      <c r="AL25" s="325"/>
      <c r="AM25" s="325"/>
      <c r="AN25" s="325"/>
      <c r="AO25" s="325"/>
      <c r="AP25" s="325"/>
      <c r="AQ25" s="325">
        <v>1487731</v>
      </c>
      <c r="AR25" s="342">
        <v>1116219</v>
      </c>
      <c r="AS25" s="172">
        <v>1359615</v>
      </c>
      <c r="AT25" s="172">
        <v>1346394</v>
      </c>
      <c r="AU25" s="172">
        <v>1278771</v>
      </c>
      <c r="AV25" s="172">
        <v>1409987</v>
      </c>
      <c r="AW25" s="387">
        <v>1207631</v>
      </c>
    </row>
    <row r="26" spans="1:49" s="161" customFormat="1" ht="18" customHeight="1" x14ac:dyDescent="0.15">
      <c r="A26" s="331"/>
      <c r="B26" s="724" t="s">
        <v>186</v>
      </c>
      <c r="C26" s="725"/>
      <c r="D26" s="340">
        <v>2764</v>
      </c>
      <c r="E26" s="340">
        <v>2035</v>
      </c>
      <c r="F26" s="340">
        <v>3533</v>
      </c>
      <c r="G26" s="340">
        <v>2833</v>
      </c>
      <c r="H26" s="340">
        <v>2665</v>
      </c>
      <c r="I26" s="340">
        <v>2764</v>
      </c>
      <c r="J26" s="340">
        <v>2852</v>
      </c>
      <c r="K26" s="340">
        <v>2833</v>
      </c>
      <c r="L26" s="340">
        <v>2822</v>
      </c>
      <c r="M26" s="340">
        <v>2958</v>
      </c>
      <c r="N26" s="341">
        <v>3050830</v>
      </c>
      <c r="O26" s="342">
        <v>3353018</v>
      </c>
      <c r="P26" s="342">
        <v>3843958</v>
      </c>
      <c r="Q26" s="343">
        <v>3220585</v>
      </c>
      <c r="R26" s="344">
        <v>2519149</v>
      </c>
      <c r="S26" s="342">
        <v>2270251</v>
      </c>
      <c r="T26" s="345">
        <v>3160328</v>
      </c>
      <c r="U26" s="344">
        <v>2995778</v>
      </c>
      <c r="V26" s="172">
        <v>3259310</v>
      </c>
      <c r="W26" s="174">
        <v>2695614</v>
      </c>
      <c r="X26" s="173">
        <v>3137338</v>
      </c>
      <c r="Y26" s="172">
        <v>3360879</v>
      </c>
      <c r="Z26" s="346">
        <v>2980928</v>
      </c>
      <c r="AA26" s="330"/>
      <c r="AB26" s="324"/>
      <c r="AC26" s="324"/>
      <c r="AD26" s="324"/>
      <c r="AE26" s="324"/>
      <c r="AF26" s="324"/>
      <c r="AG26" s="324"/>
      <c r="AH26" s="324"/>
      <c r="AI26" s="324"/>
      <c r="AJ26" s="324"/>
      <c r="AK26" s="325"/>
      <c r="AL26" s="325"/>
      <c r="AM26" s="325"/>
      <c r="AN26" s="325"/>
      <c r="AO26" s="325"/>
      <c r="AP26" s="325"/>
      <c r="AQ26" s="325">
        <v>954790</v>
      </c>
      <c r="AR26" s="342">
        <v>1059253</v>
      </c>
      <c r="AS26" s="172">
        <v>524149</v>
      </c>
      <c r="AT26" s="172">
        <v>492106</v>
      </c>
      <c r="AU26" s="172">
        <v>489114</v>
      </c>
      <c r="AV26" s="172">
        <v>504043</v>
      </c>
      <c r="AW26" s="342">
        <v>481692</v>
      </c>
    </row>
    <row r="27" spans="1:49" s="161" customFormat="1" ht="18" customHeight="1" x14ac:dyDescent="0.15">
      <c r="A27" s="331"/>
      <c r="B27" s="720" t="s">
        <v>187</v>
      </c>
      <c r="C27" s="721"/>
      <c r="D27" s="349">
        <v>720</v>
      </c>
      <c r="E27" s="349">
        <v>706</v>
      </c>
      <c r="F27" s="349">
        <v>1103</v>
      </c>
      <c r="G27" s="349">
        <v>813</v>
      </c>
      <c r="H27" s="349">
        <v>794</v>
      </c>
      <c r="I27" s="349">
        <v>656</v>
      </c>
      <c r="J27" s="349">
        <v>330</v>
      </c>
      <c r="K27" s="349">
        <v>238</v>
      </c>
      <c r="L27" s="349">
        <v>440</v>
      </c>
      <c r="M27" s="349">
        <v>637</v>
      </c>
      <c r="N27" s="350">
        <v>509062</v>
      </c>
      <c r="O27" s="351">
        <v>422616</v>
      </c>
      <c r="P27" s="351">
        <v>524190</v>
      </c>
      <c r="Q27" s="352">
        <v>165671</v>
      </c>
      <c r="R27" s="382" t="s">
        <v>179</v>
      </c>
      <c r="S27" s="388" t="s">
        <v>179</v>
      </c>
      <c r="T27" s="389">
        <v>47418</v>
      </c>
      <c r="U27" s="390">
        <v>72926</v>
      </c>
      <c r="V27" s="190">
        <v>101196</v>
      </c>
      <c r="W27" s="191">
        <v>86941</v>
      </c>
      <c r="X27" s="192">
        <v>99644</v>
      </c>
      <c r="Y27" s="190">
        <v>101831</v>
      </c>
      <c r="Z27" s="391">
        <v>67211</v>
      </c>
      <c r="AA27" s="330"/>
      <c r="AB27" s="324"/>
      <c r="AC27" s="324"/>
      <c r="AD27" s="324"/>
      <c r="AE27" s="324"/>
      <c r="AF27" s="324"/>
      <c r="AG27" s="324"/>
      <c r="AH27" s="324"/>
      <c r="AI27" s="324"/>
      <c r="AJ27" s="324"/>
      <c r="AK27" s="325"/>
      <c r="AL27" s="325"/>
      <c r="AM27" s="325"/>
      <c r="AN27" s="325"/>
      <c r="AO27" s="325"/>
      <c r="AP27" s="325"/>
      <c r="AQ27" s="392">
        <v>134528</v>
      </c>
      <c r="AR27" s="393">
        <v>288820</v>
      </c>
      <c r="AS27" s="191">
        <v>311838</v>
      </c>
      <c r="AT27" s="191">
        <v>249435</v>
      </c>
      <c r="AU27" s="191">
        <v>311201</v>
      </c>
      <c r="AV27" s="191">
        <v>314358</v>
      </c>
      <c r="AW27" s="393">
        <v>365382</v>
      </c>
    </row>
    <row r="28" spans="1:49" s="161" customFormat="1" ht="18" customHeight="1" x14ac:dyDescent="0.15">
      <c r="A28" s="699" t="s">
        <v>188</v>
      </c>
      <c r="B28" s="699"/>
      <c r="C28" s="699"/>
      <c r="D28" s="324">
        <v>27</v>
      </c>
      <c r="E28" s="324">
        <v>64</v>
      </c>
      <c r="F28" s="324">
        <v>117</v>
      </c>
      <c r="G28" s="324">
        <v>95</v>
      </c>
      <c r="H28" s="324">
        <v>90</v>
      </c>
      <c r="I28" s="324">
        <v>109</v>
      </c>
      <c r="J28" s="324">
        <v>114</v>
      </c>
      <c r="K28" s="324">
        <v>152</v>
      </c>
      <c r="L28" s="324">
        <v>124</v>
      </c>
      <c r="M28" s="324">
        <v>143</v>
      </c>
      <c r="N28" s="325">
        <v>153839</v>
      </c>
      <c r="O28" s="325">
        <v>132476</v>
      </c>
      <c r="P28" s="325">
        <v>154084</v>
      </c>
      <c r="Q28" s="326">
        <v>167420</v>
      </c>
      <c r="R28" s="327">
        <v>153690</v>
      </c>
      <c r="S28" s="325">
        <v>192690</v>
      </c>
      <c r="T28" s="328">
        <v>197534</v>
      </c>
      <c r="U28" s="327">
        <v>208839</v>
      </c>
      <c r="V28" s="163">
        <v>221120</v>
      </c>
      <c r="W28" s="163">
        <v>264479</v>
      </c>
      <c r="X28" s="165">
        <v>323129</v>
      </c>
      <c r="Y28" s="163">
        <v>315782</v>
      </c>
      <c r="Z28" s="329">
        <v>319660</v>
      </c>
      <c r="AA28" s="330"/>
      <c r="AB28" s="324"/>
      <c r="AC28" s="324"/>
      <c r="AD28" s="324"/>
      <c r="AE28" s="324"/>
      <c r="AF28" s="324"/>
      <c r="AG28" s="324"/>
      <c r="AH28" s="324"/>
      <c r="AI28" s="324"/>
      <c r="AJ28" s="324"/>
      <c r="AK28" s="325"/>
      <c r="AL28" s="325"/>
      <c r="AM28" s="325"/>
      <c r="AN28" s="325"/>
      <c r="AO28" s="325"/>
      <c r="AP28" s="325"/>
      <c r="AQ28" s="325">
        <v>2242116</v>
      </c>
      <c r="AR28" s="325">
        <v>2184223</v>
      </c>
      <c r="AS28" s="163">
        <v>2175263</v>
      </c>
      <c r="AT28" s="163">
        <v>2089983</v>
      </c>
      <c r="AU28" s="163">
        <v>1895162</v>
      </c>
      <c r="AV28" s="163">
        <v>2094333</v>
      </c>
      <c r="AW28" s="325">
        <v>1966756</v>
      </c>
    </row>
    <row r="29" spans="1:49" s="161" customFormat="1" ht="18" customHeight="1" x14ac:dyDescent="0.15">
      <c r="A29" s="331"/>
      <c r="B29" s="722" t="s">
        <v>189</v>
      </c>
      <c r="C29" s="723"/>
      <c r="D29" s="332">
        <v>17</v>
      </c>
      <c r="E29" s="332">
        <v>56</v>
      </c>
      <c r="F29" s="332">
        <v>116</v>
      </c>
      <c r="G29" s="332">
        <v>95</v>
      </c>
      <c r="H29" s="332">
        <v>90</v>
      </c>
      <c r="I29" s="332">
        <v>102</v>
      </c>
      <c r="J29" s="332">
        <v>103</v>
      </c>
      <c r="K29" s="332">
        <v>145</v>
      </c>
      <c r="L29" s="332">
        <v>116</v>
      </c>
      <c r="M29" s="332">
        <v>127</v>
      </c>
      <c r="N29" s="333">
        <v>126728</v>
      </c>
      <c r="O29" s="334">
        <v>111356</v>
      </c>
      <c r="P29" s="334">
        <v>126476</v>
      </c>
      <c r="Q29" s="335">
        <v>134599</v>
      </c>
      <c r="R29" s="336">
        <v>122825</v>
      </c>
      <c r="S29" s="334">
        <v>148598</v>
      </c>
      <c r="T29" s="337">
        <v>164985</v>
      </c>
      <c r="U29" s="336">
        <v>177418</v>
      </c>
      <c r="V29" s="167">
        <v>185163</v>
      </c>
      <c r="W29" s="170">
        <v>188463</v>
      </c>
      <c r="X29" s="168">
        <v>252278</v>
      </c>
      <c r="Y29" s="167">
        <v>227013</v>
      </c>
      <c r="Z29" s="338">
        <v>169177</v>
      </c>
      <c r="AA29" s="330"/>
      <c r="AB29" s="324"/>
      <c r="AC29" s="324"/>
      <c r="AD29" s="324"/>
      <c r="AE29" s="324"/>
      <c r="AF29" s="324"/>
      <c r="AG29" s="324"/>
      <c r="AH29" s="324"/>
      <c r="AI29" s="324"/>
      <c r="AJ29" s="324"/>
      <c r="AK29" s="325"/>
      <c r="AL29" s="325"/>
      <c r="AM29" s="325"/>
      <c r="AN29" s="325"/>
      <c r="AO29" s="325"/>
      <c r="AP29" s="325"/>
      <c r="AQ29" s="325">
        <v>1657235</v>
      </c>
      <c r="AR29" s="339">
        <v>1529011</v>
      </c>
      <c r="AS29" s="170">
        <v>1545528</v>
      </c>
      <c r="AT29" s="170">
        <v>1500375</v>
      </c>
      <c r="AU29" s="170">
        <v>1458637</v>
      </c>
      <c r="AV29" s="170">
        <v>1491171</v>
      </c>
      <c r="AW29" s="339">
        <v>1355601</v>
      </c>
    </row>
    <row r="30" spans="1:49" s="161" customFormat="1" ht="18" customHeight="1" x14ac:dyDescent="0.15">
      <c r="A30" s="331"/>
      <c r="B30" s="724" t="s">
        <v>190</v>
      </c>
      <c r="C30" s="725"/>
      <c r="D30" s="365">
        <v>5</v>
      </c>
      <c r="E30" s="365">
        <v>5</v>
      </c>
      <c r="F30" s="365">
        <v>0</v>
      </c>
      <c r="G30" s="366" t="s">
        <v>174</v>
      </c>
      <c r="H30" s="366" t="s">
        <v>174</v>
      </c>
      <c r="I30" s="365">
        <v>6</v>
      </c>
      <c r="J30" s="365">
        <v>11</v>
      </c>
      <c r="K30" s="365">
        <v>6</v>
      </c>
      <c r="L30" s="365">
        <v>8</v>
      </c>
      <c r="M30" s="365">
        <v>8</v>
      </c>
      <c r="N30" s="394">
        <v>17518</v>
      </c>
      <c r="O30" s="342">
        <v>19938</v>
      </c>
      <c r="P30" s="342">
        <v>17825</v>
      </c>
      <c r="Q30" s="343">
        <v>26978</v>
      </c>
      <c r="R30" s="344">
        <v>27865</v>
      </c>
      <c r="S30" s="342">
        <v>35392</v>
      </c>
      <c r="T30" s="345">
        <v>20466</v>
      </c>
      <c r="U30" s="344">
        <v>19539</v>
      </c>
      <c r="V30" s="172">
        <v>15627</v>
      </c>
      <c r="W30" s="172">
        <v>23805</v>
      </c>
      <c r="X30" s="174">
        <v>36521</v>
      </c>
      <c r="Y30" s="172">
        <v>52362</v>
      </c>
      <c r="Z30" s="346">
        <v>89637</v>
      </c>
      <c r="AA30" s="330"/>
      <c r="AB30" s="324"/>
      <c r="AC30" s="324"/>
      <c r="AD30" s="324"/>
      <c r="AE30" s="324"/>
      <c r="AF30" s="324"/>
      <c r="AG30" s="324"/>
      <c r="AH30" s="324"/>
      <c r="AI30" s="324"/>
      <c r="AJ30" s="324"/>
      <c r="AK30" s="325"/>
      <c r="AL30" s="325"/>
      <c r="AM30" s="325"/>
      <c r="AN30" s="325"/>
      <c r="AO30" s="325"/>
      <c r="AP30" s="325"/>
      <c r="AQ30" s="325">
        <v>576113</v>
      </c>
      <c r="AR30" s="342">
        <v>644533</v>
      </c>
      <c r="AS30" s="172">
        <v>613503</v>
      </c>
      <c r="AT30" s="172">
        <v>571595</v>
      </c>
      <c r="AU30" s="172">
        <v>424821</v>
      </c>
      <c r="AV30" s="172">
        <v>588012</v>
      </c>
      <c r="AW30" s="342">
        <v>596224</v>
      </c>
    </row>
    <row r="31" spans="1:49" s="162" customFormat="1" ht="18" customHeight="1" thickBot="1" x14ac:dyDescent="0.2">
      <c r="A31" s="375"/>
      <c r="B31" s="720" t="s">
        <v>78</v>
      </c>
      <c r="C31" s="721"/>
      <c r="D31" s="376"/>
      <c r="E31" s="376"/>
      <c r="F31" s="376"/>
      <c r="G31" s="377"/>
      <c r="H31" s="377"/>
      <c r="I31" s="376"/>
      <c r="J31" s="376"/>
      <c r="K31" s="376"/>
      <c r="L31" s="376"/>
      <c r="M31" s="376"/>
      <c r="N31" s="395"/>
      <c r="O31" s="351">
        <v>1182</v>
      </c>
      <c r="P31" s="351">
        <v>9783</v>
      </c>
      <c r="Q31" s="352">
        <v>5843</v>
      </c>
      <c r="R31" s="353">
        <v>3000</v>
      </c>
      <c r="S31" s="351">
        <v>8700</v>
      </c>
      <c r="T31" s="354">
        <v>9900</v>
      </c>
      <c r="U31" s="353">
        <v>7578</v>
      </c>
      <c r="V31" s="175">
        <v>7972</v>
      </c>
      <c r="W31" s="178">
        <v>33121</v>
      </c>
      <c r="X31" s="177">
        <v>13823</v>
      </c>
      <c r="Y31" s="175">
        <v>8550</v>
      </c>
      <c r="Z31" s="355">
        <v>36120</v>
      </c>
      <c r="AA31" s="330"/>
      <c r="AB31" s="324"/>
      <c r="AC31" s="324"/>
      <c r="AD31" s="324"/>
      <c r="AE31" s="324"/>
      <c r="AF31" s="324"/>
      <c r="AG31" s="324"/>
      <c r="AH31" s="324"/>
      <c r="AI31" s="324"/>
      <c r="AJ31" s="324"/>
      <c r="AK31" s="325"/>
      <c r="AL31" s="374"/>
      <c r="AM31" s="374"/>
      <c r="AN31" s="374"/>
      <c r="AO31" s="374"/>
      <c r="AP31" s="374"/>
      <c r="AQ31" s="374" t="s">
        <v>179</v>
      </c>
      <c r="AR31" s="385" t="s">
        <v>179</v>
      </c>
      <c r="AS31" s="189">
        <v>2504</v>
      </c>
      <c r="AT31" s="189">
        <v>3200</v>
      </c>
      <c r="AU31" s="189">
        <v>2800</v>
      </c>
      <c r="AV31" s="189">
        <v>1415</v>
      </c>
      <c r="AW31" s="385">
        <v>3070</v>
      </c>
    </row>
    <row r="32" spans="1:49" s="161" customFormat="1" ht="18" customHeight="1" x14ac:dyDescent="0.15">
      <c r="A32" s="698" t="s">
        <v>191</v>
      </c>
      <c r="B32" s="698"/>
      <c r="C32" s="698"/>
      <c r="D32" s="386">
        <v>3357</v>
      </c>
      <c r="E32" s="386">
        <v>11</v>
      </c>
      <c r="F32" s="386">
        <v>25</v>
      </c>
      <c r="G32" s="386">
        <v>34</v>
      </c>
      <c r="H32" s="386">
        <v>18</v>
      </c>
      <c r="I32" s="386">
        <v>132</v>
      </c>
      <c r="J32" s="386">
        <v>297</v>
      </c>
      <c r="K32" s="386">
        <v>65</v>
      </c>
      <c r="L32" s="386">
        <v>70</v>
      </c>
      <c r="M32" s="386">
        <v>61</v>
      </c>
      <c r="N32" s="351">
        <v>72779</v>
      </c>
      <c r="O32" s="351">
        <v>70742</v>
      </c>
      <c r="P32" s="351">
        <v>226917</v>
      </c>
      <c r="Q32" s="352">
        <v>270564</v>
      </c>
      <c r="R32" s="353">
        <v>196194</v>
      </c>
      <c r="S32" s="351">
        <v>222183</v>
      </c>
      <c r="T32" s="354">
        <v>364749</v>
      </c>
      <c r="U32" s="353">
        <v>486509</v>
      </c>
      <c r="V32" s="175">
        <v>922859</v>
      </c>
      <c r="W32" s="163">
        <v>555615</v>
      </c>
      <c r="X32" s="177">
        <v>3507416</v>
      </c>
      <c r="Y32" s="175">
        <v>3471690</v>
      </c>
      <c r="Z32" s="355">
        <v>2000903</v>
      </c>
      <c r="AA32" s="330"/>
      <c r="AB32" s="324"/>
      <c r="AC32" s="324"/>
      <c r="AD32" s="324"/>
      <c r="AE32" s="324"/>
      <c r="AF32" s="324"/>
      <c r="AG32" s="324"/>
      <c r="AH32" s="324"/>
      <c r="AI32" s="324"/>
      <c r="AJ32" s="324"/>
      <c r="AK32" s="325"/>
      <c r="AL32" s="325"/>
      <c r="AM32" s="325"/>
      <c r="AN32" s="325"/>
      <c r="AO32" s="325"/>
      <c r="AP32" s="325"/>
      <c r="AQ32" s="325">
        <v>35011484</v>
      </c>
      <c r="AR32" s="325">
        <v>33753840</v>
      </c>
      <c r="AS32" s="163">
        <v>31734530</v>
      </c>
      <c r="AT32" s="163">
        <v>28925639</v>
      </c>
      <c r="AU32" s="163">
        <v>29303367</v>
      </c>
      <c r="AV32" s="163">
        <v>23123528</v>
      </c>
      <c r="AW32" s="325">
        <v>26613424</v>
      </c>
    </row>
    <row r="33" spans="1:49" s="161" customFormat="1" ht="18" customHeight="1" x14ac:dyDescent="0.15">
      <c r="A33" s="331"/>
      <c r="B33" s="722" t="s">
        <v>192</v>
      </c>
      <c r="C33" s="723"/>
      <c r="D33" s="359" t="s">
        <v>174</v>
      </c>
      <c r="E33" s="332">
        <v>1</v>
      </c>
      <c r="F33" s="332">
        <v>0</v>
      </c>
      <c r="G33" s="332">
        <v>7</v>
      </c>
      <c r="H33" s="332">
        <v>2</v>
      </c>
      <c r="I33" s="332">
        <v>15</v>
      </c>
      <c r="J33" s="332">
        <v>17</v>
      </c>
      <c r="K33" s="332">
        <v>3</v>
      </c>
      <c r="L33" s="332">
        <v>26</v>
      </c>
      <c r="M33" s="332">
        <v>8</v>
      </c>
      <c r="N33" s="333">
        <v>10320</v>
      </c>
      <c r="O33" s="334">
        <v>4221</v>
      </c>
      <c r="P33" s="334">
        <v>21958</v>
      </c>
      <c r="Q33" s="335">
        <v>7798</v>
      </c>
      <c r="R33" s="396" t="s">
        <v>179</v>
      </c>
      <c r="S33" s="397">
        <v>10847</v>
      </c>
      <c r="T33" s="398">
        <v>36229</v>
      </c>
      <c r="U33" s="399">
        <v>18163</v>
      </c>
      <c r="V33" s="193">
        <v>35320</v>
      </c>
      <c r="W33" s="194">
        <v>4025</v>
      </c>
      <c r="X33" s="195">
        <v>1599</v>
      </c>
      <c r="Y33" s="193">
        <v>4224</v>
      </c>
      <c r="Z33" s="400">
        <v>3976</v>
      </c>
      <c r="AA33" s="330"/>
      <c r="AB33" s="324"/>
      <c r="AC33" s="324"/>
      <c r="AD33" s="324"/>
      <c r="AE33" s="324"/>
      <c r="AF33" s="324"/>
      <c r="AG33" s="324"/>
      <c r="AH33" s="324"/>
      <c r="AI33" s="324"/>
      <c r="AJ33" s="324"/>
      <c r="AK33" s="325"/>
      <c r="AL33" s="325"/>
      <c r="AM33" s="325"/>
      <c r="AN33" s="325"/>
      <c r="AO33" s="325"/>
      <c r="AP33" s="325"/>
      <c r="AQ33" s="392">
        <v>1101319</v>
      </c>
      <c r="AR33" s="401">
        <v>1292767</v>
      </c>
      <c r="AS33" s="196">
        <v>1388136</v>
      </c>
      <c r="AT33" s="196">
        <v>1373673</v>
      </c>
      <c r="AU33" s="196">
        <v>1232606</v>
      </c>
      <c r="AV33" s="196">
        <v>1235165</v>
      </c>
      <c r="AW33" s="401">
        <v>1189132</v>
      </c>
    </row>
    <row r="34" spans="1:49" s="161" customFormat="1" ht="18" customHeight="1" x14ac:dyDescent="0.15">
      <c r="A34" s="331"/>
      <c r="B34" s="724" t="s">
        <v>193</v>
      </c>
      <c r="C34" s="725"/>
      <c r="D34" s="340">
        <v>3357</v>
      </c>
      <c r="E34" s="402" t="s">
        <v>174</v>
      </c>
      <c r="F34" s="402" t="s">
        <v>174</v>
      </c>
      <c r="G34" s="402" t="s">
        <v>174</v>
      </c>
      <c r="H34" s="402" t="s">
        <v>174</v>
      </c>
      <c r="I34" s="340">
        <v>83</v>
      </c>
      <c r="J34" s="340">
        <v>245</v>
      </c>
      <c r="K34" s="403">
        <v>25</v>
      </c>
      <c r="L34" s="402" t="s">
        <v>174</v>
      </c>
      <c r="M34" s="403">
        <v>0</v>
      </c>
      <c r="N34" s="404">
        <v>0</v>
      </c>
      <c r="O34" s="405" t="s">
        <v>179</v>
      </c>
      <c r="P34" s="369">
        <v>136703</v>
      </c>
      <c r="Q34" s="343">
        <v>115337</v>
      </c>
      <c r="R34" s="371" t="s">
        <v>179</v>
      </c>
      <c r="S34" s="406" t="s">
        <v>179</v>
      </c>
      <c r="T34" s="407" t="s">
        <v>179</v>
      </c>
      <c r="U34" s="408" t="s">
        <v>179</v>
      </c>
      <c r="V34" s="197">
        <v>309883</v>
      </c>
      <c r="W34" s="197" t="s">
        <v>178</v>
      </c>
      <c r="X34" s="181">
        <v>2576584</v>
      </c>
      <c r="Y34" s="197">
        <v>2888660</v>
      </c>
      <c r="Z34" s="409">
        <v>1332522</v>
      </c>
      <c r="AA34" s="330"/>
      <c r="AB34" s="324"/>
      <c r="AC34" s="324"/>
      <c r="AD34" s="324"/>
      <c r="AE34" s="324"/>
      <c r="AF34" s="324"/>
      <c r="AG34" s="324"/>
      <c r="AH34" s="324"/>
      <c r="AI34" s="324"/>
      <c r="AJ34" s="324"/>
      <c r="AK34" s="325"/>
      <c r="AL34" s="325"/>
      <c r="AM34" s="325"/>
      <c r="AN34" s="325"/>
      <c r="AO34" s="325"/>
      <c r="AP34" s="325"/>
      <c r="AQ34" s="392">
        <v>29808895</v>
      </c>
      <c r="AR34" s="406">
        <v>27920319</v>
      </c>
      <c r="AS34" s="197">
        <v>26455665</v>
      </c>
      <c r="AT34" s="197">
        <v>23775513</v>
      </c>
      <c r="AU34" s="197">
        <v>24239949</v>
      </c>
      <c r="AV34" s="197">
        <v>18423821</v>
      </c>
      <c r="AW34" s="406">
        <v>21411938</v>
      </c>
    </row>
    <row r="35" spans="1:49" s="161" customFormat="1" ht="18" customHeight="1" x14ac:dyDescent="0.15">
      <c r="A35" s="331"/>
      <c r="B35" s="727" t="s">
        <v>194</v>
      </c>
      <c r="C35" s="728"/>
      <c r="D35" s="366" t="s">
        <v>174</v>
      </c>
      <c r="E35" s="365">
        <v>10</v>
      </c>
      <c r="F35" s="365">
        <v>20</v>
      </c>
      <c r="G35" s="365">
        <v>18</v>
      </c>
      <c r="H35" s="365">
        <v>16</v>
      </c>
      <c r="I35" s="365">
        <v>26</v>
      </c>
      <c r="J35" s="365">
        <v>31</v>
      </c>
      <c r="K35" s="365">
        <v>34</v>
      </c>
      <c r="L35" s="365">
        <v>37</v>
      </c>
      <c r="M35" s="365">
        <v>35</v>
      </c>
      <c r="N35" s="394">
        <v>42922</v>
      </c>
      <c r="O35" s="342">
        <v>49945</v>
      </c>
      <c r="P35" s="342">
        <v>54979</v>
      </c>
      <c r="Q35" s="343">
        <v>99190</v>
      </c>
      <c r="R35" s="344">
        <v>102489</v>
      </c>
      <c r="S35" s="342">
        <v>93149</v>
      </c>
      <c r="T35" s="345">
        <v>247194</v>
      </c>
      <c r="U35" s="344">
        <v>308618</v>
      </c>
      <c r="V35" s="172">
        <v>350130</v>
      </c>
      <c r="W35" s="172">
        <v>337507</v>
      </c>
      <c r="X35" s="174">
        <v>406261</v>
      </c>
      <c r="Y35" s="172">
        <v>386723</v>
      </c>
      <c r="Z35" s="346">
        <v>407426</v>
      </c>
      <c r="AA35" s="330"/>
      <c r="AB35" s="324"/>
      <c r="AC35" s="324"/>
      <c r="AD35" s="324"/>
      <c r="AE35" s="324"/>
      <c r="AF35" s="324"/>
      <c r="AG35" s="324"/>
      <c r="AH35" s="324"/>
      <c r="AI35" s="324"/>
      <c r="AJ35" s="324"/>
      <c r="AK35" s="325"/>
      <c r="AL35" s="325"/>
      <c r="AM35" s="325"/>
      <c r="AN35" s="325"/>
      <c r="AO35" s="325"/>
      <c r="AP35" s="325"/>
      <c r="AQ35" s="325">
        <v>3265660</v>
      </c>
      <c r="AR35" s="342">
        <v>3469911</v>
      </c>
      <c r="AS35" s="172">
        <v>2792605</v>
      </c>
      <c r="AT35" s="172">
        <v>2606233</v>
      </c>
      <c r="AU35" s="197">
        <v>3040524</v>
      </c>
      <c r="AV35" s="197">
        <v>2601726</v>
      </c>
      <c r="AW35" s="406">
        <v>2800000</v>
      </c>
    </row>
    <row r="36" spans="1:49" s="162" customFormat="1" ht="18" customHeight="1" x14ac:dyDescent="0.15">
      <c r="A36" s="410"/>
      <c r="B36" s="724" t="s">
        <v>195</v>
      </c>
      <c r="C36" s="725"/>
      <c r="D36" s="411"/>
      <c r="E36" s="412"/>
      <c r="F36" s="412"/>
      <c r="G36" s="412"/>
      <c r="H36" s="412"/>
      <c r="I36" s="412"/>
      <c r="J36" s="412"/>
      <c r="K36" s="412"/>
      <c r="L36" s="412"/>
      <c r="M36" s="412"/>
      <c r="N36" s="413"/>
      <c r="O36" s="342">
        <v>15226</v>
      </c>
      <c r="P36" s="342">
        <v>13277</v>
      </c>
      <c r="Q36" s="343">
        <v>46639</v>
      </c>
      <c r="R36" s="344">
        <v>92105</v>
      </c>
      <c r="S36" s="342">
        <v>118187</v>
      </c>
      <c r="T36" s="345">
        <v>61229</v>
      </c>
      <c r="U36" s="344">
        <v>109383</v>
      </c>
      <c r="V36" s="172">
        <v>158988</v>
      </c>
      <c r="W36" s="174">
        <v>148272</v>
      </c>
      <c r="X36" s="173">
        <v>186710</v>
      </c>
      <c r="Y36" s="172">
        <v>157796</v>
      </c>
      <c r="Z36" s="346">
        <v>208054</v>
      </c>
      <c r="AA36" s="330"/>
      <c r="AB36" s="324"/>
      <c r="AC36" s="324"/>
      <c r="AD36" s="324"/>
      <c r="AE36" s="324"/>
      <c r="AF36" s="324"/>
      <c r="AG36" s="324"/>
      <c r="AH36" s="324"/>
      <c r="AI36" s="324"/>
      <c r="AJ36" s="324"/>
      <c r="AK36" s="325"/>
      <c r="AL36" s="325"/>
      <c r="AM36" s="325"/>
      <c r="AN36" s="325"/>
      <c r="AO36" s="325"/>
      <c r="AP36" s="325"/>
      <c r="AQ36" s="325">
        <v>738370</v>
      </c>
      <c r="AR36" s="342">
        <v>793849</v>
      </c>
      <c r="AS36" s="172">
        <v>796235</v>
      </c>
      <c r="AT36" s="172">
        <v>761929</v>
      </c>
      <c r="AU36" s="172">
        <v>625980</v>
      </c>
      <c r="AV36" s="172">
        <v>762224</v>
      </c>
      <c r="AW36" s="342">
        <v>1041989</v>
      </c>
    </row>
    <row r="37" spans="1:49" s="161" customFormat="1" ht="18" customHeight="1" x14ac:dyDescent="0.15">
      <c r="A37" s="331"/>
      <c r="B37" s="720" t="s">
        <v>196</v>
      </c>
      <c r="C37" s="721"/>
      <c r="D37" s="414" t="s">
        <v>174</v>
      </c>
      <c r="E37" s="414" t="s">
        <v>174</v>
      </c>
      <c r="F37" s="414" t="s">
        <v>174</v>
      </c>
      <c r="G37" s="386">
        <v>0</v>
      </c>
      <c r="H37" s="415" t="s">
        <v>174</v>
      </c>
      <c r="I37" s="414" t="s">
        <v>174</v>
      </c>
      <c r="J37" s="414" t="s">
        <v>174</v>
      </c>
      <c r="K37" s="414" t="s">
        <v>174</v>
      </c>
      <c r="L37" s="414" t="s">
        <v>174</v>
      </c>
      <c r="M37" s="416">
        <v>0</v>
      </c>
      <c r="N37" s="414" t="s">
        <v>174</v>
      </c>
      <c r="O37" s="416" t="s">
        <v>179</v>
      </c>
      <c r="P37" s="416" t="s">
        <v>179</v>
      </c>
      <c r="Q37" s="417" t="s">
        <v>179</v>
      </c>
      <c r="R37" s="418" t="s">
        <v>179</v>
      </c>
      <c r="S37" s="416" t="s">
        <v>179</v>
      </c>
      <c r="T37" s="383">
        <v>3070</v>
      </c>
      <c r="U37" s="382" t="s">
        <v>179</v>
      </c>
      <c r="V37" s="186" t="s">
        <v>179</v>
      </c>
      <c r="W37" s="186" t="s">
        <v>178</v>
      </c>
      <c r="X37" s="188" t="s">
        <v>179</v>
      </c>
      <c r="Y37" s="186" t="s">
        <v>178</v>
      </c>
      <c r="Z37" s="384" t="s">
        <v>178</v>
      </c>
      <c r="AA37" s="419"/>
      <c r="AB37" s="420"/>
      <c r="AC37" s="420"/>
      <c r="AD37" s="420"/>
      <c r="AE37" s="420"/>
      <c r="AF37" s="420"/>
      <c r="AG37" s="420"/>
      <c r="AH37" s="420"/>
      <c r="AI37" s="420"/>
      <c r="AJ37" s="420"/>
      <c r="AK37" s="420"/>
      <c r="AL37" s="420"/>
      <c r="AM37" s="420"/>
      <c r="AN37" s="420"/>
      <c r="AO37" s="420"/>
      <c r="AP37" s="420"/>
      <c r="AQ37" s="374" t="s">
        <v>179</v>
      </c>
      <c r="AR37" s="385" t="s">
        <v>179</v>
      </c>
      <c r="AS37" s="189" t="s">
        <v>179</v>
      </c>
      <c r="AT37" s="189" t="s">
        <v>179</v>
      </c>
      <c r="AU37" s="189" t="s">
        <v>179</v>
      </c>
      <c r="AV37" s="189" t="s">
        <v>178</v>
      </c>
      <c r="AW37" s="385" t="s">
        <v>178</v>
      </c>
    </row>
    <row r="38" spans="1:49" s="161" customFormat="1" ht="18" customHeight="1" x14ac:dyDescent="0.15">
      <c r="A38" s="699" t="s">
        <v>197</v>
      </c>
      <c r="B38" s="699"/>
      <c r="C38" s="699"/>
      <c r="D38" s="324">
        <v>6428</v>
      </c>
      <c r="E38" s="324">
        <v>4975</v>
      </c>
      <c r="F38" s="324">
        <v>8415</v>
      </c>
      <c r="G38" s="324">
        <v>8481</v>
      </c>
      <c r="H38" s="324">
        <v>7384</v>
      </c>
      <c r="I38" s="324">
        <v>8824</v>
      </c>
      <c r="J38" s="324">
        <v>9867</v>
      </c>
      <c r="K38" s="324">
        <v>11463</v>
      </c>
      <c r="L38" s="324">
        <v>12377</v>
      </c>
      <c r="M38" s="324">
        <v>12468</v>
      </c>
      <c r="N38" s="325">
        <v>12827100</v>
      </c>
      <c r="O38" s="325">
        <v>14210581</v>
      </c>
      <c r="P38" s="325">
        <v>11808484</v>
      </c>
      <c r="Q38" s="326">
        <v>12901234</v>
      </c>
      <c r="R38" s="327">
        <v>11218943</v>
      </c>
      <c r="S38" s="325">
        <v>9828691</v>
      </c>
      <c r="T38" s="328">
        <v>11732802</v>
      </c>
      <c r="U38" s="327">
        <v>12689777</v>
      </c>
      <c r="V38" s="163">
        <v>13988094</v>
      </c>
      <c r="W38" s="165">
        <v>13504531</v>
      </c>
      <c r="X38" s="164">
        <v>10407085</v>
      </c>
      <c r="Y38" s="163">
        <v>11433444</v>
      </c>
      <c r="Z38" s="329">
        <v>10994313</v>
      </c>
      <c r="AA38" s="330"/>
      <c r="AB38" s="324"/>
      <c r="AC38" s="324"/>
      <c r="AD38" s="324"/>
      <c r="AE38" s="324"/>
      <c r="AF38" s="324"/>
      <c r="AG38" s="324"/>
      <c r="AH38" s="324"/>
      <c r="AI38" s="324"/>
      <c r="AJ38" s="324"/>
      <c r="AK38" s="325"/>
      <c r="AL38" s="325"/>
      <c r="AM38" s="325"/>
      <c r="AN38" s="325"/>
      <c r="AO38" s="325"/>
      <c r="AP38" s="325"/>
      <c r="AQ38" s="325">
        <v>31136628</v>
      </c>
      <c r="AR38" s="325">
        <v>32798156</v>
      </c>
      <c r="AS38" s="163">
        <v>32769696</v>
      </c>
      <c r="AT38" s="163">
        <v>32328950</v>
      </c>
      <c r="AU38" s="163">
        <v>29037962</v>
      </c>
      <c r="AV38" s="163">
        <v>33292588</v>
      </c>
      <c r="AW38" s="325">
        <v>32812897</v>
      </c>
    </row>
    <row r="39" spans="1:49" s="161" customFormat="1" ht="18" customHeight="1" x14ac:dyDescent="0.15">
      <c r="A39" s="331"/>
      <c r="B39" s="722" t="s">
        <v>198</v>
      </c>
      <c r="C39" s="723"/>
      <c r="D39" s="421">
        <v>492</v>
      </c>
      <c r="E39" s="421">
        <v>570</v>
      </c>
      <c r="F39" s="421">
        <v>330</v>
      </c>
      <c r="G39" s="421">
        <v>560</v>
      </c>
      <c r="H39" s="421">
        <v>716</v>
      </c>
      <c r="I39" s="421">
        <v>660</v>
      </c>
      <c r="J39" s="421">
        <v>761</v>
      </c>
      <c r="K39" s="421">
        <v>796</v>
      </c>
      <c r="L39" s="421">
        <v>918</v>
      </c>
      <c r="M39" s="421">
        <v>670</v>
      </c>
      <c r="N39" s="334">
        <v>958037</v>
      </c>
      <c r="O39" s="334">
        <v>1244739</v>
      </c>
      <c r="P39" s="334">
        <v>853031</v>
      </c>
      <c r="Q39" s="335">
        <v>1043794</v>
      </c>
      <c r="R39" s="336">
        <v>857372</v>
      </c>
      <c r="S39" s="334">
        <v>812349</v>
      </c>
      <c r="T39" s="337">
        <v>1076037</v>
      </c>
      <c r="U39" s="336">
        <v>1360226</v>
      </c>
      <c r="V39" s="167">
        <v>1764155</v>
      </c>
      <c r="W39" s="170">
        <v>1087928</v>
      </c>
      <c r="X39" s="168">
        <v>851551</v>
      </c>
      <c r="Y39" s="170">
        <v>912544</v>
      </c>
      <c r="Z39" s="363">
        <v>909527</v>
      </c>
      <c r="AA39" s="330"/>
      <c r="AB39" s="324"/>
      <c r="AC39" s="324"/>
      <c r="AD39" s="324"/>
      <c r="AE39" s="324"/>
      <c r="AF39" s="324"/>
      <c r="AG39" s="324"/>
      <c r="AH39" s="324"/>
      <c r="AI39" s="324"/>
      <c r="AJ39" s="324"/>
      <c r="AK39" s="325"/>
      <c r="AL39" s="325"/>
      <c r="AM39" s="325"/>
      <c r="AN39" s="325"/>
      <c r="AO39" s="325"/>
      <c r="AP39" s="325"/>
      <c r="AQ39" s="325">
        <v>1335535</v>
      </c>
      <c r="AR39" s="339">
        <v>1425470</v>
      </c>
      <c r="AS39" s="170">
        <v>1571119</v>
      </c>
      <c r="AT39" s="170">
        <v>1522149</v>
      </c>
      <c r="AU39" s="170">
        <v>1568672</v>
      </c>
      <c r="AV39" s="170">
        <v>1757986</v>
      </c>
      <c r="AW39" s="339">
        <v>1777966</v>
      </c>
    </row>
    <row r="40" spans="1:49" s="161" customFormat="1" ht="18" customHeight="1" x14ac:dyDescent="0.15">
      <c r="A40" s="331"/>
      <c r="B40" s="724" t="s">
        <v>199</v>
      </c>
      <c r="C40" s="725"/>
      <c r="D40" s="422">
        <v>2741</v>
      </c>
      <c r="E40" s="422">
        <v>1577</v>
      </c>
      <c r="F40" s="422">
        <v>2613</v>
      </c>
      <c r="G40" s="422">
        <v>2401</v>
      </c>
      <c r="H40" s="422">
        <v>1967</v>
      </c>
      <c r="I40" s="422">
        <v>2372</v>
      </c>
      <c r="J40" s="422">
        <v>2048</v>
      </c>
      <c r="K40" s="422">
        <v>2504</v>
      </c>
      <c r="L40" s="422">
        <v>2163</v>
      </c>
      <c r="M40" s="422">
        <v>2484</v>
      </c>
      <c r="N40" s="342">
        <v>2378156</v>
      </c>
      <c r="O40" s="342">
        <v>2691305</v>
      </c>
      <c r="P40" s="342">
        <v>2601714</v>
      </c>
      <c r="Q40" s="343">
        <v>2720789</v>
      </c>
      <c r="R40" s="344">
        <v>3114375</v>
      </c>
      <c r="S40" s="342">
        <v>3013817</v>
      </c>
      <c r="T40" s="345">
        <v>2927321</v>
      </c>
      <c r="U40" s="344">
        <v>2967166</v>
      </c>
      <c r="V40" s="172">
        <v>2968621</v>
      </c>
      <c r="W40" s="172">
        <v>3057297</v>
      </c>
      <c r="X40" s="174">
        <v>3249697</v>
      </c>
      <c r="Y40" s="172">
        <v>3413136</v>
      </c>
      <c r="Z40" s="346">
        <v>3033468</v>
      </c>
      <c r="AA40" s="330"/>
      <c r="AB40" s="324"/>
      <c r="AC40" s="324"/>
      <c r="AD40" s="324"/>
      <c r="AE40" s="324"/>
      <c r="AF40" s="324"/>
      <c r="AG40" s="324"/>
      <c r="AH40" s="324"/>
      <c r="AI40" s="324"/>
      <c r="AJ40" s="324"/>
      <c r="AK40" s="325"/>
      <c r="AL40" s="325"/>
      <c r="AM40" s="325"/>
      <c r="AN40" s="325"/>
      <c r="AO40" s="325"/>
      <c r="AP40" s="325"/>
      <c r="AQ40" s="325">
        <v>11131113</v>
      </c>
      <c r="AR40" s="387">
        <v>12513336</v>
      </c>
      <c r="AS40" s="198">
        <v>11486637</v>
      </c>
      <c r="AT40" s="198">
        <v>11711097</v>
      </c>
      <c r="AU40" s="198">
        <v>9731212</v>
      </c>
      <c r="AV40" s="198">
        <v>12054651</v>
      </c>
      <c r="AW40" s="387">
        <v>11319324</v>
      </c>
    </row>
    <row r="41" spans="1:49" s="161" customFormat="1" ht="18" customHeight="1" x14ac:dyDescent="0.15">
      <c r="A41" s="331"/>
      <c r="B41" s="720" t="s">
        <v>200</v>
      </c>
      <c r="C41" s="721"/>
      <c r="D41" s="414" t="s">
        <v>174</v>
      </c>
      <c r="E41" s="414" t="s">
        <v>174</v>
      </c>
      <c r="F41" s="414" t="s">
        <v>174</v>
      </c>
      <c r="G41" s="386">
        <v>7</v>
      </c>
      <c r="H41" s="386">
        <v>4</v>
      </c>
      <c r="I41" s="414" t="s">
        <v>174</v>
      </c>
      <c r="J41" s="386">
        <v>9</v>
      </c>
      <c r="K41" s="416">
        <v>6</v>
      </c>
      <c r="L41" s="414" t="s">
        <v>174</v>
      </c>
      <c r="M41" s="416">
        <v>12</v>
      </c>
      <c r="N41" s="380">
        <v>14122</v>
      </c>
      <c r="O41" s="380">
        <v>9433</v>
      </c>
      <c r="P41" s="380">
        <v>94545</v>
      </c>
      <c r="Q41" s="381">
        <v>176304</v>
      </c>
      <c r="R41" s="382">
        <v>179274</v>
      </c>
      <c r="S41" s="380">
        <v>98639</v>
      </c>
      <c r="T41" s="383">
        <v>92478</v>
      </c>
      <c r="U41" s="382">
        <v>103954</v>
      </c>
      <c r="V41" s="186">
        <v>94577</v>
      </c>
      <c r="W41" s="188">
        <v>98359</v>
      </c>
      <c r="X41" s="188">
        <v>100801</v>
      </c>
      <c r="Y41" s="186">
        <v>137056</v>
      </c>
      <c r="Z41" s="384">
        <v>93440</v>
      </c>
      <c r="AA41" s="423"/>
      <c r="AB41" s="324"/>
      <c r="AC41" s="324"/>
      <c r="AD41" s="324"/>
      <c r="AE41" s="324"/>
      <c r="AF41" s="424"/>
      <c r="AG41" s="324"/>
      <c r="AH41" s="324"/>
      <c r="AI41" s="324"/>
      <c r="AJ41" s="324"/>
      <c r="AK41" s="325"/>
      <c r="AL41" s="374"/>
      <c r="AM41" s="374"/>
      <c r="AN41" s="374"/>
      <c r="AO41" s="374"/>
      <c r="AP41" s="374"/>
      <c r="AQ41" s="374">
        <v>6627</v>
      </c>
      <c r="AR41" s="380">
        <v>4900</v>
      </c>
      <c r="AS41" s="186">
        <v>7720</v>
      </c>
      <c r="AT41" s="186">
        <v>1500</v>
      </c>
      <c r="AU41" s="186" t="s">
        <v>179</v>
      </c>
      <c r="AV41" s="186">
        <v>1561</v>
      </c>
      <c r="AW41" s="380">
        <v>7969</v>
      </c>
    </row>
    <row r="42" spans="1:49" s="161" customFormat="1" ht="18" customHeight="1" x14ac:dyDescent="0.15">
      <c r="A42" s="729" t="s">
        <v>16</v>
      </c>
      <c r="B42" s="729"/>
      <c r="C42" s="729"/>
      <c r="D42" s="425">
        <f>D7+D12+D15+D18+D23+D28+D32+D38</f>
        <v>25639</v>
      </c>
      <c r="E42" s="425">
        <f>E7+E12+E15+E18+E23+E28+E32+E38</f>
        <v>17352</v>
      </c>
      <c r="F42" s="425">
        <f>F7+F12+F15+F18+F23+F28+F32+F38</f>
        <v>30992</v>
      </c>
      <c r="G42" s="425">
        <f>G7+G12+G15+G18+G23+G28+G32+G38</f>
        <v>29559</v>
      </c>
      <c r="H42" s="425">
        <v>28991</v>
      </c>
      <c r="I42" s="425">
        <f>I7+I12+I15+I18+I23+I28+I32+I38</f>
        <v>30077</v>
      </c>
      <c r="J42" s="425">
        <f>J7+J12+J15+J18+J23+J28+J32+J38</f>
        <v>34417</v>
      </c>
      <c r="K42" s="425">
        <f>K7+K12+K15+K18+K23+K28+K32+K38</f>
        <v>36437</v>
      </c>
      <c r="L42" s="425">
        <f>L7+L12+L15+L18+L23+L28+L32+L38</f>
        <v>38671</v>
      </c>
      <c r="M42" s="425">
        <v>39357</v>
      </c>
      <c r="N42" s="426">
        <f t="shared" ref="N42" si="0">N7+N12+N15+N18+N23+N28+N32+N38</f>
        <v>41249162</v>
      </c>
      <c r="O42" s="426">
        <f>O7+O12+O15+O18+O23+O28+O32+O38</f>
        <v>44248464</v>
      </c>
      <c r="P42" s="426">
        <f>P7+P12+P15+P18+P23+P28+P32+P38</f>
        <v>38990307</v>
      </c>
      <c r="Q42" s="427">
        <f>Q7+Q12+Q15+Q18+Q23+Q28+Q32+Q38</f>
        <v>44255706</v>
      </c>
      <c r="R42" s="428">
        <f>R7+R12+R15+R18+R23+R28+R32+R38</f>
        <v>43556145</v>
      </c>
      <c r="S42" s="426">
        <f>S7+S12+S15+S18+S23+S28+S32+S38</f>
        <v>42732075</v>
      </c>
      <c r="T42" s="429">
        <v>46340473</v>
      </c>
      <c r="U42" s="428">
        <v>47970651</v>
      </c>
      <c r="V42" s="200">
        <v>48945363</v>
      </c>
      <c r="W42" s="200">
        <v>54514339</v>
      </c>
      <c r="X42" s="201">
        <v>47295332</v>
      </c>
      <c r="Y42" s="200">
        <v>49949190</v>
      </c>
      <c r="Z42" s="430">
        <v>44966298</v>
      </c>
      <c r="AA42" s="431"/>
      <c r="AB42" s="425"/>
      <c r="AC42" s="425"/>
      <c r="AD42" s="425"/>
      <c r="AE42" s="425"/>
      <c r="AF42" s="425"/>
      <c r="AG42" s="425"/>
      <c r="AH42" s="425"/>
      <c r="AI42" s="425"/>
      <c r="AJ42" s="425"/>
      <c r="AK42" s="426"/>
      <c r="AL42" s="426"/>
      <c r="AM42" s="426"/>
      <c r="AN42" s="426"/>
      <c r="AO42" s="426"/>
      <c r="AP42" s="426"/>
      <c r="AQ42" s="426">
        <v>153631390</v>
      </c>
      <c r="AR42" s="426">
        <v>155526201</v>
      </c>
      <c r="AS42" s="200">
        <v>150434143</v>
      </c>
      <c r="AT42" s="200">
        <v>145590181</v>
      </c>
      <c r="AU42" s="200">
        <v>134680736</v>
      </c>
      <c r="AV42" s="200">
        <v>132818503</v>
      </c>
      <c r="AW42" s="426">
        <v>142692787</v>
      </c>
    </row>
    <row r="43" spans="1:49" s="161" customFormat="1" ht="18" customHeight="1" x14ac:dyDescent="0.15">
      <c r="A43" s="719" t="s">
        <v>201</v>
      </c>
      <c r="B43" s="719"/>
      <c r="C43" s="719"/>
      <c r="D43" s="425">
        <f>D42/1000</f>
        <v>25.638999999999999</v>
      </c>
      <c r="E43" s="425">
        <f t="shared" ref="E43:M43" si="1">E42/1000</f>
        <v>17.352</v>
      </c>
      <c r="F43" s="425">
        <f t="shared" si="1"/>
        <v>30.992000000000001</v>
      </c>
      <c r="G43" s="425">
        <f t="shared" si="1"/>
        <v>29.559000000000001</v>
      </c>
      <c r="H43" s="425">
        <f t="shared" si="1"/>
        <v>28.991</v>
      </c>
      <c r="I43" s="425">
        <f t="shared" si="1"/>
        <v>30.077000000000002</v>
      </c>
      <c r="J43" s="425">
        <f t="shared" si="1"/>
        <v>34.417000000000002</v>
      </c>
      <c r="K43" s="425">
        <f t="shared" si="1"/>
        <v>36.436999999999998</v>
      </c>
      <c r="L43" s="425">
        <f t="shared" si="1"/>
        <v>38.670999999999999</v>
      </c>
      <c r="M43" s="425">
        <f t="shared" si="1"/>
        <v>39.356999999999999</v>
      </c>
      <c r="N43" s="425">
        <v>41</v>
      </c>
      <c r="O43" s="425">
        <v>44</v>
      </c>
      <c r="P43" s="432">
        <v>39</v>
      </c>
      <c r="Q43" s="433">
        <v>44</v>
      </c>
      <c r="R43" s="432">
        <v>44</v>
      </c>
      <c r="S43" s="425">
        <v>43</v>
      </c>
      <c r="T43" s="434">
        <v>46</v>
      </c>
      <c r="U43" s="433">
        <v>48</v>
      </c>
      <c r="V43" s="199">
        <v>49</v>
      </c>
      <c r="W43" s="199">
        <v>54</v>
      </c>
      <c r="X43" s="203">
        <v>47</v>
      </c>
      <c r="Y43" s="199">
        <v>50</v>
      </c>
      <c r="Z43" s="435">
        <v>45</v>
      </c>
      <c r="AA43" s="431"/>
      <c r="AB43" s="425"/>
      <c r="AC43" s="425"/>
      <c r="AD43" s="425"/>
      <c r="AE43" s="425"/>
      <c r="AF43" s="425"/>
      <c r="AG43" s="425"/>
      <c r="AH43" s="425"/>
      <c r="AI43" s="425"/>
      <c r="AJ43" s="425"/>
      <c r="AK43" s="425"/>
      <c r="AL43" s="425"/>
      <c r="AM43" s="425"/>
      <c r="AN43" s="425"/>
      <c r="AO43" s="425"/>
      <c r="AP43" s="425"/>
      <c r="AQ43" s="425">
        <v>154</v>
      </c>
      <c r="AR43" s="425">
        <v>156</v>
      </c>
      <c r="AS43" s="199">
        <v>150</v>
      </c>
      <c r="AT43" s="199">
        <v>145</v>
      </c>
      <c r="AU43" s="199">
        <v>135</v>
      </c>
      <c r="AV43" s="199">
        <v>133</v>
      </c>
      <c r="AW43" s="425">
        <v>143</v>
      </c>
    </row>
    <row r="44" spans="1:49" s="161" customFormat="1" ht="18" customHeight="1" x14ac:dyDescent="0.15">
      <c r="A44" s="719" t="s">
        <v>202</v>
      </c>
      <c r="B44" s="719"/>
      <c r="C44" s="719"/>
      <c r="D44" s="425">
        <v>187501</v>
      </c>
      <c r="E44" s="425">
        <v>171037</v>
      </c>
      <c r="F44" s="425">
        <v>187641</v>
      </c>
      <c r="G44" s="425">
        <v>200662</v>
      </c>
      <c r="H44" s="425">
        <v>203046</v>
      </c>
      <c r="I44" s="425">
        <v>200063</v>
      </c>
      <c r="J44" s="436">
        <v>223664</v>
      </c>
      <c r="K44" s="436">
        <v>229747</v>
      </c>
      <c r="L44" s="436">
        <v>249360</v>
      </c>
      <c r="M44" s="436">
        <v>260406</v>
      </c>
      <c r="N44" s="437">
        <v>284811794</v>
      </c>
      <c r="O44" s="437">
        <v>309788272</v>
      </c>
      <c r="P44" s="438">
        <v>245219417</v>
      </c>
      <c r="Q44" s="439">
        <v>285847299</v>
      </c>
      <c r="R44" s="438">
        <v>270997473</v>
      </c>
      <c r="S44" s="437">
        <v>280917068</v>
      </c>
      <c r="T44" s="440">
        <v>286767541</v>
      </c>
      <c r="U44" s="439">
        <v>289648536</v>
      </c>
      <c r="V44" s="204">
        <v>292755284</v>
      </c>
      <c r="W44" s="204">
        <v>290297408</v>
      </c>
      <c r="X44" s="205">
        <v>248404725</v>
      </c>
      <c r="Y44" s="204">
        <v>265371403</v>
      </c>
      <c r="Z44" s="441">
        <v>259455539</v>
      </c>
      <c r="AA44" s="431"/>
      <c r="AB44" s="425"/>
      <c r="AC44" s="425"/>
      <c r="AD44" s="425"/>
      <c r="AE44" s="425"/>
      <c r="AF44" s="425"/>
      <c r="AG44" s="425"/>
      <c r="AH44" s="425"/>
      <c r="AI44" s="425"/>
      <c r="AJ44" s="425"/>
      <c r="AK44" s="426"/>
      <c r="AL44" s="437"/>
      <c r="AM44" s="437"/>
      <c r="AN44" s="437"/>
      <c r="AO44" s="437"/>
      <c r="AP44" s="437"/>
      <c r="AQ44" s="437">
        <v>951707750</v>
      </c>
      <c r="AR44" s="437">
        <v>962594670</v>
      </c>
      <c r="AS44" s="204">
        <v>956757887</v>
      </c>
      <c r="AT44" s="204">
        <v>926024056</v>
      </c>
      <c r="AU44" s="204">
        <v>837941225</v>
      </c>
      <c r="AV44" s="204">
        <v>877861753</v>
      </c>
      <c r="AW44" s="437">
        <v>877400361</v>
      </c>
    </row>
    <row r="45" spans="1:49" s="161" customFormat="1" ht="18" customHeight="1" x14ac:dyDescent="0.15">
      <c r="A45" s="719" t="s">
        <v>203</v>
      </c>
      <c r="B45" s="719"/>
      <c r="C45" s="719"/>
      <c r="D45" s="425">
        <f>D44/1000</f>
        <v>187.501</v>
      </c>
      <c r="E45" s="425">
        <f t="shared" ref="E45:M45" si="2">E44/1000</f>
        <v>171.03700000000001</v>
      </c>
      <c r="F45" s="425">
        <f t="shared" si="2"/>
        <v>187.64099999999999</v>
      </c>
      <c r="G45" s="425">
        <f t="shared" si="2"/>
        <v>200.66200000000001</v>
      </c>
      <c r="H45" s="425">
        <f t="shared" si="2"/>
        <v>203.04599999999999</v>
      </c>
      <c r="I45" s="425">
        <f t="shared" si="2"/>
        <v>200.06299999999999</v>
      </c>
      <c r="J45" s="425">
        <f t="shared" si="2"/>
        <v>223.66399999999999</v>
      </c>
      <c r="K45" s="425">
        <f t="shared" si="2"/>
        <v>229.74700000000001</v>
      </c>
      <c r="L45" s="425">
        <f t="shared" si="2"/>
        <v>249.36</v>
      </c>
      <c r="M45" s="425">
        <f t="shared" si="2"/>
        <v>260.40600000000001</v>
      </c>
      <c r="N45" s="425">
        <v>285</v>
      </c>
      <c r="O45" s="425">
        <v>310</v>
      </c>
      <c r="P45" s="432">
        <v>245</v>
      </c>
      <c r="Q45" s="433">
        <v>286</v>
      </c>
      <c r="R45" s="432">
        <v>271</v>
      </c>
      <c r="S45" s="425">
        <v>281</v>
      </c>
      <c r="T45" s="434">
        <v>287</v>
      </c>
      <c r="U45" s="433">
        <v>290</v>
      </c>
      <c r="V45" s="199">
        <v>293</v>
      </c>
      <c r="W45" s="203">
        <v>290</v>
      </c>
      <c r="X45" s="202">
        <v>248</v>
      </c>
      <c r="Y45" s="199">
        <v>265</v>
      </c>
      <c r="Z45" s="435">
        <v>259</v>
      </c>
      <c r="AA45" s="431"/>
      <c r="AB45" s="425"/>
      <c r="AC45" s="425"/>
      <c r="AD45" s="425"/>
      <c r="AE45" s="425"/>
      <c r="AF45" s="425"/>
      <c r="AG45" s="425"/>
      <c r="AH45" s="425"/>
      <c r="AI45" s="425"/>
      <c r="AJ45" s="425"/>
      <c r="AK45" s="425"/>
      <c r="AL45" s="425"/>
      <c r="AM45" s="425"/>
      <c r="AN45" s="425"/>
      <c r="AO45" s="425"/>
      <c r="AP45" s="425"/>
      <c r="AQ45" s="425">
        <v>952</v>
      </c>
      <c r="AR45" s="425">
        <v>963</v>
      </c>
      <c r="AS45" s="199">
        <v>957</v>
      </c>
      <c r="AT45" s="199">
        <v>926</v>
      </c>
      <c r="AU45" s="199">
        <v>838</v>
      </c>
      <c r="AV45" s="199">
        <v>878</v>
      </c>
      <c r="AW45" s="425">
        <v>877</v>
      </c>
    </row>
    <row r="46" spans="1:49" s="161" customFormat="1" ht="18" customHeight="1" x14ac:dyDescent="0.15">
      <c r="A46" s="699" t="s">
        <v>204</v>
      </c>
      <c r="B46" s="699"/>
      <c r="C46" s="699"/>
      <c r="D46" s="442">
        <f>D42/D44*100</f>
        <v>13.674060405011174</v>
      </c>
      <c r="E46" s="442">
        <f>E42/E44*100</f>
        <v>10.145173266603132</v>
      </c>
      <c r="F46" s="442">
        <f>F42/F44*100</f>
        <v>16.516646148762799</v>
      </c>
      <c r="G46" s="442">
        <f>G42/G44*100</f>
        <v>14.730741246474171</v>
      </c>
      <c r="H46" s="442">
        <v>14.3</v>
      </c>
      <c r="I46" s="442">
        <f t="shared" ref="I46:N46" si="3">I42/I44*100</f>
        <v>15.033764364225268</v>
      </c>
      <c r="J46" s="442">
        <f t="shared" si="3"/>
        <v>15.387813863652621</v>
      </c>
      <c r="K46" s="442">
        <f t="shared" si="3"/>
        <v>15.859619494487415</v>
      </c>
      <c r="L46" s="442">
        <f t="shared" si="3"/>
        <v>15.508100737888997</v>
      </c>
      <c r="M46" s="442">
        <f t="shared" si="3"/>
        <v>15.113707057441072</v>
      </c>
      <c r="N46" s="442">
        <f t="shared" si="3"/>
        <v>14.482954311927124</v>
      </c>
      <c r="O46" s="442">
        <f>O42/O44*100</f>
        <v>14.283453571153915</v>
      </c>
      <c r="P46" s="443">
        <f>P42/P44*100</f>
        <v>15.900171151618062</v>
      </c>
      <c r="Q46" s="444">
        <f>Q42/Q44*100</f>
        <v>15.482289374369776</v>
      </c>
      <c r="R46" s="443">
        <f>R42/R44*100</f>
        <v>16.072528100658708</v>
      </c>
      <c r="S46" s="442">
        <f>S42/S44*100</f>
        <v>15.211633562970265</v>
      </c>
      <c r="T46" s="445">
        <v>16.159594924308397</v>
      </c>
      <c r="U46" s="444">
        <v>16.561675630219653</v>
      </c>
      <c r="V46" s="207">
        <v>16.718865781428562</v>
      </c>
      <c r="W46" s="208">
        <v>18.778789440655299</v>
      </c>
      <c r="X46" s="209">
        <v>19</v>
      </c>
      <c r="Y46" s="206">
        <v>18.8</v>
      </c>
      <c r="Z46" s="446">
        <v>17.3</v>
      </c>
      <c r="AA46" s="447"/>
      <c r="AB46" s="442"/>
      <c r="AC46" s="442"/>
      <c r="AD46" s="442"/>
      <c r="AE46" s="442"/>
      <c r="AF46" s="442"/>
      <c r="AG46" s="442"/>
      <c r="AH46" s="442"/>
      <c r="AI46" s="442"/>
      <c r="AJ46" s="442"/>
      <c r="AK46" s="442"/>
      <c r="AL46" s="442"/>
      <c r="AM46" s="442"/>
      <c r="AN46" s="442"/>
      <c r="AO46" s="442"/>
      <c r="AP46" s="442"/>
      <c r="AQ46" s="442">
        <v>16.142706623960979</v>
      </c>
      <c r="AR46" s="442">
        <v>16.156977162568332</v>
      </c>
      <c r="AS46" s="206">
        <v>15.723324055545518</v>
      </c>
      <c r="AT46" s="206">
        <v>15.7</v>
      </c>
      <c r="AU46" s="206">
        <v>16.100000000000001</v>
      </c>
      <c r="AV46" s="206">
        <v>15.1</v>
      </c>
      <c r="AW46" s="442">
        <v>16.3</v>
      </c>
    </row>
    <row r="47" spans="1:49" s="161" customFormat="1" ht="11.25" customHeight="1" x14ac:dyDescent="0.15">
      <c r="A47" s="448"/>
      <c r="B47" s="448"/>
      <c r="C47" s="448"/>
      <c r="D47" s="449"/>
      <c r="E47" s="449"/>
      <c r="F47" s="449"/>
      <c r="G47" s="449"/>
      <c r="H47" s="449"/>
      <c r="I47" s="449"/>
      <c r="J47" s="450"/>
      <c r="K47" s="450"/>
      <c r="L47" s="450"/>
      <c r="M47" s="450"/>
      <c r="N47" s="450"/>
      <c r="O47" s="450"/>
      <c r="P47" s="450"/>
      <c r="Q47" s="450"/>
      <c r="R47" s="450"/>
      <c r="S47" s="451"/>
      <c r="T47" s="451"/>
      <c r="U47" s="451"/>
      <c r="V47" s="451"/>
      <c r="W47" s="451"/>
      <c r="X47" s="451"/>
      <c r="Y47" s="451"/>
      <c r="Z47" s="451"/>
      <c r="AA47" s="450"/>
      <c r="AB47" s="450"/>
      <c r="AC47" s="450"/>
      <c r="AD47" s="450"/>
      <c r="AE47" s="450"/>
      <c r="AF47" s="450"/>
      <c r="AG47" s="450"/>
      <c r="AH47" s="450"/>
      <c r="AI47" s="450"/>
      <c r="AJ47" s="450"/>
      <c r="AK47" s="450"/>
      <c r="AL47" s="316"/>
      <c r="AM47" s="450"/>
      <c r="AN47" s="450"/>
      <c r="AO47" s="450"/>
      <c r="AP47" s="451"/>
      <c r="AQ47" s="316"/>
      <c r="AR47" s="316"/>
      <c r="AS47" s="316"/>
      <c r="AT47" s="316"/>
      <c r="AU47" s="316"/>
      <c r="AV47" s="316"/>
      <c r="AW47" s="316"/>
    </row>
    <row r="48" spans="1:49" s="210" customFormat="1" ht="14.1" customHeight="1" x14ac:dyDescent="0.15">
      <c r="A48" s="452" t="s">
        <v>205</v>
      </c>
      <c r="B48" s="452"/>
      <c r="C48" s="452"/>
      <c r="D48" s="452"/>
      <c r="E48" s="452"/>
      <c r="F48" s="452"/>
      <c r="G48" s="452"/>
      <c r="H48" s="452"/>
      <c r="I48" s="452"/>
      <c r="J48" s="452"/>
      <c r="K48" s="452"/>
      <c r="L48" s="452"/>
      <c r="M48" s="452"/>
      <c r="N48" s="452"/>
      <c r="O48" s="452"/>
      <c r="P48" s="452"/>
      <c r="Q48" s="452"/>
      <c r="R48" s="452"/>
      <c r="S48" s="453"/>
      <c r="T48" s="453"/>
      <c r="U48" s="453"/>
      <c r="V48" s="453"/>
      <c r="W48" s="453"/>
      <c r="X48" s="453"/>
      <c r="Y48" s="453"/>
      <c r="Z48" s="453"/>
      <c r="AA48" s="452"/>
      <c r="AB48" s="452"/>
      <c r="AC48" s="452"/>
      <c r="AD48" s="452"/>
      <c r="AE48" s="452"/>
      <c r="AF48" s="452"/>
      <c r="AG48" s="452"/>
      <c r="AH48" s="452"/>
      <c r="AI48" s="452"/>
      <c r="AJ48" s="452"/>
      <c r="AK48" s="452"/>
      <c r="AL48" s="452"/>
      <c r="AM48" s="452"/>
      <c r="AN48" s="452"/>
      <c r="AO48" s="452"/>
      <c r="AP48" s="453"/>
      <c r="AQ48" s="452"/>
      <c r="AR48" s="452"/>
      <c r="AS48" s="452"/>
      <c r="AT48" s="452"/>
      <c r="AU48" s="452"/>
      <c r="AV48" s="452"/>
      <c r="AW48" s="452"/>
    </row>
    <row r="49" spans="1:49" s="210" customFormat="1" ht="14.1" customHeight="1" x14ac:dyDescent="0.15">
      <c r="A49" s="726" t="s">
        <v>206</v>
      </c>
      <c r="B49" s="726"/>
      <c r="C49" s="726"/>
      <c r="D49" s="726"/>
      <c r="E49" s="726"/>
      <c r="F49" s="726"/>
      <c r="G49" s="726"/>
      <c r="H49" s="726"/>
      <c r="I49" s="726"/>
      <c r="J49" s="726"/>
      <c r="K49" s="726"/>
      <c r="L49" s="726"/>
      <c r="M49" s="726"/>
      <c r="N49" s="726"/>
      <c r="O49" s="726"/>
      <c r="P49" s="726"/>
      <c r="Q49" s="726"/>
      <c r="R49" s="726"/>
      <c r="S49" s="726"/>
      <c r="T49" s="726"/>
      <c r="U49" s="726"/>
      <c r="V49" s="726"/>
      <c r="W49" s="726"/>
      <c r="X49" s="726"/>
      <c r="Y49" s="726"/>
      <c r="Z49" s="726"/>
      <c r="AA49" s="726"/>
      <c r="AB49" s="726"/>
      <c r="AC49" s="726"/>
      <c r="AD49" s="726"/>
      <c r="AE49" s="726"/>
      <c r="AF49" s="726"/>
      <c r="AG49" s="726"/>
      <c r="AH49" s="726"/>
      <c r="AI49" s="726"/>
      <c r="AJ49" s="726"/>
      <c r="AK49" s="726"/>
      <c r="AL49" s="452"/>
      <c r="AM49" s="452"/>
      <c r="AN49" s="452"/>
      <c r="AO49" s="452"/>
      <c r="AP49" s="453"/>
      <c r="AQ49" s="452"/>
      <c r="AR49" s="452"/>
      <c r="AS49" s="452"/>
      <c r="AT49" s="452"/>
      <c r="AU49" s="452"/>
      <c r="AV49" s="452"/>
      <c r="AW49" s="452"/>
    </row>
    <row r="50" spans="1:49" s="210" customFormat="1" ht="14.1" customHeight="1" x14ac:dyDescent="0.15">
      <c r="A50" s="452" t="s">
        <v>207</v>
      </c>
      <c r="B50" s="452"/>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452"/>
      <c r="AM50" s="452"/>
      <c r="AN50" s="452"/>
      <c r="AO50" s="452"/>
      <c r="AP50" s="453"/>
      <c r="AQ50" s="452"/>
      <c r="AR50" s="452"/>
      <c r="AS50" s="452"/>
      <c r="AT50" s="452"/>
      <c r="AU50" s="452"/>
      <c r="AV50" s="452"/>
      <c r="AW50" s="452"/>
    </row>
    <row r="51" spans="1:49" s="210" customFormat="1" ht="14.1" customHeight="1" x14ac:dyDescent="0.15">
      <c r="A51" s="726" t="s">
        <v>208</v>
      </c>
      <c r="B51" s="726"/>
      <c r="C51" s="726"/>
      <c r="D51" s="726"/>
      <c r="E51" s="726"/>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726"/>
      <c r="AE51" s="726"/>
      <c r="AF51" s="726"/>
      <c r="AG51" s="726"/>
      <c r="AH51" s="726"/>
      <c r="AI51" s="726"/>
      <c r="AJ51" s="726"/>
      <c r="AK51" s="726"/>
      <c r="AL51" s="452"/>
      <c r="AM51" s="452"/>
      <c r="AN51" s="452"/>
      <c r="AO51" s="452"/>
      <c r="AP51" s="453"/>
      <c r="AQ51" s="452"/>
      <c r="AR51" s="452"/>
      <c r="AS51" s="452"/>
      <c r="AT51" s="452"/>
      <c r="AU51" s="452"/>
      <c r="AV51" s="452"/>
      <c r="AW51" s="452"/>
    </row>
  </sheetData>
  <mergeCells count="95">
    <mergeCell ref="J5:J6"/>
    <mergeCell ref="K5:K6"/>
    <mergeCell ref="E5:E6"/>
    <mergeCell ref="F5:F6"/>
    <mergeCell ref="G5:G6"/>
    <mergeCell ref="H5:H6"/>
    <mergeCell ref="I5:I6"/>
    <mergeCell ref="Y5:Y6"/>
    <mergeCell ref="Z5:Z6"/>
    <mergeCell ref="N5:N6"/>
    <mergeCell ref="O5:O6"/>
    <mergeCell ref="P5:P6"/>
    <mergeCell ref="AK5:AK6"/>
    <mergeCell ref="AL5:AL6"/>
    <mergeCell ref="AM5:AM6"/>
    <mergeCell ref="AN5:AN6"/>
    <mergeCell ref="AE5:AE6"/>
    <mergeCell ref="AF5:AF6"/>
    <mergeCell ref="AG5:AG6"/>
    <mergeCell ref="AH5:AH6"/>
    <mergeCell ref="AI5:AI6"/>
    <mergeCell ref="AJ5:AJ6"/>
    <mergeCell ref="A12:C12"/>
    <mergeCell ref="AQ5:AQ6"/>
    <mergeCell ref="AR5:AR6"/>
    <mergeCell ref="AS5:AS6"/>
    <mergeCell ref="AT5:AT6"/>
    <mergeCell ref="AA5:AA6"/>
    <mergeCell ref="AB5:AB6"/>
    <mergeCell ref="AC5:AC6"/>
    <mergeCell ref="AD5:AD6"/>
    <mergeCell ref="S5:S6"/>
    <mergeCell ref="T5:T6"/>
    <mergeCell ref="U5:U6"/>
    <mergeCell ref="V5:V6"/>
    <mergeCell ref="W5:W6"/>
    <mergeCell ref="X5:X6"/>
    <mergeCell ref="M5:M6"/>
    <mergeCell ref="A7:C7"/>
    <mergeCell ref="B8:C8"/>
    <mergeCell ref="B9:C9"/>
    <mergeCell ref="B10:C10"/>
    <mergeCell ref="B11:C11"/>
    <mergeCell ref="B24:C24"/>
    <mergeCell ref="B13:C13"/>
    <mergeCell ref="B14:C14"/>
    <mergeCell ref="A15:C15"/>
    <mergeCell ref="B16:C16"/>
    <mergeCell ref="B17:C17"/>
    <mergeCell ref="A18:C18"/>
    <mergeCell ref="B19:C19"/>
    <mergeCell ref="B20:C20"/>
    <mergeCell ref="B21:C21"/>
    <mergeCell ref="B22:C22"/>
    <mergeCell ref="A23:C23"/>
    <mergeCell ref="A49:AK49"/>
    <mergeCell ref="A51:AK51"/>
    <mergeCell ref="B36:C36"/>
    <mergeCell ref="B25:C25"/>
    <mergeCell ref="B26:C26"/>
    <mergeCell ref="B27:C27"/>
    <mergeCell ref="A28:C28"/>
    <mergeCell ref="B29:C29"/>
    <mergeCell ref="B30:C30"/>
    <mergeCell ref="B31:C31"/>
    <mergeCell ref="A32:C32"/>
    <mergeCell ref="B33:C33"/>
    <mergeCell ref="B34:C34"/>
    <mergeCell ref="B35:C35"/>
    <mergeCell ref="A42:C42"/>
    <mergeCell ref="A43:C43"/>
    <mergeCell ref="A44:C44"/>
    <mergeCell ref="A45:C45"/>
    <mergeCell ref="A46:C46"/>
    <mergeCell ref="B37:C37"/>
    <mergeCell ref="A38:C38"/>
    <mergeCell ref="B39:C39"/>
    <mergeCell ref="B40:C40"/>
    <mergeCell ref="B41:C41"/>
    <mergeCell ref="A4:A5"/>
    <mergeCell ref="B4:C4"/>
    <mergeCell ref="D5:D6"/>
    <mergeCell ref="AG1:AH1"/>
    <mergeCell ref="AI1:AK1"/>
    <mergeCell ref="D4:Z4"/>
    <mergeCell ref="AA4:AW4"/>
    <mergeCell ref="AV5:AV6"/>
    <mergeCell ref="AW5:AW6"/>
    <mergeCell ref="AU5:AU6"/>
    <mergeCell ref="AO5:AO6"/>
    <mergeCell ref="AP5:AP6"/>
    <mergeCell ref="Q5:Q6"/>
    <mergeCell ref="R5:R6"/>
    <mergeCell ref="L5:L6"/>
    <mergeCell ref="A6:B6"/>
  </mergeCells>
  <phoneticPr fontId="3"/>
  <pageMargins left="0.70866141732283472" right="0.70866141732283472" top="0.74803149606299213" bottom="0.74803149606299213" header="0.31496062992125984" footer="0.31496062992125984"/>
  <pageSetup paperSize="9" scale="85"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5A5B-02F8-46B5-AFE7-95162BAE7758}">
  <sheetPr>
    <pageSetUpPr fitToPage="1"/>
  </sheetPr>
  <dimension ref="A1:R52"/>
  <sheetViews>
    <sheetView view="pageBreakPreview" zoomScaleNormal="115" zoomScaleSheetLayoutView="100" workbookViewId="0">
      <selection activeCell="Q7" sqref="Q7"/>
    </sheetView>
  </sheetViews>
  <sheetFormatPr defaultRowHeight="12.75" x14ac:dyDescent="0.15"/>
  <cols>
    <col min="1" max="2" width="3.625" style="160" customWidth="1"/>
    <col min="3" max="3" width="4.75" style="160" customWidth="1"/>
    <col min="4" max="6" width="6.875" style="277" customWidth="1"/>
    <col min="7" max="18" width="6.875" style="278" customWidth="1"/>
    <col min="19" max="252" width="9" style="160"/>
    <col min="253" max="254" width="3.625" style="160" customWidth="1"/>
    <col min="255" max="255" width="4.75" style="160" customWidth="1"/>
    <col min="256" max="257" width="6.625" style="160" customWidth="1"/>
    <col min="258" max="258" width="8.25" style="160" bestFit="1" customWidth="1"/>
    <col min="259" max="269" width="6.875" style="160" customWidth="1"/>
    <col min="270" max="270" width="8.375" style="160" customWidth="1"/>
    <col min="271" max="508" width="9" style="160"/>
    <col min="509" max="510" width="3.625" style="160" customWidth="1"/>
    <col min="511" max="511" width="4.75" style="160" customWidth="1"/>
    <col min="512" max="513" width="6.625" style="160" customWidth="1"/>
    <col min="514" max="514" width="8.25" style="160" bestFit="1" customWidth="1"/>
    <col min="515" max="525" width="6.875" style="160" customWidth="1"/>
    <col min="526" max="526" width="8.375" style="160" customWidth="1"/>
    <col min="527" max="764" width="9" style="160"/>
    <col min="765" max="766" width="3.625" style="160" customWidth="1"/>
    <col min="767" max="767" width="4.75" style="160" customWidth="1"/>
    <col min="768" max="769" width="6.625" style="160" customWidth="1"/>
    <col min="770" max="770" width="8.25" style="160" bestFit="1" customWidth="1"/>
    <col min="771" max="781" width="6.875" style="160" customWidth="1"/>
    <col min="782" max="782" width="8.375" style="160" customWidth="1"/>
    <col min="783" max="1020" width="9" style="160"/>
    <col min="1021" max="1022" width="3.625" style="160" customWidth="1"/>
    <col min="1023" max="1023" width="4.75" style="160" customWidth="1"/>
    <col min="1024" max="1025" width="6.625" style="160" customWidth="1"/>
    <col min="1026" max="1026" width="8.25" style="160" bestFit="1" customWidth="1"/>
    <col min="1027" max="1037" width="6.875" style="160" customWidth="1"/>
    <col min="1038" max="1038" width="8.375" style="160" customWidth="1"/>
    <col min="1039" max="1276" width="9" style="160"/>
    <col min="1277" max="1278" width="3.625" style="160" customWidth="1"/>
    <col min="1279" max="1279" width="4.75" style="160" customWidth="1"/>
    <col min="1280" max="1281" width="6.625" style="160" customWidth="1"/>
    <col min="1282" max="1282" width="8.25" style="160" bestFit="1" customWidth="1"/>
    <col min="1283" max="1293" width="6.875" style="160" customWidth="1"/>
    <col min="1294" max="1294" width="8.375" style="160" customWidth="1"/>
    <col min="1295" max="1532" width="9" style="160"/>
    <col min="1533" max="1534" width="3.625" style="160" customWidth="1"/>
    <col min="1535" max="1535" width="4.75" style="160" customWidth="1"/>
    <col min="1536" max="1537" width="6.625" style="160" customWidth="1"/>
    <col min="1538" max="1538" width="8.25" style="160" bestFit="1" customWidth="1"/>
    <col min="1539" max="1549" width="6.875" style="160" customWidth="1"/>
    <col min="1550" max="1550" width="8.375" style="160" customWidth="1"/>
    <col min="1551" max="1788" width="9" style="160"/>
    <col min="1789" max="1790" width="3.625" style="160" customWidth="1"/>
    <col min="1791" max="1791" width="4.75" style="160" customWidth="1"/>
    <col min="1792" max="1793" width="6.625" style="160" customWidth="1"/>
    <col min="1794" max="1794" width="8.25" style="160" bestFit="1" customWidth="1"/>
    <col min="1795" max="1805" width="6.875" style="160" customWidth="1"/>
    <col min="1806" max="1806" width="8.375" style="160" customWidth="1"/>
    <col min="1807" max="2044" width="9" style="160"/>
    <col min="2045" max="2046" width="3.625" style="160" customWidth="1"/>
    <col min="2047" max="2047" width="4.75" style="160" customWidth="1"/>
    <col min="2048" max="2049" width="6.625" style="160" customWidth="1"/>
    <col min="2050" max="2050" width="8.25" style="160" bestFit="1" customWidth="1"/>
    <col min="2051" max="2061" width="6.875" style="160" customWidth="1"/>
    <col min="2062" max="2062" width="8.375" style="160" customWidth="1"/>
    <col min="2063" max="2300" width="9" style="160"/>
    <col min="2301" max="2302" width="3.625" style="160" customWidth="1"/>
    <col min="2303" max="2303" width="4.75" style="160" customWidth="1"/>
    <col min="2304" max="2305" width="6.625" style="160" customWidth="1"/>
    <col min="2306" max="2306" width="8.25" style="160" bestFit="1" customWidth="1"/>
    <col min="2307" max="2317" width="6.875" style="160" customWidth="1"/>
    <col min="2318" max="2318" width="8.375" style="160" customWidth="1"/>
    <col min="2319" max="2556" width="9" style="160"/>
    <col min="2557" max="2558" width="3.625" style="160" customWidth="1"/>
    <col min="2559" max="2559" width="4.75" style="160" customWidth="1"/>
    <col min="2560" max="2561" width="6.625" style="160" customWidth="1"/>
    <col min="2562" max="2562" width="8.25" style="160" bestFit="1" customWidth="1"/>
    <col min="2563" max="2573" width="6.875" style="160" customWidth="1"/>
    <col min="2574" max="2574" width="8.375" style="160" customWidth="1"/>
    <col min="2575" max="2812" width="9" style="160"/>
    <col min="2813" max="2814" width="3.625" style="160" customWidth="1"/>
    <col min="2815" max="2815" width="4.75" style="160" customWidth="1"/>
    <col min="2816" max="2817" width="6.625" style="160" customWidth="1"/>
    <col min="2818" max="2818" width="8.25" style="160" bestFit="1" customWidth="1"/>
    <col min="2819" max="2829" width="6.875" style="160" customWidth="1"/>
    <col min="2830" max="2830" width="8.375" style="160" customWidth="1"/>
    <col min="2831" max="3068" width="9" style="160"/>
    <col min="3069" max="3070" width="3.625" style="160" customWidth="1"/>
    <col min="3071" max="3071" width="4.75" style="160" customWidth="1"/>
    <col min="3072" max="3073" width="6.625" style="160" customWidth="1"/>
    <col min="3074" max="3074" width="8.25" style="160" bestFit="1" customWidth="1"/>
    <col min="3075" max="3085" width="6.875" style="160" customWidth="1"/>
    <col min="3086" max="3086" width="8.375" style="160" customWidth="1"/>
    <col min="3087" max="3324" width="9" style="160"/>
    <col min="3325" max="3326" width="3.625" style="160" customWidth="1"/>
    <col min="3327" max="3327" width="4.75" style="160" customWidth="1"/>
    <col min="3328" max="3329" width="6.625" style="160" customWidth="1"/>
    <col min="3330" max="3330" width="8.25" style="160" bestFit="1" customWidth="1"/>
    <col min="3331" max="3341" width="6.875" style="160" customWidth="1"/>
    <col min="3342" max="3342" width="8.375" style="160" customWidth="1"/>
    <col min="3343" max="3580" width="9" style="160"/>
    <col min="3581" max="3582" width="3.625" style="160" customWidth="1"/>
    <col min="3583" max="3583" width="4.75" style="160" customWidth="1"/>
    <col min="3584" max="3585" width="6.625" style="160" customWidth="1"/>
    <col min="3586" max="3586" width="8.25" style="160" bestFit="1" customWidth="1"/>
    <col min="3587" max="3597" width="6.875" style="160" customWidth="1"/>
    <col min="3598" max="3598" width="8.375" style="160" customWidth="1"/>
    <col min="3599" max="3836" width="9" style="160"/>
    <col min="3837" max="3838" width="3.625" style="160" customWidth="1"/>
    <col min="3839" max="3839" width="4.75" style="160" customWidth="1"/>
    <col min="3840" max="3841" width="6.625" style="160" customWidth="1"/>
    <col min="3842" max="3842" width="8.25" style="160" bestFit="1" customWidth="1"/>
    <col min="3843" max="3853" width="6.875" style="160" customWidth="1"/>
    <col min="3854" max="3854" width="8.375" style="160" customWidth="1"/>
    <col min="3855" max="4092" width="9" style="160"/>
    <col min="4093" max="4094" width="3.625" style="160" customWidth="1"/>
    <col min="4095" max="4095" width="4.75" style="160" customWidth="1"/>
    <col min="4096" max="4097" width="6.625" style="160" customWidth="1"/>
    <col min="4098" max="4098" width="8.25" style="160" bestFit="1" customWidth="1"/>
    <col min="4099" max="4109" width="6.875" style="160" customWidth="1"/>
    <col min="4110" max="4110" width="8.375" style="160" customWidth="1"/>
    <col min="4111" max="4348" width="9" style="160"/>
    <col min="4349" max="4350" width="3.625" style="160" customWidth="1"/>
    <col min="4351" max="4351" width="4.75" style="160" customWidth="1"/>
    <col min="4352" max="4353" width="6.625" style="160" customWidth="1"/>
    <col min="4354" max="4354" width="8.25" style="160" bestFit="1" customWidth="1"/>
    <col min="4355" max="4365" width="6.875" style="160" customWidth="1"/>
    <col min="4366" max="4366" width="8.375" style="160" customWidth="1"/>
    <col min="4367" max="4604" width="9" style="160"/>
    <col min="4605" max="4606" width="3.625" style="160" customWidth="1"/>
    <col min="4607" max="4607" width="4.75" style="160" customWidth="1"/>
    <col min="4608" max="4609" width="6.625" style="160" customWidth="1"/>
    <col min="4610" max="4610" width="8.25" style="160" bestFit="1" customWidth="1"/>
    <col min="4611" max="4621" width="6.875" style="160" customWidth="1"/>
    <col min="4622" max="4622" width="8.375" style="160" customWidth="1"/>
    <col min="4623" max="4860" width="9" style="160"/>
    <col min="4861" max="4862" width="3.625" style="160" customWidth="1"/>
    <col min="4863" max="4863" width="4.75" style="160" customWidth="1"/>
    <col min="4864" max="4865" width="6.625" style="160" customWidth="1"/>
    <col min="4866" max="4866" width="8.25" style="160" bestFit="1" customWidth="1"/>
    <col min="4867" max="4877" width="6.875" style="160" customWidth="1"/>
    <col min="4878" max="4878" width="8.375" style="160" customWidth="1"/>
    <col min="4879" max="5116" width="9" style="160"/>
    <col min="5117" max="5118" width="3.625" style="160" customWidth="1"/>
    <col min="5119" max="5119" width="4.75" style="160" customWidth="1"/>
    <col min="5120" max="5121" width="6.625" style="160" customWidth="1"/>
    <col min="5122" max="5122" width="8.25" style="160" bestFit="1" customWidth="1"/>
    <col min="5123" max="5133" width="6.875" style="160" customWidth="1"/>
    <col min="5134" max="5134" width="8.375" style="160" customWidth="1"/>
    <col min="5135" max="5372" width="9" style="160"/>
    <col min="5373" max="5374" width="3.625" style="160" customWidth="1"/>
    <col min="5375" max="5375" width="4.75" style="160" customWidth="1"/>
    <col min="5376" max="5377" width="6.625" style="160" customWidth="1"/>
    <col min="5378" max="5378" width="8.25" style="160" bestFit="1" customWidth="1"/>
    <col min="5379" max="5389" width="6.875" style="160" customWidth="1"/>
    <col min="5390" max="5390" width="8.375" style="160" customWidth="1"/>
    <col min="5391" max="5628" width="9" style="160"/>
    <col min="5629" max="5630" width="3.625" style="160" customWidth="1"/>
    <col min="5631" max="5631" width="4.75" style="160" customWidth="1"/>
    <col min="5632" max="5633" width="6.625" style="160" customWidth="1"/>
    <col min="5634" max="5634" width="8.25" style="160" bestFit="1" customWidth="1"/>
    <col min="5635" max="5645" width="6.875" style="160" customWidth="1"/>
    <col min="5646" max="5646" width="8.375" style="160" customWidth="1"/>
    <col min="5647" max="5884" width="9" style="160"/>
    <col min="5885" max="5886" width="3.625" style="160" customWidth="1"/>
    <col min="5887" max="5887" width="4.75" style="160" customWidth="1"/>
    <col min="5888" max="5889" width="6.625" style="160" customWidth="1"/>
    <col min="5890" max="5890" width="8.25" style="160" bestFit="1" customWidth="1"/>
    <col min="5891" max="5901" width="6.875" style="160" customWidth="1"/>
    <col min="5902" max="5902" width="8.375" style="160" customWidth="1"/>
    <col min="5903" max="6140" width="9" style="160"/>
    <col min="6141" max="6142" width="3.625" style="160" customWidth="1"/>
    <col min="6143" max="6143" width="4.75" style="160" customWidth="1"/>
    <col min="6144" max="6145" width="6.625" style="160" customWidth="1"/>
    <col min="6146" max="6146" width="8.25" style="160" bestFit="1" customWidth="1"/>
    <col min="6147" max="6157" width="6.875" style="160" customWidth="1"/>
    <col min="6158" max="6158" width="8.375" style="160" customWidth="1"/>
    <col min="6159" max="6396" width="9" style="160"/>
    <col min="6397" max="6398" width="3.625" style="160" customWidth="1"/>
    <col min="6399" max="6399" width="4.75" style="160" customWidth="1"/>
    <col min="6400" max="6401" width="6.625" style="160" customWidth="1"/>
    <col min="6402" max="6402" width="8.25" style="160" bestFit="1" customWidth="1"/>
    <col min="6403" max="6413" width="6.875" style="160" customWidth="1"/>
    <col min="6414" max="6414" width="8.375" style="160" customWidth="1"/>
    <col min="6415" max="6652" width="9" style="160"/>
    <col min="6653" max="6654" width="3.625" style="160" customWidth="1"/>
    <col min="6655" max="6655" width="4.75" style="160" customWidth="1"/>
    <col min="6656" max="6657" width="6.625" style="160" customWidth="1"/>
    <col min="6658" max="6658" width="8.25" style="160" bestFit="1" customWidth="1"/>
    <col min="6659" max="6669" width="6.875" style="160" customWidth="1"/>
    <col min="6670" max="6670" width="8.375" style="160" customWidth="1"/>
    <col min="6671" max="6908" width="9" style="160"/>
    <col min="6909" max="6910" width="3.625" style="160" customWidth="1"/>
    <col min="6911" max="6911" width="4.75" style="160" customWidth="1"/>
    <col min="6912" max="6913" width="6.625" style="160" customWidth="1"/>
    <col min="6914" max="6914" width="8.25" style="160" bestFit="1" customWidth="1"/>
    <col min="6915" max="6925" width="6.875" style="160" customWidth="1"/>
    <col min="6926" max="6926" width="8.375" style="160" customWidth="1"/>
    <col min="6927" max="7164" width="9" style="160"/>
    <col min="7165" max="7166" width="3.625" style="160" customWidth="1"/>
    <col min="7167" max="7167" width="4.75" style="160" customWidth="1"/>
    <col min="7168" max="7169" width="6.625" style="160" customWidth="1"/>
    <col min="7170" max="7170" width="8.25" style="160" bestFit="1" customWidth="1"/>
    <col min="7171" max="7181" width="6.875" style="160" customWidth="1"/>
    <col min="7182" max="7182" width="8.375" style="160" customWidth="1"/>
    <col min="7183" max="7420" width="9" style="160"/>
    <col min="7421" max="7422" width="3.625" style="160" customWidth="1"/>
    <col min="7423" max="7423" width="4.75" style="160" customWidth="1"/>
    <col min="7424" max="7425" width="6.625" style="160" customWidth="1"/>
    <col min="7426" max="7426" width="8.25" style="160" bestFit="1" customWidth="1"/>
    <col min="7427" max="7437" width="6.875" style="160" customWidth="1"/>
    <col min="7438" max="7438" width="8.375" style="160" customWidth="1"/>
    <col min="7439" max="7676" width="9" style="160"/>
    <col min="7677" max="7678" width="3.625" style="160" customWidth="1"/>
    <col min="7679" max="7679" width="4.75" style="160" customWidth="1"/>
    <col min="7680" max="7681" width="6.625" style="160" customWidth="1"/>
    <col min="7682" max="7682" width="8.25" style="160" bestFit="1" customWidth="1"/>
    <col min="7683" max="7693" width="6.875" style="160" customWidth="1"/>
    <col min="7694" max="7694" width="8.375" style="160" customWidth="1"/>
    <col min="7695" max="7932" width="9" style="160"/>
    <col min="7933" max="7934" width="3.625" style="160" customWidth="1"/>
    <col min="7935" max="7935" width="4.75" style="160" customWidth="1"/>
    <col min="7936" max="7937" width="6.625" style="160" customWidth="1"/>
    <col min="7938" max="7938" width="8.25" style="160" bestFit="1" customWidth="1"/>
    <col min="7939" max="7949" width="6.875" style="160" customWidth="1"/>
    <col min="7950" max="7950" width="8.375" style="160" customWidth="1"/>
    <col min="7951" max="8188" width="9" style="160"/>
    <col min="8189" max="8190" width="3.625" style="160" customWidth="1"/>
    <col min="8191" max="8191" width="4.75" style="160" customWidth="1"/>
    <col min="8192" max="8193" width="6.625" style="160" customWidth="1"/>
    <col min="8194" max="8194" width="8.25" style="160" bestFit="1" customWidth="1"/>
    <col min="8195" max="8205" width="6.875" style="160" customWidth="1"/>
    <col min="8206" max="8206" width="8.375" style="160" customWidth="1"/>
    <col min="8207" max="8444" width="9" style="160"/>
    <col min="8445" max="8446" width="3.625" style="160" customWidth="1"/>
    <col min="8447" max="8447" width="4.75" style="160" customWidth="1"/>
    <col min="8448" max="8449" width="6.625" style="160" customWidth="1"/>
    <col min="8450" max="8450" width="8.25" style="160" bestFit="1" customWidth="1"/>
    <col min="8451" max="8461" width="6.875" style="160" customWidth="1"/>
    <col min="8462" max="8462" width="8.375" style="160" customWidth="1"/>
    <col min="8463" max="8700" width="9" style="160"/>
    <col min="8701" max="8702" width="3.625" style="160" customWidth="1"/>
    <col min="8703" max="8703" width="4.75" style="160" customWidth="1"/>
    <col min="8704" max="8705" width="6.625" style="160" customWidth="1"/>
    <col min="8706" max="8706" width="8.25" style="160" bestFit="1" customWidth="1"/>
    <col min="8707" max="8717" width="6.875" style="160" customWidth="1"/>
    <col min="8718" max="8718" width="8.375" style="160" customWidth="1"/>
    <col min="8719" max="8956" width="9" style="160"/>
    <col min="8957" max="8958" width="3.625" style="160" customWidth="1"/>
    <col min="8959" max="8959" width="4.75" style="160" customWidth="1"/>
    <col min="8960" max="8961" width="6.625" style="160" customWidth="1"/>
    <col min="8962" max="8962" width="8.25" style="160" bestFit="1" customWidth="1"/>
    <col min="8963" max="8973" width="6.875" style="160" customWidth="1"/>
    <col min="8974" max="8974" width="8.375" style="160" customWidth="1"/>
    <col min="8975" max="9212" width="9" style="160"/>
    <col min="9213" max="9214" width="3.625" style="160" customWidth="1"/>
    <col min="9215" max="9215" width="4.75" style="160" customWidth="1"/>
    <col min="9216" max="9217" width="6.625" style="160" customWidth="1"/>
    <col min="9218" max="9218" width="8.25" style="160" bestFit="1" customWidth="1"/>
    <col min="9219" max="9229" width="6.875" style="160" customWidth="1"/>
    <col min="9230" max="9230" width="8.375" style="160" customWidth="1"/>
    <col min="9231" max="9468" width="9" style="160"/>
    <col min="9469" max="9470" width="3.625" style="160" customWidth="1"/>
    <col min="9471" max="9471" width="4.75" style="160" customWidth="1"/>
    <col min="9472" max="9473" width="6.625" style="160" customWidth="1"/>
    <col min="9474" max="9474" width="8.25" style="160" bestFit="1" customWidth="1"/>
    <col min="9475" max="9485" width="6.875" style="160" customWidth="1"/>
    <col min="9486" max="9486" width="8.375" style="160" customWidth="1"/>
    <col min="9487" max="9724" width="9" style="160"/>
    <col min="9725" max="9726" width="3.625" style="160" customWidth="1"/>
    <col min="9727" max="9727" width="4.75" style="160" customWidth="1"/>
    <col min="9728" max="9729" width="6.625" style="160" customWidth="1"/>
    <col min="9730" max="9730" width="8.25" style="160" bestFit="1" customWidth="1"/>
    <col min="9731" max="9741" width="6.875" style="160" customWidth="1"/>
    <col min="9742" max="9742" width="8.375" style="160" customWidth="1"/>
    <col min="9743" max="9980" width="9" style="160"/>
    <col min="9981" max="9982" width="3.625" style="160" customWidth="1"/>
    <col min="9983" max="9983" width="4.75" style="160" customWidth="1"/>
    <col min="9984" max="9985" width="6.625" style="160" customWidth="1"/>
    <col min="9986" max="9986" width="8.25" style="160" bestFit="1" customWidth="1"/>
    <col min="9987" max="9997" width="6.875" style="160" customWidth="1"/>
    <col min="9998" max="9998" width="8.375" style="160" customWidth="1"/>
    <col min="9999" max="10236" width="9" style="160"/>
    <col min="10237" max="10238" width="3.625" style="160" customWidth="1"/>
    <col min="10239" max="10239" width="4.75" style="160" customWidth="1"/>
    <col min="10240" max="10241" width="6.625" style="160" customWidth="1"/>
    <col min="10242" max="10242" width="8.25" style="160" bestFit="1" customWidth="1"/>
    <col min="10243" max="10253" width="6.875" style="160" customWidth="1"/>
    <col min="10254" max="10254" width="8.375" style="160" customWidth="1"/>
    <col min="10255" max="10492" width="9" style="160"/>
    <col min="10493" max="10494" width="3.625" style="160" customWidth="1"/>
    <col min="10495" max="10495" width="4.75" style="160" customWidth="1"/>
    <col min="10496" max="10497" width="6.625" style="160" customWidth="1"/>
    <col min="10498" max="10498" width="8.25" style="160" bestFit="1" customWidth="1"/>
    <col min="10499" max="10509" width="6.875" style="160" customWidth="1"/>
    <col min="10510" max="10510" width="8.375" style="160" customWidth="1"/>
    <col min="10511" max="10748" width="9" style="160"/>
    <col min="10749" max="10750" width="3.625" style="160" customWidth="1"/>
    <col min="10751" max="10751" width="4.75" style="160" customWidth="1"/>
    <col min="10752" max="10753" width="6.625" style="160" customWidth="1"/>
    <col min="10754" max="10754" width="8.25" style="160" bestFit="1" customWidth="1"/>
    <col min="10755" max="10765" width="6.875" style="160" customWidth="1"/>
    <col min="10766" max="10766" width="8.375" style="160" customWidth="1"/>
    <col min="10767" max="11004" width="9" style="160"/>
    <col min="11005" max="11006" width="3.625" style="160" customWidth="1"/>
    <col min="11007" max="11007" width="4.75" style="160" customWidth="1"/>
    <col min="11008" max="11009" width="6.625" style="160" customWidth="1"/>
    <col min="11010" max="11010" width="8.25" style="160" bestFit="1" customWidth="1"/>
    <col min="11011" max="11021" width="6.875" style="160" customWidth="1"/>
    <col min="11022" max="11022" width="8.375" style="160" customWidth="1"/>
    <col min="11023" max="11260" width="9" style="160"/>
    <col min="11261" max="11262" width="3.625" style="160" customWidth="1"/>
    <col min="11263" max="11263" width="4.75" style="160" customWidth="1"/>
    <col min="11264" max="11265" width="6.625" style="160" customWidth="1"/>
    <col min="11266" max="11266" width="8.25" style="160" bestFit="1" customWidth="1"/>
    <col min="11267" max="11277" width="6.875" style="160" customWidth="1"/>
    <col min="11278" max="11278" width="8.375" style="160" customWidth="1"/>
    <col min="11279" max="11516" width="9" style="160"/>
    <col min="11517" max="11518" width="3.625" style="160" customWidth="1"/>
    <col min="11519" max="11519" width="4.75" style="160" customWidth="1"/>
    <col min="11520" max="11521" width="6.625" style="160" customWidth="1"/>
    <col min="11522" max="11522" width="8.25" style="160" bestFit="1" customWidth="1"/>
    <col min="11523" max="11533" width="6.875" style="160" customWidth="1"/>
    <col min="11534" max="11534" width="8.375" style="160" customWidth="1"/>
    <col min="11535" max="11772" width="9" style="160"/>
    <col min="11773" max="11774" width="3.625" style="160" customWidth="1"/>
    <col min="11775" max="11775" width="4.75" style="160" customWidth="1"/>
    <col min="11776" max="11777" width="6.625" style="160" customWidth="1"/>
    <col min="11778" max="11778" width="8.25" style="160" bestFit="1" customWidth="1"/>
    <col min="11779" max="11789" width="6.875" style="160" customWidth="1"/>
    <col min="11790" max="11790" width="8.375" style="160" customWidth="1"/>
    <col min="11791" max="12028" width="9" style="160"/>
    <col min="12029" max="12030" width="3.625" style="160" customWidth="1"/>
    <col min="12031" max="12031" width="4.75" style="160" customWidth="1"/>
    <col min="12032" max="12033" width="6.625" style="160" customWidth="1"/>
    <col min="12034" max="12034" width="8.25" style="160" bestFit="1" customWidth="1"/>
    <col min="12035" max="12045" width="6.875" style="160" customWidth="1"/>
    <col min="12046" max="12046" width="8.375" style="160" customWidth="1"/>
    <col min="12047" max="12284" width="9" style="160"/>
    <col min="12285" max="12286" width="3.625" style="160" customWidth="1"/>
    <col min="12287" max="12287" width="4.75" style="160" customWidth="1"/>
    <col min="12288" max="12289" width="6.625" style="160" customWidth="1"/>
    <col min="12290" max="12290" width="8.25" style="160" bestFit="1" customWidth="1"/>
    <col min="12291" max="12301" width="6.875" style="160" customWidth="1"/>
    <col min="12302" max="12302" width="8.375" style="160" customWidth="1"/>
    <col min="12303" max="12540" width="9" style="160"/>
    <col min="12541" max="12542" width="3.625" style="160" customWidth="1"/>
    <col min="12543" max="12543" width="4.75" style="160" customWidth="1"/>
    <col min="12544" max="12545" width="6.625" style="160" customWidth="1"/>
    <col min="12546" max="12546" width="8.25" style="160" bestFit="1" customWidth="1"/>
    <col min="12547" max="12557" width="6.875" style="160" customWidth="1"/>
    <col min="12558" max="12558" width="8.375" style="160" customWidth="1"/>
    <col min="12559" max="12796" width="9" style="160"/>
    <col min="12797" max="12798" width="3.625" style="160" customWidth="1"/>
    <col min="12799" max="12799" width="4.75" style="160" customWidth="1"/>
    <col min="12800" max="12801" width="6.625" style="160" customWidth="1"/>
    <col min="12802" max="12802" width="8.25" style="160" bestFit="1" customWidth="1"/>
    <col min="12803" max="12813" width="6.875" style="160" customWidth="1"/>
    <col min="12814" max="12814" width="8.375" style="160" customWidth="1"/>
    <col min="12815" max="13052" width="9" style="160"/>
    <col min="13053" max="13054" width="3.625" style="160" customWidth="1"/>
    <col min="13055" max="13055" width="4.75" style="160" customWidth="1"/>
    <col min="13056" max="13057" width="6.625" style="160" customWidth="1"/>
    <col min="13058" max="13058" width="8.25" style="160" bestFit="1" customWidth="1"/>
    <col min="13059" max="13069" width="6.875" style="160" customWidth="1"/>
    <col min="13070" max="13070" width="8.375" style="160" customWidth="1"/>
    <col min="13071" max="13308" width="9" style="160"/>
    <col min="13309" max="13310" width="3.625" style="160" customWidth="1"/>
    <col min="13311" max="13311" width="4.75" style="160" customWidth="1"/>
    <col min="13312" max="13313" width="6.625" style="160" customWidth="1"/>
    <col min="13314" max="13314" width="8.25" style="160" bestFit="1" customWidth="1"/>
    <col min="13315" max="13325" width="6.875" style="160" customWidth="1"/>
    <col min="13326" max="13326" width="8.375" style="160" customWidth="1"/>
    <col min="13327" max="13564" width="9" style="160"/>
    <col min="13565" max="13566" width="3.625" style="160" customWidth="1"/>
    <col min="13567" max="13567" width="4.75" style="160" customWidth="1"/>
    <col min="13568" max="13569" width="6.625" style="160" customWidth="1"/>
    <col min="13570" max="13570" width="8.25" style="160" bestFit="1" customWidth="1"/>
    <col min="13571" max="13581" width="6.875" style="160" customWidth="1"/>
    <col min="13582" max="13582" width="8.375" style="160" customWidth="1"/>
    <col min="13583" max="13820" width="9" style="160"/>
    <col min="13821" max="13822" width="3.625" style="160" customWidth="1"/>
    <col min="13823" max="13823" width="4.75" style="160" customWidth="1"/>
    <col min="13824" max="13825" width="6.625" style="160" customWidth="1"/>
    <col min="13826" max="13826" width="8.25" style="160" bestFit="1" customWidth="1"/>
    <col min="13827" max="13837" width="6.875" style="160" customWidth="1"/>
    <col min="13838" max="13838" width="8.375" style="160" customWidth="1"/>
    <col min="13839" max="14076" width="9" style="160"/>
    <col min="14077" max="14078" width="3.625" style="160" customWidth="1"/>
    <col min="14079" max="14079" width="4.75" style="160" customWidth="1"/>
    <col min="14080" max="14081" width="6.625" style="160" customWidth="1"/>
    <col min="14082" max="14082" width="8.25" style="160" bestFit="1" customWidth="1"/>
    <col min="14083" max="14093" width="6.875" style="160" customWidth="1"/>
    <col min="14094" max="14094" width="8.375" style="160" customWidth="1"/>
    <col min="14095" max="14332" width="9" style="160"/>
    <col min="14333" max="14334" width="3.625" style="160" customWidth="1"/>
    <col min="14335" max="14335" width="4.75" style="160" customWidth="1"/>
    <col min="14336" max="14337" width="6.625" style="160" customWidth="1"/>
    <col min="14338" max="14338" width="8.25" style="160" bestFit="1" customWidth="1"/>
    <col min="14339" max="14349" width="6.875" style="160" customWidth="1"/>
    <col min="14350" max="14350" width="8.375" style="160" customWidth="1"/>
    <col min="14351" max="14588" width="9" style="160"/>
    <col min="14589" max="14590" width="3.625" style="160" customWidth="1"/>
    <col min="14591" max="14591" width="4.75" style="160" customWidth="1"/>
    <col min="14592" max="14593" width="6.625" style="160" customWidth="1"/>
    <col min="14594" max="14594" width="8.25" style="160" bestFit="1" customWidth="1"/>
    <col min="14595" max="14605" width="6.875" style="160" customWidth="1"/>
    <col min="14606" max="14606" width="8.375" style="160" customWidth="1"/>
    <col min="14607" max="14844" width="9" style="160"/>
    <col min="14845" max="14846" width="3.625" style="160" customWidth="1"/>
    <col min="14847" max="14847" width="4.75" style="160" customWidth="1"/>
    <col min="14848" max="14849" width="6.625" style="160" customWidth="1"/>
    <col min="14850" max="14850" width="8.25" style="160" bestFit="1" customWidth="1"/>
    <col min="14851" max="14861" width="6.875" style="160" customWidth="1"/>
    <col min="14862" max="14862" width="8.375" style="160" customWidth="1"/>
    <col min="14863" max="15100" width="9" style="160"/>
    <col min="15101" max="15102" width="3.625" style="160" customWidth="1"/>
    <col min="15103" max="15103" width="4.75" style="160" customWidth="1"/>
    <col min="15104" max="15105" width="6.625" style="160" customWidth="1"/>
    <col min="15106" max="15106" width="8.25" style="160" bestFit="1" customWidth="1"/>
    <col min="15107" max="15117" width="6.875" style="160" customWidth="1"/>
    <col min="15118" max="15118" width="8.375" style="160" customWidth="1"/>
    <col min="15119" max="15356" width="9" style="160"/>
    <col min="15357" max="15358" width="3.625" style="160" customWidth="1"/>
    <col min="15359" max="15359" width="4.75" style="160" customWidth="1"/>
    <col min="15360" max="15361" width="6.625" style="160" customWidth="1"/>
    <col min="15362" max="15362" width="8.25" style="160" bestFit="1" customWidth="1"/>
    <col min="15363" max="15373" width="6.875" style="160" customWidth="1"/>
    <col min="15374" max="15374" width="8.375" style="160" customWidth="1"/>
    <col min="15375" max="15612" width="9" style="160"/>
    <col min="15613" max="15614" width="3.625" style="160" customWidth="1"/>
    <col min="15615" max="15615" width="4.75" style="160" customWidth="1"/>
    <col min="15616" max="15617" width="6.625" style="160" customWidth="1"/>
    <col min="15618" max="15618" width="8.25" style="160" bestFit="1" customWidth="1"/>
    <col min="15619" max="15629" width="6.875" style="160" customWidth="1"/>
    <col min="15630" max="15630" width="8.375" style="160" customWidth="1"/>
    <col min="15631" max="15868" width="9" style="160"/>
    <col min="15869" max="15870" width="3.625" style="160" customWidth="1"/>
    <col min="15871" max="15871" width="4.75" style="160" customWidth="1"/>
    <col min="15872" max="15873" width="6.625" style="160" customWidth="1"/>
    <col min="15874" max="15874" width="8.25" style="160" bestFit="1" customWidth="1"/>
    <col min="15875" max="15885" width="6.875" style="160" customWidth="1"/>
    <col min="15886" max="15886" width="8.375" style="160" customWidth="1"/>
    <col min="15887" max="16124" width="9" style="160"/>
    <col min="16125" max="16126" width="3.625" style="160" customWidth="1"/>
    <col min="16127" max="16127" width="4.75" style="160" customWidth="1"/>
    <col min="16128" max="16129" width="6.625" style="160" customWidth="1"/>
    <col min="16130" max="16130" width="8.25" style="160" bestFit="1" customWidth="1"/>
    <col min="16131" max="16141" width="6.875" style="160" customWidth="1"/>
    <col min="16142" max="16142" width="8.375" style="160" customWidth="1"/>
    <col min="16143" max="16377" width="9" style="160"/>
    <col min="16378" max="16380" width="9" style="160" customWidth="1"/>
    <col min="16381" max="16384" width="9" style="160"/>
  </cols>
  <sheetData>
    <row r="1" spans="1:18" ht="21" customHeight="1" x14ac:dyDescent="0.15">
      <c r="A1" s="313" t="s">
        <v>209</v>
      </c>
      <c r="B1" s="456"/>
      <c r="C1" s="456"/>
      <c r="D1" s="457"/>
      <c r="E1" s="457"/>
      <c r="F1" s="457"/>
      <c r="G1" s="458"/>
      <c r="H1" s="458"/>
      <c r="I1" s="458"/>
      <c r="J1" s="458"/>
      <c r="K1" s="458"/>
      <c r="L1" s="458"/>
      <c r="M1" s="458"/>
      <c r="N1" s="458"/>
      <c r="O1" s="458"/>
      <c r="P1" s="458"/>
      <c r="Q1" s="458"/>
      <c r="R1" s="458"/>
    </row>
    <row r="2" spans="1:18" s="161" customFormat="1" ht="22.5" customHeight="1" x14ac:dyDescent="0.15">
      <c r="A2" s="313" t="s">
        <v>210</v>
      </c>
      <c r="B2" s="316"/>
      <c r="C2" s="316"/>
      <c r="D2" s="459"/>
      <c r="E2" s="460"/>
      <c r="F2" s="459"/>
      <c r="G2" s="461"/>
      <c r="H2" s="461"/>
      <c r="I2" s="461"/>
      <c r="J2" s="461"/>
      <c r="K2" s="461"/>
      <c r="L2" s="461"/>
      <c r="M2" s="461"/>
      <c r="N2" s="461"/>
      <c r="O2" s="462"/>
      <c r="P2" s="462"/>
      <c r="Q2" s="462"/>
      <c r="R2" s="462"/>
    </row>
    <row r="3" spans="1:18" s="161" customFormat="1" ht="17.25" customHeight="1" x14ac:dyDescent="0.15">
      <c r="A3" s="316"/>
      <c r="B3" s="315"/>
      <c r="C3" s="315"/>
      <c r="D3" s="459"/>
      <c r="E3" s="460"/>
      <c r="F3" s="459"/>
      <c r="G3" s="461"/>
      <c r="H3" s="461"/>
      <c r="I3" s="461"/>
      <c r="J3" s="461"/>
      <c r="K3" s="461"/>
      <c r="L3" s="461"/>
      <c r="M3" s="461"/>
      <c r="N3" s="461"/>
      <c r="O3" s="320"/>
      <c r="P3" s="320"/>
      <c r="Q3" s="320"/>
      <c r="R3" s="320" t="s">
        <v>211</v>
      </c>
    </row>
    <row r="4" spans="1:18" s="161" customFormat="1" ht="19.5" customHeight="1" x14ac:dyDescent="0.15">
      <c r="A4" s="694"/>
      <c r="B4" s="696" t="s">
        <v>143</v>
      </c>
      <c r="C4" s="697"/>
      <c r="D4" s="760" t="s">
        <v>212</v>
      </c>
      <c r="E4" s="761"/>
      <c r="F4" s="762"/>
      <c r="G4" s="760" t="s">
        <v>163</v>
      </c>
      <c r="H4" s="761"/>
      <c r="I4" s="762"/>
      <c r="J4" s="763" t="s">
        <v>213</v>
      </c>
      <c r="K4" s="763"/>
      <c r="L4" s="764"/>
      <c r="M4" s="763" t="s">
        <v>165</v>
      </c>
      <c r="N4" s="763"/>
      <c r="O4" s="763"/>
      <c r="P4" s="759" t="s">
        <v>238</v>
      </c>
      <c r="Q4" s="759"/>
      <c r="R4" s="759"/>
    </row>
    <row r="5" spans="1:18" s="161" customFormat="1" ht="19.5" customHeight="1" x14ac:dyDescent="0.15">
      <c r="A5" s="695"/>
      <c r="B5" s="463" t="s">
        <v>214</v>
      </c>
      <c r="C5" s="454"/>
      <c r="D5" s="765" t="s">
        <v>215</v>
      </c>
      <c r="E5" s="765" t="s">
        <v>216</v>
      </c>
      <c r="F5" s="767" t="s">
        <v>16</v>
      </c>
      <c r="G5" s="769" t="s">
        <v>215</v>
      </c>
      <c r="H5" s="769" t="s">
        <v>216</v>
      </c>
      <c r="I5" s="767" t="s">
        <v>16</v>
      </c>
      <c r="J5" s="769" t="s">
        <v>215</v>
      </c>
      <c r="K5" s="769" t="s">
        <v>217</v>
      </c>
      <c r="L5" s="767" t="s">
        <v>16</v>
      </c>
      <c r="M5" s="771" t="s">
        <v>218</v>
      </c>
      <c r="N5" s="772" t="s">
        <v>217</v>
      </c>
      <c r="O5" s="758" t="s">
        <v>219</v>
      </c>
      <c r="P5" s="755" t="s">
        <v>218</v>
      </c>
      <c r="Q5" s="756" t="s">
        <v>217</v>
      </c>
      <c r="R5" s="757" t="s">
        <v>219</v>
      </c>
    </row>
    <row r="6" spans="1:18" s="161" customFormat="1" ht="19.5" customHeight="1" x14ac:dyDescent="0.15">
      <c r="A6" s="717" t="s">
        <v>166</v>
      </c>
      <c r="B6" s="718"/>
      <c r="C6" s="323"/>
      <c r="D6" s="766"/>
      <c r="E6" s="766"/>
      <c r="F6" s="768"/>
      <c r="G6" s="770"/>
      <c r="H6" s="770"/>
      <c r="I6" s="768"/>
      <c r="J6" s="770"/>
      <c r="K6" s="770"/>
      <c r="L6" s="768"/>
      <c r="M6" s="771"/>
      <c r="N6" s="772"/>
      <c r="O6" s="758"/>
      <c r="P6" s="755"/>
      <c r="Q6" s="756"/>
      <c r="R6" s="757"/>
    </row>
    <row r="7" spans="1:18" s="161" customFormat="1" ht="19.5" customHeight="1" x14ac:dyDescent="0.15">
      <c r="A7" s="702" t="s">
        <v>167</v>
      </c>
      <c r="B7" s="703"/>
      <c r="C7" s="732"/>
      <c r="D7" s="212">
        <v>31283110</v>
      </c>
      <c r="E7" s="212">
        <v>37386572</v>
      </c>
      <c r="F7" s="213">
        <v>68669682</v>
      </c>
      <c r="G7" s="212">
        <v>30644677</v>
      </c>
      <c r="H7" s="212">
        <v>36110495</v>
      </c>
      <c r="I7" s="213">
        <v>66755172</v>
      </c>
      <c r="J7" s="212">
        <v>27355876</v>
      </c>
      <c r="K7" s="212">
        <v>32904292</v>
      </c>
      <c r="L7" s="214">
        <f>J7+K7</f>
        <v>60260168</v>
      </c>
      <c r="M7" s="163">
        <v>29072352</v>
      </c>
      <c r="N7" s="215">
        <v>34358282</v>
      </c>
      <c r="O7" s="216">
        <v>63430634</v>
      </c>
      <c r="P7" s="325">
        <v>29085795</v>
      </c>
      <c r="Q7" s="464">
        <v>35193090</v>
      </c>
      <c r="R7" s="465">
        <v>64278885</v>
      </c>
    </row>
    <row r="8" spans="1:18" s="161" customFormat="1" ht="19.5" customHeight="1" x14ac:dyDescent="0.15">
      <c r="A8" s="331"/>
      <c r="B8" s="744" t="s">
        <v>168</v>
      </c>
      <c r="C8" s="745"/>
      <c r="D8" s="217">
        <v>10312143</v>
      </c>
      <c r="E8" s="217">
        <v>13460927</v>
      </c>
      <c r="F8" s="218">
        <v>23773070</v>
      </c>
      <c r="G8" s="217">
        <v>10248399</v>
      </c>
      <c r="H8" s="217">
        <v>12811151</v>
      </c>
      <c r="I8" s="218">
        <v>23059550</v>
      </c>
      <c r="J8" s="217">
        <v>8542745</v>
      </c>
      <c r="K8" s="217">
        <v>11669136</v>
      </c>
      <c r="L8" s="219">
        <f t="shared" ref="L8:L41" si="0">J8+K8</f>
        <v>20211881</v>
      </c>
      <c r="M8" s="167">
        <v>9508946</v>
      </c>
      <c r="N8" s="167">
        <v>12871232</v>
      </c>
      <c r="O8" s="220">
        <v>22380178</v>
      </c>
      <c r="P8" s="334">
        <v>9359930</v>
      </c>
      <c r="Q8" s="334">
        <v>13054383</v>
      </c>
      <c r="R8" s="466">
        <v>22414313</v>
      </c>
    </row>
    <row r="9" spans="1:18" s="161" customFormat="1" ht="19.5" customHeight="1" x14ac:dyDescent="0.15">
      <c r="A9" s="331"/>
      <c r="B9" s="746" t="s">
        <v>169</v>
      </c>
      <c r="C9" s="747"/>
      <c r="D9" s="221">
        <v>3942588</v>
      </c>
      <c r="E9" s="221">
        <v>10916318</v>
      </c>
      <c r="F9" s="222">
        <v>14858906</v>
      </c>
      <c r="G9" s="221">
        <v>3997455</v>
      </c>
      <c r="H9" s="221">
        <v>10595939</v>
      </c>
      <c r="I9" s="222">
        <v>14593394</v>
      </c>
      <c r="J9" s="221">
        <v>3913958</v>
      </c>
      <c r="K9" s="221">
        <v>9775169</v>
      </c>
      <c r="L9" s="223">
        <f t="shared" si="0"/>
        <v>13689127</v>
      </c>
      <c r="M9" s="171">
        <v>3923506</v>
      </c>
      <c r="N9" s="171">
        <v>9693506</v>
      </c>
      <c r="O9" s="224">
        <v>13617012</v>
      </c>
      <c r="P9" s="341">
        <v>4125997</v>
      </c>
      <c r="Q9" s="341">
        <v>10246871</v>
      </c>
      <c r="R9" s="467">
        <v>14372868</v>
      </c>
    </row>
    <row r="10" spans="1:18" s="161" customFormat="1" ht="19.5" customHeight="1" x14ac:dyDescent="0.15">
      <c r="A10" s="331"/>
      <c r="B10" s="746" t="s">
        <v>170</v>
      </c>
      <c r="C10" s="747"/>
      <c r="D10" s="221">
        <v>16755013</v>
      </c>
      <c r="E10" s="221">
        <v>11748838</v>
      </c>
      <c r="F10" s="222">
        <v>28503851</v>
      </c>
      <c r="G10" s="221">
        <v>16166761</v>
      </c>
      <c r="H10" s="221">
        <v>11576235</v>
      </c>
      <c r="I10" s="222">
        <v>27742996</v>
      </c>
      <c r="J10" s="221">
        <v>14676579</v>
      </c>
      <c r="K10" s="221">
        <v>10386615</v>
      </c>
      <c r="L10" s="223">
        <f t="shared" si="0"/>
        <v>25063194</v>
      </c>
      <c r="M10" s="225">
        <v>15429785</v>
      </c>
      <c r="N10" s="225">
        <v>10784303</v>
      </c>
      <c r="O10" s="226">
        <v>26214088</v>
      </c>
      <c r="P10" s="468">
        <v>15367473</v>
      </c>
      <c r="Q10" s="468">
        <v>10871721</v>
      </c>
      <c r="R10" s="469">
        <v>26239194</v>
      </c>
    </row>
    <row r="11" spans="1:18" s="161" customFormat="1" ht="19.5" customHeight="1" x14ac:dyDescent="0.15">
      <c r="A11" s="331"/>
      <c r="B11" s="748" t="s">
        <v>171</v>
      </c>
      <c r="C11" s="749"/>
      <c r="D11" s="227">
        <v>122173</v>
      </c>
      <c r="E11" s="227">
        <v>842558</v>
      </c>
      <c r="F11" s="228">
        <v>964731</v>
      </c>
      <c r="G11" s="227">
        <v>97738</v>
      </c>
      <c r="H11" s="227">
        <v>820898</v>
      </c>
      <c r="I11" s="228">
        <v>918636</v>
      </c>
      <c r="J11" s="227">
        <v>88607</v>
      </c>
      <c r="K11" s="227">
        <v>823099</v>
      </c>
      <c r="L11" s="229">
        <f t="shared" si="0"/>
        <v>911706</v>
      </c>
      <c r="M11" s="175">
        <v>93008</v>
      </c>
      <c r="N11" s="175">
        <v>754710</v>
      </c>
      <c r="O11" s="220">
        <v>847718</v>
      </c>
      <c r="P11" s="351">
        <v>96145</v>
      </c>
      <c r="Q11" s="351">
        <v>815230</v>
      </c>
      <c r="R11" s="466">
        <v>911375</v>
      </c>
    </row>
    <row r="12" spans="1:18" s="161" customFormat="1" ht="19.5" customHeight="1" x14ac:dyDescent="0.15">
      <c r="A12" s="699" t="s">
        <v>172</v>
      </c>
      <c r="B12" s="699"/>
      <c r="C12" s="699"/>
      <c r="D12" s="212">
        <v>442131</v>
      </c>
      <c r="E12" s="212">
        <v>2152885</v>
      </c>
      <c r="F12" s="213">
        <v>2595016</v>
      </c>
      <c r="G12" s="212">
        <v>337693</v>
      </c>
      <c r="H12" s="212">
        <v>1975796</v>
      </c>
      <c r="I12" s="213">
        <v>2313489</v>
      </c>
      <c r="J12" s="212">
        <v>365075</v>
      </c>
      <c r="K12" s="212">
        <v>1894023</v>
      </c>
      <c r="L12" s="214">
        <f t="shared" si="0"/>
        <v>2259098</v>
      </c>
      <c r="M12" s="230">
        <v>369251</v>
      </c>
      <c r="N12" s="215">
        <v>1870699</v>
      </c>
      <c r="O12" s="216">
        <v>2239950</v>
      </c>
      <c r="P12" s="470">
        <v>379662</v>
      </c>
      <c r="Q12" s="464">
        <v>2033637</v>
      </c>
      <c r="R12" s="465">
        <v>2413299</v>
      </c>
    </row>
    <row r="13" spans="1:18" s="161" customFormat="1" ht="19.5" customHeight="1" x14ac:dyDescent="0.15">
      <c r="A13" s="331"/>
      <c r="B13" s="744" t="s">
        <v>173</v>
      </c>
      <c r="C13" s="745"/>
      <c r="D13" s="217">
        <v>260964</v>
      </c>
      <c r="E13" s="217">
        <v>1373033</v>
      </c>
      <c r="F13" s="218">
        <v>1633997</v>
      </c>
      <c r="G13" s="217">
        <v>169978</v>
      </c>
      <c r="H13" s="217">
        <v>1222514</v>
      </c>
      <c r="I13" s="218">
        <v>1392492</v>
      </c>
      <c r="J13" s="217">
        <v>231831</v>
      </c>
      <c r="K13" s="217">
        <v>1162145</v>
      </c>
      <c r="L13" s="219">
        <f t="shared" si="0"/>
        <v>1393976</v>
      </c>
      <c r="M13" s="166">
        <v>204072</v>
      </c>
      <c r="N13" s="231">
        <v>1177032</v>
      </c>
      <c r="O13" s="232">
        <v>1381104</v>
      </c>
      <c r="P13" s="333">
        <v>201505</v>
      </c>
      <c r="Q13" s="471">
        <v>1211729</v>
      </c>
      <c r="R13" s="472">
        <v>1413234</v>
      </c>
    </row>
    <row r="14" spans="1:18" s="161" customFormat="1" ht="19.5" customHeight="1" x14ac:dyDescent="0.15">
      <c r="A14" s="331"/>
      <c r="B14" s="748" t="s">
        <v>175</v>
      </c>
      <c r="C14" s="749"/>
      <c r="D14" s="227">
        <v>178117</v>
      </c>
      <c r="E14" s="227">
        <v>778499</v>
      </c>
      <c r="F14" s="228">
        <v>956616</v>
      </c>
      <c r="G14" s="227">
        <v>166615</v>
      </c>
      <c r="H14" s="227">
        <v>745894</v>
      </c>
      <c r="I14" s="228">
        <v>912509</v>
      </c>
      <c r="J14" s="227">
        <v>133244</v>
      </c>
      <c r="K14" s="227">
        <v>723847</v>
      </c>
      <c r="L14" s="229">
        <f t="shared" si="0"/>
        <v>857091</v>
      </c>
      <c r="M14" s="175">
        <v>165179</v>
      </c>
      <c r="N14" s="233">
        <v>688790</v>
      </c>
      <c r="O14" s="220">
        <v>853969</v>
      </c>
      <c r="P14" s="351">
        <v>178157</v>
      </c>
      <c r="Q14" s="473">
        <v>818096</v>
      </c>
      <c r="R14" s="466">
        <v>996253</v>
      </c>
    </row>
    <row r="15" spans="1:18" s="161" customFormat="1" ht="19.5" customHeight="1" x14ac:dyDescent="0.15">
      <c r="A15" s="699" t="s">
        <v>176</v>
      </c>
      <c r="B15" s="699"/>
      <c r="C15" s="699"/>
      <c r="D15" s="212">
        <v>2927111</v>
      </c>
      <c r="E15" s="212">
        <v>6089725</v>
      </c>
      <c r="F15" s="213">
        <v>9016836</v>
      </c>
      <c r="G15" s="212">
        <v>2756639</v>
      </c>
      <c r="H15" s="212">
        <v>5722960</v>
      </c>
      <c r="I15" s="213">
        <v>8479599</v>
      </c>
      <c r="J15" s="212">
        <v>2703600</v>
      </c>
      <c r="K15" s="212">
        <v>5523164</v>
      </c>
      <c r="L15" s="214">
        <f t="shared" si="0"/>
        <v>8226764</v>
      </c>
      <c r="M15" s="230">
        <v>2231113</v>
      </c>
      <c r="N15" s="215">
        <v>5440261</v>
      </c>
      <c r="O15" s="216">
        <v>7671374</v>
      </c>
      <c r="P15" s="470">
        <v>3222860</v>
      </c>
      <c r="Q15" s="464">
        <v>5808479</v>
      </c>
      <c r="R15" s="465">
        <v>9031339</v>
      </c>
    </row>
    <row r="16" spans="1:18" s="161" customFormat="1" ht="19.5" customHeight="1" x14ac:dyDescent="0.15">
      <c r="A16" s="331"/>
      <c r="B16" s="744" t="s">
        <v>75</v>
      </c>
      <c r="C16" s="745"/>
      <c r="D16" s="217">
        <v>652346</v>
      </c>
      <c r="E16" s="217">
        <v>1450758</v>
      </c>
      <c r="F16" s="218">
        <v>2103104</v>
      </c>
      <c r="G16" s="217">
        <v>502564</v>
      </c>
      <c r="H16" s="217">
        <v>1293765</v>
      </c>
      <c r="I16" s="218">
        <v>1796329</v>
      </c>
      <c r="J16" s="217">
        <v>437344</v>
      </c>
      <c r="K16" s="217">
        <v>1198283</v>
      </c>
      <c r="L16" s="219">
        <f t="shared" si="0"/>
        <v>1635627</v>
      </c>
      <c r="M16" s="166">
        <v>440328</v>
      </c>
      <c r="N16" s="231">
        <v>1139166</v>
      </c>
      <c r="O16" s="232">
        <v>1579494</v>
      </c>
      <c r="P16" s="333">
        <v>420235</v>
      </c>
      <c r="Q16" s="471">
        <v>1192928</v>
      </c>
      <c r="R16" s="472">
        <v>1613163</v>
      </c>
    </row>
    <row r="17" spans="1:18" s="161" customFormat="1" ht="19.5" customHeight="1" x14ac:dyDescent="0.15">
      <c r="A17" s="331"/>
      <c r="B17" s="748" t="s">
        <v>177</v>
      </c>
      <c r="C17" s="749"/>
      <c r="D17" s="227">
        <v>153360</v>
      </c>
      <c r="E17" s="227">
        <v>911637</v>
      </c>
      <c r="F17" s="228">
        <v>1064997</v>
      </c>
      <c r="G17" s="227">
        <v>141302</v>
      </c>
      <c r="H17" s="227">
        <v>1005001</v>
      </c>
      <c r="I17" s="228">
        <v>1146303</v>
      </c>
      <c r="J17" s="227">
        <v>139589</v>
      </c>
      <c r="K17" s="227">
        <v>955188</v>
      </c>
      <c r="L17" s="229">
        <f t="shared" si="0"/>
        <v>1094777</v>
      </c>
      <c r="M17" s="234">
        <v>128958</v>
      </c>
      <c r="N17" s="235">
        <v>921627</v>
      </c>
      <c r="O17" s="220">
        <v>1050585</v>
      </c>
      <c r="P17" s="474">
        <v>153103</v>
      </c>
      <c r="Q17" s="475">
        <v>948042</v>
      </c>
      <c r="R17" s="466">
        <v>1101145</v>
      </c>
    </row>
    <row r="18" spans="1:18" s="161" customFormat="1" ht="19.5" customHeight="1" x14ac:dyDescent="0.15">
      <c r="A18" s="699" t="s">
        <v>180</v>
      </c>
      <c r="B18" s="699"/>
      <c r="C18" s="699"/>
      <c r="D18" s="212">
        <v>899206</v>
      </c>
      <c r="E18" s="212">
        <v>3915612</v>
      </c>
      <c r="F18" s="213">
        <v>4814818</v>
      </c>
      <c r="G18" s="212">
        <v>1295941</v>
      </c>
      <c r="H18" s="212">
        <v>3336935</v>
      </c>
      <c r="I18" s="213">
        <v>4632876</v>
      </c>
      <c r="J18" s="212">
        <v>727032</v>
      </c>
      <c r="K18" s="212">
        <v>3350934</v>
      </c>
      <c r="L18" s="214">
        <f t="shared" si="0"/>
        <v>4077966</v>
      </c>
      <c r="M18" s="230">
        <v>706791</v>
      </c>
      <c r="N18" s="215">
        <v>3009193</v>
      </c>
      <c r="O18" s="216">
        <v>3715984</v>
      </c>
      <c r="P18" s="470">
        <v>736935</v>
      </c>
      <c r="Q18" s="464">
        <v>3215215</v>
      </c>
      <c r="R18" s="465">
        <v>3952150</v>
      </c>
    </row>
    <row r="19" spans="1:18" s="161" customFormat="1" ht="19.5" customHeight="1" x14ac:dyDescent="0.15">
      <c r="A19" s="331"/>
      <c r="B19" s="744" t="s">
        <v>181</v>
      </c>
      <c r="C19" s="745"/>
      <c r="D19" s="217">
        <v>339469</v>
      </c>
      <c r="E19" s="217">
        <v>59234</v>
      </c>
      <c r="F19" s="218">
        <v>398703</v>
      </c>
      <c r="G19" s="217">
        <v>368484</v>
      </c>
      <c r="H19" s="217">
        <v>39315</v>
      </c>
      <c r="I19" s="218">
        <v>407799</v>
      </c>
      <c r="J19" s="217">
        <v>244030</v>
      </c>
      <c r="K19" s="217">
        <v>52837</v>
      </c>
      <c r="L19" s="219">
        <f t="shared" si="0"/>
        <v>296867</v>
      </c>
      <c r="M19" s="166">
        <v>260731</v>
      </c>
      <c r="N19" s="231">
        <v>40061</v>
      </c>
      <c r="O19" s="232">
        <v>300792</v>
      </c>
      <c r="P19" s="333">
        <v>173553</v>
      </c>
      <c r="Q19" s="471">
        <v>35559</v>
      </c>
      <c r="R19" s="472">
        <v>209112</v>
      </c>
    </row>
    <row r="20" spans="1:18" s="161" customFormat="1" ht="19.5" customHeight="1" x14ac:dyDescent="0.15">
      <c r="A20" s="331"/>
      <c r="B20" s="746" t="s">
        <v>182</v>
      </c>
      <c r="C20" s="747"/>
      <c r="D20" s="221">
        <v>269392</v>
      </c>
      <c r="E20" s="221">
        <v>2528467</v>
      </c>
      <c r="F20" s="222">
        <v>2797859</v>
      </c>
      <c r="G20" s="221">
        <v>249759</v>
      </c>
      <c r="H20" s="221">
        <v>2257862</v>
      </c>
      <c r="I20" s="222">
        <v>2507621</v>
      </c>
      <c r="J20" s="221">
        <v>214627</v>
      </c>
      <c r="K20" s="221">
        <v>2056579</v>
      </c>
      <c r="L20" s="223">
        <f t="shared" si="0"/>
        <v>2271206</v>
      </c>
      <c r="M20" s="171">
        <v>184629</v>
      </c>
      <c r="N20" s="236">
        <v>1897232</v>
      </c>
      <c r="O20" s="224">
        <v>2081861</v>
      </c>
      <c r="P20" s="341">
        <v>255761</v>
      </c>
      <c r="Q20" s="476">
        <v>2034807</v>
      </c>
      <c r="R20" s="467">
        <v>2290568</v>
      </c>
    </row>
    <row r="21" spans="1:18" s="161" customFormat="1" ht="19.5" customHeight="1" x14ac:dyDescent="0.15">
      <c r="A21" s="331"/>
      <c r="B21" s="746" t="s">
        <v>183</v>
      </c>
      <c r="C21" s="747"/>
      <c r="D21" s="477">
        <v>13637</v>
      </c>
      <c r="E21" s="477">
        <v>55113</v>
      </c>
      <c r="F21" s="222">
        <v>68750</v>
      </c>
      <c r="G21" s="477">
        <v>7877</v>
      </c>
      <c r="H21" s="477">
        <v>50052</v>
      </c>
      <c r="I21" s="222">
        <v>57929</v>
      </c>
      <c r="J21" s="477">
        <v>11888</v>
      </c>
      <c r="K21" s="477">
        <v>46779</v>
      </c>
      <c r="L21" s="478">
        <f t="shared" si="0"/>
        <v>58667</v>
      </c>
      <c r="M21" s="479">
        <v>21424</v>
      </c>
      <c r="N21" s="480">
        <v>47019</v>
      </c>
      <c r="O21" s="481">
        <v>68443</v>
      </c>
      <c r="P21" s="482">
        <v>12258</v>
      </c>
      <c r="Q21" s="483">
        <v>43677</v>
      </c>
      <c r="R21" s="484">
        <v>55935</v>
      </c>
    </row>
    <row r="22" spans="1:18" s="162" customFormat="1" ht="19.5" customHeight="1" x14ac:dyDescent="0.15">
      <c r="A22" s="375"/>
      <c r="B22" s="720" t="s">
        <v>76</v>
      </c>
      <c r="C22" s="721"/>
      <c r="D22" s="485">
        <v>155394</v>
      </c>
      <c r="E22" s="485">
        <v>886066</v>
      </c>
      <c r="F22" s="241">
        <v>1041460</v>
      </c>
      <c r="G22" s="485">
        <v>543097</v>
      </c>
      <c r="H22" s="485">
        <v>498748</v>
      </c>
      <c r="I22" s="241">
        <v>1041845</v>
      </c>
      <c r="J22" s="485">
        <v>130495</v>
      </c>
      <c r="K22" s="485">
        <v>775938</v>
      </c>
      <c r="L22" s="486">
        <f t="shared" si="0"/>
        <v>906433</v>
      </c>
      <c r="M22" s="186">
        <v>113425</v>
      </c>
      <c r="N22" s="238">
        <v>566985</v>
      </c>
      <c r="O22" s="239">
        <v>680410</v>
      </c>
      <c r="P22" s="380">
        <v>138686</v>
      </c>
      <c r="Q22" s="487">
        <v>666025</v>
      </c>
      <c r="R22" s="488">
        <v>804711</v>
      </c>
    </row>
    <row r="23" spans="1:18" s="161" customFormat="1" ht="19.5" customHeight="1" x14ac:dyDescent="0.15">
      <c r="A23" s="698" t="s">
        <v>184</v>
      </c>
      <c r="B23" s="698"/>
      <c r="C23" s="698"/>
      <c r="D23" s="240">
        <v>39685359</v>
      </c>
      <c r="E23" s="240">
        <v>14668605</v>
      </c>
      <c r="F23" s="241">
        <v>54353964</v>
      </c>
      <c r="G23" s="240">
        <v>40326794</v>
      </c>
      <c r="H23" s="240">
        <v>14896758</v>
      </c>
      <c r="I23" s="241">
        <v>55223552</v>
      </c>
      <c r="J23" s="240">
        <v>36930531</v>
      </c>
      <c r="K23" s="240">
        <v>15738793</v>
      </c>
      <c r="L23" s="242">
        <f t="shared" si="0"/>
        <v>52669324</v>
      </c>
      <c r="M23" s="230">
        <v>37804975</v>
      </c>
      <c r="N23" s="215">
        <v>16360917</v>
      </c>
      <c r="O23" s="216">
        <v>54165892</v>
      </c>
      <c r="P23" s="470">
        <v>38097430</v>
      </c>
      <c r="Q23" s="464">
        <v>15148541</v>
      </c>
      <c r="R23" s="465">
        <v>53245971</v>
      </c>
    </row>
    <row r="24" spans="1:18" s="161" customFormat="1" ht="19.5" customHeight="1" x14ac:dyDescent="0.15">
      <c r="A24" s="331"/>
      <c r="B24" s="744" t="s">
        <v>77</v>
      </c>
      <c r="C24" s="745"/>
      <c r="D24" s="217">
        <v>16502395</v>
      </c>
      <c r="E24" s="217">
        <v>9008902</v>
      </c>
      <c r="F24" s="218">
        <v>25511297</v>
      </c>
      <c r="G24" s="217">
        <v>17202552</v>
      </c>
      <c r="H24" s="217">
        <v>10187943</v>
      </c>
      <c r="I24" s="218">
        <v>27390495</v>
      </c>
      <c r="J24" s="217">
        <v>15128147</v>
      </c>
      <c r="K24" s="217">
        <v>11005582</v>
      </c>
      <c r="L24" s="219">
        <f t="shared" si="0"/>
        <v>26133729</v>
      </c>
      <c r="M24" s="166">
        <v>16020036</v>
      </c>
      <c r="N24" s="231">
        <v>11325855</v>
      </c>
      <c r="O24" s="232">
        <v>27345891</v>
      </c>
      <c r="P24" s="333">
        <v>16374540</v>
      </c>
      <c r="Q24" s="471">
        <v>9962798</v>
      </c>
      <c r="R24" s="472">
        <v>26337338</v>
      </c>
    </row>
    <row r="25" spans="1:18" s="161" customFormat="1" ht="19.5" customHeight="1" x14ac:dyDescent="0.15">
      <c r="A25" s="331"/>
      <c r="B25" s="746" t="s">
        <v>185</v>
      </c>
      <c r="C25" s="747"/>
      <c r="D25" s="221">
        <v>839647</v>
      </c>
      <c r="E25" s="221">
        <v>310790</v>
      </c>
      <c r="F25" s="222">
        <v>1150437</v>
      </c>
      <c r="G25" s="221">
        <v>757970</v>
      </c>
      <c r="H25" s="221">
        <v>345429</v>
      </c>
      <c r="I25" s="222">
        <v>1103399</v>
      </c>
      <c r="J25" s="221">
        <v>784666</v>
      </c>
      <c r="K25" s="221">
        <v>377699</v>
      </c>
      <c r="L25" s="223">
        <f t="shared" si="0"/>
        <v>1162365</v>
      </c>
      <c r="M25" s="171">
        <v>759247</v>
      </c>
      <c r="N25" s="236">
        <v>308883</v>
      </c>
      <c r="O25" s="224">
        <v>1068130</v>
      </c>
      <c r="P25" s="341">
        <v>730043</v>
      </c>
      <c r="Q25" s="476">
        <v>299003</v>
      </c>
      <c r="R25" s="467">
        <v>1029046</v>
      </c>
    </row>
    <row r="26" spans="1:18" s="161" customFormat="1" ht="19.5" customHeight="1" x14ac:dyDescent="0.15">
      <c r="A26" s="331"/>
      <c r="B26" s="746" t="s">
        <v>186</v>
      </c>
      <c r="C26" s="747"/>
      <c r="D26" s="221">
        <v>19106388</v>
      </c>
      <c r="E26" s="221">
        <v>1325610</v>
      </c>
      <c r="F26" s="222">
        <v>20431998</v>
      </c>
      <c r="G26" s="221">
        <v>19170550</v>
      </c>
      <c r="H26" s="221">
        <v>1140633</v>
      </c>
      <c r="I26" s="222">
        <v>3058183</v>
      </c>
      <c r="J26" s="221">
        <v>17827774</v>
      </c>
      <c r="K26" s="221">
        <v>1229876</v>
      </c>
      <c r="L26" s="223">
        <f t="shared" si="0"/>
        <v>19057650</v>
      </c>
      <c r="M26" s="171">
        <v>17699657</v>
      </c>
      <c r="N26" s="236">
        <v>1256463</v>
      </c>
      <c r="O26" s="224">
        <v>18956120</v>
      </c>
      <c r="P26" s="341">
        <v>17501138</v>
      </c>
      <c r="Q26" s="476">
        <v>1331652</v>
      </c>
      <c r="R26" s="467">
        <v>18832790</v>
      </c>
    </row>
    <row r="27" spans="1:18" s="161" customFormat="1" ht="19.5" customHeight="1" x14ac:dyDescent="0.15">
      <c r="A27" s="331"/>
      <c r="B27" s="748" t="s">
        <v>187</v>
      </c>
      <c r="C27" s="749"/>
      <c r="D27" s="227">
        <v>99880</v>
      </c>
      <c r="E27" s="227">
        <v>193559</v>
      </c>
      <c r="F27" s="228">
        <v>293439</v>
      </c>
      <c r="G27" s="227">
        <v>91956</v>
      </c>
      <c r="H27" s="227">
        <v>191421</v>
      </c>
      <c r="I27" s="228">
        <v>283377</v>
      </c>
      <c r="J27" s="227">
        <v>109349</v>
      </c>
      <c r="K27" s="227">
        <v>151165</v>
      </c>
      <c r="L27" s="229">
        <f t="shared" si="0"/>
        <v>260514</v>
      </c>
      <c r="M27" s="190">
        <v>176700</v>
      </c>
      <c r="N27" s="243">
        <v>264907</v>
      </c>
      <c r="O27" s="220">
        <v>441607</v>
      </c>
      <c r="P27" s="388">
        <v>151370</v>
      </c>
      <c r="Q27" s="489">
        <v>279239</v>
      </c>
      <c r="R27" s="466">
        <v>430609</v>
      </c>
    </row>
    <row r="28" spans="1:18" s="161" customFormat="1" ht="19.5" customHeight="1" x14ac:dyDescent="0.15">
      <c r="A28" s="699" t="s">
        <v>188</v>
      </c>
      <c r="B28" s="699"/>
      <c r="C28" s="699"/>
      <c r="D28" s="212">
        <v>1508732</v>
      </c>
      <c r="E28" s="212">
        <v>3583159</v>
      </c>
      <c r="F28" s="213">
        <v>5091891</v>
      </c>
      <c r="G28" s="212">
        <v>1515571</v>
      </c>
      <c r="H28" s="212">
        <v>3458889</v>
      </c>
      <c r="I28" s="213">
        <v>4974460</v>
      </c>
      <c r="J28" s="212">
        <v>1423179</v>
      </c>
      <c r="K28" s="212">
        <v>3094835</v>
      </c>
      <c r="L28" s="214">
        <f t="shared" si="0"/>
        <v>4518014</v>
      </c>
      <c r="M28" s="230">
        <v>1335351</v>
      </c>
      <c r="N28" s="215">
        <v>3080436</v>
      </c>
      <c r="O28" s="216">
        <v>4415787</v>
      </c>
      <c r="P28" s="470">
        <v>1252827</v>
      </c>
      <c r="Q28" s="464">
        <v>3281830</v>
      </c>
      <c r="R28" s="465">
        <v>4534657</v>
      </c>
    </row>
    <row r="29" spans="1:18" s="161" customFormat="1" ht="19.5" customHeight="1" x14ac:dyDescent="0.15">
      <c r="A29" s="331"/>
      <c r="B29" s="744" t="s">
        <v>189</v>
      </c>
      <c r="C29" s="745"/>
      <c r="D29" s="217">
        <v>977317</v>
      </c>
      <c r="E29" s="217">
        <v>1087028</v>
      </c>
      <c r="F29" s="218">
        <v>2064345</v>
      </c>
      <c r="G29" s="217">
        <v>1020637</v>
      </c>
      <c r="H29" s="217">
        <v>1064074</v>
      </c>
      <c r="I29" s="218">
        <v>2084711</v>
      </c>
      <c r="J29" s="217">
        <v>924200</v>
      </c>
      <c r="K29" s="217">
        <v>955657</v>
      </c>
      <c r="L29" s="219">
        <f t="shared" si="0"/>
        <v>1879857</v>
      </c>
      <c r="M29" s="166">
        <v>825088</v>
      </c>
      <c r="N29" s="231">
        <v>913186</v>
      </c>
      <c r="O29" s="232">
        <v>1738274</v>
      </c>
      <c r="P29" s="333">
        <v>743311</v>
      </c>
      <c r="Q29" s="471">
        <v>908642</v>
      </c>
      <c r="R29" s="472">
        <v>1651953</v>
      </c>
    </row>
    <row r="30" spans="1:18" s="161" customFormat="1" ht="19.5" customHeight="1" x14ac:dyDescent="0.15">
      <c r="A30" s="331"/>
      <c r="B30" s="750" t="s">
        <v>190</v>
      </c>
      <c r="C30" s="751"/>
      <c r="D30" s="244">
        <v>191396</v>
      </c>
      <c r="E30" s="244">
        <v>498563</v>
      </c>
      <c r="F30" s="237">
        <v>689959</v>
      </c>
      <c r="G30" s="244">
        <v>190383</v>
      </c>
      <c r="H30" s="244">
        <v>480604</v>
      </c>
      <c r="I30" s="237">
        <v>670987</v>
      </c>
      <c r="J30" s="244">
        <v>2176025</v>
      </c>
      <c r="K30" s="244">
        <v>386368</v>
      </c>
      <c r="L30" s="245">
        <f t="shared" si="0"/>
        <v>2562393</v>
      </c>
      <c r="M30" s="171">
        <v>188099</v>
      </c>
      <c r="N30" s="236">
        <v>385299</v>
      </c>
      <c r="O30" s="224">
        <v>573398</v>
      </c>
      <c r="P30" s="341">
        <v>191085</v>
      </c>
      <c r="Q30" s="476">
        <v>437987</v>
      </c>
      <c r="R30" s="467">
        <v>629072</v>
      </c>
    </row>
    <row r="31" spans="1:18" s="162" customFormat="1" ht="19.5" customHeight="1" x14ac:dyDescent="0.15">
      <c r="A31" s="490"/>
      <c r="B31" s="748" t="s">
        <v>78</v>
      </c>
      <c r="C31" s="749"/>
      <c r="D31" s="227">
        <v>261003</v>
      </c>
      <c r="E31" s="227">
        <v>1441614</v>
      </c>
      <c r="F31" s="228">
        <v>1702617</v>
      </c>
      <c r="G31" s="227">
        <v>216219</v>
      </c>
      <c r="H31" s="227">
        <v>1389401</v>
      </c>
      <c r="I31" s="228">
        <v>1605620</v>
      </c>
      <c r="J31" s="227">
        <v>186000</v>
      </c>
      <c r="K31" s="227">
        <v>1290117</v>
      </c>
      <c r="L31" s="229">
        <f t="shared" si="0"/>
        <v>1476117</v>
      </c>
      <c r="M31" s="175">
        <v>242948</v>
      </c>
      <c r="N31" s="233">
        <v>1292922</v>
      </c>
      <c r="O31" s="220">
        <v>1535870</v>
      </c>
      <c r="P31" s="351">
        <v>226976</v>
      </c>
      <c r="Q31" s="473">
        <v>1450076</v>
      </c>
      <c r="R31" s="466">
        <v>1677052</v>
      </c>
    </row>
    <row r="32" spans="1:18" s="161" customFormat="1" ht="19.5" customHeight="1" x14ac:dyDescent="0.15">
      <c r="A32" s="752" t="s">
        <v>191</v>
      </c>
      <c r="B32" s="698"/>
      <c r="C32" s="698"/>
      <c r="D32" s="240">
        <v>30861719</v>
      </c>
      <c r="E32" s="240">
        <v>8163410</v>
      </c>
      <c r="F32" s="241">
        <v>39025129</v>
      </c>
      <c r="G32" s="240">
        <v>28616414</v>
      </c>
      <c r="H32" s="240">
        <v>7738783</v>
      </c>
      <c r="I32" s="241">
        <v>36355197</v>
      </c>
      <c r="J32" s="240">
        <v>25598426</v>
      </c>
      <c r="K32" s="240">
        <v>7656614</v>
      </c>
      <c r="L32" s="242">
        <f t="shared" si="0"/>
        <v>33255040</v>
      </c>
      <c r="M32" s="230">
        <v>21848021</v>
      </c>
      <c r="N32" s="215">
        <v>8684727</v>
      </c>
      <c r="O32" s="216">
        <v>30532748</v>
      </c>
      <c r="P32" s="470">
        <v>23284941</v>
      </c>
      <c r="Q32" s="464">
        <v>8384208</v>
      </c>
      <c r="R32" s="465">
        <v>31669149</v>
      </c>
    </row>
    <row r="33" spans="1:18" s="161" customFormat="1" ht="19.5" customHeight="1" x14ac:dyDescent="0.15">
      <c r="A33" s="491"/>
      <c r="B33" s="744" t="s">
        <v>192</v>
      </c>
      <c r="C33" s="745"/>
      <c r="D33" s="246">
        <v>1500421</v>
      </c>
      <c r="E33" s="246">
        <v>3396364</v>
      </c>
      <c r="F33" s="218">
        <v>4896785</v>
      </c>
      <c r="G33" s="246">
        <v>1349453</v>
      </c>
      <c r="H33" s="246">
        <v>3404046</v>
      </c>
      <c r="I33" s="218">
        <v>4753499</v>
      </c>
      <c r="J33" s="246">
        <v>1360934</v>
      </c>
      <c r="K33" s="246">
        <v>3297889</v>
      </c>
      <c r="L33" s="218">
        <f t="shared" si="0"/>
        <v>4658823</v>
      </c>
      <c r="M33" s="247">
        <v>1409511</v>
      </c>
      <c r="N33" s="248">
        <v>3057409</v>
      </c>
      <c r="O33" s="249">
        <v>4466920</v>
      </c>
      <c r="P33" s="492">
        <v>1424898</v>
      </c>
      <c r="Q33" s="493">
        <v>3008392</v>
      </c>
      <c r="R33" s="494">
        <v>4433290</v>
      </c>
    </row>
    <row r="34" spans="1:18" s="161" customFormat="1" ht="19.5" customHeight="1" x14ac:dyDescent="0.15">
      <c r="A34" s="491"/>
      <c r="B34" s="746" t="s">
        <v>193</v>
      </c>
      <c r="C34" s="747"/>
      <c r="D34" s="250">
        <v>26927502</v>
      </c>
      <c r="E34" s="250">
        <v>128063</v>
      </c>
      <c r="F34" s="222">
        <v>27055565</v>
      </c>
      <c r="G34" s="250">
        <v>24815402</v>
      </c>
      <c r="H34" s="250">
        <v>70197</v>
      </c>
      <c r="I34" s="222">
        <v>24885599</v>
      </c>
      <c r="J34" s="250">
        <v>21424309</v>
      </c>
      <c r="K34" s="250">
        <v>149182</v>
      </c>
      <c r="L34" s="222">
        <f t="shared" si="0"/>
        <v>21573491</v>
      </c>
      <c r="M34" s="251">
        <v>17898965</v>
      </c>
      <c r="N34" s="252">
        <v>768943</v>
      </c>
      <c r="O34" s="253">
        <v>18667908</v>
      </c>
      <c r="P34" s="495">
        <v>19308049</v>
      </c>
      <c r="Q34" s="496">
        <v>546792</v>
      </c>
      <c r="R34" s="497">
        <v>19854841</v>
      </c>
    </row>
    <row r="35" spans="1:18" s="161" customFormat="1" ht="19.5" customHeight="1" x14ac:dyDescent="0.15">
      <c r="A35" s="491"/>
      <c r="B35" s="750" t="s">
        <v>194</v>
      </c>
      <c r="C35" s="751"/>
      <c r="D35" s="254">
        <v>821947</v>
      </c>
      <c r="E35" s="254">
        <v>696409</v>
      </c>
      <c r="F35" s="237">
        <v>1518356</v>
      </c>
      <c r="G35" s="254">
        <v>851611</v>
      </c>
      <c r="H35" s="254">
        <v>731468</v>
      </c>
      <c r="I35" s="237">
        <v>1583079</v>
      </c>
      <c r="J35" s="254">
        <v>856232</v>
      </c>
      <c r="K35" s="254">
        <v>730219</v>
      </c>
      <c r="L35" s="237">
        <f t="shared" si="0"/>
        <v>1586451</v>
      </c>
      <c r="M35" s="171">
        <v>818073</v>
      </c>
      <c r="N35" s="236">
        <v>857503</v>
      </c>
      <c r="O35" s="253">
        <v>1675576</v>
      </c>
      <c r="P35" s="341">
        <v>967469</v>
      </c>
      <c r="Q35" s="476">
        <v>932239</v>
      </c>
      <c r="R35" s="497">
        <v>1899708</v>
      </c>
    </row>
    <row r="36" spans="1:18" s="161" customFormat="1" ht="19.5" customHeight="1" x14ac:dyDescent="0.15">
      <c r="A36" s="498"/>
      <c r="B36" s="753" t="s">
        <v>195</v>
      </c>
      <c r="C36" s="754"/>
      <c r="D36" s="255">
        <v>74234</v>
      </c>
      <c r="E36" s="255">
        <v>366985</v>
      </c>
      <c r="F36" s="256">
        <v>441219</v>
      </c>
      <c r="G36" s="255">
        <v>78900</v>
      </c>
      <c r="H36" s="255">
        <v>258962</v>
      </c>
      <c r="I36" s="256">
        <v>337862</v>
      </c>
      <c r="J36" s="255">
        <v>120879</v>
      </c>
      <c r="K36" s="255">
        <v>212101</v>
      </c>
      <c r="L36" s="256">
        <f t="shared" si="0"/>
        <v>332980</v>
      </c>
      <c r="M36" s="171">
        <v>176165</v>
      </c>
      <c r="N36" s="236">
        <v>200334</v>
      </c>
      <c r="O36" s="253">
        <v>376499</v>
      </c>
      <c r="P36" s="341">
        <v>150450</v>
      </c>
      <c r="Q36" s="476">
        <v>184529</v>
      </c>
      <c r="R36" s="497">
        <v>334979</v>
      </c>
    </row>
    <row r="37" spans="1:18" s="161" customFormat="1" ht="19.5" customHeight="1" x14ac:dyDescent="0.15">
      <c r="A37" s="331"/>
      <c r="B37" s="720" t="s">
        <v>196</v>
      </c>
      <c r="C37" s="721"/>
      <c r="D37" s="257">
        <v>155753</v>
      </c>
      <c r="E37" s="257">
        <v>406089</v>
      </c>
      <c r="F37" s="241">
        <v>561842</v>
      </c>
      <c r="G37" s="257">
        <v>146942</v>
      </c>
      <c r="H37" s="257">
        <v>395034</v>
      </c>
      <c r="I37" s="241">
        <v>541976</v>
      </c>
      <c r="J37" s="257">
        <v>140747</v>
      </c>
      <c r="K37" s="257">
        <v>331856</v>
      </c>
      <c r="L37" s="241">
        <f t="shared" si="0"/>
        <v>472603</v>
      </c>
      <c r="M37" s="186">
        <v>141713</v>
      </c>
      <c r="N37" s="238">
        <v>372858</v>
      </c>
      <c r="O37" s="258">
        <v>514571</v>
      </c>
      <c r="P37" s="380">
        <v>152265</v>
      </c>
      <c r="Q37" s="487">
        <v>411267</v>
      </c>
      <c r="R37" s="499">
        <v>563532</v>
      </c>
    </row>
    <row r="38" spans="1:18" s="161" customFormat="1" ht="19.5" customHeight="1" x14ac:dyDescent="0.15">
      <c r="A38" s="699" t="s">
        <v>197</v>
      </c>
      <c r="B38" s="699"/>
      <c r="C38" s="699"/>
      <c r="D38" s="212">
        <v>35746535</v>
      </c>
      <c r="E38" s="212">
        <v>29840741</v>
      </c>
      <c r="F38" s="213">
        <v>65587276</v>
      </c>
      <c r="G38" s="212">
        <v>35361533</v>
      </c>
      <c r="H38" s="212">
        <v>30228186</v>
      </c>
      <c r="I38" s="213">
        <v>65589719</v>
      </c>
      <c r="J38" s="212">
        <v>30900502</v>
      </c>
      <c r="K38" s="212">
        <v>25367809</v>
      </c>
      <c r="L38" s="214">
        <f t="shared" si="0"/>
        <v>56268311</v>
      </c>
      <c r="M38" s="230">
        <v>34644850</v>
      </c>
      <c r="N38" s="215">
        <v>27195447</v>
      </c>
      <c r="O38" s="216">
        <v>61840297</v>
      </c>
      <c r="P38" s="470">
        <v>32326638</v>
      </c>
      <c r="Q38" s="464">
        <v>24844795</v>
      </c>
      <c r="R38" s="465">
        <v>57171433</v>
      </c>
    </row>
    <row r="39" spans="1:18" s="161" customFormat="1" ht="19.5" customHeight="1" x14ac:dyDescent="0.15">
      <c r="A39" s="331"/>
      <c r="B39" s="744" t="s">
        <v>198</v>
      </c>
      <c r="C39" s="745"/>
      <c r="D39" s="217">
        <v>862590</v>
      </c>
      <c r="E39" s="217">
        <v>1290921</v>
      </c>
      <c r="F39" s="218">
        <v>2153511</v>
      </c>
      <c r="G39" s="217">
        <v>813704</v>
      </c>
      <c r="H39" s="217">
        <v>1046500</v>
      </c>
      <c r="I39" s="218">
        <v>1860204</v>
      </c>
      <c r="J39" s="217">
        <v>716873</v>
      </c>
      <c r="K39" s="217">
        <v>702910</v>
      </c>
      <c r="L39" s="219">
        <f t="shared" si="0"/>
        <v>1419783</v>
      </c>
      <c r="M39" s="166">
        <v>720579</v>
      </c>
      <c r="N39" s="231">
        <v>780300</v>
      </c>
      <c r="O39" s="232">
        <v>1500879</v>
      </c>
      <c r="P39" s="333">
        <v>629844</v>
      </c>
      <c r="Q39" s="471">
        <v>611455</v>
      </c>
      <c r="R39" s="472">
        <v>1241299</v>
      </c>
    </row>
    <row r="40" spans="1:18" s="161" customFormat="1" ht="19.5" customHeight="1" x14ac:dyDescent="0.15">
      <c r="A40" s="331"/>
      <c r="B40" s="746" t="s">
        <v>199</v>
      </c>
      <c r="C40" s="747"/>
      <c r="D40" s="221">
        <v>14128916</v>
      </c>
      <c r="E40" s="221">
        <v>2694875</v>
      </c>
      <c r="F40" s="222">
        <v>16823791</v>
      </c>
      <c r="G40" s="221">
        <v>13831227</v>
      </c>
      <c r="H40" s="221">
        <v>2734085</v>
      </c>
      <c r="I40" s="222">
        <v>16565312</v>
      </c>
      <c r="J40" s="221">
        <v>11736429</v>
      </c>
      <c r="K40" s="221">
        <v>2773969</v>
      </c>
      <c r="L40" s="223">
        <f t="shared" si="0"/>
        <v>14510398</v>
      </c>
      <c r="M40" s="171">
        <v>13829727</v>
      </c>
      <c r="N40" s="236">
        <v>2574907</v>
      </c>
      <c r="O40" s="224">
        <v>16404634</v>
      </c>
      <c r="P40" s="341">
        <v>12501469</v>
      </c>
      <c r="Q40" s="476">
        <v>2443476</v>
      </c>
      <c r="R40" s="467">
        <v>14944945</v>
      </c>
    </row>
    <row r="41" spans="1:18" s="161" customFormat="1" ht="19.5" customHeight="1" x14ac:dyDescent="0.15">
      <c r="A41" s="331"/>
      <c r="B41" s="748" t="s">
        <v>200</v>
      </c>
      <c r="C41" s="749"/>
      <c r="D41" s="259">
        <v>723516</v>
      </c>
      <c r="E41" s="259">
        <v>3115693</v>
      </c>
      <c r="F41" s="228">
        <v>3839209</v>
      </c>
      <c r="G41" s="259">
        <v>666739</v>
      </c>
      <c r="H41" s="259">
        <v>2849815</v>
      </c>
      <c r="I41" s="228">
        <v>3516554</v>
      </c>
      <c r="J41" s="259">
        <v>601609</v>
      </c>
      <c r="K41" s="259">
        <v>2691549</v>
      </c>
      <c r="L41" s="260">
        <f t="shared" si="0"/>
        <v>3293158</v>
      </c>
      <c r="M41" s="186">
        <v>587905</v>
      </c>
      <c r="N41" s="238">
        <v>3252113</v>
      </c>
      <c r="O41" s="239">
        <v>3840018</v>
      </c>
      <c r="P41" s="341">
        <v>553446</v>
      </c>
      <c r="Q41" s="476">
        <v>3023121</v>
      </c>
      <c r="R41" s="488">
        <v>3576567</v>
      </c>
    </row>
    <row r="42" spans="1:18" s="161" customFormat="1" ht="19.5" customHeight="1" x14ac:dyDescent="0.15">
      <c r="A42" s="729" t="s">
        <v>16</v>
      </c>
      <c r="B42" s="729"/>
      <c r="C42" s="729"/>
      <c r="D42" s="214">
        <v>143353903</v>
      </c>
      <c r="E42" s="214">
        <v>105800709</v>
      </c>
      <c r="F42" s="213">
        <v>249154612</v>
      </c>
      <c r="G42" s="214">
        <v>140855262</v>
      </c>
      <c r="H42" s="214">
        <v>103468802</v>
      </c>
      <c r="I42" s="213">
        <v>244324064</v>
      </c>
      <c r="J42" s="214">
        <v>126004221</v>
      </c>
      <c r="K42" s="214">
        <v>95530464</v>
      </c>
      <c r="L42" s="214">
        <v>221534685</v>
      </c>
      <c r="M42" s="214">
        <v>128012704</v>
      </c>
      <c r="N42" s="261">
        <v>99999962</v>
      </c>
      <c r="O42" s="214">
        <v>228012666</v>
      </c>
      <c r="P42" s="500">
        <v>128387088</v>
      </c>
      <c r="Q42" s="501">
        <v>97909795</v>
      </c>
      <c r="R42" s="500">
        <v>226296883</v>
      </c>
    </row>
    <row r="43" spans="1:18" s="161" customFormat="1" ht="19.5" customHeight="1" x14ac:dyDescent="0.15">
      <c r="A43" s="729" t="s">
        <v>220</v>
      </c>
      <c r="B43" s="729"/>
      <c r="C43" s="729"/>
      <c r="D43" s="263">
        <v>143</v>
      </c>
      <c r="E43" s="263">
        <v>106</v>
      </c>
      <c r="F43" s="264">
        <v>249</v>
      </c>
      <c r="G43" s="263">
        <v>141</v>
      </c>
      <c r="H43" s="263">
        <v>103</v>
      </c>
      <c r="I43" s="264">
        <v>244</v>
      </c>
      <c r="J43" s="263">
        <v>126</v>
      </c>
      <c r="K43" s="263">
        <v>96</v>
      </c>
      <c r="L43" s="263">
        <v>222</v>
      </c>
      <c r="M43" s="265">
        <v>128</v>
      </c>
      <c r="N43" s="266">
        <v>100</v>
      </c>
      <c r="O43" s="265">
        <v>228</v>
      </c>
      <c r="P43" s="502">
        <v>128</v>
      </c>
      <c r="Q43" s="503">
        <v>98</v>
      </c>
      <c r="R43" s="502">
        <v>226</v>
      </c>
    </row>
    <row r="44" spans="1:18" s="161" customFormat="1" ht="19.5" customHeight="1" x14ac:dyDescent="0.15">
      <c r="A44" s="729" t="s">
        <v>202</v>
      </c>
      <c r="B44" s="729"/>
      <c r="C44" s="729"/>
      <c r="D44" s="268">
        <v>501689785</v>
      </c>
      <c r="E44" s="268">
        <v>495560086</v>
      </c>
      <c r="F44" s="213">
        <v>997249871</v>
      </c>
      <c r="G44" s="268">
        <v>483520971</v>
      </c>
      <c r="H44" s="268">
        <v>476885501</v>
      </c>
      <c r="I44" s="213">
        <v>960406472</v>
      </c>
      <c r="J44" s="268">
        <v>443420852</v>
      </c>
      <c r="K44" s="268">
        <v>436271059</v>
      </c>
      <c r="L44" s="268">
        <v>879691911</v>
      </c>
      <c r="M44" s="268">
        <v>456113953</v>
      </c>
      <c r="N44" s="267">
        <v>449351545</v>
      </c>
      <c r="O44" s="268">
        <v>905465498</v>
      </c>
      <c r="P44" s="504">
        <v>451550660</v>
      </c>
      <c r="Q44" s="505">
        <v>448963627</v>
      </c>
      <c r="R44" s="504">
        <v>900514287</v>
      </c>
    </row>
    <row r="45" spans="1:18" s="161" customFormat="1" ht="19.5" customHeight="1" x14ac:dyDescent="0.15">
      <c r="A45" s="719" t="s">
        <v>203</v>
      </c>
      <c r="B45" s="719"/>
      <c r="C45" s="719"/>
      <c r="D45" s="263">
        <v>502</v>
      </c>
      <c r="E45" s="263">
        <v>496</v>
      </c>
      <c r="F45" s="264">
        <v>997</v>
      </c>
      <c r="G45" s="263">
        <v>484</v>
      </c>
      <c r="H45" s="263">
        <v>477</v>
      </c>
      <c r="I45" s="264">
        <v>960</v>
      </c>
      <c r="J45" s="263">
        <v>443</v>
      </c>
      <c r="K45" s="263">
        <v>436</v>
      </c>
      <c r="L45" s="263">
        <v>880</v>
      </c>
      <c r="M45" s="263">
        <v>456</v>
      </c>
      <c r="N45" s="262">
        <v>449</v>
      </c>
      <c r="O45" s="263">
        <v>905</v>
      </c>
      <c r="P45" s="506">
        <v>452</v>
      </c>
      <c r="Q45" s="507">
        <v>449</v>
      </c>
      <c r="R45" s="506">
        <v>901</v>
      </c>
    </row>
    <row r="46" spans="1:18" s="161" customFormat="1" ht="19.5" customHeight="1" x14ac:dyDescent="0.15">
      <c r="A46" s="699" t="s">
        <v>204</v>
      </c>
      <c r="B46" s="699"/>
      <c r="C46" s="699"/>
      <c r="D46" s="269">
        <v>28.574212050181568</v>
      </c>
      <c r="E46" s="269">
        <v>21.349723674073299</v>
      </c>
      <c r="F46" s="270">
        <v>24.984170892913557</v>
      </c>
      <c r="G46" s="269">
        <v>29</v>
      </c>
      <c r="H46" s="269">
        <v>21.6</v>
      </c>
      <c r="I46" s="270">
        <v>25.4</v>
      </c>
      <c r="J46" s="269">
        <v>28.4</v>
      </c>
      <c r="K46" s="269">
        <v>21.9</v>
      </c>
      <c r="L46" s="270">
        <v>25.2</v>
      </c>
      <c r="M46" s="271">
        <f>M42/M44</f>
        <v>0.28065947809318609</v>
      </c>
      <c r="N46" s="272">
        <f>N42/N44</f>
        <v>0.22254282446052345</v>
      </c>
      <c r="O46" s="273">
        <f>O42/O44</f>
        <v>0.25181817143075724</v>
      </c>
      <c r="P46" s="508">
        <f>P42/P44</f>
        <v>0.28432488173087822</v>
      </c>
      <c r="Q46" s="509">
        <f t="shared" ref="Q46" si="1">Q42/Q44</f>
        <v>0.21807957061964844</v>
      </c>
      <c r="R46" s="510">
        <f>R42/R44</f>
        <v>0.25129738224797316</v>
      </c>
    </row>
    <row r="47" spans="1:18" s="161" customFormat="1" ht="11.25" customHeight="1" x14ac:dyDescent="0.15">
      <c r="A47" s="448"/>
      <c r="B47" s="448"/>
      <c r="C47" s="448"/>
      <c r="D47" s="511"/>
      <c r="E47" s="511"/>
      <c r="F47" s="459"/>
      <c r="G47" s="461"/>
      <c r="H47" s="461"/>
      <c r="I47" s="461"/>
      <c r="J47" s="461"/>
      <c r="K47" s="461"/>
      <c r="L47" s="461"/>
      <c r="M47" s="461"/>
      <c r="N47" s="461"/>
      <c r="O47" s="461"/>
      <c r="P47" s="461"/>
      <c r="Q47" s="461"/>
      <c r="R47" s="461"/>
    </row>
    <row r="48" spans="1:18" s="210" customFormat="1" ht="14.1" customHeight="1" x14ac:dyDescent="0.15">
      <c r="A48" s="452" t="s">
        <v>205</v>
      </c>
      <c r="B48" s="452"/>
      <c r="C48" s="452"/>
      <c r="D48" s="512"/>
      <c r="E48" s="512"/>
      <c r="F48" s="512"/>
      <c r="G48" s="513"/>
      <c r="H48" s="513"/>
      <c r="I48" s="513"/>
      <c r="J48" s="513"/>
      <c r="K48" s="513"/>
      <c r="L48" s="513"/>
      <c r="M48" s="513"/>
      <c r="N48" s="513"/>
      <c r="O48" s="513"/>
      <c r="P48" s="513"/>
      <c r="Q48" s="513"/>
      <c r="R48" s="513"/>
    </row>
    <row r="49" spans="1:18" s="210" customFormat="1" ht="14.1" customHeight="1" x14ac:dyDescent="0.15">
      <c r="A49" s="455" t="s">
        <v>206</v>
      </c>
      <c r="B49" s="455"/>
      <c r="C49" s="455"/>
      <c r="D49" s="514"/>
      <c r="E49" s="514"/>
      <c r="F49" s="514"/>
      <c r="G49" s="513"/>
      <c r="H49" s="513"/>
      <c r="I49" s="513"/>
      <c r="J49" s="513"/>
      <c r="K49" s="513"/>
      <c r="L49" s="513"/>
      <c r="M49" s="513"/>
      <c r="N49" s="513"/>
      <c r="O49" s="513"/>
      <c r="P49" s="513"/>
      <c r="Q49" s="513"/>
      <c r="R49" s="513"/>
    </row>
    <row r="50" spans="1:18" s="210" customFormat="1" ht="14.1" customHeight="1" x14ac:dyDescent="0.15">
      <c r="A50" s="515" t="s">
        <v>221</v>
      </c>
      <c r="B50" s="452"/>
      <c r="C50" s="452"/>
      <c r="D50" s="512"/>
      <c r="E50" s="512"/>
      <c r="F50" s="512"/>
      <c r="G50" s="513"/>
      <c r="H50" s="513"/>
      <c r="I50" s="513"/>
      <c r="J50" s="513"/>
      <c r="K50" s="513"/>
      <c r="L50" s="513"/>
      <c r="M50" s="513"/>
      <c r="N50" s="513"/>
      <c r="O50" s="513"/>
      <c r="P50" s="513"/>
      <c r="Q50" s="513"/>
      <c r="R50" s="513"/>
    </row>
    <row r="51" spans="1:18" s="210" customFormat="1" ht="14.1" customHeight="1" x14ac:dyDescent="0.15">
      <c r="A51" s="516" t="s">
        <v>222</v>
      </c>
      <c r="B51" s="516"/>
      <c r="C51" s="517"/>
      <c r="D51" s="514"/>
      <c r="E51" s="514"/>
      <c r="F51" s="514"/>
      <c r="G51" s="513"/>
      <c r="H51" s="513"/>
      <c r="I51" s="513"/>
      <c r="J51" s="513"/>
      <c r="K51" s="513"/>
      <c r="L51" s="513"/>
      <c r="M51" s="513"/>
      <c r="N51" s="513"/>
      <c r="O51" s="513"/>
      <c r="P51" s="513"/>
      <c r="Q51" s="513"/>
      <c r="R51" s="513"/>
    </row>
    <row r="52" spans="1:18" s="274" customFormat="1" ht="12" x14ac:dyDescent="0.15">
      <c r="D52" s="275"/>
      <c r="E52" s="275"/>
      <c r="F52" s="275"/>
      <c r="G52" s="276"/>
      <c r="H52" s="276"/>
      <c r="I52" s="276"/>
      <c r="J52" s="276"/>
      <c r="K52" s="276"/>
      <c r="L52" s="276"/>
      <c r="M52" s="276"/>
      <c r="N52" s="276"/>
      <c r="O52" s="276"/>
      <c r="P52" s="276"/>
      <c r="Q52" s="276"/>
      <c r="R52" s="276"/>
    </row>
  </sheetData>
  <mergeCells count="63">
    <mergeCell ref="M4:O4"/>
    <mergeCell ref="M5:M6"/>
    <mergeCell ref="N5:N6"/>
    <mergeCell ref="I5:I6"/>
    <mergeCell ref="J5:J6"/>
    <mergeCell ref="K5:K6"/>
    <mergeCell ref="L5:L6"/>
    <mergeCell ref="D4:F4"/>
    <mergeCell ref="G4:I4"/>
    <mergeCell ref="J4:L4"/>
    <mergeCell ref="D5:D6"/>
    <mergeCell ref="E5:E6"/>
    <mergeCell ref="F5:F6"/>
    <mergeCell ref="G5:G6"/>
    <mergeCell ref="H5:H6"/>
    <mergeCell ref="B14:C14"/>
    <mergeCell ref="P5:P6"/>
    <mergeCell ref="Q5:Q6"/>
    <mergeCell ref="R5:R6"/>
    <mergeCell ref="A6:B6"/>
    <mergeCell ref="A7:C7"/>
    <mergeCell ref="B8:C8"/>
    <mergeCell ref="A4:A5"/>
    <mergeCell ref="B4:C4"/>
    <mergeCell ref="O5:O6"/>
    <mergeCell ref="B9:C9"/>
    <mergeCell ref="B10:C10"/>
    <mergeCell ref="B11:C11"/>
    <mergeCell ref="A12:C12"/>
    <mergeCell ref="B13:C13"/>
    <mergeCell ref="P4:R4"/>
    <mergeCell ref="B26:C26"/>
    <mergeCell ref="A15:C15"/>
    <mergeCell ref="B16:C16"/>
    <mergeCell ref="B17:C17"/>
    <mergeCell ref="A18:C18"/>
    <mergeCell ref="B19:C19"/>
    <mergeCell ref="B20:C20"/>
    <mergeCell ref="B21:C21"/>
    <mergeCell ref="B22:C22"/>
    <mergeCell ref="A23:C23"/>
    <mergeCell ref="B24:C24"/>
    <mergeCell ref="B25:C25"/>
    <mergeCell ref="A38:C38"/>
    <mergeCell ref="B27:C27"/>
    <mergeCell ref="A28:C28"/>
    <mergeCell ref="B29:C29"/>
    <mergeCell ref="B30:C30"/>
    <mergeCell ref="B31:C31"/>
    <mergeCell ref="A32:C32"/>
    <mergeCell ref="B33:C33"/>
    <mergeCell ref="B34:C34"/>
    <mergeCell ref="B35:C35"/>
    <mergeCell ref="B36:C36"/>
    <mergeCell ref="B37:C37"/>
    <mergeCell ref="A45:C45"/>
    <mergeCell ref="A46:C46"/>
    <mergeCell ref="B39:C39"/>
    <mergeCell ref="B40:C40"/>
    <mergeCell ref="B41:C41"/>
    <mergeCell ref="A42:C42"/>
    <mergeCell ref="A43:C43"/>
    <mergeCell ref="A44:C44"/>
  </mergeCells>
  <phoneticPr fontId="3"/>
  <pageMargins left="0.70866141732283472" right="0.47244094488188981"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1〔2〕(1)九州の貨物輸送量・(2)県別貨物輸送量</vt:lpstr>
      <vt:lpstr>1〔2〕(3)(ｱ)貨物流動量（地域別・輸送機関別）</vt:lpstr>
      <vt:lpstr>1〔2〕(3)(イ)県別・輸送機関別</vt:lpstr>
      <vt:lpstr>1〔2〕(3)(ｳ)県別・地域別</vt:lpstr>
      <vt:lpstr>1〔2〕(3)(ｴ)輸送品目別地域間貨物輸送量</vt:lpstr>
      <vt:lpstr>(1)〔2〕(4)九州の鉄道貨物輸送量の推移</vt:lpstr>
      <vt:lpstr>1〔2〕(5)(ｱ)輸出入貨物量の推移（県別（港別））</vt:lpstr>
      <vt:lpstr>1(2)(6)(ｱ)移出入貨物量の推移（県別・港別）</vt:lpstr>
      <vt:lpstr>'(1)〔2〕(4)九州の鉄道貨物輸送量の推移'!Print_Area</vt:lpstr>
      <vt:lpstr>'1(2)(6)(ｱ)移出入貨物量の推移（県別・港別）'!Print_Area</vt:lpstr>
      <vt:lpstr>'1〔2〕(1)九州の貨物輸送量・(2)県別貨物輸送量'!Print_Area</vt:lpstr>
      <vt:lpstr>'1〔2〕(3)(ｱ)貨物流動量（地域別・輸送機関別）'!Print_Area</vt:lpstr>
      <vt:lpstr>'1〔2〕(3)(イ)県別・輸送機関別'!Print_Area</vt:lpstr>
      <vt:lpstr>'1〔2〕(3)(ｳ)県別・地域別'!Print_Area</vt:lpstr>
      <vt:lpstr>'1〔2〕(3)(ｴ)輸送品目別地域間貨物輸送量'!Print_Area</vt:lpstr>
      <vt:lpstr>'1〔2〕(5)(ｱ)輸出入貨物量の推移（県別（港別））'!Print_Area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