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V:\02_作業中フォルダ（保存期間1年未満）\01_本局\01_総務部\01_総務課\2024年12月作成\20241205_運輸要覧作成\【作業用】九州運輸要覧（令和6年度版）\15. 内航海運の現況〇\総務課チェック済\"/>
    </mc:Choice>
  </mc:AlternateContent>
  <xr:revisionPtr revIDLastSave="0" documentId="8_{9586347C-95D1-4604-B47A-FB08DC403E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5〔4〕(1)局別" sheetId="5" r:id="rId1"/>
    <sheet name="15〔4〕(2)県別・業種別" sheetId="6" r:id="rId2"/>
    <sheet name="15〔4〕(3)業種別・資本金階層別" sheetId="7" r:id="rId3"/>
    <sheet name="15〔4〕(4)支配船腹量階層別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5" l="1"/>
  <c r="M6" i="5"/>
  <c r="G17" i="5"/>
  <c r="D17" i="5"/>
  <c r="M16" i="5"/>
  <c r="M15" i="5"/>
  <c r="M14" i="5"/>
  <c r="M13" i="5"/>
  <c r="M12" i="5"/>
  <c r="M11" i="5"/>
  <c r="M10" i="5"/>
  <c r="M9" i="5"/>
  <c r="M8" i="5"/>
  <c r="M7" i="5"/>
  <c r="G10" i="8"/>
  <c r="J5" i="7"/>
  <c r="J6" i="7"/>
  <c r="J7" i="7"/>
  <c r="J8" i="7"/>
  <c r="J9" i="7"/>
  <c r="J10" i="7"/>
  <c r="J11" i="7"/>
  <c r="J12" i="7"/>
  <c r="J13" i="7"/>
  <c r="J14" i="7"/>
  <c r="J16" i="7"/>
  <c r="J17" i="7"/>
  <c r="J18" i="7"/>
  <c r="J19" i="7"/>
  <c r="J20" i="7"/>
  <c r="J21" i="7"/>
  <c r="D22" i="7"/>
  <c r="E22" i="7"/>
  <c r="F22" i="7"/>
  <c r="G22" i="7"/>
  <c r="H22" i="7"/>
  <c r="I22" i="7"/>
  <c r="J22" i="7" s="1"/>
  <c r="L5" i="6" l="1"/>
  <c r="N5" i="6"/>
  <c r="L6" i="6"/>
  <c r="N6" i="6"/>
  <c r="L7" i="6"/>
  <c r="N7" i="6"/>
  <c r="L8" i="6"/>
  <c r="N8" i="6" s="1"/>
  <c r="L9" i="6"/>
  <c r="N9" i="6"/>
  <c r="L10" i="6"/>
  <c r="N10" i="6" s="1"/>
  <c r="L11" i="6"/>
  <c r="N11" i="6"/>
  <c r="L12" i="6"/>
  <c r="N12" i="6"/>
  <c r="L13" i="6"/>
  <c r="N13" i="6"/>
  <c r="L14" i="6"/>
  <c r="N14" i="6" s="1"/>
  <c r="N15" i="6"/>
  <c r="L16" i="6"/>
  <c r="N16" i="6"/>
  <c r="L17" i="6"/>
  <c r="N17" i="6" s="1"/>
  <c r="L18" i="6"/>
  <c r="N18" i="6"/>
  <c r="L19" i="6"/>
  <c r="N19" i="6"/>
  <c r="L20" i="6"/>
  <c r="N20" i="6" s="1"/>
  <c r="D21" i="6"/>
  <c r="E21" i="6"/>
  <c r="F21" i="6"/>
  <c r="G21" i="6"/>
  <c r="H21" i="6"/>
  <c r="I21" i="6"/>
  <c r="J21" i="6"/>
  <c r="K21" i="6"/>
  <c r="L21" i="6"/>
  <c r="N21" i="6"/>
  <c r="F5" i="5" l="1"/>
  <c r="L5" i="5" s="1"/>
  <c r="G5" i="5"/>
  <c r="M5" i="5" s="1"/>
  <c r="H5" i="5"/>
  <c r="N5" i="5" s="1"/>
  <c r="L6" i="5"/>
  <c r="N6" i="5"/>
  <c r="L7" i="5"/>
  <c r="N7" i="5"/>
  <c r="L8" i="5"/>
  <c r="N8" i="5"/>
  <c r="L9" i="5"/>
  <c r="N9" i="5"/>
  <c r="L10" i="5"/>
  <c r="N10" i="5"/>
  <c r="L11" i="5"/>
  <c r="N11" i="5"/>
  <c r="L12" i="5"/>
  <c r="N12" i="5"/>
  <c r="L13" i="5"/>
  <c r="N13" i="5"/>
  <c r="L14" i="5"/>
  <c r="N14" i="5"/>
  <c r="L15" i="5"/>
  <c r="N15" i="5"/>
  <c r="L16" i="5"/>
  <c r="N16" i="5"/>
  <c r="C17" i="5"/>
  <c r="L17" i="5" s="1"/>
  <c r="E17" i="5"/>
  <c r="N17" i="5" s="1"/>
  <c r="F17" i="5"/>
  <c r="H17" i="5"/>
  <c r="J17" i="5"/>
  <c r="K17" i="5"/>
</calcChain>
</file>

<file path=xl/sharedStrings.xml><?xml version="1.0" encoding="utf-8"?>
<sst xmlns="http://schemas.openxmlformats.org/spreadsheetml/2006/main" count="131" uniqueCount="77">
  <si>
    <t>計</t>
    <rPh sb="0" eb="1">
      <t>ケイ</t>
    </rPh>
    <phoneticPr fontId="1"/>
  </si>
  <si>
    <t>下　関</t>
    <rPh sb="0" eb="1">
      <t>シタ</t>
    </rPh>
    <rPh sb="2" eb="3">
      <t>セキ</t>
    </rPh>
    <phoneticPr fontId="1"/>
  </si>
  <si>
    <t>鹿児島</t>
    <rPh sb="0" eb="3">
      <t>カゴシマ</t>
    </rPh>
    <phoneticPr fontId="1"/>
  </si>
  <si>
    <t>宮　崎</t>
    <rPh sb="0" eb="1">
      <t>ミヤ</t>
    </rPh>
    <rPh sb="2" eb="3">
      <t>ザキ</t>
    </rPh>
    <phoneticPr fontId="1"/>
  </si>
  <si>
    <t>大　分</t>
    <rPh sb="0" eb="1">
      <t>ダイ</t>
    </rPh>
    <rPh sb="2" eb="3">
      <t>ブン</t>
    </rPh>
    <phoneticPr fontId="1"/>
  </si>
  <si>
    <t>熊　本</t>
    <rPh sb="0" eb="1">
      <t>クマ</t>
    </rPh>
    <rPh sb="2" eb="3">
      <t>ホン</t>
    </rPh>
    <phoneticPr fontId="1"/>
  </si>
  <si>
    <t>佐世保</t>
    <rPh sb="0" eb="3">
      <t>サセボ</t>
    </rPh>
    <phoneticPr fontId="1"/>
  </si>
  <si>
    <t>長　崎</t>
    <rPh sb="0" eb="1">
      <t>チョウ</t>
    </rPh>
    <rPh sb="2" eb="3">
      <t>ザキ</t>
    </rPh>
    <phoneticPr fontId="1"/>
  </si>
  <si>
    <t>佐　賀</t>
    <rPh sb="0" eb="1">
      <t>サ</t>
    </rPh>
    <rPh sb="2" eb="3">
      <t>ガ</t>
    </rPh>
    <phoneticPr fontId="1"/>
  </si>
  <si>
    <t>若　松</t>
    <rPh sb="0" eb="1">
      <t>ワカ</t>
    </rPh>
    <rPh sb="2" eb="3">
      <t>マツ</t>
    </rPh>
    <phoneticPr fontId="1"/>
  </si>
  <si>
    <t>福　岡</t>
    <rPh sb="0" eb="1">
      <t>フク</t>
    </rPh>
    <rPh sb="2" eb="3">
      <t>オカ</t>
    </rPh>
    <phoneticPr fontId="1"/>
  </si>
  <si>
    <t>本　局</t>
    <rPh sb="0" eb="1">
      <t>ホン</t>
    </rPh>
    <rPh sb="2" eb="3">
      <t>キョク</t>
    </rPh>
    <phoneticPr fontId="1"/>
  </si>
  <si>
    <t>年度</t>
    <rPh sb="0" eb="2">
      <t>ネンド</t>
    </rPh>
    <phoneticPr fontId="1"/>
  </si>
  <si>
    <t>局</t>
    <rPh sb="0" eb="1">
      <t>キョク</t>
    </rPh>
    <phoneticPr fontId="1"/>
  </si>
  <si>
    <t>船舶の貸渡を行う事業者</t>
    <rPh sb="0" eb="2">
      <t>センパク</t>
    </rPh>
    <rPh sb="3" eb="4">
      <t>カ</t>
    </rPh>
    <rPh sb="4" eb="5">
      <t>ワタ</t>
    </rPh>
    <rPh sb="6" eb="7">
      <t>オコナ</t>
    </rPh>
    <rPh sb="8" eb="10">
      <t>ジギョウ</t>
    </rPh>
    <rPh sb="10" eb="11">
      <t>モノ</t>
    </rPh>
    <phoneticPr fontId="1"/>
  </si>
  <si>
    <t>船舶の運航を行う事業者</t>
    <rPh sb="0" eb="2">
      <t>センパク</t>
    </rPh>
    <rPh sb="3" eb="4">
      <t>ウン</t>
    </rPh>
    <rPh sb="4" eb="5">
      <t>コウ</t>
    </rPh>
    <rPh sb="6" eb="7">
      <t>オコナ</t>
    </rPh>
    <rPh sb="8" eb="10">
      <t>ジギョウ</t>
    </rPh>
    <rPh sb="10" eb="11">
      <t>モノ</t>
    </rPh>
    <phoneticPr fontId="1"/>
  </si>
  <si>
    <t>合　　　　　　計</t>
    <rPh sb="0" eb="1">
      <t>ゴウ</t>
    </rPh>
    <rPh sb="7" eb="8">
      <t>ケイ</t>
    </rPh>
    <phoneticPr fontId="1"/>
  </si>
  <si>
    <t>内航海運事業者数（登録）</t>
    <rPh sb="0" eb="1">
      <t>ナイ</t>
    </rPh>
    <rPh sb="1" eb="2">
      <t>コウ</t>
    </rPh>
    <rPh sb="2" eb="4">
      <t>カイウン</t>
    </rPh>
    <rPh sb="4" eb="7">
      <t>ジギョウシャ</t>
    </rPh>
    <rPh sb="7" eb="8">
      <t>スウ</t>
    </rPh>
    <rPh sb="9" eb="11">
      <t>トウロク</t>
    </rPh>
    <phoneticPr fontId="1"/>
  </si>
  <si>
    <t>業種</t>
    <rPh sb="0" eb="2">
      <t>ギョウシュ</t>
    </rPh>
    <phoneticPr fontId="1"/>
  </si>
  <si>
    <t>(各年度末現在)</t>
    <phoneticPr fontId="1"/>
  </si>
  <si>
    <t>（１）局別</t>
    <phoneticPr fontId="1"/>
  </si>
  <si>
    <t>〔4〕　内航海運事業者数の推移</t>
    <rPh sb="4" eb="5">
      <t>ナイ</t>
    </rPh>
    <rPh sb="5" eb="6">
      <t>コウ</t>
    </rPh>
    <rPh sb="6" eb="8">
      <t>カイウン</t>
    </rPh>
    <rPh sb="8" eb="11">
      <t>ジギョウシャ</t>
    </rPh>
    <rPh sb="11" eb="12">
      <t>スウ</t>
    </rPh>
    <rPh sb="13" eb="15">
      <t>スイイ</t>
    </rPh>
    <phoneticPr fontId="1"/>
  </si>
  <si>
    <t>R3</t>
    <phoneticPr fontId="1"/>
  </si>
  <si>
    <t>R4</t>
    <phoneticPr fontId="1"/>
  </si>
  <si>
    <t>船舶の管理を行う事業者</t>
    <phoneticPr fontId="1"/>
  </si>
  <si>
    <t>(注) １．船舶の運航並びに貸渡を行う兼業者については、船舶の運航を行う事業に計上。</t>
    <rPh sb="6" eb="8">
      <t>センパク</t>
    </rPh>
    <rPh sb="9" eb="11">
      <t>ウンコウ</t>
    </rPh>
    <rPh sb="11" eb="12">
      <t>ナラ</t>
    </rPh>
    <rPh sb="14" eb="16">
      <t>カシワタシ</t>
    </rPh>
    <rPh sb="17" eb="18">
      <t>オコナ</t>
    </rPh>
    <rPh sb="19" eb="20">
      <t>ケン</t>
    </rPh>
    <phoneticPr fontId="1"/>
  </si>
  <si>
    <t>　　　２．船舶の貸渡並びに船舶の管理を行う兼業者については、船舶の貸渡を行う事業に計上。</t>
    <rPh sb="8" eb="10">
      <t>カシワタシ</t>
    </rPh>
    <rPh sb="13" eb="15">
      <t>センパク</t>
    </rPh>
    <rPh sb="16" eb="18">
      <t>カンリ</t>
    </rPh>
    <rPh sb="33" eb="35">
      <t>カシワタシ</t>
    </rPh>
    <phoneticPr fontId="1"/>
  </si>
  <si>
    <t>　　　３．休止事業者を除いた事業者数である。</t>
    <phoneticPr fontId="1"/>
  </si>
  <si>
    <t>(２）県別・業種別</t>
    <phoneticPr fontId="1"/>
  </si>
  <si>
    <t>(各年度末現在)</t>
    <rPh sb="1" eb="4">
      <t>カクネンド</t>
    </rPh>
    <rPh sb="4" eb="5">
      <t>マツ</t>
    </rPh>
    <rPh sb="5" eb="7">
      <t>ゲンザイ</t>
    </rPh>
    <phoneticPr fontId="1"/>
  </si>
  <si>
    <t>県</t>
    <rPh sb="0" eb="1">
      <t>ケン</t>
    </rPh>
    <phoneticPr fontId="1"/>
  </si>
  <si>
    <t>山　口</t>
    <rPh sb="0" eb="1">
      <t>ヤマ</t>
    </rPh>
    <rPh sb="2" eb="3">
      <t>クチ</t>
    </rPh>
    <phoneticPr fontId="1"/>
  </si>
  <si>
    <t>全　国</t>
    <rPh sb="0" eb="1">
      <t>ゼン</t>
    </rPh>
    <rPh sb="2" eb="3">
      <t>コク</t>
    </rPh>
    <phoneticPr fontId="1"/>
  </si>
  <si>
    <t>対比％</t>
    <rPh sb="0" eb="2">
      <t>タイヒ</t>
    </rPh>
    <phoneticPr fontId="1"/>
  </si>
  <si>
    <t>船舶の　　運航を　　行う事業</t>
    <rPh sb="0" eb="2">
      <t>センパク</t>
    </rPh>
    <rPh sb="5" eb="7">
      <t>ウンコウ</t>
    </rPh>
    <rPh sb="10" eb="11">
      <t>オコナ</t>
    </rPh>
    <rPh sb="12" eb="14">
      <t>ジギョウ</t>
    </rPh>
    <phoneticPr fontId="1"/>
  </si>
  <si>
    <t>H7</t>
    <phoneticPr fontId="1"/>
  </si>
  <si>
    <t>H12</t>
    <phoneticPr fontId="1"/>
  </si>
  <si>
    <t>H17</t>
    <phoneticPr fontId="1"/>
  </si>
  <si>
    <t>H22</t>
    <phoneticPr fontId="1"/>
  </si>
  <si>
    <t>船舶の　　貸渡を　　行う事業</t>
    <rPh sb="0" eb="2">
      <t>センパク</t>
    </rPh>
    <rPh sb="5" eb="6">
      <t>カ</t>
    </rPh>
    <rPh sb="6" eb="7">
      <t>ワタ</t>
    </rPh>
    <rPh sb="10" eb="11">
      <t>オコナ</t>
    </rPh>
    <rPh sb="12" eb="14">
      <t>ジギョウ</t>
    </rPh>
    <phoneticPr fontId="1"/>
  </si>
  <si>
    <t>船舶の管理を行う事業</t>
    <rPh sb="0" eb="2">
      <t>センパク</t>
    </rPh>
    <rPh sb="3" eb="5">
      <t>カンリ</t>
    </rPh>
    <rPh sb="6" eb="7">
      <t>オコナ</t>
    </rPh>
    <rPh sb="8" eb="10">
      <t>ジギョウ</t>
    </rPh>
    <phoneticPr fontId="1"/>
  </si>
  <si>
    <t>合　　　計</t>
    <rPh sb="0" eb="1">
      <t>ゴウ</t>
    </rPh>
    <rPh sb="4" eb="5">
      <t>ケイ</t>
    </rPh>
    <phoneticPr fontId="1"/>
  </si>
  <si>
    <t>H7</t>
  </si>
  <si>
    <t>H12</t>
  </si>
  <si>
    <t>H17</t>
  </si>
  <si>
    <t>H22</t>
  </si>
  <si>
    <t>(注) １．山口県は、九州運輸局管轄分を計上。</t>
    <rPh sb="1" eb="2">
      <t>チュウ</t>
    </rPh>
    <rPh sb="6" eb="9">
      <t>ヤマグチケン</t>
    </rPh>
    <rPh sb="11" eb="13">
      <t>キュウシュウ</t>
    </rPh>
    <rPh sb="13" eb="16">
      <t>ウンユキョク</t>
    </rPh>
    <rPh sb="16" eb="18">
      <t>カンカツ</t>
    </rPh>
    <rPh sb="18" eb="19">
      <t>ブン</t>
    </rPh>
    <rPh sb="20" eb="22">
      <t>ケイジョウ</t>
    </rPh>
    <phoneticPr fontId="1"/>
  </si>
  <si>
    <t>　　　２．兼業者については、船舶の運航を行う事業に計上。</t>
    <phoneticPr fontId="1"/>
  </si>
  <si>
    <t>　　　４．船舶の管理を行う事業についてはR4年度からの計上</t>
    <rPh sb="5" eb="7">
      <t>センパク</t>
    </rPh>
    <rPh sb="8" eb="10">
      <t>カンリ</t>
    </rPh>
    <rPh sb="11" eb="12">
      <t>オコナ</t>
    </rPh>
    <rPh sb="13" eb="15">
      <t>ジギョウ</t>
    </rPh>
    <rPh sb="22" eb="24">
      <t>ネンド</t>
    </rPh>
    <rPh sb="27" eb="29">
      <t>ケイジョウ</t>
    </rPh>
    <phoneticPr fontId="1"/>
  </si>
  <si>
    <t>　(３）業種別・資本金階層別</t>
    <rPh sb="11" eb="12">
      <t>カイ</t>
    </rPh>
    <rPh sb="12" eb="13">
      <t>ソウ</t>
    </rPh>
    <phoneticPr fontId="1"/>
  </si>
  <si>
    <t>資本金</t>
    <rPh sb="0" eb="3">
      <t>シホンキン</t>
    </rPh>
    <phoneticPr fontId="1"/>
  </si>
  <si>
    <t>なし(個人)</t>
    <rPh sb="3" eb="5">
      <t>コジン</t>
    </rPh>
    <phoneticPr fontId="1"/>
  </si>
  <si>
    <t>1,000万未満</t>
    <rPh sb="5" eb="6">
      <t>マン</t>
    </rPh>
    <rPh sb="6" eb="8">
      <t>ミマン</t>
    </rPh>
    <phoneticPr fontId="1"/>
  </si>
  <si>
    <t>1,000万　～　　　　　5,000万未満</t>
    <rPh sb="5" eb="6">
      <t>マン</t>
    </rPh>
    <rPh sb="18" eb="19">
      <t>マン</t>
    </rPh>
    <rPh sb="19" eb="21">
      <t>ミマン</t>
    </rPh>
    <phoneticPr fontId="1"/>
  </si>
  <si>
    <t>5,000万　～　　　　　１億未満</t>
    <rPh sb="5" eb="6">
      <t>マン</t>
    </rPh>
    <rPh sb="14" eb="15">
      <t>オク</t>
    </rPh>
    <rPh sb="15" eb="17">
      <t>ミマン</t>
    </rPh>
    <phoneticPr fontId="1"/>
  </si>
  <si>
    <t>１億 ～ 
５億未満</t>
    <rPh sb="1" eb="2">
      <t>オク</t>
    </rPh>
    <rPh sb="7" eb="8">
      <t>オク</t>
    </rPh>
    <rPh sb="8" eb="10">
      <t>ミマン</t>
    </rPh>
    <phoneticPr fontId="1"/>
  </si>
  <si>
    <t>５億以上</t>
    <rPh sb="1" eb="2">
      <t>オク</t>
    </rPh>
    <rPh sb="2" eb="4">
      <t>イジョウ</t>
    </rPh>
    <phoneticPr fontId="1"/>
  </si>
  <si>
    <t>船舶の　　運航を　　　行う事業</t>
    <rPh sb="0" eb="2">
      <t>センパク</t>
    </rPh>
    <rPh sb="5" eb="7">
      <t>ウンコウ</t>
    </rPh>
    <rPh sb="11" eb="12">
      <t>オコナ</t>
    </rPh>
    <rPh sb="13" eb="15">
      <t>ジギョウ</t>
    </rPh>
    <phoneticPr fontId="1"/>
  </si>
  <si>
    <t>船舶の　　貸渡を　　　行う事業</t>
    <rPh sb="0" eb="2">
      <t>センパク</t>
    </rPh>
    <rPh sb="5" eb="6">
      <t>カ</t>
    </rPh>
    <rPh sb="6" eb="7">
      <t>ワタ</t>
    </rPh>
    <rPh sb="11" eb="12">
      <t>オコナ</t>
    </rPh>
    <rPh sb="13" eb="15">
      <t>ジギョウ</t>
    </rPh>
    <phoneticPr fontId="1"/>
  </si>
  <si>
    <t>船舶の　　管理を　　行う事業</t>
    <rPh sb="0" eb="2">
      <t>センパク</t>
    </rPh>
    <rPh sb="5" eb="7">
      <t>カンリ</t>
    </rPh>
    <rPh sb="10" eb="11">
      <t>オコナ</t>
    </rPh>
    <rPh sb="12" eb="14">
      <t>ジギョウ</t>
    </rPh>
    <phoneticPr fontId="1"/>
  </si>
  <si>
    <t>(注) １．兼業者については、船舶の運航を行う事業に計上。</t>
    <rPh sb="1" eb="2">
      <t>チュウ</t>
    </rPh>
    <rPh sb="6" eb="8">
      <t>ケンギョウ</t>
    </rPh>
    <rPh sb="8" eb="9">
      <t>シャ</t>
    </rPh>
    <rPh sb="15" eb="17">
      <t>センパク</t>
    </rPh>
    <rPh sb="18" eb="20">
      <t>ウンコウ</t>
    </rPh>
    <rPh sb="21" eb="22">
      <t>オコナ</t>
    </rPh>
    <rPh sb="23" eb="25">
      <t>ジギョウ</t>
    </rPh>
    <rPh sb="26" eb="28">
      <t>ケイジョウ</t>
    </rPh>
    <phoneticPr fontId="1"/>
  </si>
  <si>
    <t>　　　２．休止事業者を除いた事業者数である。</t>
    <rPh sb="5" eb="7">
      <t>キュウシ</t>
    </rPh>
    <rPh sb="7" eb="10">
      <t>ジギョウシャ</t>
    </rPh>
    <rPh sb="11" eb="12">
      <t>ノゾ</t>
    </rPh>
    <rPh sb="14" eb="17">
      <t>ジギョウシャ</t>
    </rPh>
    <rPh sb="17" eb="18">
      <t>スウ</t>
    </rPh>
    <phoneticPr fontId="1"/>
  </si>
  <si>
    <t>　  　３．船舶の管理を行う事業についてはR4年度からの計上</t>
    <phoneticPr fontId="1"/>
  </si>
  <si>
    <t>（4）支配船腹量階層別(運送する事業者）</t>
    <rPh sb="12" eb="14">
      <t>ウンソウ</t>
    </rPh>
    <rPh sb="16" eb="19">
      <t>ジギョウシャ</t>
    </rPh>
    <phoneticPr fontId="1"/>
  </si>
  <si>
    <t>船腹量　　　　　　　　　　　　　　年度</t>
    <rPh sb="0" eb="3">
      <t>センプクリョウ</t>
    </rPh>
    <rPh sb="17" eb="19">
      <t>ネンド</t>
    </rPh>
    <phoneticPr fontId="1"/>
  </si>
  <si>
    <t>H2</t>
    <phoneticPr fontId="1"/>
  </si>
  <si>
    <t>２００ Ｇ／Ｔ未満</t>
    <rPh sb="7" eb="9">
      <t>ミマン</t>
    </rPh>
    <phoneticPr fontId="1"/>
  </si>
  <si>
    <t>２００　～　１，０００ Ｇ／Ｔ未満</t>
    <rPh sb="15" eb="17">
      <t>ミマン</t>
    </rPh>
    <phoneticPr fontId="1"/>
  </si>
  <si>
    <t>１，０００　～　２，０００ Ｇ／Ｔ未満</t>
    <rPh sb="17" eb="19">
      <t>ミマン</t>
    </rPh>
    <phoneticPr fontId="1"/>
  </si>
  <si>
    <t>２，０００　～　５，０００ Ｇ／Ｔ未満</t>
    <rPh sb="17" eb="19">
      <t>ミマン</t>
    </rPh>
    <phoneticPr fontId="1"/>
  </si>
  <si>
    <t>５，０００　～　１０，０００ Ｇ／Ｔ未満</t>
    <rPh sb="18" eb="20">
      <t>ミマン</t>
    </rPh>
    <phoneticPr fontId="1"/>
  </si>
  <si>
    <t>１０，０００ Ｇ／Ｔ以上</t>
    <rPh sb="10" eb="12">
      <t>イジョウ</t>
    </rPh>
    <phoneticPr fontId="1"/>
  </si>
  <si>
    <t>(100)</t>
    <phoneticPr fontId="1"/>
  </si>
  <si>
    <t>(注)１．　(     )は、平成２年度を１００とした場合の指数。</t>
    <rPh sb="1" eb="2">
      <t>チュウ</t>
    </rPh>
    <rPh sb="15" eb="17">
      <t>ヘイセイ</t>
    </rPh>
    <rPh sb="18" eb="20">
      <t>ネンド</t>
    </rPh>
    <rPh sb="27" eb="29">
      <t>バアイ</t>
    </rPh>
    <rPh sb="30" eb="32">
      <t>シスウ</t>
    </rPh>
    <phoneticPr fontId="1"/>
  </si>
  <si>
    <t xml:space="preserve"> 　　２．休止事業者を除いた事業者数である。</t>
    <rPh sb="5" eb="7">
      <t>キュウシ</t>
    </rPh>
    <rPh sb="7" eb="10">
      <t>ジギョウシャ</t>
    </rPh>
    <rPh sb="11" eb="12">
      <t>ノゾ</t>
    </rPh>
    <rPh sb="14" eb="17">
      <t>ジギョウシャ</t>
    </rPh>
    <rPh sb="17" eb="18">
      <t>スウ</t>
    </rPh>
    <phoneticPr fontId="1"/>
  </si>
  <si>
    <t>R5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</si>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</sst>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.0_ "/>
    <numFmt numFmtId="177" formatCode="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2" fillId="0" borderId="10" xfId="0" applyFont="1" applyBorder="1">
      <alignment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1" fontId="2" fillId="0" borderId="1" xfId="0" applyNumberFormat="1" applyFont="1" applyBorder="1">
      <alignment vertical="center"/>
    </xf>
    <xf numFmtId="41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5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41" fontId="2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49" fontId="0" fillId="0" borderId="14" xfId="0" applyNumberForma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persons/person.xml" Type="http://schemas.microsoft.com/office/2017/10/relationships/person"/><Relationship Id="rId9" Target="calcChain.xml" Type="http://schemas.openxmlformats.org/officeDocument/2006/relationships/calcChain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49802-329B-4D11-8D6F-0FC760E7D4E9}">
  <dimension ref="A1:N21"/>
  <sheetViews>
    <sheetView tabSelected="1" zoomScaleNormal="100" workbookViewId="0">
      <selection activeCell="F5" sqref="F5"/>
    </sheetView>
  </sheetViews>
  <sheetFormatPr defaultColWidth="9" defaultRowHeight="22.5" customHeight="1" x14ac:dyDescent="0.15"/>
  <cols>
    <col min="1" max="2" width="6.5" style="26" customWidth="1"/>
    <col min="3" max="16384" width="9" style="26"/>
  </cols>
  <sheetData>
    <row r="1" spans="1:14" ht="22.5" customHeight="1" x14ac:dyDescent="0.15">
      <c r="A1" s="47" t="s">
        <v>21</v>
      </c>
      <c r="B1" s="47"/>
      <c r="C1" s="47"/>
      <c r="D1" s="47"/>
      <c r="E1" s="47"/>
      <c r="F1" s="47"/>
      <c r="G1" s="47"/>
      <c r="H1" s="47"/>
    </row>
    <row r="2" spans="1:14" ht="22.5" customHeight="1" x14ac:dyDescent="0.15">
      <c r="A2" s="26" t="s">
        <v>20</v>
      </c>
      <c r="L2" s="49" t="s">
        <v>19</v>
      </c>
      <c r="M2" s="49"/>
      <c r="N2" s="49"/>
    </row>
    <row r="3" spans="1:14" ht="22.5" customHeight="1" x14ac:dyDescent="0.15">
      <c r="A3" s="2"/>
      <c r="B3" s="50" t="s">
        <v>18</v>
      </c>
      <c r="C3" s="41" t="s">
        <v>17</v>
      </c>
      <c r="D3" s="42"/>
      <c r="E3" s="42"/>
      <c r="F3" s="42"/>
      <c r="G3" s="42"/>
      <c r="H3" s="42"/>
      <c r="I3" s="42"/>
      <c r="J3" s="42"/>
      <c r="K3" s="43"/>
      <c r="L3" s="52" t="s">
        <v>16</v>
      </c>
      <c r="M3" s="52"/>
      <c r="N3" s="53"/>
    </row>
    <row r="4" spans="1:14" ht="22.5" customHeight="1" x14ac:dyDescent="0.15">
      <c r="A4" s="39"/>
      <c r="B4" s="51"/>
      <c r="C4" s="45" t="s">
        <v>15</v>
      </c>
      <c r="D4" s="45"/>
      <c r="E4" s="45"/>
      <c r="F4" s="45" t="s">
        <v>14</v>
      </c>
      <c r="G4" s="45"/>
      <c r="H4" s="45"/>
      <c r="I4" s="41" t="s">
        <v>24</v>
      </c>
      <c r="J4" s="42"/>
      <c r="K4" s="43"/>
      <c r="L4" s="52"/>
      <c r="M4" s="52"/>
      <c r="N4" s="53"/>
    </row>
    <row r="5" spans="1:14" ht="22.5" customHeight="1" x14ac:dyDescent="0.15">
      <c r="A5" s="38" t="s">
        <v>13</v>
      </c>
      <c r="B5" s="37" t="s">
        <v>12</v>
      </c>
      <c r="C5" s="35" t="s">
        <v>22</v>
      </c>
      <c r="D5" s="35" t="s">
        <v>23</v>
      </c>
      <c r="E5" s="35" t="s">
        <v>75</v>
      </c>
      <c r="F5" s="35" t="str">
        <f>C5</f>
        <v>R3</v>
      </c>
      <c r="G5" s="35" t="str">
        <f>D5</f>
        <v>R4</v>
      </c>
      <c r="H5" s="35" t="str">
        <f>E5</f>
        <v>R5</v>
      </c>
      <c r="I5" s="36"/>
      <c r="J5" s="35" t="s">
        <v>23</v>
      </c>
      <c r="K5" s="35" t="s">
        <v>75</v>
      </c>
      <c r="L5" s="34" t="str">
        <f>F5</f>
        <v>R3</v>
      </c>
      <c r="M5" s="34" t="str">
        <f>G5</f>
        <v>R4</v>
      </c>
      <c r="N5" s="34" t="str">
        <f>H5</f>
        <v>R5</v>
      </c>
    </row>
    <row r="6" spans="1:14" ht="22.5" customHeight="1" x14ac:dyDescent="0.15">
      <c r="A6" s="45" t="s">
        <v>11</v>
      </c>
      <c r="B6" s="45"/>
      <c r="C6" s="32">
        <v>11</v>
      </c>
      <c r="D6" s="32">
        <v>11</v>
      </c>
      <c r="E6" s="32">
        <v>13</v>
      </c>
      <c r="F6" s="32">
        <v>35</v>
      </c>
      <c r="G6" s="32">
        <v>30</v>
      </c>
      <c r="H6" s="32">
        <v>31</v>
      </c>
      <c r="I6" s="33"/>
      <c r="J6" s="32">
        <v>8</v>
      </c>
      <c r="K6" s="32">
        <v>9</v>
      </c>
      <c r="L6" s="30">
        <f t="shared" ref="L6:L16" si="0">SUM(C6,F6,I6)</f>
        <v>46</v>
      </c>
      <c r="M6" s="30">
        <f t="shared" ref="M6:M17" si="1">SUM(D6,G6,J6)</f>
        <v>49</v>
      </c>
      <c r="N6" s="30">
        <f t="shared" ref="N6:N16" si="2">SUM(E6,H6,K6)</f>
        <v>53</v>
      </c>
    </row>
    <row r="7" spans="1:14" ht="22.5" customHeight="1" x14ac:dyDescent="0.15">
      <c r="A7" s="45" t="s">
        <v>10</v>
      </c>
      <c r="B7" s="45"/>
      <c r="C7" s="32">
        <v>17</v>
      </c>
      <c r="D7" s="32">
        <v>17</v>
      </c>
      <c r="E7" s="32">
        <v>18</v>
      </c>
      <c r="F7" s="32">
        <v>11</v>
      </c>
      <c r="G7" s="32">
        <v>9</v>
      </c>
      <c r="H7" s="32">
        <v>11</v>
      </c>
      <c r="I7" s="33"/>
      <c r="J7" s="32">
        <v>1</v>
      </c>
      <c r="K7" s="32">
        <v>1</v>
      </c>
      <c r="L7" s="30">
        <f t="shared" si="0"/>
        <v>28</v>
      </c>
      <c r="M7" s="30">
        <f t="shared" si="1"/>
        <v>27</v>
      </c>
      <c r="N7" s="30">
        <f t="shared" si="2"/>
        <v>30</v>
      </c>
    </row>
    <row r="8" spans="1:14" ht="22.5" customHeight="1" x14ac:dyDescent="0.15">
      <c r="A8" s="45" t="s">
        <v>9</v>
      </c>
      <c r="B8" s="45"/>
      <c r="C8" s="32">
        <v>16</v>
      </c>
      <c r="D8" s="32">
        <v>16</v>
      </c>
      <c r="E8" s="32">
        <v>16</v>
      </c>
      <c r="F8" s="32">
        <v>14</v>
      </c>
      <c r="G8" s="32">
        <v>11</v>
      </c>
      <c r="H8" s="32">
        <v>12</v>
      </c>
      <c r="I8" s="33"/>
      <c r="J8" s="32">
        <v>4</v>
      </c>
      <c r="K8" s="32">
        <v>5</v>
      </c>
      <c r="L8" s="30">
        <f t="shared" si="0"/>
        <v>30</v>
      </c>
      <c r="M8" s="30">
        <f t="shared" si="1"/>
        <v>31</v>
      </c>
      <c r="N8" s="30">
        <f t="shared" si="2"/>
        <v>33</v>
      </c>
    </row>
    <row r="9" spans="1:14" ht="22.5" customHeight="1" x14ac:dyDescent="0.15">
      <c r="A9" s="45" t="s">
        <v>8</v>
      </c>
      <c r="B9" s="45"/>
      <c r="C9" s="32">
        <v>2</v>
      </c>
      <c r="D9" s="32">
        <v>2</v>
      </c>
      <c r="E9" s="32">
        <v>2</v>
      </c>
      <c r="F9" s="32">
        <v>18</v>
      </c>
      <c r="G9" s="32">
        <v>18</v>
      </c>
      <c r="H9" s="32">
        <v>19</v>
      </c>
      <c r="I9" s="33"/>
      <c r="J9" s="32">
        <v>0</v>
      </c>
      <c r="K9" s="32">
        <v>0</v>
      </c>
      <c r="L9" s="30">
        <f t="shared" si="0"/>
        <v>20</v>
      </c>
      <c r="M9" s="30">
        <f t="shared" si="1"/>
        <v>20</v>
      </c>
      <c r="N9" s="30">
        <f t="shared" si="2"/>
        <v>21</v>
      </c>
    </row>
    <row r="10" spans="1:14" ht="22.5" customHeight="1" x14ac:dyDescent="0.15">
      <c r="A10" s="45" t="s">
        <v>7</v>
      </c>
      <c r="B10" s="45"/>
      <c r="C10" s="32">
        <v>13</v>
      </c>
      <c r="D10" s="32">
        <v>16</v>
      </c>
      <c r="E10" s="32">
        <v>15</v>
      </c>
      <c r="F10" s="32">
        <v>10</v>
      </c>
      <c r="G10" s="32">
        <v>7</v>
      </c>
      <c r="H10" s="32">
        <v>8</v>
      </c>
      <c r="I10" s="33"/>
      <c r="J10" s="32">
        <v>2</v>
      </c>
      <c r="K10" s="32">
        <v>2</v>
      </c>
      <c r="L10" s="30">
        <f t="shared" si="0"/>
        <v>23</v>
      </c>
      <c r="M10" s="30">
        <f t="shared" si="1"/>
        <v>25</v>
      </c>
      <c r="N10" s="30">
        <f t="shared" si="2"/>
        <v>25</v>
      </c>
    </row>
    <row r="11" spans="1:14" ht="22.5" customHeight="1" x14ac:dyDescent="0.15">
      <c r="A11" s="45" t="s">
        <v>6</v>
      </c>
      <c r="B11" s="45"/>
      <c r="C11" s="32">
        <v>10</v>
      </c>
      <c r="D11" s="32">
        <v>9</v>
      </c>
      <c r="E11" s="32">
        <v>10</v>
      </c>
      <c r="F11" s="32">
        <v>10</v>
      </c>
      <c r="G11" s="32">
        <v>9</v>
      </c>
      <c r="H11" s="32">
        <v>9</v>
      </c>
      <c r="I11" s="33"/>
      <c r="J11" s="32">
        <v>4</v>
      </c>
      <c r="K11" s="32">
        <v>4</v>
      </c>
      <c r="L11" s="30">
        <f t="shared" si="0"/>
        <v>20</v>
      </c>
      <c r="M11" s="30">
        <f t="shared" si="1"/>
        <v>22</v>
      </c>
      <c r="N11" s="30">
        <f t="shared" si="2"/>
        <v>23</v>
      </c>
    </row>
    <row r="12" spans="1:14" ht="22.5" customHeight="1" x14ac:dyDescent="0.15">
      <c r="A12" s="45" t="s">
        <v>5</v>
      </c>
      <c r="B12" s="45"/>
      <c r="C12" s="32">
        <v>12</v>
      </c>
      <c r="D12" s="32">
        <v>13</v>
      </c>
      <c r="E12" s="32">
        <v>12</v>
      </c>
      <c r="F12" s="32">
        <v>87</v>
      </c>
      <c r="G12" s="32">
        <v>66</v>
      </c>
      <c r="H12" s="32">
        <v>64</v>
      </c>
      <c r="I12" s="33"/>
      <c r="J12" s="32">
        <v>28</v>
      </c>
      <c r="K12" s="32">
        <v>31</v>
      </c>
      <c r="L12" s="30">
        <f t="shared" si="0"/>
        <v>99</v>
      </c>
      <c r="M12" s="30">
        <f t="shared" si="1"/>
        <v>107</v>
      </c>
      <c r="N12" s="30">
        <f t="shared" si="2"/>
        <v>107</v>
      </c>
    </row>
    <row r="13" spans="1:14" ht="22.5" customHeight="1" x14ac:dyDescent="0.15">
      <c r="A13" s="45" t="s">
        <v>4</v>
      </c>
      <c r="B13" s="45"/>
      <c r="C13" s="32">
        <v>12</v>
      </c>
      <c r="D13" s="32">
        <v>12</v>
      </c>
      <c r="E13" s="32">
        <v>12</v>
      </c>
      <c r="F13" s="32">
        <v>33</v>
      </c>
      <c r="G13" s="32">
        <v>27</v>
      </c>
      <c r="H13" s="32">
        <v>27</v>
      </c>
      <c r="I13" s="33"/>
      <c r="J13" s="32">
        <v>7</v>
      </c>
      <c r="K13" s="32">
        <v>7</v>
      </c>
      <c r="L13" s="30">
        <f t="shared" si="0"/>
        <v>45</v>
      </c>
      <c r="M13" s="30">
        <f t="shared" si="1"/>
        <v>46</v>
      </c>
      <c r="N13" s="30">
        <f t="shared" si="2"/>
        <v>46</v>
      </c>
    </row>
    <row r="14" spans="1:14" ht="22.5" customHeight="1" x14ac:dyDescent="0.15">
      <c r="A14" s="45" t="s">
        <v>3</v>
      </c>
      <c r="B14" s="45"/>
      <c r="C14" s="32">
        <v>1</v>
      </c>
      <c r="D14" s="32">
        <v>1</v>
      </c>
      <c r="E14" s="32">
        <v>1</v>
      </c>
      <c r="F14" s="32">
        <v>1</v>
      </c>
      <c r="G14" s="32">
        <v>1</v>
      </c>
      <c r="H14" s="32">
        <v>1</v>
      </c>
      <c r="I14" s="33"/>
      <c r="J14" s="32">
        <v>0</v>
      </c>
      <c r="K14" s="32">
        <v>0</v>
      </c>
      <c r="L14" s="30">
        <f t="shared" si="0"/>
        <v>2</v>
      </c>
      <c r="M14" s="30">
        <f t="shared" si="1"/>
        <v>2</v>
      </c>
      <c r="N14" s="30">
        <f t="shared" si="2"/>
        <v>2</v>
      </c>
    </row>
    <row r="15" spans="1:14" ht="22.5" customHeight="1" x14ac:dyDescent="0.15">
      <c r="A15" s="45" t="s">
        <v>2</v>
      </c>
      <c r="B15" s="45"/>
      <c r="C15" s="32">
        <v>22</v>
      </c>
      <c r="D15" s="32">
        <v>25</v>
      </c>
      <c r="E15" s="32">
        <v>33</v>
      </c>
      <c r="F15" s="32">
        <v>6</v>
      </c>
      <c r="G15" s="32">
        <v>10</v>
      </c>
      <c r="H15" s="32">
        <v>10</v>
      </c>
      <c r="I15" s="33"/>
      <c r="J15" s="32">
        <v>2</v>
      </c>
      <c r="K15" s="32">
        <v>2</v>
      </c>
      <c r="L15" s="30">
        <f t="shared" si="0"/>
        <v>28</v>
      </c>
      <c r="M15" s="30">
        <f t="shared" si="1"/>
        <v>37</v>
      </c>
      <c r="N15" s="30">
        <f t="shared" si="2"/>
        <v>45</v>
      </c>
    </row>
    <row r="16" spans="1:14" ht="22.5" customHeight="1" x14ac:dyDescent="0.15">
      <c r="A16" s="45" t="s">
        <v>1</v>
      </c>
      <c r="B16" s="45"/>
      <c r="C16" s="32">
        <v>5</v>
      </c>
      <c r="D16" s="32">
        <v>6</v>
      </c>
      <c r="E16" s="32">
        <v>6</v>
      </c>
      <c r="F16" s="32">
        <v>28</v>
      </c>
      <c r="G16" s="32">
        <v>26</v>
      </c>
      <c r="H16" s="32">
        <v>42</v>
      </c>
      <c r="I16" s="33"/>
      <c r="J16" s="32">
        <v>2</v>
      </c>
      <c r="K16" s="32">
        <v>3</v>
      </c>
      <c r="L16" s="30">
        <f t="shared" si="0"/>
        <v>33</v>
      </c>
      <c r="M16" s="30">
        <f t="shared" si="1"/>
        <v>34</v>
      </c>
      <c r="N16" s="30">
        <f t="shared" si="2"/>
        <v>51</v>
      </c>
    </row>
    <row r="17" spans="1:14" ht="22.5" customHeight="1" x14ac:dyDescent="0.15">
      <c r="A17" s="44" t="s">
        <v>0</v>
      </c>
      <c r="B17" s="44"/>
      <c r="C17" s="30">
        <f t="shared" ref="C17:H17" si="3">SUM(C6:C16)</f>
        <v>121</v>
      </c>
      <c r="D17" s="30">
        <f>SUM(D6:D16)</f>
        <v>128</v>
      </c>
      <c r="E17" s="30">
        <f t="shared" si="3"/>
        <v>138</v>
      </c>
      <c r="F17" s="30">
        <f t="shared" si="3"/>
        <v>253</v>
      </c>
      <c r="G17" s="30">
        <f>SUM(G6:G16)</f>
        <v>214</v>
      </c>
      <c r="H17" s="30">
        <f t="shared" si="3"/>
        <v>234</v>
      </c>
      <c r="I17" s="31"/>
      <c r="J17" s="30">
        <f>SUM(J6:J16)</f>
        <v>58</v>
      </c>
      <c r="K17" s="30">
        <f>SUM(K6:K16)</f>
        <v>64</v>
      </c>
      <c r="L17" s="30">
        <f>SUM(C17,F17)</f>
        <v>374</v>
      </c>
      <c r="M17" s="30">
        <f t="shared" si="1"/>
        <v>400</v>
      </c>
      <c r="N17" s="30">
        <f>SUM(E17,H17,K17)</f>
        <v>436</v>
      </c>
    </row>
    <row r="18" spans="1:14" ht="9.75" customHeight="1" x14ac:dyDescent="0.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22.5" customHeight="1" x14ac:dyDescent="0.15">
      <c r="A19" s="48" t="s">
        <v>25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ht="26.25" customHeight="1" x14ac:dyDescent="0.15">
      <c r="A20" s="46" t="s">
        <v>26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 ht="22.5" customHeight="1" x14ac:dyDescent="0.15">
      <c r="A21" s="46" t="s">
        <v>27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</sheetData>
  <mergeCells count="23">
    <mergeCell ref="C3:K3"/>
    <mergeCell ref="A21:N21"/>
    <mergeCell ref="A1:H1"/>
    <mergeCell ref="A11:B11"/>
    <mergeCell ref="A19:N19"/>
    <mergeCell ref="A20:N20"/>
    <mergeCell ref="A12:B12"/>
    <mergeCell ref="A13:B13"/>
    <mergeCell ref="A14:B14"/>
    <mergeCell ref="A15:B15"/>
    <mergeCell ref="A16:B16"/>
    <mergeCell ref="L2:N2"/>
    <mergeCell ref="B3:B4"/>
    <mergeCell ref="L3:N4"/>
    <mergeCell ref="C4:E4"/>
    <mergeCell ref="F4:H4"/>
    <mergeCell ref="I4:K4"/>
    <mergeCell ref="A17:B17"/>
    <mergeCell ref="A6:B6"/>
    <mergeCell ref="A7:B7"/>
    <mergeCell ref="A8:B8"/>
    <mergeCell ref="A9:B9"/>
    <mergeCell ref="A10:B10"/>
  </mergeCells>
  <phoneticPr fontId="1"/>
  <pageMargins left="0.78740157480314965" right="0.78740157480314965" top="0.98425196850393704" bottom="0.98425196850393704" header="0.51181102362204722" footer="0.51181102362204722"/>
  <pageSetup paperSize="9" scale="9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A6E3D-493A-4612-ABC1-B3B3FCC16EAC}">
  <sheetPr>
    <pageSetUpPr fitToPage="1"/>
  </sheetPr>
  <dimension ref="A1:N26"/>
  <sheetViews>
    <sheetView zoomScale="115" zoomScaleNormal="115" workbookViewId="0">
      <selection activeCell="L9" sqref="L9"/>
    </sheetView>
  </sheetViews>
  <sheetFormatPr defaultRowHeight="20.25" customHeight="1" x14ac:dyDescent="0.15"/>
  <cols>
    <col min="1" max="1" width="5.625" style="26" customWidth="1"/>
    <col min="2" max="2" width="9.875" style="26" customWidth="1"/>
    <col min="3" max="3" width="9" style="1"/>
    <col min="4" max="256" width="9" style="26"/>
    <col min="257" max="257" width="5.625" style="26" customWidth="1"/>
    <col min="258" max="512" width="9" style="26"/>
    <col min="513" max="513" width="5.625" style="26" customWidth="1"/>
    <col min="514" max="768" width="9" style="26"/>
    <col min="769" max="769" width="5.625" style="26" customWidth="1"/>
    <col min="770" max="1024" width="9" style="26"/>
    <col min="1025" max="1025" width="5.625" style="26" customWidth="1"/>
    <col min="1026" max="1280" width="9" style="26"/>
    <col min="1281" max="1281" width="5.625" style="26" customWidth="1"/>
    <col min="1282" max="1536" width="9" style="26"/>
    <col min="1537" max="1537" width="5.625" style="26" customWidth="1"/>
    <col min="1538" max="1792" width="9" style="26"/>
    <col min="1793" max="1793" width="5.625" style="26" customWidth="1"/>
    <col min="1794" max="2048" width="9" style="26"/>
    <col min="2049" max="2049" width="5.625" style="26" customWidth="1"/>
    <col min="2050" max="2304" width="9" style="26"/>
    <col min="2305" max="2305" width="5.625" style="26" customWidth="1"/>
    <col min="2306" max="2560" width="9" style="26"/>
    <col min="2561" max="2561" width="5.625" style="26" customWidth="1"/>
    <col min="2562" max="2816" width="9" style="26"/>
    <col min="2817" max="2817" width="5.625" style="26" customWidth="1"/>
    <col min="2818" max="3072" width="9" style="26"/>
    <col min="3073" max="3073" width="5.625" style="26" customWidth="1"/>
    <col min="3074" max="3328" width="9" style="26"/>
    <col min="3329" max="3329" width="5.625" style="26" customWidth="1"/>
    <col min="3330" max="3584" width="9" style="26"/>
    <col min="3585" max="3585" width="5.625" style="26" customWidth="1"/>
    <col min="3586" max="3840" width="9" style="26"/>
    <col min="3841" max="3841" width="5.625" style="26" customWidth="1"/>
    <col min="3842" max="4096" width="9" style="26"/>
    <col min="4097" max="4097" width="5.625" style="26" customWidth="1"/>
    <col min="4098" max="4352" width="9" style="26"/>
    <col min="4353" max="4353" width="5.625" style="26" customWidth="1"/>
    <col min="4354" max="4608" width="9" style="26"/>
    <col min="4609" max="4609" width="5.625" style="26" customWidth="1"/>
    <col min="4610" max="4864" width="9" style="26"/>
    <col min="4865" max="4865" width="5.625" style="26" customWidth="1"/>
    <col min="4866" max="5120" width="9" style="26"/>
    <col min="5121" max="5121" width="5.625" style="26" customWidth="1"/>
    <col min="5122" max="5376" width="9" style="26"/>
    <col min="5377" max="5377" width="5.625" style="26" customWidth="1"/>
    <col min="5378" max="5632" width="9" style="26"/>
    <col min="5633" max="5633" width="5.625" style="26" customWidth="1"/>
    <col min="5634" max="5888" width="9" style="26"/>
    <col min="5889" max="5889" width="5.625" style="26" customWidth="1"/>
    <col min="5890" max="6144" width="9" style="26"/>
    <col min="6145" max="6145" width="5.625" style="26" customWidth="1"/>
    <col min="6146" max="6400" width="9" style="26"/>
    <col min="6401" max="6401" width="5.625" style="26" customWidth="1"/>
    <col min="6402" max="6656" width="9" style="26"/>
    <col min="6657" max="6657" width="5.625" style="26" customWidth="1"/>
    <col min="6658" max="6912" width="9" style="26"/>
    <col min="6913" max="6913" width="5.625" style="26" customWidth="1"/>
    <col min="6914" max="7168" width="9" style="26"/>
    <col min="7169" max="7169" width="5.625" style="26" customWidth="1"/>
    <col min="7170" max="7424" width="9" style="26"/>
    <col min="7425" max="7425" width="5.625" style="26" customWidth="1"/>
    <col min="7426" max="7680" width="9" style="26"/>
    <col min="7681" max="7681" width="5.625" style="26" customWidth="1"/>
    <col min="7682" max="7936" width="9" style="26"/>
    <col min="7937" max="7937" width="5.625" style="26" customWidth="1"/>
    <col min="7938" max="8192" width="9" style="26"/>
    <col min="8193" max="8193" width="5.625" style="26" customWidth="1"/>
    <col min="8194" max="8448" width="9" style="26"/>
    <col min="8449" max="8449" width="5.625" style="26" customWidth="1"/>
    <col min="8450" max="8704" width="9" style="26"/>
    <col min="8705" max="8705" width="5.625" style="26" customWidth="1"/>
    <col min="8706" max="8960" width="9" style="26"/>
    <col min="8961" max="8961" width="5.625" style="26" customWidth="1"/>
    <col min="8962" max="9216" width="9" style="26"/>
    <col min="9217" max="9217" width="5.625" style="26" customWidth="1"/>
    <col min="9218" max="9472" width="9" style="26"/>
    <col min="9473" max="9473" width="5.625" style="26" customWidth="1"/>
    <col min="9474" max="9728" width="9" style="26"/>
    <col min="9729" max="9729" width="5.625" style="26" customWidth="1"/>
    <col min="9730" max="9984" width="9" style="26"/>
    <col min="9985" max="9985" width="5.625" style="26" customWidth="1"/>
    <col min="9986" max="10240" width="9" style="26"/>
    <col min="10241" max="10241" width="5.625" style="26" customWidth="1"/>
    <col min="10242" max="10496" width="9" style="26"/>
    <col min="10497" max="10497" width="5.625" style="26" customWidth="1"/>
    <col min="10498" max="10752" width="9" style="26"/>
    <col min="10753" max="10753" width="5.625" style="26" customWidth="1"/>
    <col min="10754" max="11008" width="9" style="26"/>
    <col min="11009" max="11009" width="5.625" style="26" customWidth="1"/>
    <col min="11010" max="11264" width="9" style="26"/>
    <col min="11265" max="11265" width="5.625" style="26" customWidth="1"/>
    <col min="11266" max="11520" width="9" style="26"/>
    <col min="11521" max="11521" width="5.625" style="26" customWidth="1"/>
    <col min="11522" max="11776" width="9" style="26"/>
    <col min="11777" max="11777" width="5.625" style="26" customWidth="1"/>
    <col min="11778" max="12032" width="9" style="26"/>
    <col min="12033" max="12033" width="5.625" style="26" customWidth="1"/>
    <col min="12034" max="12288" width="9" style="26"/>
    <col min="12289" max="12289" width="5.625" style="26" customWidth="1"/>
    <col min="12290" max="12544" width="9" style="26"/>
    <col min="12545" max="12545" width="5.625" style="26" customWidth="1"/>
    <col min="12546" max="12800" width="9" style="26"/>
    <col min="12801" max="12801" width="5.625" style="26" customWidth="1"/>
    <col min="12802" max="13056" width="9" style="26"/>
    <col min="13057" max="13057" width="5.625" style="26" customWidth="1"/>
    <col min="13058" max="13312" width="9" style="26"/>
    <col min="13313" max="13313" width="5.625" style="26" customWidth="1"/>
    <col min="13314" max="13568" width="9" style="26"/>
    <col min="13569" max="13569" width="5.625" style="26" customWidth="1"/>
    <col min="13570" max="13824" width="9" style="26"/>
    <col min="13825" max="13825" width="5.625" style="26" customWidth="1"/>
    <col min="13826" max="14080" width="9" style="26"/>
    <col min="14081" max="14081" width="5.625" style="26" customWidth="1"/>
    <col min="14082" max="14336" width="9" style="26"/>
    <col min="14337" max="14337" width="5.625" style="26" customWidth="1"/>
    <col min="14338" max="14592" width="9" style="26"/>
    <col min="14593" max="14593" width="5.625" style="26" customWidth="1"/>
    <col min="14594" max="14848" width="9" style="26"/>
    <col min="14849" max="14849" width="5.625" style="26" customWidth="1"/>
    <col min="14850" max="15104" width="9" style="26"/>
    <col min="15105" max="15105" width="5.625" style="26" customWidth="1"/>
    <col min="15106" max="15360" width="9" style="26"/>
    <col min="15361" max="15361" width="5.625" style="26" customWidth="1"/>
    <col min="15362" max="15616" width="9" style="26"/>
    <col min="15617" max="15617" width="5.625" style="26" customWidth="1"/>
    <col min="15618" max="15872" width="9" style="26"/>
    <col min="15873" max="15873" width="5.625" style="26" customWidth="1"/>
    <col min="15874" max="16128" width="9" style="26"/>
    <col min="16129" max="16129" width="5.625" style="26" customWidth="1"/>
    <col min="16130" max="16384" width="9" style="26"/>
  </cols>
  <sheetData>
    <row r="1" spans="1:14" ht="20.25" customHeight="1" x14ac:dyDescent="0.15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ht="20.25" customHeight="1" x14ac:dyDescent="0.15">
      <c r="A2" s="26" t="s">
        <v>28</v>
      </c>
      <c r="L2" s="49" t="s">
        <v>29</v>
      </c>
      <c r="M2" s="49"/>
      <c r="N2" s="49"/>
    </row>
    <row r="3" spans="1:14" ht="18" customHeight="1" x14ac:dyDescent="0.15">
      <c r="A3" s="2"/>
      <c r="B3" s="24"/>
      <c r="C3" s="3" t="s">
        <v>30</v>
      </c>
      <c r="D3" s="43" t="s">
        <v>10</v>
      </c>
      <c r="E3" s="45" t="s">
        <v>8</v>
      </c>
      <c r="F3" s="45" t="s">
        <v>7</v>
      </c>
      <c r="G3" s="45" t="s">
        <v>5</v>
      </c>
      <c r="H3" s="45" t="s">
        <v>4</v>
      </c>
      <c r="I3" s="45" t="s">
        <v>3</v>
      </c>
      <c r="J3" s="45" t="s">
        <v>2</v>
      </c>
      <c r="K3" s="45" t="s">
        <v>31</v>
      </c>
      <c r="L3" s="44" t="s">
        <v>0</v>
      </c>
      <c r="M3" s="45" t="s">
        <v>32</v>
      </c>
      <c r="N3" s="45" t="s">
        <v>33</v>
      </c>
    </row>
    <row r="4" spans="1:14" ht="18" customHeight="1" x14ac:dyDescent="0.15">
      <c r="A4" s="54" t="s">
        <v>18</v>
      </c>
      <c r="B4" s="55"/>
      <c r="C4" s="4" t="s">
        <v>12</v>
      </c>
      <c r="D4" s="43"/>
      <c r="E4" s="45"/>
      <c r="F4" s="45"/>
      <c r="G4" s="45"/>
      <c r="H4" s="45"/>
      <c r="I4" s="45"/>
      <c r="J4" s="45"/>
      <c r="K4" s="45"/>
      <c r="L4" s="44"/>
      <c r="M4" s="45"/>
      <c r="N4" s="45"/>
    </row>
    <row r="5" spans="1:14" ht="20.25" customHeight="1" x14ac:dyDescent="0.15">
      <c r="A5" s="57" t="s">
        <v>17</v>
      </c>
      <c r="B5" s="60" t="s">
        <v>34</v>
      </c>
      <c r="C5" s="5" t="s">
        <v>35</v>
      </c>
      <c r="D5" s="6">
        <v>54</v>
      </c>
      <c r="E5" s="6">
        <v>2</v>
      </c>
      <c r="F5" s="6">
        <v>40</v>
      </c>
      <c r="G5" s="6">
        <v>29</v>
      </c>
      <c r="H5" s="6">
        <v>12</v>
      </c>
      <c r="I5" s="6">
        <v>3</v>
      </c>
      <c r="J5" s="6">
        <v>14</v>
      </c>
      <c r="K5" s="6">
        <v>12</v>
      </c>
      <c r="L5" s="7">
        <f t="shared" ref="L5:L14" si="0">SUM(D5:K5)</f>
        <v>166</v>
      </c>
      <c r="M5" s="6">
        <v>749</v>
      </c>
      <c r="N5" s="8">
        <f t="shared" ref="N5:N21" si="1">L5/M5*100</f>
        <v>22.162883845126835</v>
      </c>
    </row>
    <row r="6" spans="1:14" ht="20.25" customHeight="1" x14ac:dyDescent="0.15">
      <c r="A6" s="58"/>
      <c r="B6" s="61"/>
      <c r="C6" s="5" t="s">
        <v>36</v>
      </c>
      <c r="D6" s="6">
        <v>53</v>
      </c>
      <c r="E6" s="6">
        <v>2</v>
      </c>
      <c r="F6" s="6">
        <v>37</v>
      </c>
      <c r="G6" s="6">
        <v>27</v>
      </c>
      <c r="H6" s="6">
        <v>11</v>
      </c>
      <c r="I6" s="6">
        <v>3</v>
      </c>
      <c r="J6" s="6">
        <v>18</v>
      </c>
      <c r="K6" s="6">
        <v>13</v>
      </c>
      <c r="L6" s="7">
        <f t="shared" si="0"/>
        <v>164</v>
      </c>
      <c r="M6" s="6">
        <v>731</v>
      </c>
      <c r="N6" s="8">
        <f t="shared" si="1"/>
        <v>22.435020519835842</v>
      </c>
    </row>
    <row r="7" spans="1:14" ht="20.25" customHeight="1" x14ac:dyDescent="0.15">
      <c r="A7" s="58"/>
      <c r="B7" s="61"/>
      <c r="C7" s="5" t="s">
        <v>37</v>
      </c>
      <c r="D7" s="6">
        <v>48</v>
      </c>
      <c r="E7" s="6">
        <v>2</v>
      </c>
      <c r="F7" s="6">
        <v>37</v>
      </c>
      <c r="G7" s="6">
        <v>24</v>
      </c>
      <c r="H7" s="6">
        <v>10</v>
      </c>
      <c r="I7" s="6">
        <v>2</v>
      </c>
      <c r="J7" s="6">
        <v>30</v>
      </c>
      <c r="K7" s="6">
        <v>11</v>
      </c>
      <c r="L7" s="7">
        <f t="shared" si="0"/>
        <v>164</v>
      </c>
      <c r="M7" s="6">
        <v>658</v>
      </c>
      <c r="N7" s="8">
        <f t="shared" si="1"/>
        <v>24.924012158054712</v>
      </c>
    </row>
    <row r="8" spans="1:14" ht="20.25" customHeight="1" x14ac:dyDescent="0.15">
      <c r="A8" s="58"/>
      <c r="B8" s="61"/>
      <c r="C8" s="5" t="s">
        <v>38</v>
      </c>
      <c r="D8" s="6">
        <v>37</v>
      </c>
      <c r="E8" s="6">
        <v>1</v>
      </c>
      <c r="F8" s="6">
        <v>41</v>
      </c>
      <c r="G8" s="6">
        <v>22</v>
      </c>
      <c r="H8" s="6">
        <v>12</v>
      </c>
      <c r="I8" s="6">
        <v>1</v>
      </c>
      <c r="J8" s="6">
        <v>26</v>
      </c>
      <c r="K8" s="6">
        <v>9</v>
      </c>
      <c r="L8" s="7">
        <f t="shared" si="0"/>
        <v>149</v>
      </c>
      <c r="M8" s="6">
        <v>719</v>
      </c>
      <c r="N8" s="8">
        <f t="shared" si="1"/>
        <v>20.723226703755216</v>
      </c>
    </row>
    <row r="9" spans="1:14" ht="20.25" customHeight="1" x14ac:dyDescent="0.15">
      <c r="A9" s="58"/>
      <c r="B9" s="62"/>
      <c r="C9" s="5" t="s">
        <v>75</v>
      </c>
      <c r="D9" s="6">
        <v>44</v>
      </c>
      <c r="E9" s="6">
        <v>2</v>
      </c>
      <c r="F9" s="6">
        <v>28</v>
      </c>
      <c r="G9" s="6">
        <v>12</v>
      </c>
      <c r="H9" s="6">
        <v>12</v>
      </c>
      <c r="I9" s="6">
        <v>1</v>
      </c>
      <c r="J9" s="6">
        <v>33</v>
      </c>
      <c r="K9" s="6">
        <v>6</v>
      </c>
      <c r="L9" s="7">
        <f t="shared" si="0"/>
        <v>138</v>
      </c>
      <c r="M9" s="6">
        <v>717</v>
      </c>
      <c r="N9" s="8">
        <f t="shared" si="1"/>
        <v>19.246861924686193</v>
      </c>
    </row>
    <row r="10" spans="1:14" ht="20.25" customHeight="1" x14ac:dyDescent="0.15">
      <c r="A10" s="58"/>
      <c r="B10" s="60" t="s">
        <v>39</v>
      </c>
      <c r="C10" s="5" t="s">
        <v>35</v>
      </c>
      <c r="D10" s="6">
        <v>114</v>
      </c>
      <c r="E10" s="6">
        <v>37</v>
      </c>
      <c r="F10" s="6">
        <v>136</v>
      </c>
      <c r="G10" s="6">
        <v>222</v>
      </c>
      <c r="H10" s="6">
        <v>100</v>
      </c>
      <c r="I10" s="6">
        <v>8</v>
      </c>
      <c r="J10" s="6">
        <v>40</v>
      </c>
      <c r="K10" s="6">
        <v>75</v>
      </c>
      <c r="L10" s="7">
        <f t="shared" si="0"/>
        <v>732</v>
      </c>
      <c r="M10" s="6">
        <v>3722</v>
      </c>
      <c r="N10" s="8">
        <f t="shared" si="1"/>
        <v>19.666845781837722</v>
      </c>
    </row>
    <row r="11" spans="1:14" ht="20.25" customHeight="1" x14ac:dyDescent="0.15">
      <c r="A11" s="58"/>
      <c r="B11" s="61"/>
      <c r="C11" s="5" t="s">
        <v>36</v>
      </c>
      <c r="D11" s="6">
        <v>110</v>
      </c>
      <c r="E11" s="6">
        <v>36</v>
      </c>
      <c r="F11" s="6">
        <v>118</v>
      </c>
      <c r="G11" s="6">
        <v>208</v>
      </c>
      <c r="H11" s="6">
        <v>84</v>
      </c>
      <c r="I11" s="6">
        <v>3</v>
      </c>
      <c r="J11" s="6">
        <v>37</v>
      </c>
      <c r="K11" s="6">
        <v>73</v>
      </c>
      <c r="L11" s="7">
        <f t="shared" si="0"/>
        <v>669</v>
      </c>
      <c r="M11" s="6">
        <v>3274</v>
      </c>
      <c r="N11" s="8">
        <f t="shared" si="1"/>
        <v>20.433720219914477</v>
      </c>
    </row>
    <row r="12" spans="1:14" ht="20.25" customHeight="1" x14ac:dyDescent="0.15">
      <c r="A12" s="58"/>
      <c r="B12" s="61"/>
      <c r="C12" s="5" t="s">
        <v>37</v>
      </c>
      <c r="D12" s="6">
        <v>74</v>
      </c>
      <c r="E12" s="6">
        <v>32</v>
      </c>
      <c r="F12" s="6">
        <v>87</v>
      </c>
      <c r="G12" s="6">
        <v>149</v>
      </c>
      <c r="H12" s="6">
        <v>49</v>
      </c>
      <c r="I12" s="6">
        <v>4</v>
      </c>
      <c r="J12" s="6">
        <v>17</v>
      </c>
      <c r="K12" s="6">
        <v>46</v>
      </c>
      <c r="L12" s="7">
        <f t="shared" si="0"/>
        <v>458</v>
      </c>
      <c r="M12" s="6">
        <v>2067</v>
      </c>
      <c r="N12" s="8">
        <f t="shared" si="1"/>
        <v>22.157716497339138</v>
      </c>
    </row>
    <row r="13" spans="1:14" ht="20.25" customHeight="1" x14ac:dyDescent="0.15">
      <c r="A13" s="58"/>
      <c r="B13" s="61"/>
      <c r="C13" s="5" t="s">
        <v>38</v>
      </c>
      <c r="D13" s="6">
        <v>63</v>
      </c>
      <c r="E13" s="6">
        <v>29</v>
      </c>
      <c r="F13" s="6">
        <v>55</v>
      </c>
      <c r="G13" s="6">
        <v>114</v>
      </c>
      <c r="H13" s="6">
        <v>38</v>
      </c>
      <c r="I13" s="6">
        <v>4</v>
      </c>
      <c r="J13" s="6">
        <v>12</v>
      </c>
      <c r="K13" s="6">
        <v>37</v>
      </c>
      <c r="L13" s="7">
        <f t="shared" si="0"/>
        <v>352</v>
      </c>
      <c r="M13" s="6">
        <v>1639</v>
      </c>
      <c r="N13" s="8">
        <f t="shared" si="1"/>
        <v>21.476510067114095</v>
      </c>
    </row>
    <row r="14" spans="1:14" ht="20.25" customHeight="1" x14ac:dyDescent="0.15">
      <c r="A14" s="58"/>
      <c r="B14" s="62"/>
      <c r="C14" s="5" t="s">
        <v>75</v>
      </c>
      <c r="D14" s="6">
        <v>29</v>
      </c>
      <c r="E14" s="6">
        <v>19</v>
      </c>
      <c r="F14" s="6">
        <v>42</v>
      </c>
      <c r="G14" s="6">
        <v>64</v>
      </c>
      <c r="H14" s="6">
        <v>27</v>
      </c>
      <c r="I14" s="6">
        <v>1</v>
      </c>
      <c r="J14" s="6">
        <v>10</v>
      </c>
      <c r="K14" s="6">
        <v>42</v>
      </c>
      <c r="L14" s="7">
        <f t="shared" si="0"/>
        <v>234</v>
      </c>
      <c r="M14" s="6">
        <v>867</v>
      </c>
      <c r="N14" s="8">
        <f t="shared" si="1"/>
        <v>26.989619377162633</v>
      </c>
    </row>
    <row r="15" spans="1:14" ht="20.25" customHeight="1" x14ac:dyDescent="0.15">
      <c r="A15" s="58"/>
      <c r="B15" s="60" t="s">
        <v>40</v>
      </c>
      <c r="C15" s="5" t="s">
        <v>23</v>
      </c>
      <c r="D15" s="6">
        <v>10</v>
      </c>
      <c r="E15" s="6">
        <v>0</v>
      </c>
      <c r="F15" s="6">
        <v>9</v>
      </c>
      <c r="G15" s="6">
        <v>28</v>
      </c>
      <c r="H15" s="6">
        <v>7</v>
      </c>
      <c r="I15" s="6">
        <v>0</v>
      </c>
      <c r="J15" s="6">
        <v>2</v>
      </c>
      <c r="K15" s="6">
        <v>2</v>
      </c>
      <c r="L15" s="7">
        <v>58</v>
      </c>
      <c r="M15" s="6">
        <v>185</v>
      </c>
      <c r="N15" s="8">
        <f t="shared" si="1"/>
        <v>31.351351351351354</v>
      </c>
    </row>
    <row r="16" spans="1:14" ht="20.25" customHeight="1" x14ac:dyDescent="0.15">
      <c r="A16" s="59"/>
      <c r="B16" s="62"/>
      <c r="C16" s="5" t="s">
        <v>75</v>
      </c>
      <c r="D16" s="6">
        <v>13</v>
      </c>
      <c r="E16" s="6">
        <v>0</v>
      </c>
      <c r="F16" s="6">
        <v>8</v>
      </c>
      <c r="G16" s="6">
        <v>31</v>
      </c>
      <c r="H16" s="6">
        <v>7</v>
      </c>
      <c r="I16" s="6">
        <v>0</v>
      </c>
      <c r="J16" s="6">
        <v>2</v>
      </c>
      <c r="K16" s="6">
        <v>3</v>
      </c>
      <c r="L16" s="7">
        <f t="shared" ref="L16:L21" si="2">SUM(D16:K16)</f>
        <v>64</v>
      </c>
      <c r="M16" s="6">
        <v>173</v>
      </c>
      <c r="N16" s="8">
        <f t="shared" si="1"/>
        <v>36.994219653179186</v>
      </c>
    </row>
    <row r="17" spans="1:14" ht="20.25" customHeight="1" x14ac:dyDescent="0.15">
      <c r="A17" s="63" t="s">
        <v>41</v>
      </c>
      <c r="B17" s="64"/>
      <c r="C17" s="9" t="s">
        <v>42</v>
      </c>
      <c r="D17" s="7">
        <v>168</v>
      </c>
      <c r="E17" s="7">
        <v>39</v>
      </c>
      <c r="F17" s="7">
        <v>176</v>
      </c>
      <c r="G17" s="7">
        <v>251</v>
      </c>
      <c r="H17" s="7">
        <v>112</v>
      </c>
      <c r="I17" s="7">
        <v>11</v>
      </c>
      <c r="J17" s="7">
        <v>54</v>
      </c>
      <c r="K17" s="7">
        <v>87</v>
      </c>
      <c r="L17" s="7">
        <f t="shared" si="2"/>
        <v>898</v>
      </c>
      <c r="M17" s="7">
        <v>4471</v>
      </c>
      <c r="N17" s="10">
        <f t="shared" si="1"/>
        <v>20.084992171773653</v>
      </c>
    </row>
    <row r="18" spans="1:14" ht="20.25" customHeight="1" x14ac:dyDescent="0.15">
      <c r="A18" s="65"/>
      <c r="B18" s="66"/>
      <c r="C18" s="9" t="s">
        <v>43</v>
      </c>
      <c r="D18" s="7">
        <v>163</v>
      </c>
      <c r="E18" s="7">
        <v>38</v>
      </c>
      <c r="F18" s="7">
        <v>155</v>
      </c>
      <c r="G18" s="7">
        <v>235</v>
      </c>
      <c r="H18" s="7">
        <v>95</v>
      </c>
      <c r="I18" s="7">
        <v>6</v>
      </c>
      <c r="J18" s="7">
        <v>55</v>
      </c>
      <c r="K18" s="7">
        <v>86</v>
      </c>
      <c r="L18" s="7">
        <f t="shared" si="2"/>
        <v>833</v>
      </c>
      <c r="M18" s="7">
        <v>4005</v>
      </c>
      <c r="N18" s="10">
        <f t="shared" si="1"/>
        <v>20.799001248439449</v>
      </c>
    </row>
    <row r="19" spans="1:14" ht="20.25" customHeight="1" x14ac:dyDescent="0.15">
      <c r="A19" s="65"/>
      <c r="B19" s="66"/>
      <c r="C19" s="9" t="s">
        <v>44</v>
      </c>
      <c r="D19" s="7">
        <v>122</v>
      </c>
      <c r="E19" s="7">
        <v>34</v>
      </c>
      <c r="F19" s="7">
        <v>124</v>
      </c>
      <c r="G19" s="7">
        <v>173</v>
      </c>
      <c r="H19" s="7">
        <v>59</v>
      </c>
      <c r="I19" s="7">
        <v>6</v>
      </c>
      <c r="J19" s="7">
        <v>47</v>
      </c>
      <c r="K19" s="7">
        <v>57</v>
      </c>
      <c r="L19" s="7">
        <f t="shared" si="2"/>
        <v>622</v>
      </c>
      <c r="M19" s="7">
        <v>2725</v>
      </c>
      <c r="N19" s="10">
        <f t="shared" si="1"/>
        <v>22.825688073394495</v>
      </c>
    </row>
    <row r="20" spans="1:14" ht="20.25" customHeight="1" x14ac:dyDescent="0.15">
      <c r="A20" s="65"/>
      <c r="B20" s="66"/>
      <c r="C20" s="9" t="s">
        <v>45</v>
      </c>
      <c r="D20" s="7">
        <v>100</v>
      </c>
      <c r="E20" s="7">
        <v>30</v>
      </c>
      <c r="F20" s="7">
        <v>96</v>
      </c>
      <c r="G20" s="7">
        <v>136</v>
      </c>
      <c r="H20" s="7">
        <v>50</v>
      </c>
      <c r="I20" s="7">
        <v>5</v>
      </c>
      <c r="J20" s="7">
        <v>38</v>
      </c>
      <c r="K20" s="7">
        <v>46</v>
      </c>
      <c r="L20" s="7">
        <f t="shared" si="2"/>
        <v>501</v>
      </c>
      <c r="M20" s="7">
        <v>2358</v>
      </c>
      <c r="N20" s="10">
        <f t="shared" si="1"/>
        <v>21.246819338422394</v>
      </c>
    </row>
    <row r="21" spans="1:14" ht="20.25" customHeight="1" x14ac:dyDescent="0.15">
      <c r="A21" s="67"/>
      <c r="B21" s="68"/>
      <c r="C21" s="9" t="s">
        <v>75</v>
      </c>
      <c r="D21" s="7">
        <f t="shared" ref="D21:K21" si="3">SUM(D9,D14,D16)</f>
        <v>86</v>
      </c>
      <c r="E21" s="7">
        <f t="shared" si="3"/>
        <v>21</v>
      </c>
      <c r="F21" s="7">
        <f t="shared" si="3"/>
        <v>78</v>
      </c>
      <c r="G21" s="7">
        <f t="shared" si="3"/>
        <v>107</v>
      </c>
      <c r="H21" s="7">
        <f t="shared" si="3"/>
        <v>46</v>
      </c>
      <c r="I21" s="7">
        <f t="shared" si="3"/>
        <v>2</v>
      </c>
      <c r="J21" s="7">
        <f t="shared" si="3"/>
        <v>45</v>
      </c>
      <c r="K21" s="7">
        <f t="shared" si="3"/>
        <v>51</v>
      </c>
      <c r="L21" s="7">
        <f t="shared" si="2"/>
        <v>436</v>
      </c>
      <c r="M21" s="7">
        <v>1757</v>
      </c>
      <c r="N21" s="10">
        <f t="shared" si="1"/>
        <v>24.815025611838362</v>
      </c>
    </row>
    <row r="22" spans="1:14" ht="18.75" customHeight="1" x14ac:dyDescent="0.15">
      <c r="A22" s="23"/>
      <c r="B22" s="48" t="s">
        <v>46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23"/>
      <c r="N22" s="23"/>
    </row>
    <row r="23" spans="1:14" ht="18.75" customHeight="1" x14ac:dyDescent="0.15">
      <c r="A23" s="23"/>
      <c r="B23" s="48" t="s">
        <v>47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23"/>
      <c r="N23" s="23"/>
    </row>
    <row r="24" spans="1:14" ht="23.25" customHeight="1" x14ac:dyDescent="0.15">
      <c r="A24" s="23"/>
      <c r="B24" s="48" t="s">
        <v>27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</row>
    <row r="25" spans="1:14" ht="20.25" customHeight="1" x14ac:dyDescent="0.15">
      <c r="B25" s="56" t="s">
        <v>48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30" customHeight="1" x14ac:dyDescent="0.15"/>
  </sheetData>
  <mergeCells count="23">
    <mergeCell ref="B23:L23"/>
    <mergeCell ref="B24:N24"/>
    <mergeCell ref="B25:N25"/>
    <mergeCell ref="A5:A16"/>
    <mergeCell ref="B5:B9"/>
    <mergeCell ref="B10:B14"/>
    <mergeCell ref="A17:B21"/>
    <mergeCell ref="B22:L22"/>
    <mergeCell ref="B15:B16"/>
    <mergeCell ref="M3:M4"/>
    <mergeCell ref="N3:N4"/>
    <mergeCell ref="A4:B4"/>
    <mergeCell ref="B1:L1"/>
    <mergeCell ref="L2:N2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/>
  <pageMargins left="0.78740157480314965" right="0.78740157480314965" top="0.98425196850393704" bottom="0.98425196850393704" header="0.51181102362204722" footer="0.51181102362204722"/>
  <pageSetup paperSize="9" scale="9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067F5-FC95-4203-B300-6697F69B809F}">
  <dimension ref="A1:J25"/>
  <sheetViews>
    <sheetView workbookViewId="0">
      <selection activeCell="B24" sqref="B24:J24"/>
    </sheetView>
  </sheetViews>
  <sheetFormatPr defaultRowHeight="20.25" customHeight="1" x14ac:dyDescent="0.15"/>
  <cols>
    <col min="1" max="1" width="6.125" style="26" customWidth="1"/>
    <col min="2" max="2" width="9" style="26"/>
    <col min="3" max="3" width="9" style="1"/>
    <col min="4" max="10" width="14.375" style="26" customWidth="1"/>
    <col min="11" max="256" width="9" style="26"/>
    <col min="257" max="257" width="6.125" style="26" customWidth="1"/>
    <col min="258" max="259" width="9" style="26"/>
    <col min="260" max="266" width="14.375" style="26" customWidth="1"/>
    <col min="267" max="512" width="9" style="26"/>
    <col min="513" max="513" width="6.125" style="26" customWidth="1"/>
    <col min="514" max="515" width="9" style="26"/>
    <col min="516" max="522" width="14.375" style="26" customWidth="1"/>
    <col min="523" max="768" width="9" style="26"/>
    <col min="769" max="769" width="6.125" style="26" customWidth="1"/>
    <col min="770" max="771" width="9" style="26"/>
    <col min="772" max="778" width="14.375" style="26" customWidth="1"/>
    <col min="779" max="1024" width="9" style="26"/>
    <col min="1025" max="1025" width="6.125" style="26" customWidth="1"/>
    <col min="1026" max="1027" width="9" style="26"/>
    <col min="1028" max="1034" width="14.375" style="26" customWidth="1"/>
    <col min="1035" max="1280" width="9" style="26"/>
    <col min="1281" max="1281" width="6.125" style="26" customWidth="1"/>
    <col min="1282" max="1283" width="9" style="26"/>
    <col min="1284" max="1290" width="14.375" style="26" customWidth="1"/>
    <col min="1291" max="1536" width="9" style="26"/>
    <col min="1537" max="1537" width="6.125" style="26" customWidth="1"/>
    <col min="1538" max="1539" width="9" style="26"/>
    <col min="1540" max="1546" width="14.375" style="26" customWidth="1"/>
    <col min="1547" max="1792" width="9" style="26"/>
    <col min="1793" max="1793" width="6.125" style="26" customWidth="1"/>
    <col min="1794" max="1795" width="9" style="26"/>
    <col min="1796" max="1802" width="14.375" style="26" customWidth="1"/>
    <col min="1803" max="2048" width="9" style="26"/>
    <col min="2049" max="2049" width="6.125" style="26" customWidth="1"/>
    <col min="2050" max="2051" width="9" style="26"/>
    <col min="2052" max="2058" width="14.375" style="26" customWidth="1"/>
    <col min="2059" max="2304" width="9" style="26"/>
    <col min="2305" max="2305" width="6.125" style="26" customWidth="1"/>
    <col min="2306" max="2307" width="9" style="26"/>
    <col min="2308" max="2314" width="14.375" style="26" customWidth="1"/>
    <col min="2315" max="2560" width="9" style="26"/>
    <col min="2561" max="2561" width="6.125" style="26" customWidth="1"/>
    <col min="2562" max="2563" width="9" style="26"/>
    <col min="2564" max="2570" width="14.375" style="26" customWidth="1"/>
    <col min="2571" max="2816" width="9" style="26"/>
    <col min="2817" max="2817" width="6.125" style="26" customWidth="1"/>
    <col min="2818" max="2819" width="9" style="26"/>
    <col min="2820" max="2826" width="14.375" style="26" customWidth="1"/>
    <col min="2827" max="3072" width="9" style="26"/>
    <col min="3073" max="3073" width="6.125" style="26" customWidth="1"/>
    <col min="3074" max="3075" width="9" style="26"/>
    <col min="3076" max="3082" width="14.375" style="26" customWidth="1"/>
    <col min="3083" max="3328" width="9" style="26"/>
    <col min="3329" max="3329" width="6.125" style="26" customWidth="1"/>
    <col min="3330" max="3331" width="9" style="26"/>
    <col min="3332" max="3338" width="14.375" style="26" customWidth="1"/>
    <col min="3339" max="3584" width="9" style="26"/>
    <col min="3585" max="3585" width="6.125" style="26" customWidth="1"/>
    <col min="3586" max="3587" width="9" style="26"/>
    <col min="3588" max="3594" width="14.375" style="26" customWidth="1"/>
    <col min="3595" max="3840" width="9" style="26"/>
    <col min="3841" max="3841" width="6.125" style="26" customWidth="1"/>
    <col min="3842" max="3843" width="9" style="26"/>
    <col min="3844" max="3850" width="14.375" style="26" customWidth="1"/>
    <col min="3851" max="4096" width="9" style="26"/>
    <col min="4097" max="4097" width="6.125" style="26" customWidth="1"/>
    <col min="4098" max="4099" width="9" style="26"/>
    <col min="4100" max="4106" width="14.375" style="26" customWidth="1"/>
    <col min="4107" max="4352" width="9" style="26"/>
    <col min="4353" max="4353" width="6.125" style="26" customWidth="1"/>
    <col min="4354" max="4355" width="9" style="26"/>
    <col min="4356" max="4362" width="14.375" style="26" customWidth="1"/>
    <col min="4363" max="4608" width="9" style="26"/>
    <col min="4609" max="4609" width="6.125" style="26" customWidth="1"/>
    <col min="4610" max="4611" width="9" style="26"/>
    <col min="4612" max="4618" width="14.375" style="26" customWidth="1"/>
    <col min="4619" max="4864" width="9" style="26"/>
    <col min="4865" max="4865" width="6.125" style="26" customWidth="1"/>
    <col min="4866" max="4867" width="9" style="26"/>
    <col min="4868" max="4874" width="14.375" style="26" customWidth="1"/>
    <col min="4875" max="5120" width="9" style="26"/>
    <col min="5121" max="5121" width="6.125" style="26" customWidth="1"/>
    <col min="5122" max="5123" width="9" style="26"/>
    <col min="5124" max="5130" width="14.375" style="26" customWidth="1"/>
    <col min="5131" max="5376" width="9" style="26"/>
    <col min="5377" max="5377" width="6.125" style="26" customWidth="1"/>
    <col min="5378" max="5379" width="9" style="26"/>
    <col min="5380" max="5386" width="14.375" style="26" customWidth="1"/>
    <col min="5387" max="5632" width="9" style="26"/>
    <col min="5633" max="5633" width="6.125" style="26" customWidth="1"/>
    <col min="5634" max="5635" width="9" style="26"/>
    <col min="5636" max="5642" width="14.375" style="26" customWidth="1"/>
    <col min="5643" max="5888" width="9" style="26"/>
    <col min="5889" max="5889" width="6.125" style="26" customWidth="1"/>
    <col min="5890" max="5891" width="9" style="26"/>
    <col min="5892" max="5898" width="14.375" style="26" customWidth="1"/>
    <col min="5899" max="6144" width="9" style="26"/>
    <col min="6145" max="6145" width="6.125" style="26" customWidth="1"/>
    <col min="6146" max="6147" width="9" style="26"/>
    <col min="6148" max="6154" width="14.375" style="26" customWidth="1"/>
    <col min="6155" max="6400" width="9" style="26"/>
    <col min="6401" max="6401" width="6.125" style="26" customWidth="1"/>
    <col min="6402" max="6403" width="9" style="26"/>
    <col min="6404" max="6410" width="14.375" style="26" customWidth="1"/>
    <col min="6411" max="6656" width="9" style="26"/>
    <col min="6657" max="6657" width="6.125" style="26" customWidth="1"/>
    <col min="6658" max="6659" width="9" style="26"/>
    <col min="6660" max="6666" width="14.375" style="26" customWidth="1"/>
    <col min="6667" max="6912" width="9" style="26"/>
    <col min="6913" max="6913" width="6.125" style="26" customWidth="1"/>
    <col min="6914" max="6915" width="9" style="26"/>
    <col min="6916" max="6922" width="14.375" style="26" customWidth="1"/>
    <col min="6923" max="7168" width="9" style="26"/>
    <col min="7169" max="7169" width="6.125" style="26" customWidth="1"/>
    <col min="7170" max="7171" width="9" style="26"/>
    <col min="7172" max="7178" width="14.375" style="26" customWidth="1"/>
    <col min="7179" max="7424" width="9" style="26"/>
    <col min="7425" max="7425" width="6.125" style="26" customWidth="1"/>
    <col min="7426" max="7427" width="9" style="26"/>
    <col min="7428" max="7434" width="14.375" style="26" customWidth="1"/>
    <col min="7435" max="7680" width="9" style="26"/>
    <col min="7681" max="7681" width="6.125" style="26" customWidth="1"/>
    <col min="7682" max="7683" width="9" style="26"/>
    <col min="7684" max="7690" width="14.375" style="26" customWidth="1"/>
    <col min="7691" max="7936" width="9" style="26"/>
    <col min="7937" max="7937" width="6.125" style="26" customWidth="1"/>
    <col min="7938" max="7939" width="9" style="26"/>
    <col min="7940" max="7946" width="14.375" style="26" customWidth="1"/>
    <col min="7947" max="8192" width="9" style="26"/>
    <col min="8193" max="8193" width="6.125" style="26" customWidth="1"/>
    <col min="8194" max="8195" width="9" style="26"/>
    <col min="8196" max="8202" width="14.375" style="26" customWidth="1"/>
    <col min="8203" max="8448" width="9" style="26"/>
    <col min="8449" max="8449" width="6.125" style="26" customWidth="1"/>
    <col min="8450" max="8451" width="9" style="26"/>
    <col min="8452" max="8458" width="14.375" style="26" customWidth="1"/>
    <col min="8459" max="8704" width="9" style="26"/>
    <col min="8705" max="8705" width="6.125" style="26" customWidth="1"/>
    <col min="8706" max="8707" width="9" style="26"/>
    <col min="8708" max="8714" width="14.375" style="26" customWidth="1"/>
    <col min="8715" max="8960" width="9" style="26"/>
    <col min="8961" max="8961" width="6.125" style="26" customWidth="1"/>
    <col min="8962" max="8963" width="9" style="26"/>
    <col min="8964" max="8970" width="14.375" style="26" customWidth="1"/>
    <col min="8971" max="9216" width="9" style="26"/>
    <col min="9217" max="9217" width="6.125" style="26" customWidth="1"/>
    <col min="9218" max="9219" width="9" style="26"/>
    <col min="9220" max="9226" width="14.375" style="26" customWidth="1"/>
    <col min="9227" max="9472" width="9" style="26"/>
    <col min="9473" max="9473" width="6.125" style="26" customWidth="1"/>
    <col min="9474" max="9475" width="9" style="26"/>
    <col min="9476" max="9482" width="14.375" style="26" customWidth="1"/>
    <col min="9483" max="9728" width="9" style="26"/>
    <col min="9729" max="9729" width="6.125" style="26" customWidth="1"/>
    <col min="9730" max="9731" width="9" style="26"/>
    <col min="9732" max="9738" width="14.375" style="26" customWidth="1"/>
    <col min="9739" max="9984" width="9" style="26"/>
    <col min="9985" max="9985" width="6.125" style="26" customWidth="1"/>
    <col min="9986" max="9987" width="9" style="26"/>
    <col min="9988" max="9994" width="14.375" style="26" customWidth="1"/>
    <col min="9995" max="10240" width="9" style="26"/>
    <col min="10241" max="10241" width="6.125" style="26" customWidth="1"/>
    <col min="10242" max="10243" width="9" style="26"/>
    <col min="10244" max="10250" width="14.375" style="26" customWidth="1"/>
    <col min="10251" max="10496" width="9" style="26"/>
    <col min="10497" max="10497" width="6.125" style="26" customWidth="1"/>
    <col min="10498" max="10499" width="9" style="26"/>
    <col min="10500" max="10506" width="14.375" style="26" customWidth="1"/>
    <col min="10507" max="10752" width="9" style="26"/>
    <col min="10753" max="10753" width="6.125" style="26" customWidth="1"/>
    <col min="10754" max="10755" width="9" style="26"/>
    <col min="10756" max="10762" width="14.375" style="26" customWidth="1"/>
    <col min="10763" max="11008" width="9" style="26"/>
    <col min="11009" max="11009" width="6.125" style="26" customWidth="1"/>
    <col min="11010" max="11011" width="9" style="26"/>
    <col min="11012" max="11018" width="14.375" style="26" customWidth="1"/>
    <col min="11019" max="11264" width="9" style="26"/>
    <col min="11265" max="11265" width="6.125" style="26" customWidth="1"/>
    <col min="11266" max="11267" width="9" style="26"/>
    <col min="11268" max="11274" width="14.375" style="26" customWidth="1"/>
    <col min="11275" max="11520" width="9" style="26"/>
    <col min="11521" max="11521" width="6.125" style="26" customWidth="1"/>
    <col min="11522" max="11523" width="9" style="26"/>
    <col min="11524" max="11530" width="14.375" style="26" customWidth="1"/>
    <col min="11531" max="11776" width="9" style="26"/>
    <col min="11777" max="11777" width="6.125" style="26" customWidth="1"/>
    <col min="11778" max="11779" width="9" style="26"/>
    <col min="11780" max="11786" width="14.375" style="26" customWidth="1"/>
    <col min="11787" max="12032" width="9" style="26"/>
    <col min="12033" max="12033" width="6.125" style="26" customWidth="1"/>
    <col min="12034" max="12035" width="9" style="26"/>
    <col min="12036" max="12042" width="14.375" style="26" customWidth="1"/>
    <col min="12043" max="12288" width="9" style="26"/>
    <col min="12289" max="12289" width="6.125" style="26" customWidth="1"/>
    <col min="12290" max="12291" width="9" style="26"/>
    <col min="12292" max="12298" width="14.375" style="26" customWidth="1"/>
    <col min="12299" max="12544" width="9" style="26"/>
    <col min="12545" max="12545" width="6.125" style="26" customWidth="1"/>
    <col min="12546" max="12547" width="9" style="26"/>
    <col min="12548" max="12554" width="14.375" style="26" customWidth="1"/>
    <col min="12555" max="12800" width="9" style="26"/>
    <col min="12801" max="12801" width="6.125" style="26" customWidth="1"/>
    <col min="12802" max="12803" width="9" style="26"/>
    <col min="12804" max="12810" width="14.375" style="26" customWidth="1"/>
    <col min="12811" max="13056" width="9" style="26"/>
    <col min="13057" max="13057" width="6.125" style="26" customWidth="1"/>
    <col min="13058" max="13059" width="9" style="26"/>
    <col min="13060" max="13066" width="14.375" style="26" customWidth="1"/>
    <col min="13067" max="13312" width="9" style="26"/>
    <col min="13313" max="13313" width="6.125" style="26" customWidth="1"/>
    <col min="13314" max="13315" width="9" style="26"/>
    <col min="13316" max="13322" width="14.375" style="26" customWidth="1"/>
    <col min="13323" max="13568" width="9" style="26"/>
    <col min="13569" max="13569" width="6.125" style="26" customWidth="1"/>
    <col min="13570" max="13571" width="9" style="26"/>
    <col min="13572" max="13578" width="14.375" style="26" customWidth="1"/>
    <col min="13579" max="13824" width="9" style="26"/>
    <col min="13825" max="13825" width="6.125" style="26" customWidth="1"/>
    <col min="13826" max="13827" width="9" style="26"/>
    <col min="13828" max="13834" width="14.375" style="26" customWidth="1"/>
    <col min="13835" max="14080" width="9" style="26"/>
    <col min="14081" max="14081" width="6.125" style="26" customWidth="1"/>
    <col min="14082" max="14083" width="9" style="26"/>
    <col min="14084" max="14090" width="14.375" style="26" customWidth="1"/>
    <col min="14091" max="14336" width="9" style="26"/>
    <col min="14337" max="14337" width="6.125" style="26" customWidth="1"/>
    <col min="14338" max="14339" width="9" style="26"/>
    <col min="14340" max="14346" width="14.375" style="26" customWidth="1"/>
    <col min="14347" max="14592" width="9" style="26"/>
    <col min="14593" max="14593" width="6.125" style="26" customWidth="1"/>
    <col min="14594" max="14595" width="9" style="26"/>
    <col min="14596" max="14602" width="14.375" style="26" customWidth="1"/>
    <col min="14603" max="14848" width="9" style="26"/>
    <col min="14849" max="14849" width="6.125" style="26" customWidth="1"/>
    <col min="14850" max="14851" width="9" style="26"/>
    <col min="14852" max="14858" width="14.375" style="26" customWidth="1"/>
    <col min="14859" max="15104" width="9" style="26"/>
    <col min="15105" max="15105" width="6.125" style="26" customWidth="1"/>
    <col min="15106" max="15107" width="9" style="26"/>
    <col min="15108" max="15114" width="14.375" style="26" customWidth="1"/>
    <col min="15115" max="15360" width="9" style="26"/>
    <col min="15361" max="15361" width="6.125" style="26" customWidth="1"/>
    <col min="15362" max="15363" width="9" style="26"/>
    <col min="15364" max="15370" width="14.375" style="26" customWidth="1"/>
    <col min="15371" max="15616" width="9" style="26"/>
    <col min="15617" max="15617" width="6.125" style="26" customWidth="1"/>
    <col min="15618" max="15619" width="9" style="26"/>
    <col min="15620" max="15626" width="14.375" style="26" customWidth="1"/>
    <col min="15627" max="15872" width="9" style="26"/>
    <col min="15873" max="15873" width="6.125" style="26" customWidth="1"/>
    <col min="15874" max="15875" width="9" style="26"/>
    <col min="15876" max="15882" width="14.375" style="26" customWidth="1"/>
    <col min="15883" max="16128" width="9" style="26"/>
    <col min="16129" max="16129" width="6.125" style="26" customWidth="1"/>
    <col min="16130" max="16131" width="9" style="26"/>
    <col min="16132" max="16138" width="14.375" style="26" customWidth="1"/>
    <col min="16139" max="16384" width="9" style="26"/>
  </cols>
  <sheetData>
    <row r="1" spans="1:10" ht="20.25" customHeight="1" x14ac:dyDescent="0.15">
      <c r="C1" s="26"/>
    </row>
    <row r="2" spans="1:10" ht="20.25" customHeight="1" x14ac:dyDescent="0.15">
      <c r="A2" s="26" t="s">
        <v>49</v>
      </c>
      <c r="H2" s="49" t="s">
        <v>29</v>
      </c>
      <c r="I2" s="49"/>
      <c r="J2" s="49"/>
    </row>
    <row r="3" spans="1:10" ht="18" customHeight="1" x14ac:dyDescent="0.15">
      <c r="A3" s="2"/>
      <c r="B3" s="24"/>
      <c r="C3" s="3" t="s">
        <v>50</v>
      </c>
      <c r="D3" s="70" t="s">
        <v>51</v>
      </c>
      <c r="E3" s="70" t="s">
        <v>52</v>
      </c>
      <c r="F3" s="60" t="s">
        <v>53</v>
      </c>
      <c r="G3" s="60" t="s">
        <v>54</v>
      </c>
      <c r="H3" s="60" t="s">
        <v>55</v>
      </c>
      <c r="I3" s="60" t="s">
        <v>56</v>
      </c>
      <c r="J3" s="72" t="s">
        <v>0</v>
      </c>
    </row>
    <row r="4" spans="1:10" ht="18" customHeight="1" x14ac:dyDescent="0.15">
      <c r="A4" s="54" t="s">
        <v>18</v>
      </c>
      <c r="B4" s="55"/>
      <c r="C4" s="4" t="s">
        <v>12</v>
      </c>
      <c r="D4" s="71"/>
      <c r="E4" s="71"/>
      <c r="F4" s="62"/>
      <c r="G4" s="62"/>
      <c r="H4" s="62"/>
      <c r="I4" s="62"/>
      <c r="J4" s="73"/>
    </row>
    <row r="5" spans="1:10" ht="20.25" customHeight="1" x14ac:dyDescent="0.15">
      <c r="A5" s="74" t="s">
        <v>17</v>
      </c>
      <c r="B5" s="77" t="s">
        <v>57</v>
      </c>
      <c r="C5" s="5" t="s">
        <v>35</v>
      </c>
      <c r="D5" s="6">
        <v>10</v>
      </c>
      <c r="E5" s="6">
        <v>44</v>
      </c>
      <c r="F5" s="6">
        <v>82</v>
      </c>
      <c r="G5" s="6">
        <v>12</v>
      </c>
      <c r="H5" s="6">
        <v>15</v>
      </c>
      <c r="I5" s="6">
        <v>3</v>
      </c>
      <c r="J5" s="7">
        <f t="shared" ref="J5:J14" si="0">SUM(D5:I5)</f>
        <v>166</v>
      </c>
    </row>
    <row r="6" spans="1:10" ht="20.25" customHeight="1" x14ac:dyDescent="0.15">
      <c r="A6" s="75"/>
      <c r="B6" s="78"/>
      <c r="C6" s="5" t="s">
        <v>36</v>
      </c>
      <c r="D6" s="6">
        <v>7</v>
      </c>
      <c r="E6" s="6">
        <v>41</v>
      </c>
      <c r="F6" s="6">
        <v>85</v>
      </c>
      <c r="G6" s="6">
        <v>14</v>
      </c>
      <c r="H6" s="6">
        <v>14</v>
      </c>
      <c r="I6" s="6">
        <v>3</v>
      </c>
      <c r="J6" s="7">
        <f t="shared" si="0"/>
        <v>164</v>
      </c>
    </row>
    <row r="7" spans="1:10" ht="20.25" customHeight="1" x14ac:dyDescent="0.15">
      <c r="A7" s="75"/>
      <c r="B7" s="78"/>
      <c r="C7" s="5" t="s">
        <v>37</v>
      </c>
      <c r="D7" s="6">
        <v>8</v>
      </c>
      <c r="E7" s="6">
        <v>32</v>
      </c>
      <c r="F7" s="6">
        <v>93</v>
      </c>
      <c r="G7" s="6">
        <v>14</v>
      </c>
      <c r="H7" s="6">
        <v>12</v>
      </c>
      <c r="I7" s="6">
        <v>5</v>
      </c>
      <c r="J7" s="7">
        <f t="shared" si="0"/>
        <v>164</v>
      </c>
    </row>
    <row r="8" spans="1:10" ht="20.25" customHeight="1" x14ac:dyDescent="0.15">
      <c r="A8" s="75"/>
      <c r="B8" s="78"/>
      <c r="C8" s="5" t="s">
        <v>38</v>
      </c>
      <c r="D8" s="6">
        <v>7</v>
      </c>
      <c r="E8" s="6">
        <v>25</v>
      </c>
      <c r="F8" s="6">
        <v>88</v>
      </c>
      <c r="G8" s="6">
        <v>16</v>
      </c>
      <c r="H8" s="6">
        <v>12</v>
      </c>
      <c r="I8" s="6">
        <v>1</v>
      </c>
      <c r="J8" s="7">
        <f t="shared" si="0"/>
        <v>149</v>
      </c>
    </row>
    <row r="9" spans="1:10" ht="20.25" customHeight="1" x14ac:dyDescent="0.15">
      <c r="A9" s="75"/>
      <c r="B9" s="79"/>
      <c r="C9" s="5" t="s">
        <v>75</v>
      </c>
      <c r="D9" s="6">
        <v>4</v>
      </c>
      <c r="E9" s="6">
        <v>27</v>
      </c>
      <c r="F9" s="6">
        <v>68</v>
      </c>
      <c r="G9" s="6">
        <v>25</v>
      </c>
      <c r="H9" s="6">
        <v>12</v>
      </c>
      <c r="I9" s="6">
        <v>2</v>
      </c>
      <c r="J9" s="7">
        <f t="shared" si="0"/>
        <v>138</v>
      </c>
    </row>
    <row r="10" spans="1:10" ht="20.25" customHeight="1" x14ac:dyDescent="0.15">
      <c r="A10" s="75"/>
      <c r="B10" s="77" t="s">
        <v>58</v>
      </c>
      <c r="C10" s="5" t="s">
        <v>42</v>
      </c>
      <c r="D10" s="6">
        <v>125</v>
      </c>
      <c r="E10" s="6">
        <v>325</v>
      </c>
      <c r="F10" s="6">
        <v>256</v>
      </c>
      <c r="G10" s="6">
        <v>11</v>
      </c>
      <c r="H10" s="6">
        <v>13</v>
      </c>
      <c r="I10" s="6">
        <v>2</v>
      </c>
      <c r="J10" s="7">
        <f t="shared" si="0"/>
        <v>732</v>
      </c>
    </row>
    <row r="11" spans="1:10" ht="20.25" customHeight="1" x14ac:dyDescent="0.15">
      <c r="A11" s="75"/>
      <c r="B11" s="78"/>
      <c r="C11" s="5" t="s">
        <v>43</v>
      </c>
      <c r="D11" s="6">
        <v>93</v>
      </c>
      <c r="E11" s="6">
        <v>315</v>
      </c>
      <c r="F11" s="6">
        <v>235</v>
      </c>
      <c r="G11" s="6">
        <v>10</v>
      </c>
      <c r="H11" s="6">
        <v>14</v>
      </c>
      <c r="I11" s="6">
        <v>2</v>
      </c>
      <c r="J11" s="7">
        <f t="shared" si="0"/>
        <v>669</v>
      </c>
    </row>
    <row r="12" spans="1:10" ht="20.25" customHeight="1" x14ac:dyDescent="0.15">
      <c r="A12" s="75"/>
      <c r="B12" s="78"/>
      <c r="C12" s="5" t="s">
        <v>44</v>
      </c>
      <c r="D12" s="6">
        <v>50</v>
      </c>
      <c r="E12" s="6">
        <v>228</v>
      </c>
      <c r="F12" s="6">
        <v>165</v>
      </c>
      <c r="G12" s="6">
        <v>11</v>
      </c>
      <c r="H12" s="6">
        <v>4</v>
      </c>
      <c r="I12" s="6">
        <v>0</v>
      </c>
      <c r="J12" s="7">
        <f t="shared" si="0"/>
        <v>458</v>
      </c>
    </row>
    <row r="13" spans="1:10" ht="20.25" customHeight="1" x14ac:dyDescent="0.15">
      <c r="A13" s="75"/>
      <c r="B13" s="78"/>
      <c r="C13" s="5" t="s">
        <v>45</v>
      </c>
      <c r="D13" s="6">
        <v>20</v>
      </c>
      <c r="E13" s="6">
        <v>191</v>
      </c>
      <c r="F13" s="6">
        <v>128</v>
      </c>
      <c r="G13" s="6">
        <v>9</v>
      </c>
      <c r="H13" s="6">
        <v>3</v>
      </c>
      <c r="I13" s="6">
        <v>1</v>
      </c>
      <c r="J13" s="7">
        <f t="shared" si="0"/>
        <v>352</v>
      </c>
    </row>
    <row r="14" spans="1:10" ht="20.25" customHeight="1" x14ac:dyDescent="0.15">
      <c r="A14" s="75"/>
      <c r="B14" s="79"/>
      <c r="C14" s="5" t="s">
        <v>75</v>
      </c>
      <c r="D14" s="6">
        <v>2</v>
      </c>
      <c r="E14" s="6">
        <v>113</v>
      </c>
      <c r="F14" s="6">
        <v>106</v>
      </c>
      <c r="G14" s="6">
        <v>5</v>
      </c>
      <c r="H14" s="6">
        <v>7</v>
      </c>
      <c r="I14" s="6">
        <v>1</v>
      </c>
      <c r="J14" s="7">
        <f t="shared" si="0"/>
        <v>234</v>
      </c>
    </row>
    <row r="15" spans="1:10" ht="20.25" customHeight="1" x14ac:dyDescent="0.15">
      <c r="A15" s="75"/>
      <c r="B15" s="77" t="s">
        <v>59</v>
      </c>
      <c r="C15" s="5"/>
      <c r="D15" s="6"/>
      <c r="E15" s="6"/>
      <c r="F15" s="6"/>
      <c r="G15" s="6"/>
      <c r="H15" s="6"/>
      <c r="I15" s="6"/>
      <c r="J15" s="7"/>
    </row>
    <row r="16" spans="1:10" ht="20.25" customHeight="1" x14ac:dyDescent="0.15">
      <c r="A16" s="75"/>
      <c r="B16" s="78"/>
      <c r="C16" s="5" t="s">
        <v>23</v>
      </c>
      <c r="D16" s="6">
        <v>0</v>
      </c>
      <c r="E16" s="6">
        <v>41</v>
      </c>
      <c r="F16" s="6">
        <v>14</v>
      </c>
      <c r="G16" s="6">
        <v>3</v>
      </c>
      <c r="H16" s="6">
        <v>0</v>
      </c>
      <c r="I16" s="6">
        <v>0</v>
      </c>
      <c r="J16" s="7">
        <f t="shared" ref="J16:J22" si="1">SUM(D16:I16)</f>
        <v>58</v>
      </c>
    </row>
    <row r="17" spans="1:10" ht="20.25" customHeight="1" x14ac:dyDescent="0.15">
      <c r="A17" s="76"/>
      <c r="B17" s="79"/>
      <c r="C17" s="5" t="s">
        <v>75</v>
      </c>
      <c r="D17" s="6">
        <v>0</v>
      </c>
      <c r="E17" s="6">
        <v>46</v>
      </c>
      <c r="F17" s="6">
        <v>15</v>
      </c>
      <c r="G17" s="6">
        <v>3</v>
      </c>
      <c r="H17" s="40" t="s">
        <v>76</v>
      </c>
      <c r="I17" s="40" t="s">
        <v>76</v>
      </c>
      <c r="J17" s="7">
        <f t="shared" si="1"/>
        <v>64</v>
      </c>
    </row>
    <row r="18" spans="1:10" ht="20.25" customHeight="1" x14ac:dyDescent="0.15">
      <c r="A18" s="63" t="s">
        <v>41</v>
      </c>
      <c r="B18" s="64"/>
      <c r="C18" s="9" t="s">
        <v>42</v>
      </c>
      <c r="D18" s="7">
        <v>135</v>
      </c>
      <c r="E18" s="7">
        <v>369</v>
      </c>
      <c r="F18" s="7">
        <v>338</v>
      </c>
      <c r="G18" s="7">
        <v>23</v>
      </c>
      <c r="H18" s="7">
        <v>28</v>
      </c>
      <c r="I18" s="7">
        <v>5</v>
      </c>
      <c r="J18" s="7">
        <f t="shared" si="1"/>
        <v>898</v>
      </c>
    </row>
    <row r="19" spans="1:10" ht="20.25" customHeight="1" x14ac:dyDescent="0.15">
      <c r="A19" s="65"/>
      <c r="B19" s="66"/>
      <c r="C19" s="9" t="s">
        <v>43</v>
      </c>
      <c r="D19" s="7">
        <v>100</v>
      </c>
      <c r="E19" s="7">
        <v>356</v>
      </c>
      <c r="F19" s="7">
        <v>320</v>
      </c>
      <c r="G19" s="7">
        <v>24</v>
      </c>
      <c r="H19" s="7">
        <v>28</v>
      </c>
      <c r="I19" s="7">
        <v>5</v>
      </c>
      <c r="J19" s="7">
        <f t="shared" si="1"/>
        <v>833</v>
      </c>
    </row>
    <row r="20" spans="1:10" ht="20.25" customHeight="1" x14ac:dyDescent="0.15">
      <c r="A20" s="65"/>
      <c r="B20" s="66"/>
      <c r="C20" s="9" t="s">
        <v>44</v>
      </c>
      <c r="D20" s="7">
        <v>58</v>
      </c>
      <c r="E20" s="7">
        <v>260</v>
      </c>
      <c r="F20" s="7">
        <v>258</v>
      </c>
      <c r="G20" s="7">
        <v>25</v>
      </c>
      <c r="H20" s="7">
        <v>16</v>
      </c>
      <c r="I20" s="7">
        <v>5</v>
      </c>
      <c r="J20" s="7">
        <f t="shared" si="1"/>
        <v>622</v>
      </c>
    </row>
    <row r="21" spans="1:10" ht="20.25" customHeight="1" x14ac:dyDescent="0.15">
      <c r="A21" s="65"/>
      <c r="B21" s="66"/>
      <c r="C21" s="9" t="s">
        <v>45</v>
      </c>
      <c r="D21" s="7">
        <v>27</v>
      </c>
      <c r="E21" s="7">
        <v>216</v>
      </c>
      <c r="F21" s="7">
        <v>216</v>
      </c>
      <c r="G21" s="7">
        <v>25</v>
      </c>
      <c r="H21" s="7">
        <v>15</v>
      </c>
      <c r="I21" s="7">
        <v>2</v>
      </c>
      <c r="J21" s="7">
        <f t="shared" si="1"/>
        <v>501</v>
      </c>
    </row>
    <row r="22" spans="1:10" ht="20.25" customHeight="1" x14ac:dyDescent="0.15">
      <c r="A22" s="67"/>
      <c r="B22" s="68"/>
      <c r="C22" s="9" t="s">
        <v>75</v>
      </c>
      <c r="D22" s="7">
        <f t="shared" ref="D22:I22" si="2">SUM(D14,D9,D17)</f>
        <v>6</v>
      </c>
      <c r="E22" s="7">
        <f t="shared" si="2"/>
        <v>186</v>
      </c>
      <c r="F22" s="7">
        <f t="shared" si="2"/>
        <v>189</v>
      </c>
      <c r="G22" s="7">
        <f t="shared" si="2"/>
        <v>33</v>
      </c>
      <c r="H22" s="7">
        <f t="shared" si="2"/>
        <v>19</v>
      </c>
      <c r="I22" s="7">
        <f t="shared" si="2"/>
        <v>3</v>
      </c>
      <c r="J22" s="7">
        <f t="shared" si="1"/>
        <v>436</v>
      </c>
    </row>
    <row r="23" spans="1:10" ht="22.5" customHeight="1" x14ac:dyDescent="0.15">
      <c r="A23" s="23"/>
      <c r="B23" s="48" t="s">
        <v>60</v>
      </c>
      <c r="C23" s="69"/>
      <c r="D23" s="69"/>
      <c r="E23" s="69"/>
      <c r="F23" s="69"/>
      <c r="G23" s="69"/>
      <c r="H23" s="69"/>
      <c r="I23" s="23"/>
      <c r="J23" s="23"/>
    </row>
    <row r="24" spans="1:10" ht="20.25" customHeight="1" x14ac:dyDescent="0.15">
      <c r="A24" s="23"/>
      <c r="B24" s="46" t="s">
        <v>61</v>
      </c>
      <c r="C24" s="48"/>
      <c r="D24" s="48"/>
      <c r="E24" s="48"/>
      <c r="F24" s="48"/>
      <c r="G24" s="48"/>
      <c r="H24" s="48"/>
      <c r="I24" s="48"/>
      <c r="J24" s="48"/>
    </row>
    <row r="25" spans="1:10" ht="20.25" customHeight="1" x14ac:dyDescent="0.15">
      <c r="B25" s="56" t="s">
        <v>62</v>
      </c>
      <c r="C25" s="56"/>
      <c r="D25" s="56"/>
      <c r="E25" s="56"/>
      <c r="F25" s="56"/>
      <c r="G25" s="56"/>
      <c r="H25" s="56"/>
      <c r="I25" s="56"/>
      <c r="J25" s="56"/>
    </row>
  </sheetData>
  <mergeCells count="17">
    <mergeCell ref="B23:H23"/>
    <mergeCell ref="B24:J24"/>
    <mergeCell ref="B25:J25"/>
    <mergeCell ref="A4:B4"/>
    <mergeCell ref="A5:A17"/>
    <mergeCell ref="B5:B9"/>
    <mergeCell ref="B10:B14"/>
    <mergeCell ref="B15:B17"/>
    <mergeCell ref="A18:B22"/>
    <mergeCell ref="H2:J2"/>
    <mergeCell ref="D3:D4"/>
    <mergeCell ref="E3:E4"/>
    <mergeCell ref="F3:F4"/>
    <mergeCell ref="G3:G4"/>
    <mergeCell ref="H3:H4"/>
    <mergeCell ref="I3:I4"/>
    <mergeCell ref="J3:J4"/>
  </mergeCells>
  <phoneticPr fontId="1"/>
  <pageMargins left="0.78740157480314965" right="0.78740157480314965" top="0.98425196850393704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D89D2-F4F1-4FA0-8B09-1BDC624E115A}">
  <dimension ref="A1:I14"/>
  <sheetViews>
    <sheetView workbookViewId="0">
      <selection activeCell="F16" sqref="F16"/>
    </sheetView>
  </sheetViews>
  <sheetFormatPr defaultRowHeight="26.25" customHeight="1" x14ac:dyDescent="0.15"/>
  <cols>
    <col min="1" max="1" width="29.875" style="12" customWidth="1"/>
    <col min="2" max="2" width="14.5" style="12" customWidth="1"/>
    <col min="3" max="7" width="14.375" style="28" customWidth="1"/>
    <col min="8" max="256" width="9" style="28"/>
    <col min="257" max="257" width="29.875" style="28" customWidth="1"/>
    <col min="258" max="258" width="14.5" style="28" customWidth="1"/>
    <col min="259" max="263" width="14.375" style="28" customWidth="1"/>
    <col min="264" max="512" width="9" style="28"/>
    <col min="513" max="513" width="29.875" style="28" customWidth="1"/>
    <col min="514" max="514" width="14.5" style="28" customWidth="1"/>
    <col min="515" max="519" width="14.375" style="28" customWidth="1"/>
    <col min="520" max="768" width="9" style="28"/>
    <col min="769" max="769" width="29.875" style="28" customWidth="1"/>
    <col min="770" max="770" width="14.5" style="28" customWidth="1"/>
    <col min="771" max="775" width="14.375" style="28" customWidth="1"/>
    <col min="776" max="1024" width="9" style="28"/>
    <col min="1025" max="1025" width="29.875" style="28" customWidth="1"/>
    <col min="1026" max="1026" width="14.5" style="28" customWidth="1"/>
    <col min="1027" max="1031" width="14.375" style="28" customWidth="1"/>
    <col min="1032" max="1280" width="9" style="28"/>
    <col min="1281" max="1281" width="29.875" style="28" customWidth="1"/>
    <col min="1282" max="1282" width="14.5" style="28" customWidth="1"/>
    <col min="1283" max="1287" width="14.375" style="28" customWidth="1"/>
    <col min="1288" max="1536" width="9" style="28"/>
    <col min="1537" max="1537" width="29.875" style="28" customWidth="1"/>
    <col min="1538" max="1538" width="14.5" style="28" customWidth="1"/>
    <col min="1539" max="1543" width="14.375" style="28" customWidth="1"/>
    <col min="1544" max="1792" width="9" style="28"/>
    <col min="1793" max="1793" width="29.875" style="28" customWidth="1"/>
    <col min="1794" max="1794" width="14.5" style="28" customWidth="1"/>
    <col min="1795" max="1799" width="14.375" style="28" customWidth="1"/>
    <col min="1800" max="2048" width="9" style="28"/>
    <col min="2049" max="2049" width="29.875" style="28" customWidth="1"/>
    <col min="2050" max="2050" width="14.5" style="28" customWidth="1"/>
    <col min="2051" max="2055" width="14.375" style="28" customWidth="1"/>
    <col min="2056" max="2304" width="9" style="28"/>
    <col min="2305" max="2305" width="29.875" style="28" customWidth="1"/>
    <col min="2306" max="2306" width="14.5" style="28" customWidth="1"/>
    <col min="2307" max="2311" width="14.375" style="28" customWidth="1"/>
    <col min="2312" max="2560" width="9" style="28"/>
    <col min="2561" max="2561" width="29.875" style="28" customWidth="1"/>
    <col min="2562" max="2562" width="14.5" style="28" customWidth="1"/>
    <col min="2563" max="2567" width="14.375" style="28" customWidth="1"/>
    <col min="2568" max="2816" width="9" style="28"/>
    <col min="2817" max="2817" width="29.875" style="28" customWidth="1"/>
    <col min="2818" max="2818" width="14.5" style="28" customWidth="1"/>
    <col min="2819" max="2823" width="14.375" style="28" customWidth="1"/>
    <col min="2824" max="3072" width="9" style="28"/>
    <col min="3073" max="3073" width="29.875" style="28" customWidth="1"/>
    <col min="3074" max="3074" width="14.5" style="28" customWidth="1"/>
    <col min="3075" max="3079" width="14.375" style="28" customWidth="1"/>
    <col min="3080" max="3328" width="9" style="28"/>
    <col min="3329" max="3329" width="29.875" style="28" customWidth="1"/>
    <col min="3330" max="3330" width="14.5" style="28" customWidth="1"/>
    <col min="3331" max="3335" width="14.375" style="28" customWidth="1"/>
    <col min="3336" max="3584" width="9" style="28"/>
    <col min="3585" max="3585" width="29.875" style="28" customWidth="1"/>
    <col min="3586" max="3586" width="14.5" style="28" customWidth="1"/>
    <col min="3587" max="3591" width="14.375" style="28" customWidth="1"/>
    <col min="3592" max="3840" width="9" style="28"/>
    <col min="3841" max="3841" width="29.875" style="28" customWidth="1"/>
    <col min="3842" max="3842" width="14.5" style="28" customWidth="1"/>
    <col min="3843" max="3847" width="14.375" style="28" customWidth="1"/>
    <col min="3848" max="4096" width="9" style="28"/>
    <col min="4097" max="4097" width="29.875" style="28" customWidth="1"/>
    <col min="4098" max="4098" width="14.5" style="28" customWidth="1"/>
    <col min="4099" max="4103" width="14.375" style="28" customWidth="1"/>
    <col min="4104" max="4352" width="9" style="28"/>
    <col min="4353" max="4353" width="29.875" style="28" customWidth="1"/>
    <col min="4354" max="4354" width="14.5" style="28" customWidth="1"/>
    <col min="4355" max="4359" width="14.375" style="28" customWidth="1"/>
    <col min="4360" max="4608" width="9" style="28"/>
    <col min="4609" max="4609" width="29.875" style="28" customWidth="1"/>
    <col min="4610" max="4610" width="14.5" style="28" customWidth="1"/>
    <col min="4611" max="4615" width="14.375" style="28" customWidth="1"/>
    <col min="4616" max="4864" width="9" style="28"/>
    <col min="4865" max="4865" width="29.875" style="28" customWidth="1"/>
    <col min="4866" max="4866" width="14.5" style="28" customWidth="1"/>
    <col min="4867" max="4871" width="14.375" style="28" customWidth="1"/>
    <col min="4872" max="5120" width="9" style="28"/>
    <col min="5121" max="5121" width="29.875" style="28" customWidth="1"/>
    <col min="5122" max="5122" width="14.5" style="28" customWidth="1"/>
    <col min="5123" max="5127" width="14.375" style="28" customWidth="1"/>
    <col min="5128" max="5376" width="9" style="28"/>
    <col min="5377" max="5377" width="29.875" style="28" customWidth="1"/>
    <col min="5378" max="5378" width="14.5" style="28" customWidth="1"/>
    <col min="5379" max="5383" width="14.375" style="28" customWidth="1"/>
    <col min="5384" max="5632" width="9" style="28"/>
    <col min="5633" max="5633" width="29.875" style="28" customWidth="1"/>
    <col min="5634" max="5634" width="14.5" style="28" customWidth="1"/>
    <col min="5635" max="5639" width="14.375" style="28" customWidth="1"/>
    <col min="5640" max="5888" width="9" style="28"/>
    <col min="5889" max="5889" width="29.875" style="28" customWidth="1"/>
    <col min="5890" max="5890" width="14.5" style="28" customWidth="1"/>
    <col min="5891" max="5895" width="14.375" style="28" customWidth="1"/>
    <col min="5896" max="6144" width="9" style="28"/>
    <col min="6145" max="6145" width="29.875" style="28" customWidth="1"/>
    <col min="6146" max="6146" width="14.5" style="28" customWidth="1"/>
    <col min="6147" max="6151" width="14.375" style="28" customWidth="1"/>
    <col min="6152" max="6400" width="9" style="28"/>
    <col min="6401" max="6401" width="29.875" style="28" customWidth="1"/>
    <col min="6402" max="6402" width="14.5" style="28" customWidth="1"/>
    <col min="6403" max="6407" width="14.375" style="28" customWidth="1"/>
    <col min="6408" max="6656" width="9" style="28"/>
    <col min="6657" max="6657" width="29.875" style="28" customWidth="1"/>
    <col min="6658" max="6658" width="14.5" style="28" customWidth="1"/>
    <col min="6659" max="6663" width="14.375" style="28" customWidth="1"/>
    <col min="6664" max="6912" width="9" style="28"/>
    <col min="6913" max="6913" width="29.875" style="28" customWidth="1"/>
    <col min="6914" max="6914" width="14.5" style="28" customWidth="1"/>
    <col min="6915" max="6919" width="14.375" style="28" customWidth="1"/>
    <col min="6920" max="7168" width="9" style="28"/>
    <col min="7169" max="7169" width="29.875" style="28" customWidth="1"/>
    <col min="7170" max="7170" width="14.5" style="28" customWidth="1"/>
    <col min="7171" max="7175" width="14.375" style="28" customWidth="1"/>
    <col min="7176" max="7424" width="9" style="28"/>
    <col min="7425" max="7425" width="29.875" style="28" customWidth="1"/>
    <col min="7426" max="7426" width="14.5" style="28" customWidth="1"/>
    <col min="7427" max="7431" width="14.375" style="28" customWidth="1"/>
    <col min="7432" max="7680" width="9" style="28"/>
    <col min="7681" max="7681" width="29.875" style="28" customWidth="1"/>
    <col min="7682" max="7682" width="14.5" style="28" customWidth="1"/>
    <col min="7683" max="7687" width="14.375" style="28" customWidth="1"/>
    <col min="7688" max="7936" width="9" style="28"/>
    <col min="7937" max="7937" width="29.875" style="28" customWidth="1"/>
    <col min="7938" max="7938" width="14.5" style="28" customWidth="1"/>
    <col min="7939" max="7943" width="14.375" style="28" customWidth="1"/>
    <col min="7944" max="8192" width="9" style="28"/>
    <col min="8193" max="8193" width="29.875" style="28" customWidth="1"/>
    <col min="8194" max="8194" width="14.5" style="28" customWidth="1"/>
    <col min="8195" max="8199" width="14.375" style="28" customWidth="1"/>
    <col min="8200" max="8448" width="9" style="28"/>
    <col min="8449" max="8449" width="29.875" style="28" customWidth="1"/>
    <col min="8450" max="8450" width="14.5" style="28" customWidth="1"/>
    <col min="8451" max="8455" width="14.375" style="28" customWidth="1"/>
    <col min="8456" max="8704" width="9" style="28"/>
    <col min="8705" max="8705" width="29.875" style="28" customWidth="1"/>
    <col min="8706" max="8706" width="14.5" style="28" customWidth="1"/>
    <col min="8707" max="8711" width="14.375" style="28" customWidth="1"/>
    <col min="8712" max="8960" width="9" style="28"/>
    <col min="8961" max="8961" width="29.875" style="28" customWidth="1"/>
    <col min="8962" max="8962" width="14.5" style="28" customWidth="1"/>
    <col min="8963" max="8967" width="14.375" style="28" customWidth="1"/>
    <col min="8968" max="9216" width="9" style="28"/>
    <col min="9217" max="9217" width="29.875" style="28" customWidth="1"/>
    <col min="9218" max="9218" width="14.5" style="28" customWidth="1"/>
    <col min="9219" max="9223" width="14.375" style="28" customWidth="1"/>
    <col min="9224" max="9472" width="9" style="28"/>
    <col min="9473" max="9473" width="29.875" style="28" customWidth="1"/>
    <col min="9474" max="9474" width="14.5" style="28" customWidth="1"/>
    <col min="9475" max="9479" width="14.375" style="28" customWidth="1"/>
    <col min="9480" max="9728" width="9" style="28"/>
    <col min="9729" max="9729" width="29.875" style="28" customWidth="1"/>
    <col min="9730" max="9730" width="14.5" style="28" customWidth="1"/>
    <col min="9731" max="9735" width="14.375" style="28" customWidth="1"/>
    <col min="9736" max="9984" width="9" style="28"/>
    <col min="9985" max="9985" width="29.875" style="28" customWidth="1"/>
    <col min="9986" max="9986" width="14.5" style="28" customWidth="1"/>
    <col min="9987" max="9991" width="14.375" style="28" customWidth="1"/>
    <col min="9992" max="10240" width="9" style="28"/>
    <col min="10241" max="10241" width="29.875" style="28" customWidth="1"/>
    <col min="10242" max="10242" width="14.5" style="28" customWidth="1"/>
    <col min="10243" max="10247" width="14.375" style="28" customWidth="1"/>
    <col min="10248" max="10496" width="9" style="28"/>
    <col min="10497" max="10497" width="29.875" style="28" customWidth="1"/>
    <col min="10498" max="10498" width="14.5" style="28" customWidth="1"/>
    <col min="10499" max="10503" width="14.375" style="28" customWidth="1"/>
    <col min="10504" max="10752" width="9" style="28"/>
    <col min="10753" max="10753" width="29.875" style="28" customWidth="1"/>
    <col min="10754" max="10754" width="14.5" style="28" customWidth="1"/>
    <col min="10755" max="10759" width="14.375" style="28" customWidth="1"/>
    <col min="10760" max="11008" width="9" style="28"/>
    <col min="11009" max="11009" width="29.875" style="28" customWidth="1"/>
    <col min="11010" max="11010" width="14.5" style="28" customWidth="1"/>
    <col min="11011" max="11015" width="14.375" style="28" customWidth="1"/>
    <col min="11016" max="11264" width="9" style="28"/>
    <col min="11265" max="11265" width="29.875" style="28" customWidth="1"/>
    <col min="11266" max="11266" width="14.5" style="28" customWidth="1"/>
    <col min="11267" max="11271" width="14.375" style="28" customWidth="1"/>
    <col min="11272" max="11520" width="9" style="28"/>
    <col min="11521" max="11521" width="29.875" style="28" customWidth="1"/>
    <col min="11522" max="11522" width="14.5" style="28" customWidth="1"/>
    <col min="11523" max="11527" width="14.375" style="28" customWidth="1"/>
    <col min="11528" max="11776" width="9" style="28"/>
    <col min="11777" max="11777" width="29.875" style="28" customWidth="1"/>
    <col min="11778" max="11778" width="14.5" style="28" customWidth="1"/>
    <col min="11779" max="11783" width="14.375" style="28" customWidth="1"/>
    <col min="11784" max="12032" width="9" style="28"/>
    <col min="12033" max="12033" width="29.875" style="28" customWidth="1"/>
    <col min="12034" max="12034" width="14.5" style="28" customWidth="1"/>
    <col min="12035" max="12039" width="14.375" style="28" customWidth="1"/>
    <col min="12040" max="12288" width="9" style="28"/>
    <col min="12289" max="12289" width="29.875" style="28" customWidth="1"/>
    <col min="12290" max="12290" width="14.5" style="28" customWidth="1"/>
    <col min="12291" max="12295" width="14.375" style="28" customWidth="1"/>
    <col min="12296" max="12544" width="9" style="28"/>
    <col min="12545" max="12545" width="29.875" style="28" customWidth="1"/>
    <col min="12546" max="12546" width="14.5" style="28" customWidth="1"/>
    <col min="12547" max="12551" width="14.375" style="28" customWidth="1"/>
    <col min="12552" max="12800" width="9" style="28"/>
    <col min="12801" max="12801" width="29.875" style="28" customWidth="1"/>
    <col min="12802" max="12802" width="14.5" style="28" customWidth="1"/>
    <col min="12803" max="12807" width="14.375" style="28" customWidth="1"/>
    <col min="12808" max="13056" width="9" style="28"/>
    <col min="13057" max="13057" width="29.875" style="28" customWidth="1"/>
    <col min="13058" max="13058" width="14.5" style="28" customWidth="1"/>
    <col min="13059" max="13063" width="14.375" style="28" customWidth="1"/>
    <col min="13064" max="13312" width="9" style="28"/>
    <col min="13313" max="13313" width="29.875" style="28" customWidth="1"/>
    <col min="13314" max="13314" width="14.5" style="28" customWidth="1"/>
    <col min="13315" max="13319" width="14.375" style="28" customWidth="1"/>
    <col min="13320" max="13568" width="9" style="28"/>
    <col min="13569" max="13569" width="29.875" style="28" customWidth="1"/>
    <col min="13570" max="13570" width="14.5" style="28" customWidth="1"/>
    <col min="13571" max="13575" width="14.375" style="28" customWidth="1"/>
    <col min="13576" max="13824" width="9" style="28"/>
    <col min="13825" max="13825" width="29.875" style="28" customWidth="1"/>
    <col min="13826" max="13826" width="14.5" style="28" customWidth="1"/>
    <col min="13827" max="13831" width="14.375" style="28" customWidth="1"/>
    <col min="13832" max="14080" width="9" style="28"/>
    <col min="14081" max="14081" width="29.875" style="28" customWidth="1"/>
    <col min="14082" max="14082" width="14.5" style="28" customWidth="1"/>
    <col min="14083" max="14087" width="14.375" style="28" customWidth="1"/>
    <col min="14088" max="14336" width="9" style="28"/>
    <col min="14337" max="14337" width="29.875" style="28" customWidth="1"/>
    <col min="14338" max="14338" width="14.5" style="28" customWidth="1"/>
    <col min="14339" max="14343" width="14.375" style="28" customWidth="1"/>
    <col min="14344" max="14592" width="9" style="28"/>
    <col min="14593" max="14593" width="29.875" style="28" customWidth="1"/>
    <col min="14594" max="14594" width="14.5" style="28" customWidth="1"/>
    <col min="14595" max="14599" width="14.375" style="28" customWidth="1"/>
    <col min="14600" max="14848" width="9" style="28"/>
    <col min="14849" max="14849" width="29.875" style="28" customWidth="1"/>
    <col min="14850" max="14850" width="14.5" style="28" customWidth="1"/>
    <col min="14851" max="14855" width="14.375" style="28" customWidth="1"/>
    <col min="14856" max="15104" width="9" style="28"/>
    <col min="15105" max="15105" width="29.875" style="28" customWidth="1"/>
    <col min="15106" max="15106" width="14.5" style="28" customWidth="1"/>
    <col min="15107" max="15111" width="14.375" style="28" customWidth="1"/>
    <col min="15112" max="15360" width="9" style="28"/>
    <col min="15361" max="15361" width="29.875" style="28" customWidth="1"/>
    <col min="15362" max="15362" width="14.5" style="28" customWidth="1"/>
    <col min="15363" max="15367" width="14.375" style="28" customWidth="1"/>
    <col min="15368" max="15616" width="9" style="28"/>
    <col min="15617" max="15617" width="29.875" style="28" customWidth="1"/>
    <col min="15618" max="15618" width="14.5" style="28" customWidth="1"/>
    <col min="15619" max="15623" width="14.375" style="28" customWidth="1"/>
    <col min="15624" max="15872" width="9" style="28"/>
    <col min="15873" max="15873" width="29.875" style="28" customWidth="1"/>
    <col min="15874" max="15874" width="14.5" style="28" customWidth="1"/>
    <col min="15875" max="15879" width="14.375" style="28" customWidth="1"/>
    <col min="15880" max="16128" width="9" style="28"/>
    <col min="16129" max="16129" width="29.875" style="28" customWidth="1"/>
    <col min="16130" max="16130" width="14.5" style="28" customWidth="1"/>
    <col min="16131" max="16135" width="14.375" style="28" customWidth="1"/>
    <col min="16136" max="16384" width="9" style="28"/>
  </cols>
  <sheetData>
    <row r="1" spans="1:9" ht="26.25" customHeight="1" x14ac:dyDescent="0.15">
      <c r="A1" s="80"/>
      <c r="B1" s="80"/>
      <c r="C1" s="80"/>
      <c r="D1" s="80"/>
      <c r="E1" s="80"/>
      <c r="F1" s="80"/>
      <c r="G1" s="80"/>
    </row>
    <row r="2" spans="1:9" ht="26.25" customHeight="1" x14ac:dyDescent="0.15">
      <c r="A2" s="11" t="s">
        <v>63</v>
      </c>
      <c r="G2" s="13" t="s">
        <v>29</v>
      </c>
    </row>
    <row r="3" spans="1:9" ht="26.25" customHeight="1" x14ac:dyDescent="0.15">
      <c r="A3" s="14" t="s">
        <v>64</v>
      </c>
      <c r="B3" s="27" t="s">
        <v>65</v>
      </c>
      <c r="C3" s="25" t="s">
        <v>35</v>
      </c>
      <c r="D3" s="25" t="s">
        <v>36</v>
      </c>
      <c r="E3" s="25" t="s">
        <v>37</v>
      </c>
      <c r="F3" s="25" t="s">
        <v>38</v>
      </c>
      <c r="G3" s="25" t="s">
        <v>75</v>
      </c>
    </row>
    <row r="4" spans="1:9" ht="26.25" customHeight="1" x14ac:dyDescent="0.15">
      <c r="A4" s="15" t="s">
        <v>66</v>
      </c>
      <c r="B4" s="16">
        <v>25</v>
      </c>
      <c r="C4" s="16">
        <v>19</v>
      </c>
      <c r="D4" s="16">
        <v>21</v>
      </c>
      <c r="E4" s="16">
        <v>46</v>
      </c>
      <c r="F4" s="16">
        <v>26</v>
      </c>
      <c r="G4" s="16">
        <v>21</v>
      </c>
      <c r="H4" s="17"/>
      <c r="I4" s="18"/>
    </row>
    <row r="5" spans="1:9" ht="26.25" customHeight="1" x14ac:dyDescent="0.15">
      <c r="A5" s="5" t="s">
        <v>67</v>
      </c>
      <c r="B5" s="16">
        <v>54</v>
      </c>
      <c r="C5" s="16">
        <v>66</v>
      </c>
      <c r="D5" s="16">
        <v>56</v>
      </c>
      <c r="E5" s="16">
        <v>52</v>
      </c>
      <c r="F5" s="16">
        <v>66</v>
      </c>
      <c r="G5" s="16">
        <v>53</v>
      </c>
      <c r="H5" s="17"/>
      <c r="I5" s="18"/>
    </row>
    <row r="6" spans="1:9" ht="26.25" customHeight="1" x14ac:dyDescent="0.15">
      <c r="A6" s="5" t="s">
        <v>68</v>
      </c>
      <c r="B6" s="16">
        <v>34</v>
      </c>
      <c r="C6" s="16">
        <v>30</v>
      </c>
      <c r="D6" s="16">
        <v>40</v>
      </c>
      <c r="E6" s="16">
        <v>28</v>
      </c>
      <c r="F6" s="16">
        <v>21</v>
      </c>
      <c r="G6" s="16">
        <v>27</v>
      </c>
      <c r="H6" s="17"/>
    </row>
    <row r="7" spans="1:9" ht="26.25" customHeight="1" x14ac:dyDescent="0.15">
      <c r="A7" s="5" t="s">
        <v>69</v>
      </c>
      <c r="B7" s="16">
        <v>22</v>
      </c>
      <c r="C7" s="16">
        <v>26</v>
      </c>
      <c r="D7" s="16">
        <v>26</v>
      </c>
      <c r="E7" s="16">
        <v>20</v>
      </c>
      <c r="F7" s="16">
        <v>16</v>
      </c>
      <c r="G7" s="16">
        <v>18</v>
      </c>
      <c r="H7" s="18"/>
      <c r="I7" s="18"/>
    </row>
    <row r="8" spans="1:9" ht="26.25" customHeight="1" x14ac:dyDescent="0.15">
      <c r="A8" s="5" t="s">
        <v>70</v>
      </c>
      <c r="B8" s="16">
        <v>13</v>
      </c>
      <c r="C8" s="16">
        <v>19</v>
      </c>
      <c r="D8" s="16">
        <v>14</v>
      </c>
      <c r="E8" s="16">
        <v>11</v>
      </c>
      <c r="F8" s="16">
        <v>11</v>
      </c>
      <c r="G8" s="16">
        <v>12</v>
      </c>
    </row>
    <row r="9" spans="1:9" ht="26.25" customHeight="1" x14ac:dyDescent="0.15">
      <c r="A9" s="5" t="s">
        <v>71</v>
      </c>
      <c r="B9" s="16">
        <v>8</v>
      </c>
      <c r="C9" s="16">
        <v>6</v>
      </c>
      <c r="D9" s="16">
        <v>7</v>
      </c>
      <c r="E9" s="16">
        <v>7</v>
      </c>
      <c r="F9" s="16">
        <v>9</v>
      </c>
      <c r="G9" s="16">
        <v>7</v>
      </c>
      <c r="I9" s="18"/>
    </row>
    <row r="10" spans="1:9" ht="26.25" customHeight="1" x14ac:dyDescent="0.15">
      <c r="A10" s="81" t="s">
        <v>0</v>
      </c>
      <c r="B10" s="19">
        <v>156</v>
      </c>
      <c r="C10" s="19">
        <v>166</v>
      </c>
      <c r="D10" s="19">
        <v>164</v>
      </c>
      <c r="E10" s="19">
        <v>164</v>
      </c>
      <c r="F10" s="19">
        <v>149</v>
      </c>
      <c r="G10" s="19">
        <f>SUM(G4:G9)</f>
        <v>138</v>
      </c>
    </row>
    <row r="11" spans="1:9" ht="26.25" customHeight="1" x14ac:dyDescent="0.15">
      <c r="A11" s="73"/>
      <c r="B11" s="9" t="s">
        <v>72</v>
      </c>
      <c r="C11" s="20">
        <v>106.41025641025641</v>
      </c>
      <c r="D11" s="20">
        <v>105.12820512820514</v>
      </c>
      <c r="E11" s="20">
        <v>105.12820512820514</v>
      </c>
      <c r="F11" s="20">
        <v>95.512820512820497</v>
      </c>
      <c r="G11" s="20">
        <v>88.461538461538495</v>
      </c>
    </row>
    <row r="12" spans="1:9" ht="32.25" customHeight="1" x14ac:dyDescent="0.15">
      <c r="A12" s="82" t="s">
        <v>73</v>
      </c>
      <c r="B12" s="82"/>
      <c r="C12" s="82"/>
      <c r="D12" s="82"/>
      <c r="E12" s="82"/>
      <c r="F12" s="82"/>
      <c r="G12" s="82"/>
      <c r="H12" s="21"/>
      <c r="I12" s="21"/>
    </row>
    <row r="13" spans="1:9" ht="26.25" customHeight="1" x14ac:dyDescent="0.15">
      <c r="A13" s="83" t="s">
        <v>74</v>
      </c>
      <c r="B13" s="83"/>
      <c r="C13" s="83"/>
      <c r="D13" s="83"/>
      <c r="E13" s="83"/>
      <c r="F13" s="83"/>
      <c r="G13" s="83"/>
    </row>
    <row r="14" spans="1:9" ht="26.25" customHeight="1" x14ac:dyDescent="0.15">
      <c r="A14" s="22"/>
      <c r="B14" s="22"/>
      <c r="C14" s="29"/>
      <c r="D14" s="29"/>
      <c r="E14" s="29"/>
      <c r="F14" s="29"/>
      <c r="G14" s="29"/>
    </row>
  </sheetData>
  <mergeCells count="4">
    <mergeCell ref="A1:G1"/>
    <mergeCell ref="A10:A11"/>
    <mergeCell ref="A12:G12"/>
    <mergeCell ref="A13:G13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15〔4〕(1)局別</vt:lpstr>
      <vt:lpstr>15〔4〕(2)県別・業種別</vt:lpstr>
      <vt:lpstr>15〔4〕(3)業種別・資本金階層別</vt:lpstr>
      <vt:lpstr>15〔4〕(4)支配船腹量階層別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