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4年12月作成\20241205_運輸要覧作成\【作業用】九州運輸要覧（令和6年度版）\5．鉄道・軌道及び索道の状況〇\"/>
    </mc:Choice>
  </mc:AlternateContent>
  <xr:revisionPtr revIDLastSave="0" documentId="8_{DCCAD240-03DD-4009-87A6-8A512C0F43B5}" xr6:coauthVersionLast="47" xr6:coauthVersionMax="47" xr10:uidLastSave="{00000000-0000-0000-0000-000000000000}"/>
  <bookViews>
    <workbookView xWindow="28680" yWindow="-120" windowWidth="29040" windowHeight="15720" xr2:uid="{0DDF7CF6-9B4B-4528-BF8E-7A6643552A7B}"/>
  </bookViews>
  <sheets>
    <sheet name="5〔2〕(2)(ｱ)営業損益" sheetId="1" r:id="rId1"/>
    <sheet name="(2)(ｲ)キロ当たり営業収支" sheetId="2" r:id="rId2"/>
  </sheets>
  <definedNames>
    <definedName name="_xlnm.Print_Area" localSheetId="1">'(2)(ｲ)キロ当たり営業収支'!$A$1:$I$30</definedName>
    <definedName name="_xlnm.Print_Area" localSheetId="0">'5〔2〕(2)(ｱ)営業損益'!$A$1:$K$44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E26" i="2"/>
  <c r="F26" i="2"/>
  <c r="G26" i="2"/>
  <c r="I26" i="2" s="1"/>
  <c r="H26" i="2"/>
  <c r="D27" i="2"/>
  <c r="E27" i="2"/>
  <c r="F27" i="2"/>
  <c r="G27" i="2"/>
  <c r="H27" i="2" s="1"/>
  <c r="D28" i="2"/>
  <c r="E28" i="2"/>
  <c r="F28" i="2"/>
  <c r="G28" i="2"/>
  <c r="I28" i="2" s="1"/>
  <c r="H28" i="2"/>
  <c r="D29" i="2"/>
  <c r="E29" i="2"/>
  <c r="F29" i="2"/>
  <c r="G29" i="2"/>
  <c r="H29" i="2" s="1"/>
  <c r="I29" i="2" l="1"/>
  <c r="I27" i="2"/>
</calcChain>
</file>

<file path=xl/sharedStrings.xml><?xml version="1.0" encoding="utf-8"?>
<sst xmlns="http://schemas.openxmlformats.org/spreadsheetml/2006/main" count="110" uniqueCount="82">
  <si>
    <t>資料：鉄道部計画課</t>
    <rPh sb="0" eb="2">
      <t>シリョウ</t>
    </rPh>
    <rPh sb="3" eb="5">
      <t>テツドウ</t>
    </rPh>
    <rPh sb="5" eb="6">
      <t>ブ</t>
    </rPh>
    <rPh sb="6" eb="8">
      <t>ケイカク</t>
    </rPh>
    <rPh sb="8" eb="9">
      <t>カ</t>
    </rPh>
    <phoneticPr fontId="3"/>
  </si>
  <si>
    <t>収　　支　　率</t>
    <phoneticPr fontId="4"/>
  </si>
  <si>
    <t>営　業　損　益</t>
    <rPh sb="0" eb="3">
      <t>エイギョウ</t>
    </rPh>
    <phoneticPr fontId="4"/>
  </si>
  <si>
    <t>計</t>
  </si>
  <si>
    <t>厚生福利施設  収入</t>
    <rPh sb="0" eb="2">
      <t>コウセイ</t>
    </rPh>
    <rPh sb="2" eb="4">
      <t>フクリ</t>
    </rPh>
    <rPh sb="4" eb="6">
      <t>シセツ</t>
    </rPh>
    <rPh sb="8" eb="10">
      <t>シュウニュウ</t>
    </rPh>
    <phoneticPr fontId="3"/>
  </si>
  <si>
    <t>減価償却費</t>
  </si>
  <si>
    <t>諸税</t>
  </si>
  <si>
    <t>経費</t>
  </si>
  <si>
    <t>修繕費</t>
  </si>
  <si>
    <t>人件費</t>
  </si>
  <si>
    <t>支　　　　　出</t>
    <rPh sb="0" eb="7">
      <t>シシュツ</t>
    </rPh>
    <phoneticPr fontId="4"/>
  </si>
  <si>
    <t>運輸雑収入</t>
  </si>
  <si>
    <t>線路使用料収入</t>
    <rPh sb="0" eb="2">
      <t>センロ</t>
    </rPh>
    <rPh sb="2" eb="5">
      <t>シヨウリョウ</t>
    </rPh>
    <rPh sb="5" eb="7">
      <t>シュウニュウ</t>
    </rPh>
    <phoneticPr fontId="3"/>
  </si>
  <si>
    <t>車        扱</t>
    <phoneticPr fontId="5"/>
  </si>
  <si>
    <t>コンテナ扱</t>
  </si>
  <si>
    <t>貨物運賃</t>
  </si>
  <si>
    <t>手小荷物</t>
    <phoneticPr fontId="3"/>
  </si>
  <si>
    <t>定        期</t>
    <phoneticPr fontId="5"/>
  </si>
  <si>
    <t>定  期  外</t>
    <phoneticPr fontId="5"/>
  </si>
  <si>
    <t>旅客運賃</t>
  </si>
  <si>
    <t>　収　　　　　　入　</t>
    <rPh sb="1" eb="9">
      <t>シュウニュウ</t>
    </rPh>
    <phoneticPr fontId="4"/>
  </si>
  <si>
    <t>鹿児島市</t>
    <rPh sb="0" eb="4">
      <t>カゴシマシ</t>
    </rPh>
    <phoneticPr fontId="4"/>
  </si>
  <si>
    <t>熊本市</t>
    <rPh sb="0" eb="3">
      <t>クマモトシ</t>
    </rPh>
    <phoneticPr fontId="4"/>
  </si>
  <si>
    <t>長崎電気軌道</t>
    <rPh sb="0" eb="2">
      <t>ナガサキ</t>
    </rPh>
    <rPh sb="2" eb="4">
      <t>デンキ</t>
    </rPh>
    <rPh sb="4" eb="6">
      <t>キドウ</t>
    </rPh>
    <phoneticPr fontId="4"/>
  </si>
  <si>
    <t>北九州高速鉄道</t>
    <rPh sb="0" eb="3">
      <t>キタキュウシュウ</t>
    </rPh>
    <rPh sb="3" eb="5">
      <t>コウソク</t>
    </rPh>
    <rPh sb="5" eb="7">
      <t>テツドウ</t>
    </rPh>
    <phoneticPr fontId="4"/>
  </si>
  <si>
    <t>肥薩おれんじ鉄道</t>
    <rPh sb="0" eb="2">
      <t>ヒサツ</t>
    </rPh>
    <rPh sb="6" eb="8">
      <t>テツドウ</t>
    </rPh>
    <phoneticPr fontId="3"/>
  </si>
  <si>
    <t>くま川鉄道</t>
  </si>
  <si>
    <t>平成筑豊鉄道</t>
  </si>
  <si>
    <t>科     目</t>
  </si>
  <si>
    <t>松浦鉄道</t>
  </si>
  <si>
    <t>南阿蘇鉄道</t>
  </si>
  <si>
    <t>甘木鉄道</t>
  </si>
  <si>
    <t>福岡市</t>
  </si>
  <si>
    <t>熊本電気鉄道</t>
  </si>
  <si>
    <t>島原鉄道</t>
  </si>
  <si>
    <t>筑豊電気鉄道</t>
  </si>
  <si>
    <t>西日本鉄道</t>
  </si>
  <si>
    <t>九州旅客鉄道</t>
    <rPh sb="0" eb="2">
      <t>キュウシュウ</t>
    </rPh>
    <rPh sb="2" eb="4">
      <t>リョカク</t>
    </rPh>
    <rPh sb="4" eb="6">
      <t>テツドウ</t>
    </rPh>
    <phoneticPr fontId="4"/>
  </si>
  <si>
    <t>令和5年度（単位：千円）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9" eb="11">
      <t>センエン</t>
    </rPh>
    <phoneticPr fontId="3"/>
  </si>
  <si>
    <t>(ｱ)　営業損益　</t>
    <phoneticPr fontId="3"/>
  </si>
  <si>
    <t>（２）　経営の概要</t>
    <rPh sb="4" eb="6">
      <t>ケイエイ</t>
    </rPh>
    <rPh sb="7" eb="9">
      <t>ガイヨウ</t>
    </rPh>
    <phoneticPr fontId="4"/>
  </si>
  <si>
    <t>公営</t>
    <rPh sb="0" eb="2">
      <t>コウエイ</t>
    </rPh>
    <phoneticPr fontId="3"/>
  </si>
  <si>
    <t>中　小　民　鉄</t>
    <rPh sb="0" eb="3">
      <t>チュウショウ</t>
    </rPh>
    <rPh sb="4" eb="5">
      <t>ミン</t>
    </rPh>
    <rPh sb="6" eb="7">
      <t>テツ</t>
    </rPh>
    <phoneticPr fontId="5"/>
  </si>
  <si>
    <t>大手民鉄</t>
    <rPh sb="0" eb="2">
      <t>オオテ</t>
    </rPh>
    <rPh sb="2" eb="3">
      <t>ミン</t>
    </rPh>
    <rPh sb="3" eb="4">
      <t>テツ</t>
    </rPh>
    <phoneticPr fontId="3"/>
  </si>
  <si>
    <t>営業費</t>
    <rPh sb="0" eb="3">
      <t>エイギョウヒ</t>
    </rPh>
    <phoneticPr fontId="3"/>
  </si>
  <si>
    <t>営業収益</t>
    <rPh sb="0" eb="2">
      <t>エイギョウ</t>
    </rPh>
    <rPh sb="2" eb="4">
      <t>シュウエキ</t>
    </rPh>
    <phoneticPr fontId="3"/>
  </si>
  <si>
    <t>資料：「鉄道事業実績報告書」、「鉄道統計年報」（鉄道部計画課）</t>
    <rPh sb="0" eb="2">
      <t>シリョウ</t>
    </rPh>
    <rPh sb="4" eb="6">
      <t>テツドウ</t>
    </rPh>
    <rPh sb="6" eb="8">
      <t>ジギョウ</t>
    </rPh>
    <rPh sb="8" eb="10">
      <t>ジッセキ</t>
    </rPh>
    <rPh sb="10" eb="12">
      <t>ホウコク</t>
    </rPh>
    <rPh sb="12" eb="13">
      <t>ショ</t>
    </rPh>
    <rPh sb="16" eb="18">
      <t>テツドウ</t>
    </rPh>
    <rPh sb="18" eb="20">
      <t>トウケイ</t>
    </rPh>
    <rPh sb="20" eb="22">
      <t>ネンポウ</t>
    </rPh>
    <rPh sb="24" eb="27">
      <t>テツドウブ</t>
    </rPh>
    <rPh sb="27" eb="30">
      <t>ケイカクカ</t>
    </rPh>
    <phoneticPr fontId="3"/>
  </si>
  <si>
    <t>地方旅客鉄道</t>
    <rPh sb="0" eb="2">
      <t>チホウ</t>
    </rPh>
    <rPh sb="2" eb="4">
      <t>リョカク</t>
    </rPh>
    <rPh sb="4" eb="6">
      <t>テツドウ</t>
    </rPh>
    <phoneticPr fontId="3"/>
  </si>
  <si>
    <t>路面電車</t>
    <rPh sb="0" eb="2">
      <t>ロメン</t>
    </rPh>
    <rPh sb="2" eb="4">
      <t>デンシャ</t>
    </rPh>
    <phoneticPr fontId="3"/>
  </si>
  <si>
    <t>うち地下鉄</t>
    <rPh sb="2" eb="5">
      <t>チカテツ</t>
    </rPh>
    <phoneticPr fontId="3"/>
  </si>
  <si>
    <t>大都市高速鉄道</t>
    <rPh sb="0" eb="3">
      <t>ダイトシ</t>
    </rPh>
    <rPh sb="3" eb="5">
      <t>コウソク</t>
    </rPh>
    <rPh sb="5" eb="7">
      <t>テツドウ</t>
    </rPh>
    <phoneticPr fontId="3"/>
  </si>
  <si>
    <t>機能別</t>
    <rPh sb="0" eb="3">
      <t>キノウベツ</t>
    </rPh>
    <phoneticPr fontId="3"/>
  </si>
  <si>
    <t>業態別</t>
    <rPh sb="0" eb="1">
      <t>ギョウ</t>
    </rPh>
    <rPh sb="1" eb="2">
      <t>タイ</t>
    </rPh>
    <rPh sb="2" eb="3">
      <t>ベツ</t>
    </rPh>
    <phoneticPr fontId="3"/>
  </si>
  <si>
    <t>全国３年度</t>
    <rPh sb="0" eb="1">
      <t>ゼン</t>
    </rPh>
    <rPh sb="1" eb="2">
      <t>クニ</t>
    </rPh>
    <rPh sb="3" eb="5">
      <t>ネンド</t>
    </rPh>
    <phoneticPr fontId="3"/>
  </si>
  <si>
    <t>計</t>
    <rPh sb="0" eb="1">
      <t>ケイ</t>
    </rPh>
    <phoneticPr fontId="3"/>
  </si>
  <si>
    <t>鹿児島市</t>
    <rPh sb="0" eb="4">
      <t>カゴシマシ</t>
    </rPh>
    <phoneticPr fontId="3"/>
  </si>
  <si>
    <t>道</t>
    <rPh sb="0" eb="1">
      <t>ミチ</t>
    </rPh>
    <phoneticPr fontId="3"/>
  </si>
  <si>
    <t>熊本市</t>
    <rPh sb="0" eb="3">
      <t>クマモトシ</t>
    </rPh>
    <phoneticPr fontId="3"/>
  </si>
  <si>
    <t>長崎電気軌道</t>
    <rPh sb="0" eb="2">
      <t>ナガサキ</t>
    </rPh>
    <rPh sb="2" eb="4">
      <t>デンキ</t>
    </rPh>
    <rPh sb="4" eb="6">
      <t>キドウ</t>
    </rPh>
    <phoneticPr fontId="3"/>
  </si>
  <si>
    <t>軌</t>
    <rPh sb="0" eb="1">
      <t>キ</t>
    </rPh>
    <phoneticPr fontId="3"/>
  </si>
  <si>
    <t>北九州高速鉄道</t>
    <rPh sb="0" eb="3">
      <t>キタキュウシュウ</t>
    </rPh>
    <rPh sb="3" eb="5">
      <t>コウソク</t>
    </rPh>
    <rPh sb="5" eb="7">
      <t>テツドウ</t>
    </rPh>
    <phoneticPr fontId="3"/>
  </si>
  <si>
    <t>くま川鉄道</t>
    <rPh sb="0" eb="5">
      <t>クマテツ</t>
    </rPh>
    <phoneticPr fontId="3"/>
  </si>
  <si>
    <t>平成筑豊鉄道</t>
    <rPh sb="0" eb="2">
      <t>ヘイセイ</t>
    </rPh>
    <rPh sb="2" eb="6">
      <t>チクホウ</t>
    </rPh>
    <phoneticPr fontId="3"/>
  </si>
  <si>
    <t>松浦鉄道</t>
    <rPh sb="0" eb="4">
      <t>マツウラ</t>
    </rPh>
    <phoneticPr fontId="3"/>
  </si>
  <si>
    <t>南阿蘇鉄道</t>
    <rPh sb="0" eb="5">
      <t>ミナミアソ</t>
    </rPh>
    <phoneticPr fontId="3"/>
  </si>
  <si>
    <t>甘木鉄道</t>
    <rPh sb="0" eb="4">
      <t>アマテツ</t>
    </rPh>
    <phoneticPr fontId="3"/>
  </si>
  <si>
    <t>福岡市</t>
    <rPh sb="0" eb="3">
      <t>フクオカシ</t>
    </rPh>
    <phoneticPr fontId="3"/>
  </si>
  <si>
    <t>熊本電気鉄道</t>
    <rPh sb="0" eb="6">
      <t>クマデン</t>
    </rPh>
    <phoneticPr fontId="3"/>
  </si>
  <si>
    <t>島原鉄道</t>
    <rPh sb="0" eb="4">
      <t>シマテツ</t>
    </rPh>
    <phoneticPr fontId="3"/>
  </si>
  <si>
    <t>筑豊電気鉄道</t>
    <rPh sb="0" eb="6">
      <t>チクホウ</t>
    </rPh>
    <phoneticPr fontId="3"/>
  </si>
  <si>
    <t>鉄</t>
    <rPh sb="0" eb="1">
      <t>テツ</t>
    </rPh>
    <phoneticPr fontId="3"/>
  </si>
  <si>
    <t>西日本鉄道</t>
    <rPh sb="0" eb="3">
      <t>ニシニホン</t>
    </rPh>
    <rPh sb="3" eb="5">
      <t>テツドウ</t>
    </rPh>
    <phoneticPr fontId="3"/>
  </si>
  <si>
    <t>九州旅客鉄道</t>
    <rPh sb="0" eb="2">
      <t>キュウシュウ</t>
    </rPh>
    <rPh sb="2" eb="4">
      <t>リョカク</t>
    </rPh>
    <rPh sb="4" eb="6">
      <t>テツドウ</t>
    </rPh>
    <phoneticPr fontId="3"/>
  </si>
  <si>
    <t>分</t>
    <rPh sb="0" eb="1">
      <t>クブン</t>
    </rPh>
    <phoneticPr fontId="3"/>
  </si>
  <si>
    <t>車両走行キロ当たり（円）</t>
    <rPh sb="0" eb="2">
      <t>シャリョウ</t>
    </rPh>
    <rPh sb="2" eb="4">
      <t>ソウコウ</t>
    </rPh>
    <rPh sb="6" eb="7">
      <t>ア</t>
    </rPh>
    <rPh sb="10" eb="11">
      <t>エン</t>
    </rPh>
    <phoneticPr fontId="3"/>
  </si>
  <si>
    <t>車 　　両
走行キロ
（千キロ）</t>
    <rPh sb="0" eb="1">
      <t>クルマ</t>
    </rPh>
    <rPh sb="4" eb="5">
      <t>リョウ</t>
    </rPh>
    <rPh sb="6" eb="8">
      <t>ソウコウ</t>
    </rPh>
    <rPh sb="12" eb="13">
      <t>セン</t>
    </rPh>
    <phoneticPr fontId="3"/>
  </si>
  <si>
    <t>１日１キロ当たり（円）</t>
    <rPh sb="1" eb="2">
      <t>ニチ</t>
    </rPh>
    <rPh sb="5" eb="6">
      <t>ア</t>
    </rPh>
    <rPh sb="9" eb="10">
      <t>エン</t>
    </rPh>
    <phoneticPr fontId="3"/>
  </si>
  <si>
    <t>延日キロ</t>
    <rPh sb="0" eb="1">
      <t>ノ</t>
    </rPh>
    <rPh sb="1" eb="2">
      <t>ニチ</t>
    </rPh>
    <phoneticPr fontId="3"/>
  </si>
  <si>
    <t>事　業　者　名</t>
    <rPh sb="0" eb="5">
      <t>ジギョウシャ</t>
    </rPh>
    <rPh sb="6" eb="7">
      <t>メイ</t>
    </rPh>
    <phoneticPr fontId="3"/>
  </si>
  <si>
    <t>区</t>
    <rPh sb="0" eb="1">
      <t>クブン</t>
    </rPh>
    <phoneticPr fontId="3"/>
  </si>
  <si>
    <t>（令和５年度）</t>
    <rPh sb="1" eb="3">
      <t>レイワ</t>
    </rPh>
    <rPh sb="4" eb="6">
      <t>ネンド</t>
    </rPh>
    <phoneticPr fontId="3"/>
  </si>
  <si>
    <t>(ｲ)　キロ当たり営業収支状況</t>
    <rPh sb="6" eb="7">
      <t>ア</t>
    </rPh>
    <rPh sb="9" eb="11">
      <t>エイギョウ</t>
    </rPh>
    <rPh sb="11" eb="13">
      <t>シュウシ</t>
    </rPh>
    <rPh sb="13" eb="15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</si>
</sst>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.0;&quot;△ &quot;#,##0.0"/>
    <numFmt numFmtId="178" formatCode="#,##0;&quot;▲ &quot;#,##0"/>
    <numFmt numFmtId="179" formatCode="#,##0.0_ "/>
    <numFmt numFmtId="180" formatCode="#,##0_ "/>
    <numFmt numFmtId="181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 applyProtection="1">
      <alignment vertical="center"/>
      <protection locked="0"/>
    </xf>
    <xf numFmtId="177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distributed" vertical="center"/>
    </xf>
    <xf numFmtId="178" fontId="2" fillId="0" borderId="4" xfId="0" applyNumberFormat="1" applyFont="1" applyBorder="1" applyAlignment="1">
      <alignment vertical="center"/>
    </xf>
    <xf numFmtId="178" fontId="2" fillId="0" borderId="5" xfId="0" applyNumberFormat="1" applyFont="1" applyBorder="1" applyAlignment="1">
      <alignment vertical="center"/>
    </xf>
    <xf numFmtId="176" fontId="2" fillId="0" borderId="0" xfId="1" applyNumberFormat="1" applyFont="1" applyAlignment="1">
      <alignment horizontal="center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quotePrefix="1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0" xfId="1" applyNumberFormat="1" applyFont="1" applyAlignment="1">
      <alignment horizontal="distributed" vertical="center" wrapText="1"/>
    </xf>
    <xf numFmtId="176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Continuous" vertical="center"/>
    </xf>
    <xf numFmtId="176" fontId="2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9" fontId="1" fillId="0" borderId="0" xfId="0" applyNumberFormat="1" applyFont="1"/>
    <xf numFmtId="180" fontId="1" fillId="0" borderId="0" xfId="0" applyNumberFormat="1" applyFont="1"/>
    <xf numFmtId="181" fontId="1" fillId="0" borderId="0" xfId="0" applyNumberFormat="1" applyFont="1"/>
    <xf numFmtId="181" fontId="7" fillId="0" borderId="0" xfId="0" applyNumberFormat="1" applyFont="1" applyAlignment="1">
      <alignment vertical="center" shrinkToFit="1"/>
    </xf>
    <xf numFmtId="179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181" fontId="7" fillId="0" borderId="0" xfId="0" applyNumberFormat="1" applyFont="1" applyAlignment="1">
      <alignment horizontal="right" vertical="center" shrinkToFit="1"/>
    </xf>
    <xf numFmtId="181" fontId="1" fillId="0" borderId="0" xfId="0" applyNumberFormat="1" applyFont="1" applyAlignment="1">
      <alignment horizontal="left"/>
    </xf>
    <xf numFmtId="179" fontId="0" fillId="0" borderId="0" xfId="0" applyNumberFormat="1"/>
    <xf numFmtId="181" fontId="8" fillId="0" borderId="11" xfId="0" applyNumberFormat="1" applyFont="1" applyBorder="1" applyAlignment="1">
      <alignment horizontal="left"/>
    </xf>
    <xf numFmtId="181" fontId="8" fillId="0" borderId="11" xfId="0" applyNumberFormat="1" applyFont="1" applyBorder="1" applyAlignment="1">
      <alignment horizontal="left" vertical="center"/>
    </xf>
    <xf numFmtId="180" fontId="9" fillId="0" borderId="1" xfId="0" applyNumberFormat="1" applyFont="1" applyBorder="1" applyAlignment="1">
      <alignment vertical="center"/>
    </xf>
    <xf numFmtId="180" fontId="9" fillId="0" borderId="2" xfId="0" applyNumberFormat="1" applyFont="1" applyBorder="1" applyAlignment="1">
      <alignment horizontal="right" vertical="center"/>
    </xf>
    <xf numFmtId="180" fontId="9" fillId="0" borderId="2" xfId="0" applyNumberFormat="1" applyFont="1" applyBorder="1" applyAlignment="1">
      <alignment vertical="center"/>
    </xf>
    <xf numFmtId="181" fontId="9" fillId="0" borderId="12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distributed" vertical="center"/>
    </xf>
    <xf numFmtId="179" fontId="8" fillId="0" borderId="14" xfId="0" applyNumberFormat="1" applyFont="1" applyBorder="1" applyAlignment="1">
      <alignment horizontal="center" vertical="distributed"/>
    </xf>
    <xf numFmtId="180" fontId="9" fillId="0" borderId="4" xfId="0" applyNumberFormat="1" applyFont="1" applyBorder="1" applyAlignment="1">
      <alignment vertical="center"/>
    </xf>
    <xf numFmtId="180" fontId="9" fillId="0" borderId="12" xfId="0" applyNumberFormat="1" applyFont="1" applyBorder="1" applyAlignment="1">
      <alignment horizontal="right" vertical="center"/>
    </xf>
    <xf numFmtId="180" fontId="9" fillId="0" borderId="5" xfId="0" applyNumberFormat="1" applyFont="1" applyBorder="1" applyAlignment="1">
      <alignment vertical="center"/>
    </xf>
    <xf numFmtId="179" fontId="8" fillId="0" borderId="5" xfId="0" applyNumberFormat="1" applyFont="1" applyBorder="1" applyAlignment="1">
      <alignment horizontal="distributed" vertical="center"/>
    </xf>
    <xf numFmtId="179" fontId="8" fillId="0" borderId="16" xfId="0" applyNumberFormat="1" applyFont="1" applyBorder="1" applyAlignment="1">
      <alignment horizontal="center" vertical="distributed"/>
    </xf>
    <xf numFmtId="179" fontId="8" fillId="0" borderId="5" xfId="0" applyNumberFormat="1" applyFont="1" applyBorder="1" applyAlignment="1">
      <alignment horizontal="right" vertical="center"/>
    </xf>
    <xf numFmtId="180" fontId="9" fillId="0" borderId="4" xfId="0" applyNumberFormat="1" applyFont="1" applyBorder="1" applyAlignment="1">
      <alignment horizontal="right" vertical="center"/>
    </xf>
    <xf numFmtId="180" fontId="9" fillId="0" borderId="5" xfId="0" applyNumberFormat="1" applyFont="1" applyBorder="1" applyAlignment="1">
      <alignment horizontal="right" vertical="center"/>
    </xf>
    <xf numFmtId="180" fontId="8" fillId="0" borderId="4" xfId="0" applyNumberFormat="1" applyFont="1" applyBorder="1" applyAlignment="1">
      <alignment horizontal="right" vertical="center"/>
    </xf>
    <xf numFmtId="180" fontId="8" fillId="0" borderId="12" xfId="0" applyNumberFormat="1" applyFont="1" applyBorder="1" applyAlignment="1">
      <alignment horizontal="right" vertical="center"/>
    </xf>
    <xf numFmtId="180" fontId="8" fillId="0" borderId="5" xfId="0" applyNumberFormat="1" applyFont="1" applyBorder="1" applyAlignment="1">
      <alignment horizontal="right" vertical="center"/>
    </xf>
    <xf numFmtId="180" fontId="8" fillId="0" borderId="5" xfId="0" applyNumberFormat="1" applyFont="1" applyBorder="1" applyAlignment="1">
      <alignment vertical="center"/>
    </xf>
    <xf numFmtId="181" fontId="8" fillId="0" borderId="12" xfId="0" applyNumberFormat="1" applyFont="1" applyBorder="1" applyAlignment="1">
      <alignment horizontal="right" vertical="center"/>
    </xf>
    <xf numFmtId="179" fontId="8" fillId="0" borderId="0" xfId="0" applyNumberFormat="1" applyFont="1" applyAlignment="1">
      <alignment horizontal="center" vertical="center"/>
    </xf>
    <xf numFmtId="180" fontId="8" fillId="0" borderId="18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distributed" vertical="center"/>
    </xf>
    <xf numFmtId="180" fontId="8" fillId="0" borderId="1" xfId="0" applyNumberFormat="1" applyFont="1" applyBorder="1" applyAlignment="1">
      <alignment horizontal="right" vertical="center"/>
    </xf>
    <xf numFmtId="180" fontId="8" fillId="0" borderId="2" xfId="0" applyNumberFormat="1" applyFont="1" applyBorder="1" applyAlignment="1">
      <alignment horizontal="right" vertical="center"/>
    </xf>
    <xf numFmtId="181" fontId="8" fillId="0" borderId="2" xfId="0" applyNumberFormat="1" applyFont="1" applyBorder="1" applyAlignment="1">
      <alignment horizontal="right" vertical="center"/>
    </xf>
    <xf numFmtId="179" fontId="8" fillId="0" borderId="17" xfId="0" applyNumberFormat="1" applyFont="1" applyBorder="1" applyAlignment="1">
      <alignment horizontal="distributed" vertical="center"/>
    </xf>
    <xf numFmtId="179" fontId="8" fillId="0" borderId="21" xfId="0" applyNumberFormat="1" applyFont="1" applyBorder="1"/>
    <xf numFmtId="179" fontId="8" fillId="0" borderId="22" xfId="0" applyNumberFormat="1" applyFont="1" applyBorder="1"/>
    <xf numFmtId="181" fontId="8" fillId="0" borderId="5" xfId="0" applyNumberFormat="1" applyFont="1" applyBorder="1" applyAlignment="1">
      <alignment horizontal="right" vertical="center"/>
    </xf>
    <xf numFmtId="179" fontId="8" fillId="0" borderId="23" xfId="0" applyNumberFormat="1" applyFont="1" applyBorder="1"/>
    <xf numFmtId="179" fontId="8" fillId="0" borderId="24" xfId="0" applyNumberFormat="1" applyFont="1" applyBorder="1"/>
    <xf numFmtId="180" fontId="8" fillId="0" borderId="25" xfId="0" applyNumberFormat="1" applyFont="1" applyBorder="1" applyAlignment="1">
      <alignment horizontal="right" vertical="center"/>
    </xf>
    <xf numFmtId="180" fontId="8" fillId="0" borderId="15" xfId="0" applyNumberFormat="1" applyFont="1" applyBorder="1" applyAlignment="1">
      <alignment horizontal="right" vertical="center"/>
    </xf>
    <xf numFmtId="181" fontId="8" fillId="0" borderId="17" xfId="0" applyNumberFormat="1" applyFont="1" applyBorder="1" applyAlignment="1">
      <alignment horizontal="right" vertical="center"/>
    </xf>
    <xf numFmtId="179" fontId="8" fillId="0" borderId="17" xfId="0" applyNumberFormat="1" applyFont="1" applyBorder="1" applyAlignment="1">
      <alignment vertical="center" shrinkToFit="1"/>
    </xf>
    <xf numFmtId="179" fontId="8" fillId="0" borderId="12" xfId="0" applyNumberFormat="1" applyFont="1" applyBorder="1" applyAlignment="1">
      <alignment horizontal="distributed" vertical="center"/>
    </xf>
    <xf numFmtId="179" fontId="8" fillId="0" borderId="1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 shrinkToFit="1"/>
    </xf>
    <xf numFmtId="180" fontId="8" fillId="0" borderId="2" xfId="0" applyNumberFormat="1" applyFont="1" applyBorder="1" applyAlignment="1">
      <alignment horizontal="center" vertical="center"/>
    </xf>
    <xf numFmtId="181" fontId="8" fillId="0" borderId="0" xfId="0" applyNumberFormat="1" applyFont="1" applyAlignment="1">
      <alignment horizontal="left"/>
    </xf>
    <xf numFmtId="181" fontId="12" fillId="0" borderId="0" xfId="0" applyNumberFormat="1" applyFont="1" applyAlignment="1">
      <alignment horizontal="left" vertical="center"/>
    </xf>
    <xf numFmtId="181" fontId="6" fillId="0" borderId="0" xfId="0" applyNumberFormat="1" applyFont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textRotation="255"/>
    </xf>
    <xf numFmtId="179" fontId="8" fillId="0" borderId="10" xfId="0" applyNumberFormat="1" applyFont="1" applyBorder="1" applyAlignment="1">
      <alignment horizontal="right" vertical="center"/>
    </xf>
    <xf numFmtId="180" fontId="8" fillId="0" borderId="19" xfId="0" applyNumberFormat="1" applyFont="1" applyBorder="1" applyAlignment="1">
      <alignment horizontal="center" vertical="center" wrapText="1"/>
    </xf>
    <xf numFmtId="180" fontId="8" fillId="0" borderId="13" xfId="0" applyNumberFormat="1" applyFont="1" applyBorder="1" applyAlignment="1">
      <alignment horizontal="center" vertical="center" wrapText="1"/>
    </xf>
    <xf numFmtId="179" fontId="8" fillId="0" borderId="27" xfId="0" applyNumberFormat="1" applyFont="1" applyBorder="1" applyAlignment="1">
      <alignment horizontal="center" vertical="center"/>
    </xf>
    <xf numFmtId="179" fontId="8" fillId="0" borderId="26" xfId="0" applyNumberFormat="1" applyFont="1" applyBorder="1" applyAlignment="1">
      <alignment horizontal="center" vertical="center"/>
    </xf>
    <xf numFmtId="179" fontId="8" fillId="0" borderId="22" xfId="0" applyNumberFormat="1" applyFont="1" applyBorder="1" applyAlignment="1">
      <alignment horizontal="center" vertical="center"/>
    </xf>
    <xf numFmtId="179" fontId="8" fillId="0" borderId="21" xfId="0" applyNumberFormat="1" applyFont="1" applyBorder="1" applyAlignment="1">
      <alignment horizontal="center" vertical="center"/>
    </xf>
    <xf numFmtId="179" fontId="8" fillId="0" borderId="30" xfId="0" applyNumberFormat="1" applyFont="1" applyBorder="1" applyAlignment="1">
      <alignment horizontal="center" vertical="center"/>
    </xf>
    <xf numFmtId="179" fontId="8" fillId="0" borderId="29" xfId="0" applyNumberFormat="1" applyFont="1" applyBorder="1" applyAlignment="1">
      <alignment horizontal="center" vertical="center"/>
    </xf>
    <xf numFmtId="179" fontId="8" fillId="0" borderId="19" xfId="0" applyNumberFormat="1" applyFont="1" applyBorder="1" applyAlignment="1">
      <alignment horizontal="center" vertical="center"/>
    </xf>
    <xf numFmtId="179" fontId="8" fillId="0" borderId="13" xfId="0" applyNumberFormat="1" applyFont="1" applyBorder="1" applyAlignment="1">
      <alignment horizontal="center" vertical="center"/>
    </xf>
    <xf numFmtId="181" fontId="8" fillId="0" borderId="19" xfId="0" applyNumberFormat="1" applyFont="1" applyBorder="1" applyAlignment="1">
      <alignment horizontal="center" vertical="center"/>
    </xf>
    <xf numFmtId="181" fontId="8" fillId="0" borderId="13" xfId="0" applyNumberFormat="1" applyFont="1" applyBorder="1" applyAlignment="1">
      <alignment horizontal="center" vertical="center"/>
    </xf>
    <xf numFmtId="180" fontId="8" fillId="0" borderId="27" xfId="0" applyNumberFormat="1" applyFont="1" applyBorder="1" applyAlignment="1">
      <alignment horizontal="center" vertical="center"/>
    </xf>
    <xf numFmtId="180" fontId="8" fillId="0" borderId="28" xfId="0" applyNumberFormat="1" applyFont="1" applyBorder="1" applyAlignment="1">
      <alignment horizontal="center" vertical="center"/>
    </xf>
    <xf numFmtId="179" fontId="8" fillId="0" borderId="17" xfId="0" applyNumberFormat="1" applyFont="1" applyBorder="1" applyAlignment="1">
      <alignment horizontal="center" vertical="distributed"/>
    </xf>
    <xf numFmtId="179" fontId="8" fillId="0" borderId="15" xfId="0" applyNumberFormat="1" applyFont="1" applyBorder="1" applyAlignment="1">
      <alignment horizontal="center" vertical="distributed"/>
    </xf>
    <xf numFmtId="179" fontId="8" fillId="0" borderId="13" xfId="0" applyNumberFormat="1" applyFont="1" applyBorder="1" applyAlignment="1">
      <alignment horizontal="center" vertical="distributed"/>
    </xf>
    <xf numFmtId="179" fontId="8" fillId="0" borderId="24" xfId="0" applyNumberFormat="1" applyFont="1" applyBorder="1" applyAlignment="1">
      <alignment horizontal="center"/>
    </xf>
    <xf numFmtId="179" fontId="8" fillId="0" borderId="23" xfId="0" applyNumberFormat="1" applyFont="1" applyBorder="1" applyAlignment="1">
      <alignment horizontal="center"/>
    </xf>
    <xf numFmtId="179" fontId="11" fillId="0" borderId="20" xfId="0" applyNumberFormat="1" applyFont="1" applyBorder="1" applyAlignment="1">
      <alignment horizontal="center" vertical="distributed"/>
    </xf>
    <xf numFmtId="0" fontId="10" fillId="0" borderId="16" xfId="0" applyFont="1" applyBorder="1" applyAlignment="1">
      <alignment horizontal="center" vertical="distributed"/>
    </xf>
    <xf numFmtId="179" fontId="8" fillId="0" borderId="19" xfId="0" applyNumberFormat="1" applyFont="1" applyBorder="1" applyAlignment="1">
      <alignment horizontal="center" vertical="distributed" textRotation="255"/>
    </xf>
    <xf numFmtId="179" fontId="8" fillId="0" borderId="15" xfId="0" applyNumberFormat="1" applyFont="1" applyBorder="1" applyAlignment="1">
      <alignment horizontal="center" vertical="distributed" textRotation="255"/>
    </xf>
    <xf numFmtId="179" fontId="8" fillId="0" borderId="12" xfId="0" applyNumberFormat="1" applyFont="1" applyBorder="1" applyAlignment="1">
      <alignment horizontal="center"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persons/person.xml" Type="http://schemas.microsoft.com/office/2017/10/relationships/person"/><Relationship Id="rId7" Target="calcChain.xml" Type="http://schemas.openxmlformats.org/officeDocument/2006/relationships/calcChain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7B41-EB7B-4B66-ADC6-E785F8D85750}">
  <sheetPr>
    <tabColor rgb="FFFF99FF"/>
  </sheetPr>
  <dimension ref="A1:K64"/>
  <sheetViews>
    <sheetView tabSelected="1" view="pageBreakPreview" zoomScaleNormal="75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4" sqref="F34"/>
    </sheetView>
  </sheetViews>
  <sheetFormatPr defaultColWidth="9.125" defaultRowHeight="24" customHeight="1" x14ac:dyDescent="0.15"/>
  <cols>
    <col min="1" max="1" width="4.625" style="1" customWidth="1"/>
    <col min="2" max="2" width="15.625" style="1" customWidth="1"/>
    <col min="3" max="3" width="11.75" style="1" bestFit="1" customWidth="1"/>
    <col min="4" max="11" width="10.625" style="1" customWidth="1"/>
    <col min="12" max="16384" width="9.125" style="1"/>
  </cols>
  <sheetData>
    <row r="1" spans="1:11" ht="24" customHeight="1" x14ac:dyDescent="0.15">
      <c r="A1" s="25" t="s">
        <v>40</v>
      </c>
      <c r="B1" s="25"/>
      <c r="C1" s="24"/>
    </row>
    <row r="2" spans="1:11" ht="24" customHeight="1" x14ac:dyDescent="0.15">
      <c r="A2" s="25"/>
      <c r="B2" s="25" t="s">
        <v>39</v>
      </c>
      <c r="C2" s="24"/>
      <c r="D2" s="24"/>
      <c r="E2" s="23"/>
      <c r="F2" s="23"/>
      <c r="G2" s="23"/>
      <c r="I2" s="82" t="s">
        <v>38</v>
      </c>
      <c r="J2" s="82"/>
      <c r="K2" s="82"/>
    </row>
    <row r="3" spans="1:11" s="22" customFormat="1" ht="24" customHeight="1" x14ac:dyDescent="0.15">
      <c r="A3" s="85" t="s">
        <v>28</v>
      </c>
      <c r="B3" s="86"/>
      <c r="C3" s="19" t="s">
        <v>37</v>
      </c>
      <c r="D3" s="19" t="s">
        <v>36</v>
      </c>
      <c r="E3" s="19" t="s">
        <v>35</v>
      </c>
      <c r="F3" s="19" t="s">
        <v>34</v>
      </c>
      <c r="G3" s="19" t="s">
        <v>33</v>
      </c>
      <c r="H3" s="19" t="s">
        <v>32</v>
      </c>
      <c r="I3" s="19" t="s">
        <v>31</v>
      </c>
      <c r="J3" s="19" t="s">
        <v>30</v>
      </c>
      <c r="K3" s="18" t="s">
        <v>29</v>
      </c>
    </row>
    <row r="4" spans="1:11" ht="24" customHeight="1" x14ac:dyDescent="0.15">
      <c r="A4" s="87" t="s">
        <v>20</v>
      </c>
      <c r="B4" s="11" t="s">
        <v>19</v>
      </c>
      <c r="C4" s="10">
        <v>145085923</v>
      </c>
      <c r="D4" s="10">
        <v>20013600</v>
      </c>
      <c r="E4" s="10">
        <v>758489</v>
      </c>
      <c r="F4" s="10">
        <v>422712</v>
      </c>
      <c r="G4" s="10">
        <v>387956</v>
      </c>
      <c r="H4" s="10">
        <v>31296050</v>
      </c>
      <c r="I4" s="10">
        <v>230597</v>
      </c>
      <c r="J4" s="10">
        <v>108452</v>
      </c>
      <c r="K4" s="9">
        <v>624132</v>
      </c>
    </row>
    <row r="5" spans="1:11" ht="24" customHeight="1" x14ac:dyDescent="0.15">
      <c r="A5" s="87"/>
      <c r="B5" s="17" t="s">
        <v>18</v>
      </c>
      <c r="C5" s="10">
        <v>114818242</v>
      </c>
      <c r="D5" s="10">
        <v>12349654</v>
      </c>
      <c r="E5" s="16">
        <v>406662</v>
      </c>
      <c r="F5" s="16">
        <v>304303</v>
      </c>
      <c r="G5" s="16">
        <v>224456</v>
      </c>
      <c r="H5" s="16">
        <v>20579671</v>
      </c>
      <c r="I5" s="16">
        <v>136656</v>
      </c>
      <c r="J5" s="16">
        <v>101018</v>
      </c>
      <c r="K5" s="15">
        <v>371519</v>
      </c>
    </row>
    <row r="6" spans="1:11" ht="24" customHeight="1" x14ac:dyDescent="0.15">
      <c r="A6" s="87"/>
      <c r="B6" s="17" t="s">
        <v>17</v>
      </c>
      <c r="C6" s="10">
        <v>30267681</v>
      </c>
      <c r="D6" s="16">
        <v>7663946</v>
      </c>
      <c r="E6" s="16">
        <v>351827</v>
      </c>
      <c r="F6" s="16">
        <v>118409</v>
      </c>
      <c r="G6" s="16">
        <v>163500</v>
      </c>
      <c r="H6" s="16">
        <v>10716379</v>
      </c>
      <c r="I6" s="16">
        <v>93941</v>
      </c>
      <c r="J6" s="16">
        <v>7434</v>
      </c>
      <c r="K6" s="15">
        <v>252613</v>
      </c>
    </row>
    <row r="7" spans="1:11" ht="24" customHeight="1" x14ac:dyDescent="0.15">
      <c r="A7" s="87"/>
      <c r="B7" s="11" t="s">
        <v>16</v>
      </c>
      <c r="C7" s="10">
        <v>8539</v>
      </c>
      <c r="D7" s="16">
        <v>202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5">
        <v>112</v>
      </c>
    </row>
    <row r="8" spans="1:11" ht="24" customHeight="1" x14ac:dyDescent="0.15">
      <c r="A8" s="87"/>
      <c r="B8" s="11" t="s">
        <v>15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9">
        <v>0</v>
      </c>
    </row>
    <row r="9" spans="1:11" ht="24" customHeight="1" x14ac:dyDescent="0.15">
      <c r="A9" s="87"/>
      <c r="B9" s="17" t="s">
        <v>14</v>
      </c>
      <c r="C9" s="10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5">
        <v>0</v>
      </c>
    </row>
    <row r="10" spans="1:11" ht="24" customHeight="1" x14ac:dyDescent="0.15">
      <c r="A10" s="87"/>
      <c r="B10" s="17" t="s">
        <v>13</v>
      </c>
      <c r="C10" s="10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5">
        <v>0</v>
      </c>
    </row>
    <row r="11" spans="1:11" ht="24" customHeight="1" x14ac:dyDescent="0.15">
      <c r="A11" s="87"/>
      <c r="B11" s="11" t="s">
        <v>12</v>
      </c>
      <c r="C11" s="10">
        <v>444896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5">
        <v>0</v>
      </c>
    </row>
    <row r="12" spans="1:11" ht="24" customHeight="1" x14ac:dyDescent="0.15">
      <c r="A12" s="87"/>
      <c r="B12" s="11" t="s">
        <v>11</v>
      </c>
      <c r="C12" s="10">
        <v>14957973</v>
      </c>
      <c r="D12" s="16">
        <v>859410</v>
      </c>
      <c r="E12" s="16">
        <v>37366</v>
      </c>
      <c r="F12" s="16">
        <v>36497</v>
      </c>
      <c r="G12" s="16">
        <v>62361</v>
      </c>
      <c r="H12" s="16">
        <v>2434212</v>
      </c>
      <c r="I12" s="16">
        <v>4754</v>
      </c>
      <c r="J12" s="16">
        <v>1442</v>
      </c>
      <c r="K12" s="15">
        <v>94181</v>
      </c>
    </row>
    <row r="13" spans="1:11" ht="24" customHeight="1" x14ac:dyDescent="0.15">
      <c r="A13" s="87"/>
      <c r="B13" s="11" t="s">
        <v>3</v>
      </c>
      <c r="C13" s="16">
        <v>160497331</v>
      </c>
      <c r="D13" s="16">
        <v>20873212</v>
      </c>
      <c r="E13" s="16">
        <v>795855</v>
      </c>
      <c r="F13" s="16">
        <v>459209</v>
      </c>
      <c r="G13" s="16">
        <v>450317</v>
      </c>
      <c r="H13" s="16">
        <v>33730262</v>
      </c>
      <c r="I13" s="16">
        <v>235351</v>
      </c>
      <c r="J13" s="16">
        <v>109894</v>
      </c>
      <c r="K13" s="15">
        <v>718425</v>
      </c>
    </row>
    <row r="14" spans="1:11" ht="24" customHeight="1" x14ac:dyDescent="0.15">
      <c r="A14" s="87" t="s">
        <v>10</v>
      </c>
      <c r="B14" s="11" t="s">
        <v>9</v>
      </c>
      <c r="C14" s="10">
        <v>42749372</v>
      </c>
      <c r="D14" s="10">
        <v>4685778</v>
      </c>
      <c r="E14" s="10">
        <v>351200</v>
      </c>
      <c r="F14" s="10">
        <v>334873</v>
      </c>
      <c r="G14" s="10">
        <v>208048</v>
      </c>
      <c r="H14" s="10">
        <v>4845551</v>
      </c>
      <c r="I14" s="10">
        <v>143776</v>
      </c>
      <c r="J14" s="10">
        <v>62547</v>
      </c>
      <c r="K14" s="9">
        <v>387861</v>
      </c>
    </row>
    <row r="15" spans="1:11" ht="24" customHeight="1" x14ac:dyDescent="0.15">
      <c r="A15" s="87"/>
      <c r="B15" s="11" t="s">
        <v>8</v>
      </c>
      <c r="C15" s="10">
        <v>35378133</v>
      </c>
      <c r="D15" s="10">
        <v>3177039</v>
      </c>
      <c r="E15" s="10">
        <v>144332</v>
      </c>
      <c r="F15" s="10">
        <v>105541</v>
      </c>
      <c r="G15" s="10">
        <v>89645</v>
      </c>
      <c r="H15" s="10">
        <v>4552707</v>
      </c>
      <c r="I15" s="10">
        <v>52805</v>
      </c>
      <c r="J15" s="10">
        <v>2172</v>
      </c>
      <c r="K15" s="9">
        <v>290991</v>
      </c>
    </row>
    <row r="16" spans="1:11" ht="24" customHeight="1" x14ac:dyDescent="0.15">
      <c r="A16" s="87"/>
      <c r="B16" s="11" t="s">
        <v>7</v>
      </c>
      <c r="C16" s="10">
        <v>53718670</v>
      </c>
      <c r="D16" s="10">
        <v>5728828</v>
      </c>
      <c r="E16" s="10">
        <v>162881</v>
      </c>
      <c r="F16" s="10">
        <v>153784</v>
      </c>
      <c r="G16" s="10">
        <v>154765</v>
      </c>
      <c r="H16" s="10">
        <v>5481395</v>
      </c>
      <c r="I16" s="10">
        <v>57620</v>
      </c>
      <c r="J16" s="10">
        <v>49167</v>
      </c>
      <c r="K16" s="9">
        <v>189970</v>
      </c>
    </row>
    <row r="17" spans="1:11" ht="24" customHeight="1" x14ac:dyDescent="0.15">
      <c r="A17" s="87"/>
      <c r="B17" s="11" t="s">
        <v>6</v>
      </c>
      <c r="C17" s="10">
        <v>7801880</v>
      </c>
      <c r="D17" s="10">
        <v>1389177</v>
      </c>
      <c r="E17" s="10">
        <v>73943</v>
      </c>
      <c r="F17" s="10">
        <v>42452</v>
      </c>
      <c r="G17" s="10">
        <v>31401</v>
      </c>
      <c r="H17" s="10">
        <v>99</v>
      </c>
      <c r="I17" s="10">
        <v>14337</v>
      </c>
      <c r="J17" s="10">
        <v>4553</v>
      </c>
      <c r="K17" s="9">
        <v>40109</v>
      </c>
    </row>
    <row r="18" spans="1:11" ht="24" customHeight="1" x14ac:dyDescent="0.15">
      <c r="A18" s="87"/>
      <c r="B18" s="11" t="s">
        <v>5</v>
      </c>
      <c r="C18" s="10">
        <v>10758380</v>
      </c>
      <c r="D18" s="10">
        <v>4241698</v>
      </c>
      <c r="E18" s="10">
        <v>122369</v>
      </c>
      <c r="F18" s="10">
        <v>31152</v>
      </c>
      <c r="G18" s="10">
        <v>79824</v>
      </c>
      <c r="H18" s="10">
        <v>13504869</v>
      </c>
      <c r="I18" s="10">
        <v>12007</v>
      </c>
      <c r="J18" s="10">
        <v>1918</v>
      </c>
      <c r="K18" s="9">
        <v>24026</v>
      </c>
    </row>
    <row r="19" spans="1:11" ht="24" customHeight="1" x14ac:dyDescent="0.15">
      <c r="A19" s="87"/>
      <c r="B19" s="21" t="s">
        <v>4</v>
      </c>
      <c r="C19" s="8">
        <v>-464550</v>
      </c>
      <c r="D19" s="8">
        <v>-40639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2">
        <v>0</v>
      </c>
    </row>
    <row r="20" spans="1:11" ht="24" customHeight="1" x14ac:dyDescent="0.15">
      <c r="A20" s="87"/>
      <c r="B20" s="11" t="s">
        <v>3</v>
      </c>
      <c r="C20" s="10">
        <v>149941885</v>
      </c>
      <c r="D20" s="10">
        <v>19181881</v>
      </c>
      <c r="E20" s="10">
        <v>854725</v>
      </c>
      <c r="F20" s="10">
        <v>667802</v>
      </c>
      <c r="G20" s="10">
        <v>563683</v>
      </c>
      <c r="H20" s="10">
        <v>28384621</v>
      </c>
      <c r="I20" s="10">
        <v>280545</v>
      </c>
      <c r="J20" s="10">
        <v>120357</v>
      </c>
      <c r="K20" s="9">
        <v>932957</v>
      </c>
    </row>
    <row r="21" spans="1:11" ht="24" customHeight="1" x14ac:dyDescent="0.15">
      <c r="A21" s="83" t="s">
        <v>2</v>
      </c>
      <c r="B21" s="84"/>
      <c r="C21" s="8">
        <v>10555446</v>
      </c>
      <c r="D21" s="8">
        <v>1691330</v>
      </c>
      <c r="E21" s="8">
        <v>-58870</v>
      </c>
      <c r="F21" s="8">
        <v>-208593</v>
      </c>
      <c r="G21" s="8">
        <v>-113366</v>
      </c>
      <c r="H21" s="8">
        <v>5345641</v>
      </c>
      <c r="I21" s="8">
        <v>-45193</v>
      </c>
      <c r="J21" s="8">
        <v>-10463</v>
      </c>
      <c r="K21" s="7">
        <v>-214532</v>
      </c>
    </row>
    <row r="22" spans="1:11" ht="24" customHeight="1" x14ac:dyDescent="0.15">
      <c r="A22" s="80" t="s">
        <v>1</v>
      </c>
      <c r="B22" s="81"/>
      <c r="C22" s="6">
        <v>107.03969141110905</v>
      </c>
      <c r="D22" s="6">
        <v>108.81733131385812</v>
      </c>
      <c r="E22" s="6">
        <v>93.112404574570775</v>
      </c>
      <c r="F22" s="6">
        <v>68.764244491630748</v>
      </c>
      <c r="G22" s="6">
        <v>79.888341496905184</v>
      </c>
      <c r="H22" s="6">
        <v>118.83287784607023</v>
      </c>
      <c r="I22" s="6">
        <v>83.890940458537699</v>
      </c>
      <c r="J22" s="6">
        <v>91.306695912992183</v>
      </c>
      <c r="K22" s="5">
        <v>77.005156722121171</v>
      </c>
    </row>
    <row r="23" spans="1:11" ht="24" customHeight="1" x14ac:dyDescent="0.15">
      <c r="A23" s="20"/>
      <c r="B23" s="20"/>
      <c r="C23" s="2"/>
      <c r="D23" s="2"/>
      <c r="E23" s="2"/>
      <c r="F23" s="2"/>
      <c r="G23" s="2"/>
      <c r="H23" s="2"/>
      <c r="I23" s="2"/>
      <c r="J23" s="2"/>
      <c r="K23" s="2"/>
    </row>
    <row r="24" spans="1:11" ht="24" customHeight="1" x14ac:dyDescent="0.15">
      <c r="A24" s="85" t="s">
        <v>28</v>
      </c>
      <c r="B24" s="86"/>
      <c r="C24" s="19" t="s">
        <v>27</v>
      </c>
      <c r="D24" s="19" t="s">
        <v>26</v>
      </c>
      <c r="E24" s="19" t="s">
        <v>25</v>
      </c>
      <c r="F24" s="19" t="s">
        <v>24</v>
      </c>
      <c r="G24" s="19" t="s">
        <v>23</v>
      </c>
      <c r="H24" s="19" t="s">
        <v>22</v>
      </c>
      <c r="I24" s="18" t="s">
        <v>21</v>
      </c>
      <c r="J24" s="2"/>
    </row>
    <row r="25" spans="1:11" ht="24" customHeight="1" x14ac:dyDescent="0.15">
      <c r="A25" s="87" t="s">
        <v>20</v>
      </c>
      <c r="B25" s="11" t="s">
        <v>19</v>
      </c>
      <c r="C25" s="10">
        <v>263805</v>
      </c>
      <c r="D25" s="10">
        <v>68362</v>
      </c>
      <c r="E25" s="10">
        <v>345000</v>
      </c>
      <c r="F25" s="10">
        <v>2037361</v>
      </c>
      <c r="G25" s="10">
        <v>1712835</v>
      </c>
      <c r="H25" s="10">
        <v>1510485</v>
      </c>
      <c r="I25" s="9">
        <v>1424105</v>
      </c>
    </row>
    <row r="26" spans="1:11" ht="24" customHeight="1" x14ac:dyDescent="0.15">
      <c r="A26" s="87"/>
      <c r="B26" s="17" t="s">
        <v>18</v>
      </c>
      <c r="C26" s="16">
        <v>168655</v>
      </c>
      <c r="D26" s="16">
        <v>13062</v>
      </c>
      <c r="E26" s="16">
        <v>218189</v>
      </c>
      <c r="F26" s="16">
        <v>1283923</v>
      </c>
      <c r="G26" s="16">
        <v>1510399</v>
      </c>
      <c r="H26" s="16">
        <v>1214920</v>
      </c>
      <c r="I26" s="15">
        <v>1095417</v>
      </c>
    </row>
    <row r="27" spans="1:11" ht="24" customHeight="1" x14ac:dyDescent="0.15">
      <c r="A27" s="87"/>
      <c r="B27" s="17" t="s">
        <v>17</v>
      </c>
      <c r="C27" s="16">
        <v>95150</v>
      </c>
      <c r="D27" s="16">
        <v>55300</v>
      </c>
      <c r="E27" s="16">
        <v>126811</v>
      </c>
      <c r="F27" s="16">
        <v>753438</v>
      </c>
      <c r="G27" s="16">
        <v>202436</v>
      </c>
      <c r="H27" s="16">
        <v>295565</v>
      </c>
      <c r="I27" s="15">
        <v>328688</v>
      </c>
    </row>
    <row r="28" spans="1:11" ht="24" customHeight="1" x14ac:dyDescent="0.15">
      <c r="A28" s="87"/>
      <c r="B28" s="11" t="s">
        <v>16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5">
        <v>0</v>
      </c>
    </row>
    <row r="29" spans="1:11" ht="24" customHeight="1" x14ac:dyDescent="0.15">
      <c r="A29" s="87"/>
      <c r="B29" s="11" t="s">
        <v>15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9">
        <v>0</v>
      </c>
    </row>
    <row r="30" spans="1:11" ht="24" customHeight="1" x14ac:dyDescent="0.15">
      <c r="A30" s="87"/>
      <c r="B30" s="17" t="s">
        <v>14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5">
        <v>0</v>
      </c>
    </row>
    <row r="31" spans="1:11" ht="24" customHeight="1" x14ac:dyDescent="0.15">
      <c r="A31" s="87"/>
      <c r="B31" s="17" t="s">
        <v>13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5">
        <v>0</v>
      </c>
    </row>
    <row r="32" spans="1:11" ht="24" customHeight="1" x14ac:dyDescent="0.15">
      <c r="A32" s="87"/>
      <c r="B32" s="10" t="s">
        <v>12</v>
      </c>
      <c r="C32" s="16">
        <v>0</v>
      </c>
      <c r="D32" s="16">
        <v>0</v>
      </c>
      <c r="E32" s="16">
        <v>1017284</v>
      </c>
      <c r="F32" s="16">
        <v>0</v>
      </c>
      <c r="G32" s="16">
        <v>0</v>
      </c>
      <c r="H32" s="16">
        <v>0</v>
      </c>
      <c r="I32" s="15">
        <v>0</v>
      </c>
    </row>
    <row r="33" spans="1:9" ht="24" customHeight="1" x14ac:dyDescent="0.15">
      <c r="A33" s="87"/>
      <c r="B33" s="11" t="s">
        <v>11</v>
      </c>
      <c r="C33" s="16">
        <v>77087</v>
      </c>
      <c r="D33" s="16">
        <v>746</v>
      </c>
      <c r="E33" s="16">
        <v>208254</v>
      </c>
      <c r="F33" s="16">
        <v>484284</v>
      </c>
      <c r="G33" s="16">
        <v>91617</v>
      </c>
      <c r="H33" s="16">
        <v>115741</v>
      </c>
      <c r="I33" s="15">
        <v>256698</v>
      </c>
    </row>
    <row r="34" spans="1:9" ht="24" customHeight="1" x14ac:dyDescent="0.15">
      <c r="A34" s="87"/>
      <c r="B34" s="11" t="s">
        <v>3</v>
      </c>
      <c r="C34" s="16">
        <v>340892</v>
      </c>
      <c r="D34" s="16">
        <v>69108</v>
      </c>
      <c r="E34" s="16">
        <v>1570538</v>
      </c>
      <c r="F34" s="16">
        <v>2521645</v>
      </c>
      <c r="G34" s="16">
        <v>1804452</v>
      </c>
      <c r="H34" s="16">
        <v>1626226</v>
      </c>
      <c r="I34" s="15">
        <v>1680803</v>
      </c>
    </row>
    <row r="35" spans="1:9" ht="24" customHeight="1" x14ac:dyDescent="0.15">
      <c r="A35" s="87" t="s">
        <v>10</v>
      </c>
      <c r="B35" s="11" t="s">
        <v>9</v>
      </c>
      <c r="C35" s="10">
        <v>311736</v>
      </c>
      <c r="D35" s="10">
        <v>111303</v>
      </c>
      <c r="E35" s="10">
        <v>525092</v>
      </c>
      <c r="F35" s="10">
        <v>692995</v>
      </c>
      <c r="G35" s="10">
        <v>1069549</v>
      </c>
      <c r="H35" s="10">
        <v>1160617</v>
      </c>
      <c r="I35" s="9">
        <v>1171514</v>
      </c>
    </row>
    <row r="36" spans="1:9" ht="24" customHeight="1" x14ac:dyDescent="0.15">
      <c r="A36" s="87"/>
      <c r="B36" s="11" t="s">
        <v>8</v>
      </c>
      <c r="C36" s="10">
        <v>310884</v>
      </c>
      <c r="D36" s="10">
        <v>73511</v>
      </c>
      <c r="E36" s="10">
        <v>1233665</v>
      </c>
      <c r="F36" s="10">
        <v>479168</v>
      </c>
      <c r="G36" s="10">
        <v>189510</v>
      </c>
      <c r="H36" s="10">
        <v>207589</v>
      </c>
      <c r="I36" s="9">
        <v>149581</v>
      </c>
    </row>
    <row r="37" spans="1:9" ht="24" customHeight="1" x14ac:dyDescent="0.15">
      <c r="A37" s="87"/>
      <c r="B37" s="11" t="s">
        <v>7</v>
      </c>
      <c r="C37" s="10">
        <v>213718</v>
      </c>
      <c r="D37" s="10">
        <v>37156</v>
      </c>
      <c r="E37" s="10">
        <v>539737</v>
      </c>
      <c r="F37" s="10">
        <v>649561</v>
      </c>
      <c r="G37" s="10">
        <v>307586</v>
      </c>
      <c r="H37" s="10">
        <v>437605</v>
      </c>
      <c r="I37" s="9">
        <v>256430</v>
      </c>
    </row>
    <row r="38" spans="1:9" ht="24" customHeight="1" x14ac:dyDescent="0.15">
      <c r="A38" s="87"/>
      <c r="B38" s="11" t="s">
        <v>6</v>
      </c>
      <c r="C38" s="10">
        <v>10326</v>
      </c>
      <c r="D38" s="10">
        <v>6194</v>
      </c>
      <c r="E38" s="10">
        <v>53163</v>
      </c>
      <c r="F38" s="10">
        <v>89456</v>
      </c>
      <c r="G38" s="10">
        <v>43561</v>
      </c>
      <c r="H38" s="10">
        <v>85</v>
      </c>
      <c r="I38" s="9">
        <v>0</v>
      </c>
    </row>
    <row r="39" spans="1:9" ht="24" customHeight="1" x14ac:dyDescent="0.15">
      <c r="A39" s="87"/>
      <c r="B39" s="11" t="s">
        <v>5</v>
      </c>
      <c r="C39" s="10">
        <v>13167</v>
      </c>
      <c r="D39" s="10">
        <v>6633</v>
      </c>
      <c r="E39" s="10">
        <v>111827</v>
      </c>
      <c r="F39" s="10">
        <v>119606</v>
      </c>
      <c r="G39" s="10">
        <v>166204</v>
      </c>
      <c r="H39" s="10">
        <v>329800</v>
      </c>
      <c r="I39" s="9">
        <v>481200</v>
      </c>
    </row>
    <row r="40" spans="1:9" ht="24" customHeight="1" x14ac:dyDescent="0.15">
      <c r="A40" s="87"/>
      <c r="B40" s="14" t="s">
        <v>4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2">
        <v>0</v>
      </c>
    </row>
    <row r="41" spans="1:9" ht="24" customHeight="1" x14ac:dyDescent="0.15">
      <c r="A41" s="87"/>
      <c r="B41" s="11" t="s">
        <v>3</v>
      </c>
      <c r="C41" s="10">
        <v>859831</v>
      </c>
      <c r="D41" s="10">
        <v>234797</v>
      </c>
      <c r="E41" s="10">
        <v>2463484</v>
      </c>
      <c r="F41" s="10">
        <v>2030786</v>
      </c>
      <c r="G41" s="10">
        <v>1776410</v>
      </c>
      <c r="H41" s="10">
        <v>2135696</v>
      </c>
      <c r="I41" s="9">
        <v>2058725</v>
      </c>
    </row>
    <row r="42" spans="1:9" ht="24" customHeight="1" x14ac:dyDescent="0.15">
      <c r="A42" s="83" t="s">
        <v>2</v>
      </c>
      <c r="B42" s="84"/>
      <c r="C42" s="8">
        <v>-518940</v>
      </c>
      <c r="D42" s="8">
        <v>-165689</v>
      </c>
      <c r="E42" s="8">
        <v>-892946</v>
      </c>
      <c r="F42" s="8">
        <v>490858</v>
      </c>
      <c r="G42" s="8">
        <v>28042</v>
      </c>
      <c r="H42" s="8">
        <v>-509470</v>
      </c>
      <c r="I42" s="7">
        <v>-377922</v>
      </c>
    </row>
    <row r="43" spans="1:9" ht="24" customHeight="1" x14ac:dyDescent="0.15">
      <c r="A43" s="80" t="s">
        <v>1</v>
      </c>
      <c r="B43" s="81"/>
      <c r="C43" s="6">
        <v>39.646279326984022</v>
      </c>
      <c r="D43" s="6">
        <v>29.43308474980515</v>
      </c>
      <c r="E43" s="6">
        <v>63.752717695751215</v>
      </c>
      <c r="F43" s="6">
        <v>124.17083828625961</v>
      </c>
      <c r="G43" s="6">
        <v>101.57857701769299</v>
      </c>
      <c r="H43" s="6">
        <v>76.145013147938656</v>
      </c>
      <c r="I43" s="5">
        <v>81.642910053552569</v>
      </c>
    </row>
    <row r="44" spans="1:9" ht="24" customHeight="1" x14ac:dyDescent="0.15">
      <c r="A44" s="1" t="s">
        <v>0</v>
      </c>
    </row>
    <row r="47" spans="1:9" ht="24" customHeight="1" x14ac:dyDescent="0.15">
      <c r="F47" s="4"/>
    </row>
    <row r="48" spans="1:9" ht="24" customHeight="1" x14ac:dyDescent="0.15">
      <c r="F48" s="4"/>
    </row>
    <row r="49" spans="6:6" ht="24" customHeight="1" x14ac:dyDescent="0.15">
      <c r="F49" s="4"/>
    </row>
    <row r="51" spans="6:6" ht="24" customHeight="1" x14ac:dyDescent="0.15">
      <c r="F51" s="4"/>
    </row>
    <row r="52" spans="6:6" ht="24" customHeight="1" x14ac:dyDescent="0.15">
      <c r="F52" s="4"/>
    </row>
    <row r="53" spans="6:6" ht="24" customHeight="1" x14ac:dyDescent="0.15">
      <c r="F53" s="4"/>
    </row>
    <row r="55" spans="6:6" ht="24" customHeight="1" x14ac:dyDescent="0.15">
      <c r="F55" s="4"/>
    </row>
    <row r="56" spans="6:6" ht="24" customHeight="1" x14ac:dyDescent="0.15">
      <c r="F56" s="4"/>
    </row>
    <row r="57" spans="6:6" ht="24" customHeight="1" x14ac:dyDescent="0.15">
      <c r="F57" s="4"/>
    </row>
    <row r="58" spans="6:6" ht="24" customHeight="1" x14ac:dyDescent="0.15">
      <c r="F58" s="4"/>
    </row>
    <row r="59" spans="6:6" ht="24" customHeight="1" x14ac:dyDescent="0.15">
      <c r="F59" s="4"/>
    </row>
    <row r="61" spans="6:6" ht="24" customHeight="1" x14ac:dyDescent="0.15">
      <c r="F61" s="3"/>
    </row>
    <row r="62" spans="6:6" ht="24" customHeight="1" x14ac:dyDescent="0.15">
      <c r="F62" s="2"/>
    </row>
    <row r="64" spans="6:6" ht="24" customHeight="1" x14ac:dyDescent="0.15">
      <c r="F64" s="2"/>
    </row>
  </sheetData>
  <mergeCells count="11">
    <mergeCell ref="A43:B43"/>
    <mergeCell ref="I2:K2"/>
    <mergeCell ref="A42:B42"/>
    <mergeCell ref="A24:B24"/>
    <mergeCell ref="A25:A34"/>
    <mergeCell ref="A35:A41"/>
    <mergeCell ref="A21:B21"/>
    <mergeCell ref="A22:B22"/>
    <mergeCell ref="A3:B3"/>
    <mergeCell ref="A4:A13"/>
    <mergeCell ref="A14:A20"/>
  </mergeCells>
  <phoneticPr fontId="3"/>
  <pageMargins left="0.98425196850393704" right="0" top="0.78740157480314965" bottom="0.39370078740157483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0A01-B8BC-4838-B397-FD0B03694D57}">
  <sheetPr>
    <tabColor rgb="FFFF99FF"/>
  </sheetPr>
  <dimension ref="A1:I35"/>
  <sheetViews>
    <sheetView view="pageBreakPreview" zoomScaleNormal="100" zoomScaleSheetLayoutView="100" workbookViewId="0">
      <pane ySplit="4" topLeftCell="A5" activePane="bottomLeft" state="frozen"/>
      <selection pane="bottomLeft" activeCell="H15" sqref="H15"/>
    </sheetView>
  </sheetViews>
  <sheetFormatPr defaultColWidth="9" defaultRowHeight="20.100000000000001" customHeight="1" x14ac:dyDescent="0.15"/>
  <cols>
    <col min="1" max="2" width="3.125" style="26" customWidth="1"/>
    <col min="3" max="3" width="15.625" style="26" customWidth="1"/>
    <col min="4" max="4" width="10.625" style="28" customWidth="1"/>
    <col min="5" max="5" width="12.875" style="27" bestFit="1" customWidth="1"/>
    <col min="6" max="6" width="13.25" style="27" customWidth="1"/>
    <col min="7" max="7" width="10.625" style="27" customWidth="1"/>
    <col min="8" max="9" width="10.625" style="26" customWidth="1"/>
    <col min="10" max="16384" width="9" style="26"/>
  </cols>
  <sheetData>
    <row r="1" spans="1:9" ht="32.25" customHeight="1" x14ac:dyDescent="0.15">
      <c r="A1" s="79" t="s">
        <v>81</v>
      </c>
    </row>
    <row r="2" spans="1:9" ht="21.95" customHeight="1" x14ac:dyDescent="0.15">
      <c r="A2" s="78"/>
      <c r="B2" s="77"/>
      <c r="C2" s="77"/>
      <c r="D2" s="77"/>
      <c r="E2" s="77"/>
      <c r="F2" s="77"/>
      <c r="G2" s="77"/>
      <c r="H2" s="88" t="s">
        <v>80</v>
      </c>
      <c r="I2" s="88"/>
    </row>
    <row r="3" spans="1:9" ht="21.95" customHeight="1" x14ac:dyDescent="0.15">
      <c r="A3" s="95" t="s">
        <v>79</v>
      </c>
      <c r="B3" s="96"/>
      <c r="C3" s="97" t="s">
        <v>78</v>
      </c>
      <c r="D3" s="99" t="s">
        <v>77</v>
      </c>
      <c r="E3" s="101" t="s">
        <v>76</v>
      </c>
      <c r="F3" s="102"/>
      <c r="G3" s="89" t="s">
        <v>75</v>
      </c>
      <c r="H3" s="91" t="s">
        <v>74</v>
      </c>
      <c r="I3" s="92"/>
    </row>
    <row r="4" spans="1:9" ht="21.95" customHeight="1" x14ac:dyDescent="0.15">
      <c r="A4" s="93" t="s">
        <v>73</v>
      </c>
      <c r="B4" s="94"/>
      <c r="C4" s="98"/>
      <c r="D4" s="100"/>
      <c r="E4" s="76" t="s">
        <v>45</v>
      </c>
      <c r="F4" s="75" t="s">
        <v>44</v>
      </c>
      <c r="G4" s="90"/>
      <c r="H4" s="74" t="s">
        <v>45</v>
      </c>
      <c r="I4" s="73" t="s">
        <v>44</v>
      </c>
    </row>
    <row r="5" spans="1:9" ht="20.100000000000001" customHeight="1" x14ac:dyDescent="0.15">
      <c r="A5" s="67"/>
      <c r="B5" s="66"/>
      <c r="C5" s="72" t="s">
        <v>72</v>
      </c>
      <c r="D5" s="55">
        <v>857391.59999999986</v>
      </c>
      <c r="E5" s="52">
        <v>187192.56288491748</v>
      </c>
      <c r="F5" s="52">
        <v>174881.4485702916</v>
      </c>
      <c r="G5" s="52">
        <v>260880</v>
      </c>
      <c r="H5" s="52">
        <v>615.21516022692424</v>
      </c>
      <c r="I5" s="57">
        <v>574.7542356639068</v>
      </c>
    </row>
    <row r="6" spans="1:9" ht="20.100000000000001" customHeight="1" x14ac:dyDescent="0.15">
      <c r="A6" s="67"/>
      <c r="B6" s="66"/>
      <c r="C6" s="46" t="s">
        <v>71</v>
      </c>
      <c r="D6" s="65">
        <v>38832</v>
      </c>
      <c r="E6" s="52">
        <v>537526.03522867744</v>
      </c>
      <c r="F6" s="52">
        <v>493970.97754429339</v>
      </c>
      <c r="G6" s="52">
        <v>38089</v>
      </c>
      <c r="H6" s="52">
        <v>548.01152563732307</v>
      </c>
      <c r="I6" s="57">
        <v>503.60684187035628</v>
      </c>
    </row>
    <row r="7" spans="1:9" ht="20.100000000000001" customHeight="1" x14ac:dyDescent="0.15">
      <c r="A7" s="106" t="s">
        <v>70</v>
      </c>
      <c r="B7" s="107"/>
      <c r="C7" s="46" t="s">
        <v>69</v>
      </c>
      <c r="D7" s="65">
        <v>5856</v>
      </c>
      <c r="E7" s="52">
        <v>135904.20081967211</v>
      </c>
      <c r="F7" s="52">
        <v>145957.13797814207</v>
      </c>
      <c r="G7" s="52">
        <v>1398</v>
      </c>
      <c r="H7" s="52">
        <v>569.28111587982835</v>
      </c>
      <c r="I7" s="57">
        <v>611.39127324749643</v>
      </c>
    </row>
    <row r="8" spans="1:9" ht="20.100000000000001" customHeight="1" x14ac:dyDescent="0.15">
      <c r="A8" s="67"/>
      <c r="B8" s="66"/>
      <c r="C8" s="46" t="s">
        <v>68</v>
      </c>
      <c r="D8" s="65">
        <v>15811</v>
      </c>
      <c r="E8" s="52">
        <v>29043.640503446964</v>
      </c>
      <c r="F8" s="52">
        <v>42236.544178103846</v>
      </c>
      <c r="G8" s="52">
        <v>826</v>
      </c>
      <c r="H8" s="52">
        <v>555.9430992736078</v>
      </c>
      <c r="I8" s="57">
        <v>808.47699757869248</v>
      </c>
    </row>
    <row r="9" spans="1:9" ht="20.100000000000001" customHeight="1" x14ac:dyDescent="0.15">
      <c r="A9" s="67"/>
      <c r="B9" s="66"/>
      <c r="C9" s="46" t="s">
        <v>67</v>
      </c>
      <c r="D9" s="65">
        <v>4721</v>
      </c>
      <c r="E9" s="52">
        <v>95385.93518322389</v>
      </c>
      <c r="F9" s="52">
        <v>119399.06799406906</v>
      </c>
      <c r="G9" s="52">
        <v>741</v>
      </c>
      <c r="H9" s="52">
        <v>607.71524966261813</v>
      </c>
      <c r="I9" s="57">
        <v>760.70580296896082</v>
      </c>
    </row>
    <row r="10" spans="1:9" ht="20.100000000000001" customHeight="1" x14ac:dyDescent="0.15">
      <c r="A10" s="67"/>
      <c r="B10" s="66"/>
      <c r="C10" s="46" t="s">
        <v>66</v>
      </c>
      <c r="D10" s="65">
        <v>11492</v>
      </c>
      <c r="E10" s="52">
        <v>2935108.0751827359</v>
      </c>
      <c r="F10" s="52">
        <v>2469946.1364427428</v>
      </c>
      <c r="G10" s="52">
        <v>19736</v>
      </c>
      <c r="H10" s="52">
        <v>1709.0728617754357</v>
      </c>
      <c r="I10" s="57">
        <v>1438.2154945277666</v>
      </c>
    </row>
    <row r="11" spans="1:9" ht="20.100000000000001" customHeight="1" x14ac:dyDescent="0.15">
      <c r="A11" s="67"/>
      <c r="B11" s="66"/>
      <c r="C11" s="46" t="s">
        <v>65</v>
      </c>
      <c r="D11" s="65">
        <v>5014</v>
      </c>
      <c r="E11" s="52">
        <v>46938.771439968084</v>
      </c>
      <c r="F11" s="52">
        <v>55952.134024730753</v>
      </c>
      <c r="G11" s="52">
        <v>405</v>
      </c>
      <c r="H11" s="52">
        <v>581.11358024691356</v>
      </c>
      <c r="I11" s="57">
        <v>692.70123456790122</v>
      </c>
    </row>
    <row r="12" spans="1:9" ht="20.100000000000001" customHeight="1" x14ac:dyDescent="0.15">
      <c r="A12" s="67"/>
      <c r="B12" s="66"/>
      <c r="C12" s="46" t="s">
        <v>64</v>
      </c>
      <c r="D12" s="65">
        <v>6478</v>
      </c>
      <c r="E12" s="52">
        <v>16964.186477307812</v>
      </c>
      <c r="F12" s="52">
        <v>18579.345476999075</v>
      </c>
      <c r="G12" s="52">
        <v>215</v>
      </c>
      <c r="H12" s="52">
        <v>511.13488372093025</v>
      </c>
      <c r="I12" s="57">
        <v>559.79999999999995</v>
      </c>
    </row>
    <row r="13" spans="1:9" ht="20.100000000000001" customHeight="1" x14ac:dyDescent="0.15">
      <c r="A13" s="67"/>
      <c r="B13" s="66"/>
      <c r="C13" s="46" t="s">
        <v>63</v>
      </c>
      <c r="D13" s="65">
        <v>34331</v>
      </c>
      <c r="E13" s="52">
        <v>20926.422184031926</v>
      </c>
      <c r="F13" s="52">
        <v>27175.351722932624</v>
      </c>
      <c r="G13" s="52">
        <v>1618</v>
      </c>
      <c r="H13" s="52">
        <v>444.02039555006178</v>
      </c>
      <c r="I13" s="57">
        <v>576.61124845488257</v>
      </c>
    </row>
    <row r="14" spans="1:9" ht="20.100000000000001" customHeight="1" x14ac:dyDescent="0.15">
      <c r="A14" s="106" t="s">
        <v>56</v>
      </c>
      <c r="B14" s="107"/>
      <c r="C14" s="46" t="s">
        <v>62</v>
      </c>
      <c r="D14" s="65">
        <v>18288</v>
      </c>
      <c r="E14" s="52">
        <v>18640.146544181978</v>
      </c>
      <c r="F14" s="52">
        <v>47016.130796150486</v>
      </c>
      <c r="G14" s="52">
        <v>871</v>
      </c>
      <c r="H14" s="52">
        <v>391.37887485648679</v>
      </c>
      <c r="I14" s="57">
        <v>987.17680826636047</v>
      </c>
    </row>
    <row r="15" spans="1:9" ht="20.100000000000001" customHeight="1" x14ac:dyDescent="0.15">
      <c r="A15" s="67"/>
      <c r="B15" s="66"/>
      <c r="C15" s="46" t="s">
        <v>61</v>
      </c>
      <c r="D15" s="65">
        <v>9077</v>
      </c>
      <c r="E15" s="52">
        <v>7613.5286989093311</v>
      </c>
      <c r="F15" s="52">
        <v>25867.246887738242</v>
      </c>
      <c r="G15" s="52">
        <v>237</v>
      </c>
      <c r="H15" s="52">
        <v>291.59493670886076</v>
      </c>
      <c r="I15" s="57">
        <v>990.70464135021098</v>
      </c>
    </row>
    <row r="16" spans="1:9" ht="20.100000000000001" customHeight="1" x14ac:dyDescent="0.15">
      <c r="A16" s="67"/>
      <c r="B16" s="66"/>
      <c r="C16" s="71" t="s">
        <v>25</v>
      </c>
      <c r="D16" s="70">
        <v>42668.5</v>
      </c>
      <c r="E16" s="69">
        <v>36807.902785427192</v>
      </c>
      <c r="F16" s="69">
        <v>57735.425430938514</v>
      </c>
      <c r="G16" s="52">
        <v>2055</v>
      </c>
      <c r="H16" s="69">
        <v>764.25206812652073</v>
      </c>
      <c r="I16" s="68">
        <v>1198.7756690997567</v>
      </c>
    </row>
    <row r="17" spans="1:9" ht="20.100000000000001" customHeight="1" x14ac:dyDescent="0.15">
      <c r="A17" s="64"/>
      <c r="B17" s="63"/>
      <c r="C17" s="41" t="s">
        <v>54</v>
      </c>
      <c r="D17" s="61">
        <v>1049960.0999999999</v>
      </c>
      <c r="E17" s="60">
        <v>209389.28536427245</v>
      </c>
      <c r="F17" s="60">
        <v>194756.51503328557</v>
      </c>
      <c r="G17" s="60">
        <v>327071</v>
      </c>
      <c r="H17" s="60">
        <v>672.1794197590126</v>
      </c>
      <c r="I17" s="59">
        <v>625.20544468937942</v>
      </c>
    </row>
    <row r="18" spans="1:9" ht="20.100000000000001" customHeight="1" x14ac:dyDescent="0.15">
      <c r="A18" s="106"/>
      <c r="B18" s="107"/>
      <c r="C18" s="46" t="s">
        <v>60</v>
      </c>
      <c r="D18" s="65">
        <v>3221</v>
      </c>
      <c r="E18" s="52">
        <v>782876.12542688602</v>
      </c>
      <c r="F18" s="52">
        <v>630483.07978888543</v>
      </c>
      <c r="G18" s="52">
        <v>2691</v>
      </c>
      <c r="H18" s="52">
        <v>937.06577480490523</v>
      </c>
      <c r="I18" s="57">
        <v>754.65849126718695</v>
      </c>
    </row>
    <row r="19" spans="1:9" ht="20.100000000000001" customHeight="1" x14ac:dyDescent="0.15">
      <c r="A19" s="106" t="s">
        <v>59</v>
      </c>
      <c r="B19" s="107"/>
      <c r="C19" s="46" t="s">
        <v>58</v>
      </c>
      <c r="D19" s="65">
        <v>4198</v>
      </c>
      <c r="E19" s="52">
        <v>429836.11243449262</v>
      </c>
      <c r="F19" s="52">
        <v>423156.26488804189</v>
      </c>
      <c r="G19" s="52">
        <v>1833</v>
      </c>
      <c r="H19" s="52">
        <v>984.42553191489367</v>
      </c>
      <c r="I19" s="57">
        <v>969.12711402073103</v>
      </c>
    </row>
    <row r="20" spans="1:9" ht="20.100000000000001" customHeight="1" x14ac:dyDescent="0.15">
      <c r="A20" s="67"/>
      <c r="B20" s="66"/>
      <c r="C20" s="46" t="s">
        <v>57</v>
      </c>
      <c r="D20" s="65">
        <v>4417</v>
      </c>
      <c r="E20" s="52">
        <v>368174.32646592712</v>
      </c>
      <c r="F20" s="52">
        <v>483517.31944758887</v>
      </c>
      <c r="G20" s="52">
        <v>1540</v>
      </c>
      <c r="H20" s="52">
        <v>1055.9909090909091</v>
      </c>
      <c r="I20" s="57">
        <v>1386.8155844155845</v>
      </c>
    </row>
    <row r="21" spans="1:9" ht="20.100000000000001" customHeight="1" x14ac:dyDescent="0.15">
      <c r="A21" s="106" t="s">
        <v>56</v>
      </c>
      <c r="B21" s="107"/>
      <c r="C21" s="46" t="s">
        <v>55</v>
      </c>
      <c r="D21" s="65">
        <v>4795</v>
      </c>
      <c r="E21" s="52">
        <v>350532.42961418146</v>
      </c>
      <c r="F21" s="52">
        <v>429348.27945776854</v>
      </c>
      <c r="G21" s="52">
        <v>1599</v>
      </c>
      <c r="H21" s="52">
        <v>1051.1588492808005</v>
      </c>
      <c r="I21" s="57">
        <v>1287.5078173858662</v>
      </c>
    </row>
    <row r="22" spans="1:9" ht="20.100000000000001" customHeight="1" x14ac:dyDescent="0.15">
      <c r="A22" s="64"/>
      <c r="B22" s="63"/>
      <c r="C22" s="62" t="s">
        <v>54</v>
      </c>
      <c r="D22" s="61">
        <v>16631</v>
      </c>
      <c r="E22" s="60">
        <v>458969.69514761586</v>
      </c>
      <c r="F22" s="60">
        <v>481126.63099031925</v>
      </c>
      <c r="G22" s="60">
        <v>7663</v>
      </c>
      <c r="H22" s="60">
        <v>996.10139631997913</v>
      </c>
      <c r="I22" s="59">
        <v>1044.1885684457784</v>
      </c>
    </row>
    <row r="23" spans="1:9" s="34" customFormat="1" ht="20.100000000000001" customHeight="1" x14ac:dyDescent="0.15">
      <c r="A23" s="108" t="s">
        <v>53</v>
      </c>
      <c r="B23" s="110" t="s">
        <v>52</v>
      </c>
      <c r="C23" s="58" t="s">
        <v>43</v>
      </c>
      <c r="D23" s="55">
        <v>1063719.5</v>
      </c>
      <c r="E23" s="54">
        <v>1195430.627153117</v>
      </c>
      <c r="F23" s="54">
        <v>1224243.8321380778</v>
      </c>
      <c r="G23" s="52">
        <v>1996754</v>
      </c>
      <c r="H23" s="52">
        <v>636.83501773378191</v>
      </c>
      <c r="I23" s="57">
        <v>652.18451396616706</v>
      </c>
    </row>
    <row r="24" spans="1:9" s="34" customFormat="1" ht="20.100000000000001" customHeight="1" x14ac:dyDescent="0.15">
      <c r="A24" s="109"/>
      <c r="B24" s="111"/>
      <c r="C24" s="56" t="s">
        <v>42</v>
      </c>
      <c r="D24" s="55">
        <v>1763372</v>
      </c>
      <c r="E24" s="54">
        <v>256510.05006317439</v>
      </c>
      <c r="F24" s="54">
        <v>273656.19222716475</v>
      </c>
      <c r="G24" s="53">
        <v>498046</v>
      </c>
      <c r="H24" s="52">
        <v>908.19450412210915</v>
      </c>
      <c r="I24" s="51">
        <v>968.90180224316634</v>
      </c>
    </row>
    <row r="25" spans="1:9" s="34" customFormat="1" ht="20.100000000000001" customHeight="1" x14ac:dyDescent="0.15">
      <c r="A25" s="109"/>
      <c r="B25" s="112"/>
      <c r="C25" s="46" t="s">
        <v>41</v>
      </c>
      <c r="D25" s="55">
        <v>178665.1</v>
      </c>
      <c r="E25" s="54">
        <v>1838554.6925504757</v>
      </c>
      <c r="F25" s="54">
        <v>2108091.2780391918</v>
      </c>
      <c r="G25" s="53">
        <v>308113</v>
      </c>
      <c r="H25" s="52">
        <v>1066.1204103689231</v>
      </c>
      <c r="I25" s="51">
        <v>1222.416253127911</v>
      </c>
    </row>
    <row r="26" spans="1:9" ht="20.100000000000001" hidden="1" customHeight="1" x14ac:dyDescent="0.15">
      <c r="A26" s="47"/>
      <c r="B26" s="103" t="s">
        <v>51</v>
      </c>
      <c r="C26" s="46" t="s">
        <v>50</v>
      </c>
      <c r="D26" s="40">
        <f>D32</f>
        <v>0</v>
      </c>
      <c r="E26" s="50" t="e">
        <f>E32/D32*1000</f>
        <v>#DIV/0!</v>
      </c>
      <c r="F26" s="50" t="e">
        <f>F32/D32*1000</f>
        <v>#DIV/0!</v>
      </c>
      <c r="G26" s="50">
        <f>G32</f>
        <v>0</v>
      </c>
      <c r="H26" s="44" t="e">
        <f>E32/G26</f>
        <v>#DIV/0!</v>
      </c>
      <c r="I26" s="49" t="e">
        <f>F32/G26</f>
        <v>#DIV/0!</v>
      </c>
    </row>
    <row r="27" spans="1:9" ht="20.100000000000001" hidden="1" customHeight="1" x14ac:dyDescent="0.15">
      <c r="A27" s="47"/>
      <c r="B27" s="104"/>
      <c r="C27" s="48" t="s">
        <v>49</v>
      </c>
      <c r="D27" s="40">
        <f>D33</f>
        <v>0</v>
      </c>
      <c r="E27" s="45" t="e">
        <f>E33/D33*1000</f>
        <v>#DIV/0!</v>
      </c>
      <c r="F27" s="45" t="e">
        <f>F33/D33*1000</f>
        <v>#DIV/0!</v>
      </c>
      <c r="G27" s="45">
        <f>G33</f>
        <v>0</v>
      </c>
      <c r="H27" s="44" t="e">
        <f>E33/G27</f>
        <v>#DIV/0!</v>
      </c>
      <c r="I27" s="43" t="e">
        <f>F33/G27</f>
        <v>#DIV/0!</v>
      </c>
    </row>
    <row r="28" spans="1:9" ht="20.100000000000001" hidden="1" customHeight="1" x14ac:dyDescent="0.15">
      <c r="A28" s="47"/>
      <c r="B28" s="104"/>
      <c r="C28" s="46" t="s">
        <v>48</v>
      </c>
      <c r="D28" s="40">
        <f>D34</f>
        <v>0</v>
      </c>
      <c r="E28" s="45" t="e">
        <f>E34/D34*1000</f>
        <v>#DIV/0!</v>
      </c>
      <c r="F28" s="45" t="e">
        <f>F34/D34*1000</f>
        <v>#DIV/0!</v>
      </c>
      <c r="G28" s="45">
        <f>G34</f>
        <v>0</v>
      </c>
      <c r="H28" s="44" t="e">
        <f>E34/G28</f>
        <v>#DIV/0!</v>
      </c>
      <c r="I28" s="43" t="e">
        <f>F34/G28</f>
        <v>#DIV/0!</v>
      </c>
    </row>
    <row r="29" spans="1:9" ht="20.100000000000001" hidden="1" customHeight="1" x14ac:dyDescent="0.15">
      <c r="A29" s="42"/>
      <c r="B29" s="105"/>
      <c r="C29" s="41" t="s">
        <v>47</v>
      </c>
      <c r="D29" s="40">
        <f>D35</f>
        <v>0</v>
      </c>
      <c r="E29" s="39" t="e">
        <f>E35/D35*1000</f>
        <v>#DIV/0!</v>
      </c>
      <c r="F29" s="39" t="e">
        <f>F35/D35*1000</f>
        <v>#DIV/0!</v>
      </c>
      <c r="G29" s="39">
        <f>G35</f>
        <v>0</v>
      </c>
      <c r="H29" s="38" t="e">
        <f>E35/G29</f>
        <v>#DIV/0!</v>
      </c>
      <c r="I29" s="37" t="e">
        <f>F35/G29</f>
        <v>#DIV/0!</v>
      </c>
    </row>
    <row r="30" spans="1:9" ht="20.100000000000001" customHeight="1" x14ac:dyDescent="0.15">
      <c r="A30" s="36" t="s">
        <v>46</v>
      </c>
      <c r="B30" s="35"/>
      <c r="C30" s="35"/>
      <c r="D30" s="35"/>
      <c r="E30" s="35"/>
      <c r="F30" s="35"/>
      <c r="G30" s="35"/>
      <c r="H30" s="35"/>
      <c r="I30" s="35"/>
    </row>
    <row r="31" spans="1:9" ht="20.100000000000001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</row>
    <row r="32" spans="1:9" ht="20.100000000000001" customHeight="1" x14ac:dyDescent="0.15">
      <c r="C32" s="30"/>
      <c r="D32" s="29"/>
      <c r="E32" s="29"/>
      <c r="F32" s="29"/>
      <c r="G32" s="32"/>
    </row>
    <row r="33" spans="3:7" ht="20.100000000000001" customHeight="1" x14ac:dyDescent="0.15">
      <c r="C33" s="31"/>
      <c r="D33" s="29"/>
      <c r="E33" s="29"/>
      <c r="F33" s="29"/>
      <c r="G33" s="29"/>
    </row>
    <row r="34" spans="3:7" ht="20.100000000000001" customHeight="1" x14ac:dyDescent="0.15">
      <c r="C34" s="30"/>
      <c r="D34" s="29"/>
      <c r="E34" s="29"/>
      <c r="F34" s="29"/>
      <c r="G34" s="29"/>
    </row>
    <row r="35" spans="3:7" ht="20.100000000000001" customHeight="1" x14ac:dyDescent="0.15">
      <c r="C35" s="30"/>
      <c r="D35" s="29"/>
      <c r="E35" s="29"/>
      <c r="F35" s="29"/>
      <c r="G35" s="29"/>
    </row>
  </sheetData>
  <mergeCells count="16">
    <mergeCell ref="B26:B29"/>
    <mergeCell ref="A7:B7"/>
    <mergeCell ref="A14:B14"/>
    <mergeCell ref="A23:A25"/>
    <mergeCell ref="A18:B18"/>
    <mergeCell ref="A21:B21"/>
    <mergeCell ref="A19:B19"/>
    <mergeCell ref="B23:B25"/>
    <mergeCell ref="H2:I2"/>
    <mergeCell ref="G3:G4"/>
    <mergeCell ref="H3:I3"/>
    <mergeCell ref="A4:B4"/>
    <mergeCell ref="A3:B3"/>
    <mergeCell ref="C3:C4"/>
    <mergeCell ref="D3:D4"/>
    <mergeCell ref="E3:F3"/>
  </mergeCells>
  <phoneticPr fontId="3"/>
  <pageMargins left="0.78740157480314965" right="0.16" top="1.3779527559055118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5〔2〕(2)(ｱ)営業損益</vt:lpstr>
      <vt:lpstr>(2)(ｲ)キロ当たり営業収支</vt:lpstr>
      <vt:lpstr>'(2)(ｲ)キロ当たり営業収支'!Print_Area</vt:lpstr>
      <vt:lpstr>'5〔2〕(2)(ｱ)営業損益'!Print_Area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