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2491CA75-FC15-408B-8DF5-E4D15DF1C9D1}"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8" r:id="rId2"/>
    <sheet name="旧運賃" sheetId="7" r:id="rId3"/>
  </sheets>
  <definedNames>
    <definedName name="_xlnm.Print_Area" localSheetId="2">旧運賃!$A$1:$BA$50</definedName>
    <definedName name="_xlnm.Print_Area" localSheetId="1">新運賃!$A$1:$BA$71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 l="1"/>
  <c r="A1" i="8"/>
  <c r="C71" i="8"/>
  <c r="C70" i="8"/>
  <c r="C69" i="8"/>
  <c r="B68" i="8"/>
  <c r="CV21" i="7"/>
  <c r="CU21" i="7"/>
  <c r="CT21" i="7"/>
  <c r="CS21" i="7"/>
  <c r="CR21" i="7"/>
  <c r="CQ21" i="7"/>
  <c r="CP21" i="7"/>
  <c r="CO21" i="7"/>
  <c r="CN21" i="7"/>
  <c r="CM21" i="7"/>
  <c r="CL21" i="7"/>
  <c r="CK21" i="7"/>
  <c r="CJ21" i="7"/>
  <c r="CI21" i="7"/>
  <c r="CH21" i="7"/>
  <c r="AX21" i="7"/>
  <c r="AU21" i="7"/>
  <c r="AR21" i="7"/>
  <c r="AN21" i="7"/>
  <c r="CV20" i="7"/>
  <c r="CU20" i="7"/>
  <c r="CT20" i="7"/>
  <c r="CS20" i="7"/>
  <c r="CR20" i="7"/>
  <c r="CQ20" i="7"/>
  <c r="CP20" i="7"/>
  <c r="CO20" i="7"/>
  <c r="CN20" i="7"/>
  <c r="CM20" i="7"/>
  <c r="CL20" i="7"/>
  <c r="CK20" i="7"/>
  <c r="CJ20" i="7"/>
  <c r="CI20" i="7"/>
  <c r="CH20" i="7"/>
  <c r="AX20" i="7"/>
  <c r="AU20" i="7"/>
  <c r="AR20" i="7"/>
  <c r="AN20" i="7"/>
  <c r="CV19" i="7"/>
  <c r="CU19" i="7"/>
  <c r="CT19" i="7"/>
  <c r="CS19" i="7"/>
  <c r="CR19" i="7"/>
  <c r="CQ19" i="7"/>
  <c r="CP19" i="7"/>
  <c r="CO19" i="7"/>
  <c r="CN19" i="7"/>
  <c r="CM19" i="7"/>
  <c r="CL19" i="7"/>
  <c r="CK19" i="7"/>
  <c r="CJ19" i="7"/>
  <c r="CI19" i="7"/>
  <c r="CH19" i="7"/>
  <c r="AX19" i="7"/>
  <c r="AU19" i="7"/>
  <c r="AR19" i="7"/>
  <c r="AN19" i="7"/>
  <c r="CV18" i="7"/>
  <c r="CU18" i="7"/>
  <c r="CT18" i="7"/>
  <c r="CS18" i="7"/>
  <c r="CR18" i="7"/>
  <c r="CQ18" i="7"/>
  <c r="CP18" i="7"/>
  <c r="CO18" i="7"/>
  <c r="CN18" i="7"/>
  <c r="CM18" i="7"/>
  <c r="CL18" i="7"/>
  <c r="CK18" i="7"/>
  <c r="CJ18" i="7"/>
  <c r="CI18" i="7"/>
  <c r="CH18" i="7"/>
  <c r="AX18" i="7"/>
  <c r="AU18" i="7"/>
  <c r="AR18" i="7"/>
  <c r="AN18" i="7"/>
  <c r="CV17" i="7"/>
  <c r="CU17" i="7"/>
  <c r="CT17" i="7"/>
  <c r="CS17" i="7"/>
  <c r="CR17" i="7"/>
  <c r="CQ17" i="7"/>
  <c r="CP17" i="7"/>
  <c r="CO17" i="7"/>
  <c r="CN17" i="7"/>
  <c r="CM17" i="7"/>
  <c r="CL17" i="7"/>
  <c r="CK17" i="7"/>
  <c r="CJ17" i="7"/>
  <c r="CI17" i="7"/>
  <c r="CH17" i="7"/>
  <c r="AX17" i="7"/>
  <c r="AU17" i="7"/>
  <c r="AR17" i="7"/>
  <c r="AN17" i="7"/>
  <c r="CV16" i="7"/>
  <c r="CU16" i="7"/>
  <c r="CT16" i="7"/>
  <c r="CS16" i="7"/>
  <c r="CR16" i="7"/>
  <c r="CQ16" i="7"/>
  <c r="CP16" i="7"/>
  <c r="CO16" i="7"/>
  <c r="CN16" i="7"/>
  <c r="CM16" i="7"/>
  <c r="CL16" i="7"/>
  <c r="CK16" i="7"/>
  <c r="CJ16" i="7"/>
  <c r="CI16" i="7"/>
  <c r="CH16" i="7"/>
  <c r="AX16" i="7"/>
  <c r="AU16" i="7"/>
  <c r="AR16" i="7"/>
  <c r="AN16" i="7"/>
  <c r="CV15" i="7"/>
  <c r="CU15" i="7"/>
  <c r="CT15" i="7"/>
  <c r="CS15" i="7"/>
  <c r="CR15" i="7"/>
  <c r="CQ15" i="7"/>
  <c r="CP15" i="7"/>
  <c r="CO15" i="7"/>
  <c r="CN15" i="7"/>
  <c r="CM15" i="7"/>
  <c r="CL15" i="7"/>
  <c r="CK15" i="7"/>
  <c r="CJ15" i="7"/>
  <c r="CI15" i="7"/>
  <c r="CH15" i="7"/>
  <c r="AX15" i="7"/>
  <c r="AU15" i="7"/>
  <c r="AR15" i="7"/>
  <c r="AN15" i="7"/>
  <c r="CV14" i="7"/>
  <c r="CU14" i="7"/>
  <c r="CT14" i="7"/>
  <c r="CS14" i="7"/>
  <c r="CR14" i="7"/>
  <c r="CQ14" i="7"/>
  <c r="CP14" i="7"/>
  <c r="CO14" i="7"/>
  <c r="CN14" i="7"/>
  <c r="CM14" i="7"/>
  <c r="CL14" i="7"/>
  <c r="CK14" i="7"/>
  <c r="CJ14" i="7"/>
  <c r="CI14" i="7"/>
  <c r="CH14" i="7"/>
  <c r="AX14" i="7"/>
  <c r="AU14" i="7"/>
  <c r="AR14" i="7"/>
  <c r="AN14" i="7"/>
  <c r="CV13" i="7"/>
  <c r="CU13" i="7"/>
  <c r="CT13" i="7"/>
  <c r="CS13" i="7"/>
  <c r="CR13" i="7"/>
  <c r="CQ13" i="7"/>
  <c r="CP13" i="7"/>
  <c r="CO13" i="7"/>
  <c r="CN13" i="7"/>
  <c r="CM13" i="7"/>
  <c r="CL13" i="7"/>
  <c r="CK13" i="7"/>
  <c r="CJ13" i="7"/>
  <c r="CI13" i="7"/>
  <c r="CH13" i="7"/>
  <c r="AX13" i="7"/>
  <c r="AU13" i="7"/>
  <c r="AR13" i="7"/>
  <c r="AN13" i="7"/>
  <c r="CV12" i="7"/>
  <c r="CU12" i="7"/>
  <c r="CT12" i="7"/>
  <c r="CS12" i="7"/>
  <c r="CR12" i="7"/>
  <c r="CQ12" i="7"/>
  <c r="CP12" i="7"/>
  <c r="CO12" i="7"/>
  <c r="CN12" i="7"/>
  <c r="CM12" i="7"/>
  <c r="CL12" i="7"/>
  <c r="CK12" i="7"/>
  <c r="CJ12" i="7"/>
  <c r="CI12" i="7"/>
  <c r="CH12" i="7"/>
  <c r="AX12" i="7"/>
  <c r="AU12" i="7"/>
  <c r="AR12" i="7"/>
  <c r="AN12" i="7"/>
  <c r="CV11" i="7"/>
  <c r="CU11" i="7"/>
  <c r="CT11" i="7"/>
  <c r="CS11" i="7"/>
  <c r="CR11" i="7"/>
  <c r="CQ11" i="7"/>
  <c r="CP11" i="7"/>
  <c r="CO11" i="7"/>
  <c r="CN11" i="7"/>
  <c r="CM11" i="7"/>
  <c r="CL11" i="7"/>
  <c r="CK11" i="7"/>
  <c r="CJ11" i="7"/>
  <c r="CI11" i="7"/>
  <c r="CH11" i="7"/>
  <c r="AX11" i="7"/>
  <c r="AU11" i="7"/>
  <c r="AR11" i="7"/>
  <c r="AN11" i="7"/>
  <c r="CV10" i="7"/>
  <c r="CU10" i="7"/>
  <c r="CT10" i="7"/>
  <c r="CS10" i="7"/>
  <c r="CR10" i="7"/>
  <c r="CQ10" i="7"/>
  <c r="CP10" i="7"/>
  <c r="CO10" i="7"/>
  <c r="CN10" i="7"/>
  <c r="CM10" i="7"/>
  <c r="CL10" i="7"/>
  <c r="CK10" i="7"/>
  <c r="CJ10" i="7"/>
  <c r="CI10" i="7"/>
  <c r="CH10" i="7"/>
  <c r="AX10" i="7"/>
  <c r="AU10" i="7"/>
  <c r="AR10" i="7"/>
  <c r="AN10" i="7"/>
  <c r="G31" i="1" l="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8D4B2EFF-37B3-4D63-A686-03BF0DAF463F}">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58B95458-A467-4D8A-86EE-EE6C72316CBD}">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5" authorId="0" shapeId="0" xr:uid="{494B7E4E-A1D2-402B-8B23-4AFB90949CE8}">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<sst xmlns="http://schemas.openxmlformats.org/spreadsheetml/2006/main" count="231" uniqueCount="99">
  <si>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</si>
  <si>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</si>
  <si>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</si>
  <si>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</si>
  <si>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</si>
  <si>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</si>
  <si>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</si>
  <si>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</si>
  <si>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</si>
  <si>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</si>
  <si>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</si>
  <si>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</si>
  <si>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</si>
  <si>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</si>
  <si>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</si>
  <si>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</si>
  <si>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</si>
  <si>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</si>
  <si>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</si>
  <si>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</si>
  <si>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</si>
  <si>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</si>
  <si>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</si>
  <si>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</si>
  <si>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</si>
  <si>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</si>
  <si>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</si>
  <si>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</si>
  <si>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</si>
  <si>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</si>
  <si>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</si>
  <si>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</si>
  <si>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</si>
  <si>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</si>
  <si>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</si>
  <si>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</si>
  <si>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Ｃ</t>
    <phoneticPr fontId="1"/>
  </si>
  <si>
    <t>Ｄ</t>
    <phoneticPr fontId="1"/>
  </si>
  <si>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</si>
  <si>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</si>
  <si>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</si>
  <si>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</si>
  <si>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</si>
  <si>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</si>
  <si>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</si>
  <si>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</si>
  <si>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</si>
  <si>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</si>
  <si>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</si>
  <si>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（新）運賃及び料金並びに適用方</t>
    <rPh sb="1" eb="2">
      <t>シン</t>
    </rPh>
    <rPh sb="3" eb="5">
      <t>ウンチン</t>
    </rPh>
    <rPh sb="5" eb="6">
      <t>オヨ</t>
    </rPh>
    <rPh sb="7" eb="9">
      <t>リョウキン</t>
    </rPh>
    <rPh sb="9" eb="10">
      <t>ナラ</t>
    </rPh>
    <rPh sb="12" eb="15">
      <t>テキヨウカタ</t>
    </rPh>
    <phoneticPr fontId="1"/>
  </si>
  <si>
    <t>特定大型車</t>
    <phoneticPr fontId="1"/>
  </si>
  <si>
    <t>普通車</t>
    <phoneticPr fontId="1"/>
  </si>
  <si>
    <t>３．</t>
    <phoneticPr fontId="1"/>
  </si>
  <si>
    <t>４．</t>
    <phoneticPr fontId="1"/>
  </si>
  <si>
    <t>５．</t>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</si>
  <si>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</si>
  <si>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</si>
  <si>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</si>
  <si>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</si>
  <si>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</si>
  <si>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</si>
  <si>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</si>
  <si>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選択して下さい</t>
    <rPh sb="0" eb="2">
      <t>センタク</t>
    </rPh>
    <rPh sb="4" eb="5">
      <t>クダ</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</si>
  <si>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</si>
  <si>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</si>
  <si>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</si>
  <si>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</si>
  <si>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</si>
  <si>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</si>
  <si>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</si>
  <si>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</si>
  <si>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</si>
  <si>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</si>
  <si>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</si>
  <si>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運賃及び料金</t>
    <rPh sb="0" eb="2">
      <t>ウンチン</t>
    </rPh>
    <rPh sb="2" eb="3">
      <t>オヨ</t>
    </rPh>
    <rPh sb="4" eb="6">
      <t>リョウキン</t>
    </rPh>
    <phoneticPr fontId="1"/>
  </si>
  <si>
    <t>一般乗用旅客自動車運送事業の運賃及び料金変更認可申請書</t>
    <rPh sb="0" eb="13">
      <t>イ</t>
    </rPh>
    <rPh sb="14" eb="16">
      <t>ウンチン</t>
    </rPh>
    <rPh sb="16" eb="17">
      <t>オヨ</t>
    </rPh>
    <rPh sb="18" eb="20">
      <t>リョウキン</t>
    </rPh>
    <rPh sb="20" eb="22">
      <t>ヘンコウ</t>
    </rPh>
    <rPh sb="22" eb="24">
      <t>ニンカ</t>
    </rPh>
    <rPh sb="24" eb="26">
      <t>シンセイ</t>
    </rPh>
    <rPh sb="26" eb="27">
      <t>ショ</t>
    </rPh>
    <phoneticPr fontId="1"/>
  </si>
  <si>
    <t>　今般、一般乗用旅客自動車運送事業の運賃を下記のとおり変更したいので、道路運送法第９条</t>
    <rPh sb="1" eb="3">
      <t>コンパン</t>
    </rPh>
    <rPh sb="21" eb="23">
      <t>カキ</t>
    </rPh>
    <rPh sb="27" eb="29">
      <t>ヘンコウ</t>
    </rPh>
    <rPh sb="35" eb="37">
      <t>ドウロ</t>
    </rPh>
    <rPh sb="37" eb="39">
      <t>ウンソウ</t>
    </rPh>
    <rPh sb="39" eb="40">
      <t>ホウ</t>
    </rPh>
    <rPh sb="40" eb="41">
      <t>ダイ</t>
    </rPh>
    <rPh sb="42" eb="43">
      <t>ジョウ</t>
    </rPh>
    <phoneticPr fontId="1"/>
  </si>
  <si>
    <t>の３及び同法施行規則第１０条の３の規定により申請します。</t>
    <rPh sb="2" eb="3">
      <t>オヨ</t>
    </rPh>
    <rPh sb="4" eb="6">
      <t>ドウホウ</t>
    </rPh>
    <rPh sb="6" eb="8">
      <t>セコウ</t>
    </rPh>
    <rPh sb="8" eb="10">
      <t>キソク</t>
    </rPh>
    <rPh sb="10" eb="11">
      <t>ダイ</t>
    </rPh>
    <rPh sb="13" eb="14">
      <t>ジョウ</t>
    </rPh>
    <rPh sb="17" eb="19">
      <t>キテイ</t>
    </rPh>
    <rPh sb="22" eb="24">
      <t>シンセイ</t>
    </rPh>
    <phoneticPr fontId="1"/>
  </si>
  <si>
    <t>５.　申請理由</t>
    <rPh sb="3" eb="5">
      <t>シンセイ</t>
    </rPh>
    <rPh sb="5" eb="7">
      <t>リユウ</t>
    </rPh>
    <phoneticPr fontId="1"/>
  </si>
  <si>
    <t>令和</t>
    <phoneticPr fontId="1"/>
  </si>
  <si>
    <t>６.　添付書類</t>
    <rPh sb="3" eb="5">
      <t>テンプ</t>
    </rPh>
    <rPh sb="5" eb="7">
      <t>ショルイ</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</si>
  <si>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</si>
  <si>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Ｂ</t>
    <phoneticPr fontId="1"/>
  </si>
  <si>
    <t>その他割引３</t>
    <rPh sb="2" eb="3">
      <t>タ</t>
    </rPh>
    <rPh sb="3" eb="5">
      <t>ワリビ</t>
    </rPh>
    <phoneticPr fontId="1"/>
  </si>
  <si>
    <t>その他割引２</t>
    <rPh sb="2" eb="3">
      <t>タ</t>
    </rPh>
    <rPh sb="3" eb="5">
      <t>ワリビ</t>
    </rPh>
    <phoneticPr fontId="1"/>
  </si>
  <si>
    <t>その他割引１</t>
    <rPh sb="2" eb="3">
      <t>タ</t>
    </rPh>
    <rPh sb="3" eb="5">
      <t>ワリビ</t>
    </rPh>
    <phoneticPr fontId="1"/>
  </si>
  <si>
    <t>利用回数割引</t>
    <rPh sb="0" eb="2">
      <t>リヨウ</t>
    </rPh>
    <rPh sb="2" eb="4">
      <t>カイスウ</t>
    </rPh>
    <rPh sb="4" eb="6">
      <t>ワリビキ</t>
    </rPh>
    <phoneticPr fontId="1"/>
  </si>
  <si>
    <t>ポイントカード割引</t>
    <rPh sb="7" eb="9">
      <t>ワリビキ</t>
    </rPh>
    <phoneticPr fontId="1"/>
  </si>
  <si>
    <t>クーポン券割引</t>
    <rPh sb="4" eb="5">
      <t>ケン</t>
    </rPh>
    <rPh sb="5" eb="7">
      <t>ワリビ</t>
    </rPh>
    <phoneticPr fontId="1"/>
  </si>
  <si>
    <t>適用運賃</t>
    <phoneticPr fontId="1"/>
  </si>
  <si>
    <t>インバウンド誘客割引</t>
    <rPh sb="6" eb="8">
      <t>ユウキャク</t>
    </rPh>
    <rPh sb="8" eb="10">
      <t>ワリビキ</t>
    </rPh>
    <phoneticPr fontId="1"/>
  </si>
  <si>
    <t>会員割引</t>
    <rPh sb="0" eb="2">
      <t>カイイン</t>
    </rPh>
    <phoneticPr fontId="1"/>
  </si>
  <si>
    <t>初乗短縮あり</t>
    <rPh sb="0" eb="1">
      <t>ハツ</t>
    </rPh>
    <rPh sb="1" eb="2">
      <t>ジョウ</t>
    </rPh>
    <rPh sb="2" eb="4">
      <t>タンシュク</t>
    </rPh>
    <phoneticPr fontId="1"/>
  </si>
  <si>
    <t>初乗短縮なし</t>
    <rPh sb="0" eb="2">
      <t>ハツノ</t>
    </rPh>
    <rPh sb="2" eb="4">
      <t>タンシュク</t>
    </rPh>
    <phoneticPr fontId="1"/>
  </si>
  <si>
    <t>宮崎ブロックの運賃改定に伴う新運賃適用のため</t>
    <rPh sb="0" eb="2">
      <t>ミヤザキ</t>
    </rPh>
    <phoneticPr fontId="1"/>
  </si>
  <si>
    <t>迎車回送距離が２キロメートルを超える場合は、発車地点から２キロメートルの地点を距離制運賃の起算点とする。</t>
    <phoneticPr fontId="1"/>
  </si>
  <si>
    <t>配車アプリによる迎車のための回送について　１回ごとに　２００円</t>
    <rPh sb="0" eb="2">
      <t>ハイシャ</t>
    </rPh>
    <rPh sb="8" eb="10">
      <t>ゲイシャ</t>
    </rPh>
    <rPh sb="14" eb="16">
      <t>カイソウ</t>
    </rPh>
    <rPh sb="22" eb="23">
      <t>カイ</t>
    </rPh>
    <rPh sb="30" eb="31">
      <t>エン</t>
    </rPh>
    <phoneticPr fontId="1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</si>
  <si>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</si>
  <si>
    <t>迎車回送距離が２キロメートルを超える場合は、発車地点から２キロメートルの地点を距離制運賃の起算点とする。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</si>
</sst>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diagonal/>
    </border>
    <border>
      <left style="dotted">
        <color auto="1"/>
      </left>
      <right/>
      <top style="dotted">
        <color auto="1"/>
      </top>
      <bottom/>
      <diagonal/>
    </border>
    <border>
      <left style="thin">
        <color auto="1"/>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311">
    <xf numFmtId="0" fontId="0" fillId="0" borderId="0" xfId="0">
      <alignment vertical="center"/>
    </xf>
    <xf numFmtId="0" fontId="2" fillId="0" borderId="0" xfId="0" applyFont="1">
      <alignment vertical="center"/>
    </xf>
    <xf numFmtId="0" fontId="2" fillId="0" borderId="0" xfId="3">
      <alignment vertical="center"/>
    </xf>
    <xf numFmtId="0" fontId="2" fillId="0" borderId="0" xfId="3" applyAlignment="1">
      <alignment horizontal="right" vertical="center"/>
    </xf>
    <xf numFmtId="0" fontId="2" fillId="0" borderId="0" xfId="0" applyFont="1" applyFill="1" applyAlignment="1">
      <alignment horizontal="right" vertical="center"/>
    </xf>
    <xf numFmtId="0" fontId="0" fillId="0" borderId="0" xfId="0" applyFill="1" applyAlignment="1">
      <alignment vertical="center"/>
    </xf>
    <xf numFmtId="0" fontId="2" fillId="0" borderId="0" xfId="0" applyFont="1" applyFill="1" applyAlignment="1">
      <alignment horizontal="left" vertical="center"/>
    </xf>
    <xf numFmtId="0" fontId="2" fillId="0" borderId="0" xfId="3" applyAlignment="1">
      <alignment vertical="center" shrinkToFit="1"/>
    </xf>
    <xf numFmtId="182" fontId="2" fillId="0" borderId="0" xfId="3" applyNumberFormat="1" applyAlignment="1">
      <alignment horizontal="center" vertical="center" shrinkToFit="1"/>
    </xf>
    <xf numFmtId="49" fontId="2" fillId="0" borderId="0" xfId="3" applyNumberFormat="1">
      <alignment vertical="center"/>
    </xf>
    <xf numFmtId="0" fontId="12" fillId="0" borderId="0" xfId="3" applyFont="1">
      <alignment vertical="center"/>
    </xf>
    <xf numFmtId="178" fontId="2" fillId="0" borderId="0" xfId="3" applyNumberFormat="1" applyAlignment="1">
      <alignment vertical="center" shrinkToFit="1"/>
    </xf>
    <xf numFmtId="179" fontId="2" fillId="0" borderId="0" xfId="3" applyNumberFormat="1" applyAlignment="1">
      <alignment vertical="center" shrinkToFit="1"/>
    </xf>
    <xf numFmtId="181"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77"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5" fillId="0" borderId="27"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 xfId="2" applyFont="1" applyBorder="1" applyAlignment="1">
      <alignment horizontal="right" vertical="center"/>
    </xf>
    <xf numFmtId="180" fontId="5" fillId="0" borderId="2" xfId="2" applyNumberFormat="1" applyFont="1" applyBorder="1" applyAlignment="1">
      <alignment horizontal="right" vertical="center"/>
    </xf>
    <xf numFmtId="0" fontId="5" fillId="0" borderId="19" xfId="2" applyFont="1" applyBorder="1" applyAlignment="1">
      <alignment horizontal="right" vertical="center"/>
    </xf>
    <xf numFmtId="180" fontId="5" fillId="0" borderId="19" xfId="2" applyNumberFormat="1" applyFont="1" applyBorder="1" applyAlignment="1">
      <alignment horizontal="right" vertical="center"/>
    </xf>
    <xf numFmtId="0" fontId="5" fillId="0" borderId="7" xfId="2" applyFont="1" applyBorder="1" applyAlignment="1">
      <alignment horizontal="right" vertical="center"/>
    </xf>
    <xf numFmtId="180" fontId="5" fillId="0" borderId="7" xfId="2" applyNumberFormat="1" applyFont="1" applyBorder="1" applyAlignment="1">
      <alignment horizontal="right" vertical="center"/>
    </xf>
    <xf numFmtId="0" fontId="5" fillId="0" borderId="11" xfId="2" applyFont="1" applyBorder="1" applyAlignment="1">
      <alignment horizontal="right" vertical="center"/>
    </xf>
    <xf numFmtId="180" fontId="5" fillId="0" borderId="11" xfId="2" applyNumberFormat="1" applyFont="1" applyBorder="1" applyAlignment="1">
      <alignment horizontal="right" vertical="center"/>
    </xf>
    <xf numFmtId="0" fontId="2" fillId="0" borderId="0" xfId="3" applyAlignment="1">
      <alignment vertical="center" wrapText="1"/>
    </xf>
    <xf numFmtId="0" fontId="2" fillId="2" borderId="0" xfId="3" applyFill="1" applyAlignment="1">
      <alignment horizontal="center" vertical="center" shrinkToFit="1"/>
    </xf>
    <xf numFmtId="0" fontId="2" fillId="0" borderId="0" xfId="3" applyFont="1" applyAlignment="1">
      <alignment horizontal="center" vertical="center" shrinkToFit="1"/>
    </xf>
    <xf numFmtId="0" fontId="0" fillId="0" borderId="4" xfId="0" applyBorder="1">
      <alignment vertical="center"/>
    </xf>
    <xf numFmtId="0" fontId="0" fillId="0" borderId="36" xfId="0" applyBorder="1">
      <alignment vertical="center"/>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0" xfId="3" applyAlignment="1">
      <alignment vertical="center" wrapText="1"/>
    </xf>
    <xf numFmtId="0" fontId="2" fillId="0" borderId="0" xfId="3">
      <alignment vertical="center"/>
    </xf>
    <xf numFmtId="0" fontId="2" fillId="0" borderId="5" xfId="3" applyBorder="1" applyAlignment="1">
      <alignment horizontal="distributed" vertical="center"/>
    </xf>
    <xf numFmtId="0" fontId="2" fillId="0" borderId="4" xfId="3" applyBorder="1">
      <alignment vertical="center"/>
    </xf>
    <xf numFmtId="49" fontId="2" fillId="0" borderId="0" xfId="0" applyNumberFormat="1" applyFont="1">
      <alignment vertical="center"/>
    </xf>
    <xf numFmtId="0" fontId="12" fillId="0" borderId="0" xfId="0" applyFont="1">
      <alignment vertical="center"/>
    </xf>
    <xf numFmtId="182" fontId="0" fillId="0" borderId="0" xfId="0" applyNumberFormat="1" applyAlignment="1">
      <alignment horizontal="center" vertical="center" shrinkToFit="1"/>
    </xf>
    <xf numFmtId="0" fontId="0" fillId="0" borderId="0" xfId="0" applyAlignment="1">
      <alignment vertical="center" shrinkToFit="1"/>
    </xf>
    <xf numFmtId="49" fontId="0" fillId="0" borderId="0" xfId="0" applyNumberFormat="1">
      <alignment vertical="center"/>
    </xf>
    <xf numFmtId="177" fontId="0" fillId="0" borderId="0" xfId="0" applyNumberFormat="1" applyAlignment="1">
      <alignment vertical="center" shrinkToFit="1"/>
    </xf>
    <xf numFmtId="178" fontId="0" fillId="0" borderId="0" xfId="0" applyNumberFormat="1" applyAlignment="1">
      <alignment vertical="center" shrinkToFit="1"/>
    </xf>
    <xf numFmtId="179" fontId="0" fillId="0" borderId="0" xfId="0" applyNumberFormat="1" applyAlignment="1">
      <alignment vertical="center" shrinkToFit="1"/>
    </xf>
    <xf numFmtId="38" fontId="0" fillId="0" borderId="0" xfId="0" applyNumberFormat="1" applyAlignment="1">
      <alignmen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0" fontId="8" fillId="0" borderId="0" xfId="0" applyFont="1" applyAlignment="1">
      <alignment horizontal="center" vertical="center"/>
    </xf>
    <xf numFmtId="0" fontId="2" fillId="0" borderId="36" xfId="3" applyBorder="1">
      <alignment vertical="center"/>
    </xf>
    <xf numFmtId="0" fontId="2" fillId="2" borderId="0" xfId="3" applyFill="1">
      <alignment vertical="center"/>
    </xf>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49" fontId="2" fillId="0" borderId="0" xfId="0" applyNumberFormat="1" applyFont="1" applyAlignment="1">
      <alignment vertical="center"/>
    </xf>
    <xf numFmtId="49" fontId="0" fillId="0" borderId="0" xfId="0" applyNumberFormat="1" applyAlignme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left" vertical="center" indent="1" shrinkToFit="1"/>
    </xf>
    <xf numFmtId="0" fontId="0" fillId="0" borderId="0" xfId="0" applyAlignment="1">
      <alignment horizontal="left" vertical="center" indent="1" shrinkToFit="1"/>
    </xf>
    <xf numFmtId="0" fontId="2"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2" fillId="2" borderId="0" xfId="3" applyFill="1" applyAlignment="1">
      <alignment horizontal="left" vertical="center" indent="1" shrinkToFit="1"/>
    </xf>
    <xf numFmtId="0" fontId="2" fillId="0" borderId="0" xfId="0" applyFont="1" applyAlignment="1">
      <alignment horizontal="center" vertical="center"/>
    </xf>
    <xf numFmtId="0" fontId="2" fillId="2" borderId="0" xfId="0" applyFont="1" applyFill="1" applyAlignment="1">
      <alignment vertical="center"/>
    </xf>
    <xf numFmtId="0" fontId="0" fillId="2" borderId="0" xfId="0" applyFill="1" applyAlignment="1">
      <alignment vertical="center"/>
    </xf>
    <xf numFmtId="0" fontId="2" fillId="0" borderId="5" xfId="3" applyBorder="1" applyAlignment="1">
      <alignment horizontal="distributed"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0" xfId="3">
      <alignment vertical="center"/>
    </xf>
    <xf numFmtId="0" fontId="2" fillId="0" borderId="4" xfId="3" applyBorder="1">
      <alignment vertical="center"/>
    </xf>
    <xf numFmtId="0" fontId="2" fillId="0" borderId="5" xfId="3" applyBorder="1" applyAlignment="1">
      <alignment horizontal="right" vertical="center"/>
    </xf>
    <xf numFmtId="0" fontId="2" fillId="0" borderId="0" xfId="3" applyAlignment="1">
      <alignment vertical="center" wrapText="1"/>
    </xf>
    <xf numFmtId="0" fontId="2" fillId="0" borderId="0" xfId="3" applyAlignment="1">
      <alignment horizontal="right" vertical="center"/>
    </xf>
    <xf numFmtId="0" fontId="2" fillId="0" borderId="0" xfId="3" applyAlignment="1">
      <alignment horizontal="left" vertical="center" indent="1"/>
    </xf>
    <xf numFmtId="0" fontId="8" fillId="0" borderId="0" xfId="3" applyFont="1" applyAlignment="1">
      <alignment horizontal="center" vertical="center"/>
    </xf>
    <xf numFmtId="0" fontId="2" fillId="0" borderId="0" xfId="3" applyAlignment="1">
      <alignment horizontal="center" vertical="center"/>
    </xf>
    <xf numFmtId="0" fontId="5" fillId="0" borderId="30" xfId="2" applyFont="1" applyBorder="1" applyAlignment="1">
      <alignment horizontal="center" vertical="center"/>
    </xf>
    <xf numFmtId="0" fontId="2" fillId="0" borderId="31" xfId="3" applyBorder="1" applyAlignment="1">
      <alignment horizontal="center" vertical="center"/>
    </xf>
    <xf numFmtId="0" fontId="5" fillId="0" borderId="32" xfId="2" applyFont="1" applyBorder="1" applyAlignment="1">
      <alignment horizontal="center" vertical="center"/>
    </xf>
    <xf numFmtId="0" fontId="2" fillId="0" borderId="9" xfId="3"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40" xfId="2" applyFont="1" applyBorder="1" applyAlignment="1">
      <alignment horizontal="center" vertical="center"/>
    </xf>
    <xf numFmtId="0" fontId="5" fillId="0" borderId="0" xfId="2" applyFont="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5" fillId="0" borderId="19" xfId="2" applyFont="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0" fontId="4" fillId="0" borderId="10" xfId="2" applyBorder="1" applyAlignment="1">
      <alignment horizontal="center" vertical="center" wrapText="1"/>
    </xf>
    <xf numFmtId="0" fontId="9" fillId="0" borderId="11" xfId="3" applyFont="1" applyBorder="1" applyAlignment="1">
      <alignment horizontal="center" vertical="center" wrapText="1"/>
    </xf>
    <xf numFmtId="0" fontId="9" fillId="0" borderId="31" xfId="3" applyFont="1" applyBorder="1" applyAlignment="1">
      <alignment horizontal="center" vertical="center" wrapText="1"/>
    </xf>
    <xf numFmtId="0" fontId="4" fillId="0" borderId="40" xfId="2" applyBorder="1" applyAlignment="1">
      <alignment horizontal="center" vertical="center" wrapText="1"/>
    </xf>
    <xf numFmtId="0" fontId="9" fillId="0" borderId="0" xfId="3" applyFont="1" applyAlignment="1">
      <alignment horizontal="center" vertical="center" wrapText="1"/>
    </xf>
    <xf numFmtId="0" fontId="9" fillId="0" borderId="9"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3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7" xfId="2" applyFont="1" applyBorder="1" applyAlignment="1">
      <alignment horizontal="center" vertical="center"/>
    </xf>
    <xf numFmtId="0" fontId="2" fillId="0" borderId="7" xfId="3" applyBorder="1" applyAlignment="1">
      <alignment horizontal="center" vertical="center"/>
    </xf>
    <xf numFmtId="0" fontId="2" fillId="0" borderId="8" xfId="3"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horizontal="center" vertical="center"/>
    </xf>
    <xf numFmtId="0" fontId="5" fillId="0" borderId="30" xfId="2" applyFont="1" applyBorder="1" applyAlignment="1">
      <alignment horizontal="center" vertical="center" textRotation="255" shrinkToFit="1"/>
    </xf>
    <xf numFmtId="0" fontId="2" fillId="0" borderId="31" xfId="3"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2" fillId="0" borderId="9" xfId="3"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2" fillId="0" borderId="26" xfId="3" applyBorder="1" applyAlignment="1">
      <alignment horizontal="center" vertical="center" textRotation="255" shrinkToFit="1"/>
    </xf>
    <xf numFmtId="0" fontId="5" fillId="0" borderId="41" xfId="2" applyFont="1" applyBorder="1" applyAlignment="1">
      <alignment horizontal="center" vertical="center" shrinkToFit="1"/>
    </xf>
    <xf numFmtId="0" fontId="5" fillId="0" borderId="18" xfId="2" applyFont="1" applyBorder="1" applyAlignment="1">
      <alignment horizontal="center" vertical="center" shrinkToFit="1"/>
    </xf>
    <xf numFmtId="0" fontId="10" fillId="2" borderId="42" xfId="2" applyFont="1" applyFill="1" applyBorder="1" applyAlignment="1">
      <alignment horizontal="center" vertical="center" wrapText="1" shrinkToFit="1"/>
    </xf>
    <xf numFmtId="0" fontId="10" fillId="2" borderId="41" xfId="2" applyFont="1" applyFill="1" applyBorder="1" applyAlignment="1">
      <alignment horizontal="center" vertical="center" wrapText="1" shrinkToFit="1"/>
    </xf>
    <xf numFmtId="0" fontId="10" fillId="2" borderId="43" xfId="2" applyFont="1" applyFill="1" applyBorder="1" applyAlignment="1">
      <alignment horizontal="center" vertical="center" wrapText="1" shrinkToFit="1"/>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2" fillId="0" borderId="11" xfId="3" applyBorder="1" applyAlignment="1">
      <alignment horizontal="center" vertical="center"/>
    </xf>
    <xf numFmtId="178" fontId="5" fillId="0" borderId="11" xfId="2" applyNumberFormat="1" applyFont="1" applyBorder="1" applyAlignment="1">
      <alignment horizontal="center" vertical="center"/>
    </xf>
    <xf numFmtId="178"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179" fontId="5" fillId="0" borderId="0" xfId="2" applyNumberFormat="1" applyFont="1" applyAlignment="1">
      <alignment horizontal="center" vertical="center"/>
    </xf>
    <xf numFmtId="0" fontId="2" fillId="0" borderId="34" xfId="3" applyBorder="1" applyAlignment="1">
      <alignment horizontal="center" vertical="center"/>
    </xf>
    <xf numFmtId="0" fontId="5" fillId="0" borderId="44" xfId="2" applyFont="1" applyBorder="1" applyAlignment="1">
      <alignment horizontal="center" vertical="center" shrinkToFit="1"/>
    </xf>
    <xf numFmtId="0" fontId="5" fillId="0" borderId="1" xfId="2" applyFont="1" applyBorder="1" applyAlignment="1">
      <alignment horizontal="center" vertical="center" shrinkToFit="1"/>
    </xf>
    <xf numFmtId="0" fontId="10" fillId="2" borderId="45" xfId="2" applyFont="1" applyFill="1" applyBorder="1" applyAlignment="1">
      <alignment horizontal="center" vertical="center" wrapText="1" shrinkToFit="1"/>
    </xf>
    <xf numFmtId="0" fontId="10" fillId="2" borderId="44" xfId="2" applyFont="1" applyFill="1" applyBorder="1" applyAlignment="1">
      <alignment horizontal="center" vertical="center" wrapText="1" shrinkToFit="1"/>
    </xf>
    <xf numFmtId="0" fontId="10" fillId="2" borderId="46" xfId="2" applyFont="1" applyFill="1" applyBorder="1" applyAlignment="1">
      <alignment horizontal="center" vertical="center" wrapText="1" shrinkToFit="1"/>
    </xf>
    <xf numFmtId="177"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0" fontId="2" fillId="0" borderId="2" xfId="3" applyBorder="1" applyAlignment="1">
      <alignment horizontal="center" vertical="center"/>
    </xf>
    <xf numFmtId="0" fontId="2" fillId="0" borderId="3" xfId="3"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178" fontId="5" fillId="0" borderId="10"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183" fontId="2" fillId="0" borderId="0" xfId="3" applyNumberFormat="1" applyAlignment="1">
      <alignment horizontal="center" vertical="center"/>
    </xf>
    <xf numFmtId="38" fontId="5" fillId="0" borderId="2" xfId="2" applyNumberFormat="1" applyFont="1" applyBorder="1" applyAlignment="1">
      <alignment horizontal="center" vertical="center"/>
    </xf>
    <xf numFmtId="0" fontId="5" fillId="0" borderId="30" xfId="2" applyFont="1" applyBorder="1" applyAlignment="1">
      <alignment horizontal="center" vertical="center" textRotation="255"/>
    </xf>
    <xf numFmtId="0" fontId="2" fillId="0" borderId="31" xfId="3" applyBorder="1" applyAlignment="1">
      <alignment horizontal="center" vertical="center" textRotation="255"/>
    </xf>
    <xf numFmtId="0" fontId="5" fillId="0" borderId="32" xfId="2" applyFont="1" applyBorder="1" applyAlignment="1">
      <alignment horizontal="center" vertical="center" textRotation="255"/>
    </xf>
    <xf numFmtId="0" fontId="2" fillId="0" borderId="9" xfId="3" applyBorder="1" applyAlignment="1">
      <alignment horizontal="center" vertical="center" textRotation="255"/>
    </xf>
    <xf numFmtId="0" fontId="5" fillId="0" borderId="28" xfId="2" applyFont="1" applyBorder="1" applyAlignment="1">
      <alignment horizontal="center" vertical="center" textRotation="255"/>
    </xf>
    <xf numFmtId="0" fontId="2" fillId="0" borderId="26" xfId="3" applyBorder="1" applyAlignment="1">
      <alignment horizontal="center" vertical="center" textRotation="255"/>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178" fontId="5" fillId="0" borderId="16" xfId="2" applyNumberFormat="1" applyFont="1" applyBorder="1" applyAlignment="1">
      <alignment horizontal="center" vertical="center"/>
    </xf>
    <xf numFmtId="0" fontId="2" fillId="0" borderId="27" xfId="3" applyBorder="1" applyAlignment="1">
      <alignment horizontal="center" vertical="center"/>
    </xf>
    <xf numFmtId="0" fontId="2" fillId="0" borderId="25" xfId="3"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5" fillId="0" borderId="47" xfId="2" applyFont="1" applyBorder="1" applyAlignment="1">
      <alignment horizontal="center" vertical="center" shrinkToFit="1"/>
    </xf>
    <xf numFmtId="0" fontId="5" fillId="0" borderId="16" xfId="2" applyFont="1" applyBorder="1" applyAlignment="1">
      <alignment horizontal="center" vertical="center" shrinkToFit="1"/>
    </xf>
    <xf numFmtId="0" fontId="10" fillId="2" borderId="48" xfId="2" applyFont="1" applyFill="1" applyBorder="1" applyAlignment="1">
      <alignment horizontal="center" vertical="center" wrapText="1" shrinkToFit="1"/>
    </xf>
    <xf numFmtId="0" fontId="10" fillId="2" borderId="47" xfId="2" applyFont="1" applyFill="1" applyBorder="1" applyAlignment="1">
      <alignment horizontal="center" vertical="center" wrapText="1" shrinkToFit="1"/>
    </xf>
    <xf numFmtId="0" fontId="10" fillId="2" borderId="49" xfId="2" applyFont="1" applyFill="1" applyBorder="1" applyAlignment="1">
      <alignment horizontal="center" vertical="center" wrapText="1" shrinkToFit="1"/>
    </xf>
    <xf numFmtId="177" fontId="5" fillId="0" borderId="27" xfId="2" applyNumberFormat="1" applyFont="1" applyBorder="1" applyAlignment="1">
      <alignment horizontal="center" vertical="center"/>
    </xf>
    <xf numFmtId="179" fontId="5" fillId="0" borderId="16"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79" fontId="5" fillId="0" borderId="14"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15" xfId="2" applyNumberFormat="1" applyFont="1" applyBorder="1" applyAlignment="1">
      <alignment horizontal="center" vertical="center"/>
    </xf>
    <xf numFmtId="0" fontId="2" fillId="2" borderId="35" xfId="3" applyFill="1" applyBorder="1">
      <alignment vertical="center"/>
    </xf>
    <xf numFmtId="0" fontId="2" fillId="2" borderId="36" xfId="3" applyFill="1" applyBorder="1">
      <alignment vertical="center"/>
    </xf>
    <xf numFmtId="0" fontId="2" fillId="2" borderId="37" xfId="3" applyFill="1" applyBorder="1">
      <alignment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83" fontId="2" fillId="0" borderId="14" xfId="3" applyNumberFormat="1" applyBorder="1" applyAlignment="1">
      <alignment horizontal="center" vertical="center"/>
    </xf>
    <xf numFmtId="0" fontId="2" fillId="0" borderId="14" xfId="3" applyBorder="1" applyAlignment="1">
      <alignment horizontal="center" vertical="center"/>
    </xf>
    <xf numFmtId="0" fontId="2" fillId="0" borderId="36" xfId="3" applyBorder="1" applyAlignment="1">
      <alignment horizontal="distributed" vertical="center"/>
    </xf>
    <xf numFmtId="0" fontId="2" fillId="0" borderId="36" xfId="3" applyBorder="1">
      <alignment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49" fontId="2" fillId="2" borderId="39"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8" xfId="3" applyBorder="1" applyAlignment="1">
      <alignment horizontal="center" vertical="center"/>
    </xf>
    <xf numFmtId="0" fontId="2" fillId="2" borderId="36" xfId="0" applyFont="1" applyFill="1" applyBorder="1">
      <alignment vertical="center"/>
    </xf>
    <xf numFmtId="0" fontId="0" fillId="2" borderId="36" xfId="0" applyFill="1" applyBorder="1">
      <alignment vertical="center"/>
    </xf>
    <xf numFmtId="0" fontId="0" fillId="2" borderId="22"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27" xfId="0" applyBorder="1" applyAlignment="1">
      <alignment horizontal="center" vertical="center"/>
    </xf>
    <xf numFmtId="0" fontId="0" fillId="0" borderId="17" xfId="0"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0" fontId="0" fillId="0" borderId="19" xfId="0"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textRotation="255" shrinkToFit="1"/>
    </xf>
    <xf numFmtId="0" fontId="0" fillId="0" borderId="9" xfId="0" applyBorder="1" applyAlignment="1">
      <alignment horizontal="center" vertical="center" textRotation="255" shrinkToFit="1"/>
    </xf>
    <xf numFmtId="0" fontId="10" fillId="2" borderId="30" xfId="2" applyFont="1" applyFill="1" applyBorder="1" applyAlignment="1">
      <alignment horizontal="center" vertical="center" wrapText="1" shrinkToFit="1"/>
    </xf>
    <xf numFmtId="0" fontId="0" fillId="2" borderId="11" xfId="0" applyFill="1" applyBorder="1" applyAlignment="1">
      <alignment horizontal="center" vertical="center" shrinkToFit="1"/>
    </xf>
    <xf numFmtId="0" fontId="10" fillId="2" borderId="32" xfId="2" applyFont="1" applyFill="1" applyBorder="1" applyAlignment="1">
      <alignment horizontal="center" vertical="center" shrinkToFit="1"/>
    </xf>
    <xf numFmtId="0" fontId="0" fillId="2" borderId="0" xfId="0" applyFill="1" applyAlignment="1">
      <alignment horizontal="center" vertical="center" shrinkToFit="1"/>
    </xf>
    <xf numFmtId="0" fontId="0" fillId="0" borderId="31" xfId="0" applyBorder="1" applyAlignment="1">
      <alignment horizontal="center" vertical="center" textRotation="255"/>
    </xf>
    <xf numFmtId="0" fontId="0" fillId="0" borderId="9" xfId="0" applyBorder="1" applyAlignment="1">
      <alignment horizontal="center" vertical="center" textRotation="255"/>
    </xf>
    <xf numFmtId="0" fontId="0" fillId="0" borderId="26" xfId="0" applyBorder="1" applyAlignment="1">
      <alignment horizontal="center" vertical="center" textRotation="255"/>
    </xf>
    <xf numFmtId="0" fontId="10" fillId="2" borderId="32" xfId="2" applyFont="1" applyFill="1" applyBorder="1" applyAlignment="1">
      <alignment horizontal="center" vertical="center" wrapText="1" shrinkToFit="1"/>
    </xf>
    <xf numFmtId="0" fontId="0" fillId="2" borderId="34" xfId="0" applyFill="1" applyBorder="1" applyAlignment="1">
      <alignment horizontal="center" vertical="center" shrinkToFit="1"/>
    </xf>
    <xf numFmtId="0" fontId="10" fillId="2" borderId="28" xfId="2" applyFont="1" applyFill="1" applyBorder="1" applyAlignment="1">
      <alignment horizontal="center" vertical="center" wrapText="1"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2" xfId="0" applyFill="1" applyBorder="1" applyAlignment="1">
      <alignment horizontal="center" vertical="center" shrinkToFit="1"/>
    </xf>
    <xf numFmtId="0" fontId="2" fillId="0" borderId="4" xfId="0" applyFont="1" applyBorder="1">
      <alignment vertical="center"/>
    </xf>
    <xf numFmtId="0" fontId="2" fillId="0" borderId="36" xfId="0" applyFont="1" applyBorder="1">
      <alignment vertical="center"/>
    </xf>
    <xf numFmtId="49" fontId="2" fillId="2" borderId="39" xfId="0" applyNumberFormat="1" applyFont="1" applyFill="1" applyBorder="1" applyAlignment="1">
      <alignment horizontal="right" vertical="center"/>
    </xf>
    <xf numFmtId="49" fontId="0" fillId="2" borderId="5" xfId="0" applyNumberFormat="1" applyFill="1" applyBorder="1" applyAlignment="1">
      <alignment horizontal="right" vertical="center"/>
    </xf>
    <xf numFmtId="0" fontId="2" fillId="0" borderId="5" xfId="0" applyFont="1" applyBorder="1" applyAlignment="1">
      <alignment horizontal="center" vertical="center"/>
    </xf>
    <xf numFmtId="0" fontId="0" fillId="0" borderId="38"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7" xfId="2" applyFont="1" applyBorder="1" applyAlignment="1">
      <alignment horizontal="center" vertical="center" shrinkToFit="1"/>
    </xf>
    <xf numFmtId="0" fontId="0" fillId="2" borderId="29"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7" xfId="0" applyFill="1" applyBorder="1" applyAlignment="1">
      <alignment horizontal="center" vertical="center" shrinkToFit="1"/>
    </xf>
    <xf numFmtId="177" fontId="4" fillId="0" borderId="29" xfId="2" applyNumberFormat="1" applyBorder="1" applyAlignment="1">
      <alignment horizontal="center" vertical="center"/>
    </xf>
    <xf numFmtId="177" fontId="4" fillId="0" borderId="27" xfId="2" applyNumberFormat="1"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178" fontId="5" fillId="0" borderId="7" xfId="2" applyNumberFormat="1" applyFont="1" applyBorder="1" applyAlignment="1">
      <alignment horizontal="center" vertical="center"/>
    </xf>
    <xf numFmtId="0" fontId="0" fillId="0" borderId="7" xfId="0" applyBorder="1" applyAlignment="1">
      <alignment horizontal="center" vertical="center"/>
    </xf>
    <xf numFmtId="0" fontId="0" fillId="0" borderId="33" xfId="0" applyBorder="1" applyAlignment="1">
      <alignment horizontal="center" vertical="center"/>
    </xf>
    <xf numFmtId="0" fontId="0" fillId="2" borderId="24"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23" xfId="0" applyFill="1" applyBorder="1" applyAlignment="1">
      <alignment horizontal="center" vertical="center" shrinkToFit="1"/>
    </xf>
    <xf numFmtId="177" fontId="4" fillId="0" borderId="22" xfId="2" applyNumberFormat="1" applyBorder="1" applyAlignment="1">
      <alignment horizontal="center" vertical="center"/>
    </xf>
    <xf numFmtId="177" fontId="4" fillId="0" borderId="19" xfId="2" applyNumberFormat="1" applyBorder="1" applyAlignment="1">
      <alignment horizontal="center" vertical="center"/>
    </xf>
    <xf numFmtId="0" fontId="5" fillId="0" borderId="6" xfId="2" applyFont="1" applyBorder="1" applyAlignment="1">
      <alignment horizontal="center" vertical="center" shrinkToFit="1"/>
    </xf>
    <xf numFmtId="0" fontId="0" fillId="0" borderId="8" xfId="0" applyBorder="1" applyAlignment="1">
      <alignment horizontal="center" vertical="center"/>
    </xf>
    <xf numFmtId="179" fontId="5" fillId="0" borderId="6" xfId="2" applyNumberFormat="1" applyFont="1" applyBorder="1" applyAlignment="1">
      <alignment horizontal="center" vertical="center"/>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29" xfId="2" applyFont="1" applyBorder="1" applyAlignment="1">
      <alignment horizontal="center" vertical="center"/>
    </xf>
    <xf numFmtId="0" fontId="5" fillId="0" borderId="17" xfId="2" applyFont="1" applyBorder="1"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xf numFmtId="177" fontId="4" fillId="0" borderId="24" xfId="2" applyNumberFormat="1" applyBorder="1" applyAlignment="1">
      <alignment horizontal="center" vertical="center"/>
    </xf>
    <xf numFmtId="177" fontId="4" fillId="0" borderId="2" xfId="2" applyNumberFormat="1" applyBorder="1" applyAlignment="1">
      <alignment horizontal="center" vertical="center"/>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8" xfId="2" applyFont="1" applyBorder="1" applyAlignment="1">
      <alignment horizontal="center" vertical="center"/>
    </xf>
    <xf numFmtId="0" fontId="2" fillId="0" borderId="26" xfId="3" applyBorder="1" applyAlignment="1">
      <alignment horizontal="center" vertical="center"/>
    </xf>
    <xf numFmtId="0" fontId="2" fillId="0" borderId="13"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0" fillId="0" borderId="11" xfId="0" applyNumberFormat="1"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4" fillId="0" borderId="13" xfId="2" applyBorder="1" applyAlignment="1">
      <alignment horizontal="center" vertical="center" wrapText="1"/>
    </xf>
    <xf numFmtId="0" fontId="9" fillId="0" borderId="14" xfId="3" applyFont="1" applyBorder="1" applyAlignment="1">
      <alignment horizontal="center" vertical="center" wrapText="1"/>
    </xf>
    <xf numFmtId="0" fontId="9" fillId="0" borderId="26" xfId="3" applyFont="1" applyBorder="1" applyAlignment="1">
      <alignment horizontal="center" vertical="center" wrapText="1"/>
    </xf>
    <xf numFmtId="0" fontId="5" fillId="0" borderId="22" xfId="2" applyFont="1" applyBorder="1" applyAlignment="1">
      <alignment horizontal="center" vertical="center" shrinkToFit="1"/>
    </xf>
    <xf numFmtId="0" fontId="2" fillId="0" borderId="36" xfId="0" applyFont="1" applyBorder="1" applyAlignment="1">
      <alignment horizontal="distributed" vertical="center"/>
    </xf>
    <xf numFmtId="0" fontId="0" fillId="0" borderId="36" xfId="0" applyBorder="1" applyAlignment="1">
      <alignment horizontal="distributed" vertical="center"/>
    </xf>
    <xf numFmtId="0" fontId="0" fillId="0" borderId="36" xfId="0" applyBorder="1">
      <alignment vertical="center"/>
    </xf>
    <xf numFmtId="0" fontId="2" fillId="2" borderId="35" xfId="0" applyFont="1" applyFill="1" applyBorder="1" applyAlignment="1">
      <alignment horizontal="right" vertical="center"/>
    </xf>
    <xf numFmtId="0" fontId="0" fillId="2" borderId="36" xfId="0" applyFill="1" applyBorder="1" applyAlignment="1">
      <alignment horizontal="right" vertical="center"/>
    </xf>
    <xf numFmtId="0" fontId="2" fillId="0" borderId="36" xfId="0" applyFont="1"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distributed" vertical="center"/>
    </xf>
    <xf numFmtId="0" fontId="2" fillId="0" borderId="35" xfId="0" applyFont="1" applyBorder="1" applyAlignment="1">
      <alignment horizontal="right" vertical="center"/>
    </xf>
    <xf numFmtId="0" fontId="0" fillId="0" borderId="36" xfId="0" applyBorder="1" applyAlignment="1">
      <alignment horizontal="right" vertical="center"/>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0" fontId="2" fillId="0" borderId="4" xfId="0" applyFont="1" applyBorder="1" applyAlignment="1">
      <alignment horizontal="distributed" vertical="center"/>
    </xf>
    <xf numFmtId="0" fontId="5" fillId="0" borderId="2" xfId="2" applyFont="1" applyBorder="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3">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2" name="テキスト ボックス 1">
          <a:extLst>
            <a:ext uri="{FF2B5EF4-FFF2-40B4-BE49-F238E27FC236}">
              <a16:creationId xmlns:a16="http://schemas.microsoft.com/office/drawing/2014/main" id="{C7E0A192-9718-4E9D-844E-0BFD43184BED}"/>
            </a:ext>
          </a:extLst>
        </xdr:cNvPr>
        <xdr:cNvSpPr txBox="1"/>
      </xdr:nvSpPr>
      <xdr:spPr>
        <a:xfrm>
          <a:off x="3867150" y="1019175"/>
          <a:ext cx="2708274" cy="57150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129540</xdr:colOff>
      <xdr:row>18</xdr:row>
      <xdr:rowOff>81915</xdr:rowOff>
    </xdr:from>
    <xdr:to>
      <xdr:col>23</xdr:col>
      <xdr:colOff>66676</xdr:colOff>
      <xdr:row>23</xdr:row>
      <xdr:rowOff>73025</xdr:rowOff>
    </xdr:to>
    <xdr:sp macro="" textlink="">
      <xdr:nvSpPr>
        <xdr:cNvPr id="2" name="テキスト ボックス 1">
          <a:extLst>
            <a:ext uri="{FF2B5EF4-FFF2-40B4-BE49-F238E27FC236}">
              <a16:creationId xmlns:a16="http://schemas.microsoft.com/office/drawing/2014/main" id="{27FFBDED-8865-40C7-9909-2E8CC3AED8D4}"/>
            </a:ext>
          </a:extLst>
        </xdr:cNvPr>
        <xdr:cNvSpPr txBox="1"/>
      </xdr:nvSpPr>
      <xdr:spPr>
        <a:xfrm>
          <a:off x="857250" y="2617470"/>
          <a:ext cx="3369946" cy="5321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41</xdr:row>
      <xdr:rowOff>123825</xdr:rowOff>
    </xdr:from>
    <xdr:to>
      <xdr:col>59</xdr:col>
      <xdr:colOff>15241</xdr:colOff>
      <xdr:row>43</xdr:row>
      <xdr:rowOff>196850</xdr:rowOff>
    </xdr:to>
    <xdr:sp macro="" textlink="">
      <xdr:nvSpPr>
        <xdr:cNvPr id="3" name="テキスト ボックス 2">
          <a:extLst>
            <a:ext uri="{FF2B5EF4-FFF2-40B4-BE49-F238E27FC236}">
              <a16:creationId xmlns:a16="http://schemas.microsoft.com/office/drawing/2014/main" id="{AEB02368-A9B6-4059-B503-DEAB13ECBCE3}"/>
            </a:ext>
          </a:extLst>
        </xdr:cNvPr>
        <xdr:cNvSpPr txBox="1"/>
      </xdr:nvSpPr>
      <xdr:spPr>
        <a:xfrm>
          <a:off x="7419975" y="6440805"/>
          <a:ext cx="3095626" cy="5111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0</xdr:colOff>
      <xdr:row>46</xdr:row>
      <xdr:rowOff>1</xdr:rowOff>
    </xdr:from>
    <xdr:to>
      <xdr:col>64</xdr:col>
      <xdr:colOff>136526</xdr:colOff>
      <xdr:row>49</xdr:row>
      <xdr:rowOff>104776</xdr:rowOff>
    </xdr:to>
    <xdr:sp macro="" textlink="">
      <xdr:nvSpPr>
        <xdr:cNvPr id="4" name="テキスト ボックス 3">
          <a:extLst>
            <a:ext uri="{FF2B5EF4-FFF2-40B4-BE49-F238E27FC236}">
              <a16:creationId xmlns:a16="http://schemas.microsoft.com/office/drawing/2014/main" id="{8ADA3E34-4DBB-4019-A468-5CC9B601B087}"/>
            </a:ext>
          </a:extLst>
        </xdr:cNvPr>
        <xdr:cNvSpPr txBox="1"/>
      </xdr:nvSpPr>
      <xdr:spPr>
        <a:xfrm>
          <a:off x="7419975" y="7467601"/>
          <a:ext cx="4114166" cy="817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40</xdr:col>
      <xdr:colOff>0</xdr:colOff>
      <xdr:row>56</xdr:row>
      <xdr:rowOff>0</xdr:rowOff>
    </xdr:from>
    <xdr:to>
      <xdr:col>65</xdr:col>
      <xdr:colOff>95251</xdr:colOff>
      <xdr:row>62</xdr:row>
      <xdr:rowOff>190500</xdr:rowOff>
    </xdr:to>
    <xdr:sp macro="" textlink="">
      <xdr:nvSpPr>
        <xdr:cNvPr id="5" name="テキスト ボックス 4">
          <a:extLst>
            <a:ext uri="{FF2B5EF4-FFF2-40B4-BE49-F238E27FC236}">
              <a16:creationId xmlns:a16="http://schemas.microsoft.com/office/drawing/2014/main" id="{DFE3FB07-C4DB-441C-AEAA-5B7032A02A3E}"/>
            </a:ext>
          </a:extLst>
        </xdr:cNvPr>
        <xdr:cNvSpPr txBox="1"/>
      </xdr:nvSpPr>
      <xdr:spPr>
        <a:xfrm>
          <a:off x="7239000" y="9810750"/>
          <a:ext cx="4434841" cy="16192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当初運賃改定申請にて申請した内容（新・旧）を記載して下さい。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当初の運賃改定申請と異なる内容は申請できません。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39</xdr:col>
      <xdr:colOff>0</xdr:colOff>
      <xdr:row>23</xdr:row>
      <xdr:rowOff>0</xdr:rowOff>
    </xdr:from>
    <xdr:to>
      <xdr:col>52</xdr:col>
      <xdr:colOff>0</xdr:colOff>
      <xdr:row>38</xdr:row>
      <xdr:rowOff>0</xdr:rowOff>
    </xdr:to>
    <xdr:cxnSp macro="">
      <xdr:nvCxnSpPr>
        <xdr:cNvPr id="6" name="直線コネクタ 5">
          <a:extLst>
            <a:ext uri="{FF2B5EF4-FFF2-40B4-BE49-F238E27FC236}">
              <a16:creationId xmlns:a16="http://schemas.microsoft.com/office/drawing/2014/main" id="{CFCE6AAC-9524-49AF-9608-80732CCC462A}"/>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23</xdr:row>
      <xdr:rowOff>0</xdr:rowOff>
    </xdr:from>
    <xdr:to>
      <xdr:col>52</xdr:col>
      <xdr:colOff>0</xdr:colOff>
      <xdr:row>38</xdr:row>
      <xdr:rowOff>0</xdr:rowOff>
    </xdr:to>
    <xdr:cxnSp macro="">
      <xdr:nvCxnSpPr>
        <xdr:cNvPr id="7" name="直線コネクタ 6">
          <a:extLst>
            <a:ext uri="{FF2B5EF4-FFF2-40B4-BE49-F238E27FC236}">
              <a16:creationId xmlns:a16="http://schemas.microsoft.com/office/drawing/2014/main" id="{283E7D75-3AEE-4EFF-A327-C66BC2EA1454}"/>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23</xdr:row>
      <xdr:rowOff>0</xdr:rowOff>
    </xdr:from>
    <xdr:to>
      <xdr:col>52</xdr:col>
      <xdr:colOff>0</xdr:colOff>
      <xdr:row>38</xdr:row>
      <xdr:rowOff>0</xdr:rowOff>
    </xdr:to>
    <xdr:cxnSp macro="">
      <xdr:nvCxnSpPr>
        <xdr:cNvPr id="8" name="直線コネクタ 7">
          <a:extLst>
            <a:ext uri="{FF2B5EF4-FFF2-40B4-BE49-F238E27FC236}">
              <a16:creationId xmlns:a16="http://schemas.microsoft.com/office/drawing/2014/main" id="{E1F4B919-CE42-4741-B4B9-D0E7AB7F094C}"/>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38100</xdr:colOff>
      <xdr:row>35</xdr:row>
      <xdr:rowOff>55245</xdr:rowOff>
    </xdr:from>
    <xdr:to>
      <xdr:col>66</xdr:col>
      <xdr:colOff>161925</xdr:colOff>
      <xdr:row>39</xdr:row>
      <xdr:rowOff>121920</xdr:rowOff>
    </xdr:to>
    <xdr:sp macro="" textlink="">
      <xdr:nvSpPr>
        <xdr:cNvPr id="9" name="テキスト ボックス 8">
          <a:extLst>
            <a:ext uri="{FF2B5EF4-FFF2-40B4-BE49-F238E27FC236}">
              <a16:creationId xmlns:a16="http://schemas.microsoft.com/office/drawing/2014/main" id="{E48487B5-7E1A-4370-9667-D58E0526AA7F}"/>
            </a:ext>
          </a:extLst>
        </xdr:cNvPr>
        <xdr:cNvSpPr txBox="1"/>
      </xdr:nvSpPr>
      <xdr:spPr>
        <a:xfrm>
          <a:off x="7639050" y="5221605"/>
          <a:ext cx="4288155" cy="7791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迎車回送料金</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迎車回送料金を変更する場合は、リストから変更してください。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4" name="テキスト ボックス 3">
          <a:extLst>
            <a:ext uri="{FF2B5EF4-FFF2-40B4-BE49-F238E27FC236}">
              <a16:creationId xmlns:a16="http://schemas.microsoft.com/office/drawing/2014/main" id="{7665E5B3-073F-4823-9112-A605C893D502}"/>
            </a:ext>
          </a:extLst>
        </xdr:cNvPr>
        <xdr:cNvSpPr txBox="1"/>
      </xdr:nvSpPr>
      <xdr:spPr>
        <a:xfrm>
          <a:off x="1171575" y="742950"/>
          <a:ext cx="3298826" cy="4826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24</xdr:row>
      <xdr:rowOff>47625</xdr:rowOff>
    </xdr:from>
    <xdr:to>
      <xdr:col>58</xdr:col>
      <xdr:colOff>114301</xdr:colOff>
      <xdr:row>26</xdr:row>
      <xdr:rowOff>123825</xdr:rowOff>
    </xdr:to>
    <xdr:sp macro="" textlink="">
      <xdr:nvSpPr>
        <xdr:cNvPr id="2" name="テキスト ボックス 1">
          <a:extLst>
            <a:ext uri="{FF2B5EF4-FFF2-40B4-BE49-F238E27FC236}">
              <a16:creationId xmlns:a16="http://schemas.microsoft.com/office/drawing/2014/main" id="{E0974FCF-AA13-4286-ACF3-82515DB364C3}"/>
            </a:ext>
          </a:extLst>
        </xdr:cNvPr>
        <xdr:cNvSpPr txBox="1"/>
      </xdr:nvSpPr>
      <xdr:spPr>
        <a:xfrm>
          <a:off x="7498080" y="5114925"/>
          <a:ext cx="3040381" cy="54864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29</xdr:row>
      <xdr:rowOff>219075</xdr:rowOff>
    </xdr:from>
    <xdr:to>
      <xdr:col>65</xdr:col>
      <xdr:colOff>123825</xdr:colOff>
      <xdr:row>33</xdr:row>
      <xdr:rowOff>104775</xdr:rowOff>
    </xdr:to>
    <xdr:sp macro="" textlink="">
      <xdr:nvSpPr>
        <xdr:cNvPr id="3" name="テキスト ボックス 2">
          <a:extLst>
            <a:ext uri="{FF2B5EF4-FFF2-40B4-BE49-F238E27FC236}">
              <a16:creationId xmlns:a16="http://schemas.microsoft.com/office/drawing/2014/main" id="{BC39B366-F87D-4CC4-9C08-18E102417D2E}"/>
            </a:ext>
          </a:extLst>
        </xdr:cNvPr>
        <xdr:cNvSpPr txBox="1"/>
      </xdr:nvSpPr>
      <xdr:spPr>
        <a:xfrm>
          <a:off x="7536180" y="6429375"/>
          <a:ext cx="4291965" cy="83058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40</xdr:row>
      <xdr:rowOff>228600</xdr:rowOff>
    </xdr:from>
    <xdr:to>
      <xdr:col>66</xdr:col>
      <xdr:colOff>9526</xdr:colOff>
      <xdr:row>45</xdr:row>
      <xdr:rowOff>28575</xdr:rowOff>
    </xdr:to>
    <xdr:sp macro="" textlink="">
      <xdr:nvSpPr>
        <xdr:cNvPr id="8" name="テキスト ボックス 7">
          <a:extLst>
            <a:ext uri="{FF2B5EF4-FFF2-40B4-BE49-F238E27FC236}">
              <a16:creationId xmlns:a16="http://schemas.microsoft.com/office/drawing/2014/main" id="{45F614ED-D8D2-4DA6-AA9F-B1169218A955}"/>
            </a:ext>
          </a:extLst>
        </xdr:cNvPr>
        <xdr:cNvSpPr txBox="1"/>
      </xdr:nvSpPr>
      <xdr:spPr>
        <a:xfrm>
          <a:off x="7564755" y="8999220"/>
          <a:ext cx="4331971" cy="9810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5"/>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H1" s="1"/>
      <c r="I1" s="1"/>
      <c r="R1" s="2"/>
      <c r="S1" s="3" t="s">
        <v>79</v>
      </c>
      <c r="T1" s="30"/>
      <c r="U1" s="31" t="s">
        <v>57</v>
      </c>
      <c r="V1" s="30"/>
      <c r="W1" s="31" t="s">
        <v>0</v>
      </c>
      <c r="X1" s="30"/>
      <c r="Y1" s="31" t="s">
        <v>1</v>
      </c>
    </row>
    <row r="2" spans="1:25" ht="15.9" customHeight="1"/>
    <row r="3" spans="1:25" ht="15.9" customHeight="1"/>
    <row r="4" spans="1:25" ht="15.9" customHeight="1"/>
    <row r="5" spans="1:25" ht="15.9" customHeight="1"/>
    <row r="6" spans="1:25" ht="15.9" customHeight="1"/>
    <row r="7" spans="1:25" ht="15.9" customHeight="1">
      <c r="A7" s="1" t="s">
        <v>2</v>
      </c>
      <c r="H7" s="1"/>
      <c r="I7" s="1"/>
    </row>
    <row r="8" spans="1:25" ht="15.9" customHeight="1"/>
    <row r="9" spans="1:25" ht="15.9" customHeight="1"/>
    <row r="10" spans="1:25" ht="15.9" customHeight="1"/>
    <row r="11" spans="1:25" ht="15.9" customHeight="1"/>
    <row r="12" spans="1:25" ht="15.9" customHeight="1"/>
    <row r="13" spans="1:25" ht="15.9" customHeight="1">
      <c r="L13" s="61" t="s">
        <v>3</v>
      </c>
      <c r="M13" s="61"/>
      <c r="N13" s="62"/>
      <c r="O13" s="62"/>
      <c r="P13" s="65"/>
      <c r="Q13" s="66"/>
      <c r="R13" s="66"/>
      <c r="S13" s="66"/>
      <c r="T13" s="66"/>
      <c r="U13" s="66"/>
      <c r="V13" s="66"/>
      <c r="W13" s="66"/>
      <c r="X13" s="66"/>
      <c r="Y13" s="66"/>
    </row>
    <row r="14" spans="1:25" ht="15.9" customHeight="1">
      <c r="L14" s="61" t="s">
        <v>4</v>
      </c>
      <c r="M14" s="61"/>
      <c r="N14" s="62"/>
      <c r="O14" s="62"/>
      <c r="P14" s="65"/>
      <c r="Q14" s="66"/>
      <c r="R14" s="66"/>
      <c r="S14" s="66"/>
      <c r="T14" s="66"/>
      <c r="U14" s="66"/>
      <c r="V14" s="66"/>
      <c r="W14" s="66"/>
      <c r="X14" s="66"/>
      <c r="Y14" s="66"/>
    </row>
    <row r="15" spans="1:25" ht="15.9" customHeight="1">
      <c r="L15" s="61" t="s">
        <v>5</v>
      </c>
      <c r="M15" s="61"/>
      <c r="N15" s="62"/>
      <c r="O15" s="62"/>
      <c r="P15" s="67"/>
      <c r="Q15" s="67"/>
      <c r="R15" s="67"/>
      <c r="S15" s="67"/>
      <c r="T15" s="67"/>
      <c r="U15" s="67"/>
      <c r="V15" s="67"/>
      <c r="W15" s="67"/>
      <c r="X15" s="67"/>
      <c r="Y15" s="67"/>
    </row>
    <row r="16" spans="1:25" ht="15.9" customHeight="1"/>
    <row r="17" spans="1:25" ht="15.9" customHeight="1"/>
    <row r="18" spans="1:25" ht="15.9" customHeight="1"/>
    <row r="19" spans="1:25" ht="15.9" customHeight="1">
      <c r="A19" s="68" t="s">
        <v>75</v>
      </c>
      <c r="B19" s="58"/>
      <c r="C19" s="58"/>
      <c r="D19" s="58"/>
      <c r="E19" s="58"/>
      <c r="F19" s="58"/>
      <c r="G19" s="58"/>
      <c r="H19" s="58"/>
      <c r="I19" s="58"/>
      <c r="J19" s="58"/>
      <c r="K19" s="58"/>
      <c r="L19" s="58"/>
      <c r="M19" s="58"/>
      <c r="N19" s="58"/>
      <c r="O19" s="58"/>
      <c r="P19" s="58"/>
      <c r="Q19" s="58"/>
      <c r="R19" s="58"/>
      <c r="S19" s="58"/>
      <c r="T19" s="58"/>
      <c r="U19" s="58"/>
      <c r="V19" s="58"/>
      <c r="W19" s="58"/>
      <c r="X19" s="58"/>
      <c r="Y19" s="58"/>
    </row>
    <row r="20" spans="1:25" ht="15.9" customHeight="1"/>
    <row r="21" spans="1:25" ht="15.9" customHeight="1"/>
    <row r="22" spans="1:25" ht="15.9" customHeight="1"/>
    <row r="23" spans="1:25" ht="15.9" customHeight="1">
      <c r="B23" s="56" t="s">
        <v>76</v>
      </c>
      <c r="C23" s="57"/>
      <c r="D23" s="58"/>
      <c r="E23" s="58"/>
      <c r="F23" s="58"/>
      <c r="G23" s="58"/>
      <c r="H23" s="58"/>
      <c r="I23" s="58"/>
      <c r="J23" s="58"/>
      <c r="K23" s="58"/>
      <c r="L23" s="58"/>
      <c r="M23" s="58"/>
      <c r="N23" s="58"/>
      <c r="O23" s="58"/>
      <c r="P23" s="58"/>
      <c r="Q23" s="58"/>
      <c r="R23" s="58"/>
      <c r="S23" s="58"/>
      <c r="T23" s="58"/>
      <c r="U23" s="58"/>
      <c r="V23" s="58"/>
      <c r="W23" s="58"/>
      <c r="X23" s="58"/>
    </row>
    <row r="24" spans="1:25" ht="15.9" customHeight="1">
      <c r="A24" s="4"/>
      <c r="B24" s="56" t="s">
        <v>77</v>
      </c>
      <c r="C24" s="57"/>
      <c r="D24" s="58"/>
      <c r="E24" s="58"/>
      <c r="F24" s="58"/>
      <c r="G24" s="58"/>
      <c r="H24" s="58"/>
      <c r="I24" s="58"/>
      <c r="J24" s="58"/>
      <c r="K24" s="58"/>
      <c r="L24" s="58"/>
      <c r="M24" s="58"/>
      <c r="N24" s="58"/>
      <c r="O24" s="58"/>
      <c r="P24" s="58"/>
      <c r="Q24" s="58"/>
      <c r="R24" s="58"/>
      <c r="S24" s="58"/>
      <c r="T24" s="58"/>
      <c r="U24" s="58"/>
      <c r="V24" s="58"/>
      <c r="W24" s="58"/>
      <c r="X24" s="58"/>
      <c r="Y24" s="5"/>
    </row>
    <row r="25" spans="1:25" ht="15.9" customHeight="1">
      <c r="A25" s="6"/>
      <c r="B25" s="5"/>
      <c r="C25" s="5"/>
      <c r="D25" s="5"/>
      <c r="E25" s="5"/>
      <c r="F25" s="5"/>
      <c r="G25" s="5"/>
      <c r="H25" s="5"/>
      <c r="I25" s="5"/>
      <c r="J25" s="5"/>
      <c r="K25" s="5"/>
      <c r="L25" s="5"/>
      <c r="M25" s="5"/>
      <c r="N25" s="5"/>
      <c r="O25" s="5"/>
      <c r="P25" s="5"/>
      <c r="Q25" s="5"/>
      <c r="R25" s="5"/>
      <c r="S25" s="5"/>
      <c r="T25" s="5"/>
      <c r="U25" s="5"/>
      <c r="V25" s="5"/>
      <c r="W25" s="5"/>
      <c r="X25" s="5"/>
      <c r="Y25" s="5"/>
    </row>
    <row r="26" spans="1:25" ht="15.9" customHeight="1"/>
    <row r="27" spans="1:25" ht="15.9" customHeight="1"/>
    <row r="28" spans="1:25" ht="15.9" customHeight="1">
      <c r="B28" s="59" t="s">
        <v>7</v>
      </c>
      <c r="C28" s="60"/>
      <c r="D28" s="60"/>
      <c r="E28" s="60"/>
      <c r="F28" s="60"/>
      <c r="G28" s="60"/>
      <c r="H28" s="60"/>
      <c r="I28" s="60"/>
      <c r="J28" s="60"/>
      <c r="K28" s="60"/>
      <c r="L28" s="60"/>
      <c r="M28" s="60"/>
      <c r="N28" s="60"/>
    </row>
    <row r="29" spans="1:25" ht="15.9" customHeight="1">
      <c r="C29" s="61" t="s">
        <v>3</v>
      </c>
      <c r="D29" s="61"/>
      <c r="E29" s="62"/>
      <c r="F29" s="62"/>
      <c r="G29" s="63" t="str">
        <f>IF(P13="","",P13)</f>
        <v/>
      </c>
      <c r="H29" s="64"/>
      <c r="I29" s="64"/>
      <c r="J29" s="64"/>
      <c r="K29" s="64"/>
      <c r="L29" s="64"/>
      <c r="M29" s="64"/>
      <c r="N29" s="64"/>
      <c r="O29" s="64"/>
      <c r="P29" s="64"/>
      <c r="Q29" s="64"/>
      <c r="R29" s="64"/>
    </row>
    <row r="30" spans="1:25" ht="15.9" customHeight="1">
      <c r="C30" s="61" t="s">
        <v>4</v>
      </c>
      <c r="D30" s="61"/>
      <c r="E30" s="62"/>
      <c r="F30" s="62"/>
      <c r="G30" s="63" t="str">
        <f t="shared" ref="G30:G31" si="0">IF(P14="","",P14)</f>
        <v/>
      </c>
      <c r="H30" s="64"/>
      <c r="I30" s="64"/>
      <c r="J30" s="64"/>
      <c r="K30" s="64"/>
      <c r="L30" s="64"/>
      <c r="M30" s="64"/>
      <c r="N30" s="64"/>
      <c r="O30" s="64"/>
      <c r="P30" s="64"/>
      <c r="Q30" s="64"/>
      <c r="R30" s="64"/>
    </row>
    <row r="31" spans="1:25" ht="15.9" customHeight="1">
      <c r="C31" s="61" t="s">
        <v>5</v>
      </c>
      <c r="D31" s="61"/>
      <c r="E31" s="62"/>
      <c r="F31" s="62"/>
      <c r="G31" s="63" t="str">
        <f t="shared" si="0"/>
        <v/>
      </c>
      <c r="H31" s="64"/>
      <c r="I31" s="64"/>
      <c r="J31" s="64"/>
      <c r="K31" s="64"/>
      <c r="L31" s="64"/>
      <c r="M31" s="64"/>
      <c r="N31" s="64"/>
      <c r="O31" s="64"/>
      <c r="P31" s="64"/>
      <c r="Q31" s="64"/>
      <c r="R31" s="64"/>
    </row>
    <row r="32" spans="1:25" ht="15.9" customHeight="1"/>
    <row r="33" spans="2:21" ht="15.9" customHeight="1">
      <c r="B33" s="59" t="s">
        <v>8</v>
      </c>
      <c r="C33" s="60"/>
      <c r="D33" s="60"/>
      <c r="E33" s="60"/>
      <c r="F33" s="60"/>
      <c r="G33" s="60"/>
      <c r="H33" s="60"/>
      <c r="I33" s="60"/>
      <c r="J33" s="60"/>
      <c r="K33" s="60"/>
      <c r="L33" s="60"/>
      <c r="M33" s="60"/>
      <c r="N33" s="60"/>
    </row>
    <row r="34" spans="2:21" ht="15.9" customHeight="1">
      <c r="C34" s="1" t="s">
        <v>6</v>
      </c>
    </row>
    <row r="35" spans="2:21" ht="15.9" customHeight="1"/>
    <row r="36" spans="2:21" ht="15.9" customHeight="1">
      <c r="B36" s="59" t="s">
        <v>9</v>
      </c>
      <c r="C36" s="60"/>
      <c r="D36" s="60"/>
      <c r="E36" s="60"/>
      <c r="F36" s="60"/>
      <c r="G36" s="60"/>
      <c r="H36" s="60"/>
      <c r="I36" s="60"/>
      <c r="J36" s="60"/>
      <c r="K36" s="60"/>
      <c r="L36" s="60"/>
      <c r="M36" s="60"/>
      <c r="N36" s="60"/>
    </row>
    <row r="37" spans="2:21" ht="15.9" customHeight="1">
      <c r="C37" s="69" t="s">
        <v>10</v>
      </c>
      <c r="D37" s="70"/>
      <c r="E37" s="70"/>
      <c r="F37" s="70"/>
      <c r="G37" s="70"/>
      <c r="H37" s="70"/>
      <c r="I37" s="70"/>
      <c r="J37" s="70"/>
      <c r="K37" s="70"/>
      <c r="L37" s="70"/>
      <c r="M37" s="70"/>
      <c r="N37" s="70"/>
      <c r="O37" s="70"/>
      <c r="P37" s="70"/>
      <c r="Q37" s="70"/>
      <c r="R37" s="70"/>
      <c r="S37" s="70"/>
      <c r="T37" s="70"/>
      <c r="U37" s="70"/>
    </row>
    <row r="38" spans="2:21" ht="15.9" customHeight="1"/>
    <row r="39" spans="2:21" ht="15.9" customHeight="1">
      <c r="B39" s="59" t="s">
        <v>11</v>
      </c>
      <c r="C39" s="60"/>
      <c r="D39" s="60"/>
      <c r="E39" s="60"/>
      <c r="F39" s="60"/>
      <c r="G39" s="60"/>
      <c r="H39" s="60"/>
      <c r="I39" s="60"/>
      <c r="J39" s="60"/>
      <c r="K39" s="60"/>
      <c r="L39" s="60"/>
      <c r="M39" s="60"/>
      <c r="N39" s="60"/>
      <c r="O39" s="58"/>
      <c r="P39" s="58"/>
      <c r="Q39" s="58"/>
      <c r="R39" s="58"/>
      <c r="S39" s="58"/>
      <c r="T39" s="58"/>
      <c r="U39" s="58"/>
    </row>
    <row r="40" spans="2:21" ht="15.9" customHeight="1">
      <c r="C40" s="1" t="s">
        <v>12</v>
      </c>
    </row>
    <row r="41" spans="2:21" ht="15.9" customHeight="1"/>
    <row r="42" spans="2:21" ht="15.9" customHeight="1">
      <c r="B42" s="59" t="s">
        <v>78</v>
      </c>
      <c r="C42" s="60"/>
      <c r="D42" s="60"/>
      <c r="E42" s="60"/>
      <c r="F42" s="60"/>
      <c r="G42" s="60"/>
      <c r="H42" s="60"/>
      <c r="I42" s="60"/>
      <c r="J42" s="60"/>
      <c r="K42" s="60"/>
      <c r="L42" s="60"/>
      <c r="M42" s="60"/>
      <c r="N42" s="60"/>
      <c r="O42" s="58"/>
      <c r="P42" s="58"/>
      <c r="Q42" s="58"/>
      <c r="R42" s="58"/>
      <c r="S42" s="58"/>
      <c r="T42" s="58"/>
      <c r="U42" s="58"/>
    </row>
    <row r="43" spans="2:21" ht="15.9" customHeight="1">
      <c r="C43" s="1" t="s">
        <v>94</v>
      </c>
    </row>
    <row r="44" spans="2:21" ht="15.9" customHeight="1"/>
    <row r="45" spans="2:21" ht="15.9" customHeight="1">
      <c r="B45" s="59" t="s">
        <v>80</v>
      </c>
      <c r="C45" s="59"/>
      <c r="D45" s="59"/>
      <c r="E45" s="59"/>
      <c r="F45" s="59"/>
      <c r="G45" s="59"/>
      <c r="H45" s="59"/>
      <c r="I45" s="59"/>
      <c r="J45" s="59"/>
      <c r="K45" s="59"/>
      <c r="L45" s="59"/>
      <c r="M45" s="59"/>
      <c r="N45" s="59"/>
      <c r="O45" s="59"/>
      <c r="P45" s="59"/>
      <c r="Q45" s="59"/>
      <c r="R45" s="59"/>
      <c r="S45" s="59"/>
      <c r="T45" s="59"/>
      <c r="U45" s="59"/>
    </row>
    <row r="46" spans="2:21" ht="15.9" customHeight="1">
      <c r="C46" s="1" t="s">
        <v>63</v>
      </c>
    </row>
    <row r="47" spans="2:21" ht="15.9" customHeight="1">
      <c r="C47" s="1" t="s">
        <v>64</v>
      </c>
    </row>
    <row r="48" spans="2:21" ht="15.9" customHeight="1">
      <c r="C48" s="1" t="s">
        <v>66</v>
      </c>
    </row>
    <row r="49" ht="15.9" customHeight="1"/>
    <row r="50" ht="15.9" customHeight="1"/>
    <row r="51" ht="15.9" customHeight="1"/>
    <row r="52" ht="15.9" customHeight="1"/>
    <row r="53" ht="15.9"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sheetData>
  <mergeCells count="22">
    <mergeCell ref="B45:U45"/>
    <mergeCell ref="G31:R31"/>
    <mergeCell ref="C30:F30"/>
    <mergeCell ref="C31:F31"/>
    <mergeCell ref="G30:R30"/>
    <mergeCell ref="B33:N33"/>
    <mergeCell ref="B36:N36"/>
    <mergeCell ref="C37:U37"/>
    <mergeCell ref="B39:U39"/>
    <mergeCell ref="P13:Y13"/>
    <mergeCell ref="P14:Y14"/>
    <mergeCell ref="P15:Y15"/>
    <mergeCell ref="A19:Y19"/>
    <mergeCell ref="L14:O14"/>
    <mergeCell ref="L13:O13"/>
    <mergeCell ref="L15:O15"/>
    <mergeCell ref="B23:X23"/>
    <mergeCell ref="B24:X24"/>
    <mergeCell ref="B42:U42"/>
    <mergeCell ref="C29:F29"/>
    <mergeCell ref="G29:R29"/>
    <mergeCell ref="B28:N28"/>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2142-7688-4C7A-8899-EBEDEA854910}">
  <sheetPr>
    <pageSetUpPr fitToPage="1"/>
  </sheetPr>
  <dimension ref="A1:CV282"/>
  <sheetViews>
    <sheetView view="pageBreakPreview" zoomScaleNormal="100" zoomScaleSheetLayoutView="100" workbookViewId="0">
      <selection activeCell="I26" sqref="I26:N26"/>
    </sheetView>
  </sheetViews>
  <sheetFormatPr defaultColWidth="9" defaultRowHeight="13.2"/>
  <cols>
    <col min="1" max="54" width="2.6640625" style="39" customWidth="1"/>
    <col min="55" max="55" width="2.6640625" style="39" hidden="1" customWidth="1"/>
    <col min="56" max="81" width="2.6640625" style="39" customWidth="1"/>
    <col min="82" max="82" width="5.6640625" style="8" hidden="1" customWidth="1"/>
    <col min="83" max="96" width="5.6640625" style="7" hidden="1" customWidth="1"/>
    <col min="97" max="16384" width="9" style="39"/>
  </cols>
  <sheetData>
    <row r="1" spans="1:56" ht="25.8" customHeight="1">
      <c r="A1" s="81" t="str">
        <f>IF(表紙!P14="","",表紙!P14)</f>
        <v/>
      </c>
      <c r="B1" s="81"/>
      <c r="C1" s="81"/>
      <c r="D1" s="81"/>
      <c r="E1" s="81"/>
      <c r="F1" s="81"/>
      <c r="G1" s="81"/>
      <c r="H1" s="81"/>
      <c r="I1" s="81"/>
      <c r="J1" s="81"/>
      <c r="K1" s="81"/>
      <c r="L1" s="81"/>
      <c r="M1" s="81"/>
      <c r="N1" s="81"/>
      <c r="O1" s="81"/>
      <c r="P1" s="81"/>
      <c r="Q1" s="81"/>
      <c r="R1" s="81"/>
      <c r="S1" s="81"/>
      <c r="T1" s="81"/>
      <c r="U1" s="81"/>
    </row>
    <row r="2" spans="1:56" ht="19.5" customHeight="1">
      <c r="A2" s="82" t="s">
        <v>49</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34"/>
      <c r="BC2" s="34"/>
      <c r="BD2" s="34"/>
    </row>
    <row r="3" spans="1:56" ht="5.0999999999999996" customHeight="1">
      <c r="A3" s="34"/>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4"/>
      <c r="BC3" s="34"/>
      <c r="BD3" s="34"/>
    </row>
    <row r="4" spans="1:56" ht="12" customHeight="1">
      <c r="A4" s="9" t="s">
        <v>14</v>
      </c>
      <c r="B4" s="39" t="s">
        <v>13</v>
      </c>
      <c r="BB4" s="38"/>
      <c r="BC4" s="38"/>
    </row>
    <row r="5" spans="1:56" ht="12" customHeight="1">
      <c r="B5" s="72" t="s">
        <v>50</v>
      </c>
      <c r="C5" s="72"/>
      <c r="D5" s="72"/>
      <c r="E5" s="72"/>
      <c r="F5" s="72"/>
      <c r="G5" s="72"/>
      <c r="H5" s="72"/>
      <c r="I5" s="36"/>
      <c r="J5" s="79" t="s">
        <v>15</v>
      </c>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38"/>
      <c r="BB5" s="38"/>
      <c r="BC5" s="38"/>
    </row>
    <row r="6" spans="1:56" ht="7.5" customHeight="1">
      <c r="B6" s="72"/>
      <c r="C6" s="72"/>
      <c r="D6" s="72"/>
      <c r="E6" s="72"/>
      <c r="F6" s="72"/>
      <c r="G6" s="72"/>
      <c r="H6" s="72"/>
      <c r="I6" s="3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38"/>
      <c r="BB6" s="38"/>
      <c r="BC6" s="38"/>
    </row>
    <row r="7" spans="1:56" ht="12" customHeight="1">
      <c r="B7" s="73"/>
      <c r="C7" s="73"/>
      <c r="D7" s="73"/>
      <c r="E7" s="73"/>
      <c r="F7" s="73"/>
      <c r="G7" s="73"/>
      <c r="H7" s="73"/>
      <c r="I7" s="37"/>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38"/>
      <c r="BB7" s="38"/>
      <c r="BC7" s="38"/>
    </row>
    <row r="8" spans="1:56" ht="12" customHeight="1">
      <c r="B8" s="71" t="s">
        <v>16</v>
      </c>
      <c r="C8" s="71"/>
      <c r="D8" s="71"/>
      <c r="E8" s="71"/>
      <c r="F8" s="71"/>
      <c r="G8" s="71"/>
      <c r="H8" s="71"/>
      <c r="I8" s="40"/>
      <c r="J8" s="74" t="s">
        <v>17</v>
      </c>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38"/>
      <c r="BB8" s="38"/>
      <c r="BC8" s="38"/>
    </row>
    <row r="9" spans="1:56" ht="9" customHeight="1">
      <c r="B9" s="72"/>
      <c r="C9" s="72"/>
      <c r="D9" s="72"/>
      <c r="E9" s="72"/>
      <c r="F9" s="72"/>
      <c r="G9" s="72"/>
      <c r="H9" s="72"/>
      <c r="I9" s="3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38"/>
      <c r="BB9" s="38"/>
      <c r="BC9" s="38"/>
    </row>
    <row r="10" spans="1:56" ht="9" customHeight="1">
      <c r="B10" s="73"/>
      <c r="C10" s="73"/>
      <c r="D10" s="73"/>
      <c r="E10" s="73"/>
      <c r="F10" s="73"/>
      <c r="G10" s="73"/>
      <c r="H10" s="73"/>
      <c r="I10" s="3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38"/>
      <c r="BB10" s="38"/>
      <c r="BC10" s="38"/>
    </row>
    <row r="11" spans="1:56" ht="12" customHeight="1">
      <c r="B11" s="71" t="s">
        <v>51</v>
      </c>
      <c r="C11" s="71"/>
      <c r="D11" s="71"/>
      <c r="E11" s="71"/>
      <c r="F11" s="71"/>
      <c r="G11" s="71"/>
      <c r="H11" s="71"/>
      <c r="I11" s="40"/>
      <c r="J11" s="74" t="s">
        <v>18</v>
      </c>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38"/>
      <c r="BB11" s="38"/>
      <c r="BC11" s="38"/>
    </row>
    <row r="12" spans="1:56" ht="12" customHeight="1">
      <c r="B12" s="72"/>
      <c r="C12" s="72"/>
      <c r="D12" s="72"/>
      <c r="E12" s="72"/>
      <c r="F12" s="72"/>
      <c r="G12" s="72"/>
      <c r="H12" s="72"/>
      <c r="I12" s="3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38"/>
      <c r="BB12" s="38"/>
      <c r="BC12" s="38"/>
    </row>
    <row r="13" spans="1:56" ht="12" customHeight="1">
      <c r="B13" s="72"/>
      <c r="C13" s="72"/>
      <c r="D13" s="72"/>
      <c r="E13" s="72"/>
      <c r="F13" s="72"/>
      <c r="G13" s="72"/>
      <c r="H13" s="72"/>
      <c r="I13" s="3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38"/>
      <c r="BB13" s="38"/>
      <c r="BC13" s="38"/>
    </row>
    <row r="14" spans="1:56" ht="8.25" customHeight="1">
      <c r="B14" s="72"/>
      <c r="C14" s="72"/>
      <c r="D14" s="72"/>
      <c r="E14" s="72"/>
      <c r="F14" s="72"/>
      <c r="G14" s="72"/>
      <c r="H14" s="72"/>
      <c r="I14" s="3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38"/>
      <c r="BB14" s="38"/>
      <c r="BC14" s="38"/>
    </row>
    <row r="15" spans="1:56" ht="11.25" customHeight="1">
      <c r="B15" s="73"/>
      <c r="C15" s="73"/>
      <c r="D15" s="73"/>
      <c r="E15" s="73"/>
      <c r="F15" s="73"/>
      <c r="G15" s="73"/>
      <c r="H15" s="73"/>
      <c r="I15" s="3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38"/>
      <c r="BB15" s="38"/>
      <c r="BC15" s="38"/>
    </row>
    <row r="16" spans="1:56" ht="7.2" customHeight="1">
      <c r="F16" s="78" t="s">
        <v>19</v>
      </c>
      <c r="G16" s="75"/>
      <c r="H16" s="75"/>
      <c r="I16" s="78" t="s">
        <v>40</v>
      </c>
      <c r="J16" s="75"/>
      <c r="K16" s="79" t="s">
        <v>20</v>
      </c>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38"/>
      <c r="BB16" s="38"/>
      <c r="BC16" s="38"/>
    </row>
    <row r="17" spans="1:100" ht="7.2" customHeight="1">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38"/>
      <c r="BB17" s="38"/>
      <c r="BC17" s="38"/>
    </row>
    <row r="18" spans="1:100" ht="7.2" customHeight="1">
      <c r="I18" s="80" t="s">
        <v>41</v>
      </c>
      <c r="J18" s="76"/>
      <c r="K18" s="79" t="s">
        <v>21</v>
      </c>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38"/>
      <c r="BB18" s="38"/>
      <c r="BC18" s="38"/>
    </row>
    <row r="19" spans="1:100" ht="7.2" customHeight="1">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38"/>
      <c r="BB19" s="38"/>
      <c r="BC19" s="38"/>
    </row>
    <row r="20" spans="1:100" ht="7.2" customHeight="1">
      <c r="I20" s="80" t="s">
        <v>42</v>
      </c>
      <c r="J20" s="76"/>
      <c r="K20" s="79" t="s">
        <v>22</v>
      </c>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38"/>
      <c r="BB20" s="38"/>
      <c r="BC20" s="38"/>
    </row>
    <row r="21" spans="1:100" ht="7.2" customHeight="1">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38"/>
    </row>
    <row r="22" spans="1:100" ht="1.5" customHeight="1"/>
    <row r="23" spans="1:100" ht="18.899999999999999" customHeight="1" thickBot="1">
      <c r="A23" s="9" t="s">
        <v>23</v>
      </c>
      <c r="B23" s="39" t="s">
        <v>74</v>
      </c>
    </row>
    <row r="24" spans="1:100" ht="15.9" customHeight="1">
      <c r="B24" s="84" t="s">
        <v>27</v>
      </c>
      <c r="C24" s="85"/>
      <c r="D24" s="88" t="s">
        <v>28</v>
      </c>
      <c r="E24" s="89"/>
      <c r="F24" s="89"/>
      <c r="G24" s="89"/>
      <c r="H24" s="89"/>
      <c r="I24" s="92" t="s">
        <v>89</v>
      </c>
      <c r="J24" s="93"/>
      <c r="K24" s="93"/>
      <c r="L24" s="93"/>
      <c r="M24" s="93"/>
      <c r="N24" s="94"/>
      <c r="O24" s="98" t="s">
        <v>30</v>
      </c>
      <c r="P24" s="98"/>
      <c r="Q24" s="98"/>
      <c r="R24" s="98"/>
      <c r="S24" s="98"/>
      <c r="T24" s="98"/>
      <c r="U24" s="98"/>
      <c r="V24" s="98"/>
      <c r="W24" s="98"/>
      <c r="X24" s="98"/>
      <c r="Y24" s="99"/>
      <c r="Z24" s="100"/>
      <c r="AA24" s="101" t="s">
        <v>31</v>
      </c>
      <c r="AB24" s="102"/>
      <c r="AC24" s="102"/>
      <c r="AD24" s="103"/>
      <c r="AE24" s="107" t="s">
        <v>81</v>
      </c>
      <c r="AF24" s="108"/>
      <c r="AG24" s="108"/>
      <c r="AH24" s="108"/>
      <c r="AI24" s="108"/>
      <c r="AJ24" s="108"/>
      <c r="AK24" s="108"/>
      <c r="AL24" s="108"/>
      <c r="AM24" s="108"/>
      <c r="AN24" s="111"/>
      <c r="AO24" s="112"/>
      <c r="AP24" s="112"/>
      <c r="AQ24" s="112"/>
      <c r="AR24" s="112"/>
      <c r="AS24" s="112"/>
      <c r="AT24" s="112"/>
      <c r="AU24" s="112"/>
      <c r="AV24" s="112"/>
      <c r="AW24" s="112"/>
      <c r="AX24" s="112"/>
      <c r="AY24" s="112"/>
      <c r="AZ24" s="113"/>
      <c r="CD24" s="39"/>
      <c r="CE24" s="39"/>
      <c r="CF24" s="39"/>
      <c r="CG24" s="39"/>
      <c r="CH24" s="8"/>
      <c r="CS24" s="7"/>
      <c r="CT24" s="7"/>
      <c r="CU24" s="7"/>
      <c r="CV24" s="7"/>
    </row>
    <row r="25" spans="1:100" ht="14.1" customHeight="1" thickBot="1">
      <c r="B25" s="86"/>
      <c r="C25" s="87"/>
      <c r="D25" s="90"/>
      <c r="E25" s="91"/>
      <c r="F25" s="91"/>
      <c r="G25" s="91"/>
      <c r="H25" s="91"/>
      <c r="I25" s="95"/>
      <c r="J25" s="96"/>
      <c r="K25" s="96"/>
      <c r="L25" s="96"/>
      <c r="M25" s="96"/>
      <c r="N25" s="97"/>
      <c r="O25" s="114" t="s">
        <v>32</v>
      </c>
      <c r="P25" s="114"/>
      <c r="Q25" s="114"/>
      <c r="R25" s="114"/>
      <c r="S25" s="115"/>
      <c r="T25" s="116"/>
      <c r="U25" s="117" t="s">
        <v>26</v>
      </c>
      <c r="V25" s="114"/>
      <c r="W25" s="114"/>
      <c r="X25" s="114"/>
      <c r="Y25" s="115"/>
      <c r="Z25" s="116"/>
      <c r="AA25" s="104"/>
      <c r="AB25" s="105"/>
      <c r="AC25" s="105"/>
      <c r="AD25" s="106"/>
      <c r="AE25" s="109"/>
      <c r="AF25" s="110"/>
      <c r="AG25" s="110"/>
      <c r="AH25" s="110"/>
      <c r="AI25" s="110"/>
      <c r="AJ25" s="110"/>
      <c r="AK25" s="110"/>
      <c r="AL25" s="110"/>
      <c r="AM25" s="110"/>
      <c r="AN25" s="86"/>
      <c r="AO25" s="91"/>
      <c r="AP25" s="91"/>
      <c r="AQ25" s="91"/>
      <c r="AR25" s="91"/>
      <c r="AS25" s="83"/>
      <c r="AT25" s="83"/>
      <c r="AU25" s="91"/>
      <c r="AV25" s="91"/>
      <c r="AW25" s="91"/>
      <c r="AX25" s="91"/>
      <c r="AY25" s="91"/>
      <c r="AZ25" s="118"/>
      <c r="CD25" s="39"/>
      <c r="CE25" s="39"/>
      <c r="CF25" s="39"/>
      <c r="CG25" s="39"/>
      <c r="CH25" s="8"/>
      <c r="CS25" s="7"/>
      <c r="CT25" s="7"/>
      <c r="CU25" s="7"/>
      <c r="CV25" s="7"/>
    </row>
    <row r="26" spans="1:100" ht="13.5" customHeight="1">
      <c r="B26" s="119" t="s">
        <v>33</v>
      </c>
      <c r="C26" s="120"/>
      <c r="D26" s="125" t="s">
        <v>24</v>
      </c>
      <c r="E26" s="125"/>
      <c r="F26" s="125"/>
      <c r="G26" s="125"/>
      <c r="H26" s="126"/>
      <c r="I26" s="127"/>
      <c r="J26" s="128"/>
      <c r="K26" s="128"/>
      <c r="L26" s="128"/>
      <c r="M26" s="128"/>
      <c r="N26" s="129"/>
      <c r="O26" s="130">
        <v>1</v>
      </c>
      <c r="P26" s="130"/>
      <c r="Q26" s="130"/>
      <c r="R26" s="131">
        <v>700</v>
      </c>
      <c r="S26" s="131"/>
      <c r="T26" s="132"/>
      <c r="U26" s="133">
        <v>181</v>
      </c>
      <c r="V26" s="134"/>
      <c r="W26" s="134"/>
      <c r="X26" s="135">
        <v>100</v>
      </c>
      <c r="Y26" s="134"/>
      <c r="Z26" s="85"/>
      <c r="AA26" s="153">
        <v>4160</v>
      </c>
      <c r="AB26" s="134"/>
      <c r="AC26" s="134"/>
      <c r="AD26" s="85"/>
      <c r="AE26" s="154">
        <v>1</v>
      </c>
      <c r="AF26" s="134"/>
      <c r="AG26" s="28" t="s">
        <v>34</v>
      </c>
      <c r="AH26" s="155">
        <v>10</v>
      </c>
      <c r="AI26" s="134"/>
      <c r="AJ26" s="27" t="s">
        <v>35</v>
      </c>
      <c r="AK26" s="135">
        <v>100</v>
      </c>
      <c r="AL26" s="134"/>
      <c r="AM26" s="134"/>
      <c r="AN26" s="156"/>
      <c r="AO26" s="157"/>
      <c r="AP26" s="158"/>
      <c r="AQ26" s="158"/>
      <c r="AR26" s="136"/>
      <c r="AS26" s="83"/>
      <c r="AT26" s="83"/>
      <c r="AU26" s="138"/>
      <c r="AV26" s="83"/>
      <c r="AW26" s="83"/>
      <c r="AX26" s="136"/>
      <c r="AY26" s="83"/>
      <c r="AZ26" s="139"/>
      <c r="CD26" s="39"/>
      <c r="CE26" s="39"/>
      <c r="CF26" s="39"/>
      <c r="CG26" s="39"/>
      <c r="CH26" s="8"/>
      <c r="CI26" s="16"/>
      <c r="CJ26" s="11"/>
      <c r="CK26" s="12"/>
      <c r="CL26" s="11"/>
      <c r="CM26" s="11"/>
      <c r="CN26" s="14"/>
      <c r="CO26" s="15"/>
      <c r="CP26" s="14"/>
      <c r="CR26" s="11"/>
      <c r="CS26" s="13"/>
      <c r="CT26" s="11"/>
      <c r="CU26" s="12"/>
      <c r="CV26" s="11"/>
    </row>
    <row r="27" spans="1:100" ht="13.5" customHeight="1">
      <c r="B27" s="121"/>
      <c r="C27" s="122"/>
      <c r="D27" s="140" t="s">
        <v>82</v>
      </c>
      <c r="E27" s="140"/>
      <c r="F27" s="140"/>
      <c r="G27" s="140"/>
      <c r="H27" s="141"/>
      <c r="I27" s="142"/>
      <c r="J27" s="143"/>
      <c r="K27" s="143"/>
      <c r="L27" s="143"/>
      <c r="M27" s="143"/>
      <c r="N27" s="144"/>
      <c r="O27" s="145">
        <v>1</v>
      </c>
      <c r="P27" s="145"/>
      <c r="Q27" s="145"/>
      <c r="R27" s="146">
        <v>690</v>
      </c>
      <c r="S27" s="146"/>
      <c r="T27" s="147"/>
      <c r="U27" s="148">
        <v>184</v>
      </c>
      <c r="V27" s="149"/>
      <c r="W27" s="149"/>
      <c r="X27" s="146">
        <v>100</v>
      </c>
      <c r="Y27" s="149"/>
      <c r="Z27" s="150"/>
      <c r="AA27" s="151">
        <v>4110</v>
      </c>
      <c r="AB27" s="149"/>
      <c r="AC27" s="149"/>
      <c r="AD27" s="150"/>
      <c r="AE27" s="152">
        <v>1</v>
      </c>
      <c r="AF27" s="149"/>
      <c r="AG27" s="22" t="s">
        <v>34</v>
      </c>
      <c r="AH27" s="159">
        <v>10</v>
      </c>
      <c r="AI27" s="149"/>
      <c r="AJ27" s="21" t="s">
        <v>35</v>
      </c>
      <c r="AK27" s="146">
        <v>100</v>
      </c>
      <c r="AL27" s="149"/>
      <c r="AM27" s="149"/>
      <c r="AN27" s="156"/>
      <c r="AO27" s="157"/>
      <c r="AP27" s="158"/>
      <c r="AQ27" s="158"/>
      <c r="AR27" s="136"/>
      <c r="AS27" s="83"/>
      <c r="AT27" s="83"/>
      <c r="AU27" s="138"/>
      <c r="AV27" s="138"/>
      <c r="AW27" s="138"/>
      <c r="AX27" s="136"/>
      <c r="AY27" s="136"/>
      <c r="AZ27" s="137"/>
      <c r="CD27" s="39"/>
      <c r="CE27" s="39"/>
      <c r="CF27" s="39"/>
      <c r="CG27" s="39"/>
      <c r="CH27" s="8"/>
      <c r="CI27" s="16"/>
      <c r="CJ27" s="11"/>
      <c r="CK27" s="12"/>
      <c r="CL27" s="11"/>
      <c r="CM27" s="11"/>
      <c r="CN27" s="14"/>
      <c r="CO27" s="15"/>
      <c r="CP27" s="14"/>
      <c r="CR27" s="11"/>
      <c r="CS27" s="13"/>
      <c r="CT27" s="11"/>
      <c r="CU27" s="12"/>
      <c r="CV27" s="11"/>
    </row>
    <row r="28" spans="1:100" ht="13.5" customHeight="1">
      <c r="B28" s="121"/>
      <c r="C28" s="122"/>
      <c r="D28" s="140" t="s">
        <v>36</v>
      </c>
      <c r="E28" s="140"/>
      <c r="F28" s="140"/>
      <c r="G28" s="140"/>
      <c r="H28" s="141"/>
      <c r="I28" s="142"/>
      <c r="J28" s="143"/>
      <c r="K28" s="143"/>
      <c r="L28" s="143"/>
      <c r="M28" s="143"/>
      <c r="N28" s="144"/>
      <c r="O28" s="145">
        <v>1</v>
      </c>
      <c r="P28" s="145"/>
      <c r="Q28" s="145"/>
      <c r="R28" s="146">
        <v>680</v>
      </c>
      <c r="S28" s="149"/>
      <c r="T28" s="150"/>
      <c r="U28" s="148">
        <v>186</v>
      </c>
      <c r="V28" s="149"/>
      <c r="W28" s="149"/>
      <c r="X28" s="146">
        <v>100</v>
      </c>
      <c r="Y28" s="149"/>
      <c r="Z28" s="150"/>
      <c r="AA28" s="151">
        <v>4050</v>
      </c>
      <c r="AB28" s="149"/>
      <c r="AC28" s="149"/>
      <c r="AD28" s="150"/>
      <c r="AE28" s="152">
        <v>1</v>
      </c>
      <c r="AF28" s="149"/>
      <c r="AG28" s="22" t="s">
        <v>34</v>
      </c>
      <c r="AH28" s="159">
        <v>10</v>
      </c>
      <c r="AI28" s="149"/>
      <c r="AJ28" s="21" t="s">
        <v>35</v>
      </c>
      <c r="AK28" s="146">
        <v>100</v>
      </c>
      <c r="AL28" s="149"/>
      <c r="AM28" s="149"/>
      <c r="AN28" s="156"/>
      <c r="AO28" s="157"/>
      <c r="AP28" s="158"/>
      <c r="AQ28" s="158"/>
      <c r="AR28" s="136"/>
      <c r="AS28" s="83"/>
      <c r="AT28" s="83"/>
      <c r="AU28" s="138"/>
      <c r="AV28" s="138"/>
      <c r="AW28" s="138"/>
      <c r="AX28" s="136"/>
      <c r="AY28" s="136"/>
      <c r="AZ28" s="137"/>
      <c r="CD28" s="39"/>
      <c r="CE28" s="39"/>
      <c r="CF28" s="39"/>
      <c r="CG28" s="39"/>
      <c r="CH28" s="8"/>
      <c r="CI28" s="16"/>
      <c r="CJ28" s="11"/>
      <c r="CK28" s="12"/>
      <c r="CL28" s="11"/>
      <c r="CM28" s="11"/>
      <c r="CN28" s="14"/>
      <c r="CO28" s="15"/>
      <c r="CP28" s="14"/>
      <c r="CR28" s="11"/>
      <c r="CS28" s="13"/>
      <c r="CT28" s="11"/>
      <c r="CU28" s="12"/>
      <c r="CV28" s="11"/>
    </row>
    <row r="29" spans="1:100" ht="13.5" customHeight="1">
      <c r="B29" s="121"/>
      <c r="C29" s="122"/>
      <c r="D29" s="140" t="s">
        <v>37</v>
      </c>
      <c r="E29" s="140"/>
      <c r="F29" s="140"/>
      <c r="G29" s="140"/>
      <c r="H29" s="141"/>
      <c r="I29" s="142"/>
      <c r="J29" s="143"/>
      <c r="K29" s="143"/>
      <c r="L29" s="143"/>
      <c r="M29" s="143"/>
      <c r="N29" s="144"/>
      <c r="O29" s="145">
        <v>1</v>
      </c>
      <c r="P29" s="145"/>
      <c r="Q29" s="145"/>
      <c r="R29" s="146">
        <v>670</v>
      </c>
      <c r="S29" s="149"/>
      <c r="T29" s="150"/>
      <c r="U29" s="148">
        <v>189</v>
      </c>
      <c r="V29" s="149"/>
      <c r="W29" s="149"/>
      <c r="X29" s="146">
        <v>100</v>
      </c>
      <c r="Y29" s="149"/>
      <c r="Z29" s="150"/>
      <c r="AA29" s="151">
        <v>3990</v>
      </c>
      <c r="AB29" s="149"/>
      <c r="AC29" s="149"/>
      <c r="AD29" s="150"/>
      <c r="AE29" s="152">
        <v>1</v>
      </c>
      <c r="AF29" s="149"/>
      <c r="AG29" s="22" t="s">
        <v>34</v>
      </c>
      <c r="AH29" s="159">
        <v>10</v>
      </c>
      <c r="AI29" s="149"/>
      <c r="AJ29" s="21" t="s">
        <v>35</v>
      </c>
      <c r="AK29" s="146">
        <v>100</v>
      </c>
      <c r="AL29" s="149"/>
      <c r="AM29" s="149"/>
      <c r="AN29" s="156"/>
      <c r="AO29" s="157"/>
      <c r="AP29" s="158"/>
      <c r="AQ29" s="158"/>
      <c r="AR29" s="136"/>
      <c r="AS29" s="83"/>
      <c r="AT29" s="83"/>
      <c r="AU29" s="138"/>
      <c r="AV29" s="138"/>
      <c r="AW29" s="138"/>
      <c r="AX29" s="136"/>
      <c r="AY29" s="136"/>
      <c r="AZ29" s="137"/>
      <c r="CD29" s="39"/>
      <c r="CE29" s="39"/>
      <c r="CF29" s="39"/>
      <c r="CG29" s="39"/>
      <c r="CH29" s="8"/>
      <c r="CI29" s="16"/>
      <c r="CJ29" s="11"/>
      <c r="CK29" s="12"/>
      <c r="CL29" s="11"/>
      <c r="CM29" s="11"/>
      <c r="CN29" s="14"/>
      <c r="CO29" s="15"/>
      <c r="CP29" s="14"/>
      <c r="CR29" s="11"/>
      <c r="CS29" s="13"/>
      <c r="CT29" s="11"/>
      <c r="CU29" s="12"/>
      <c r="CV29" s="11"/>
    </row>
    <row r="30" spans="1:100" ht="13.5" customHeight="1" thickBot="1">
      <c r="B30" s="123"/>
      <c r="C30" s="124"/>
      <c r="D30" s="174" t="s">
        <v>25</v>
      </c>
      <c r="E30" s="174"/>
      <c r="F30" s="174"/>
      <c r="G30" s="174"/>
      <c r="H30" s="175"/>
      <c r="I30" s="176"/>
      <c r="J30" s="177"/>
      <c r="K30" s="177"/>
      <c r="L30" s="177"/>
      <c r="M30" s="177"/>
      <c r="N30" s="178"/>
      <c r="O30" s="179">
        <v>1</v>
      </c>
      <c r="P30" s="179"/>
      <c r="Q30" s="179"/>
      <c r="R30" s="173">
        <v>660</v>
      </c>
      <c r="S30" s="169"/>
      <c r="T30" s="170"/>
      <c r="U30" s="180">
        <v>192</v>
      </c>
      <c r="V30" s="169"/>
      <c r="W30" s="169"/>
      <c r="X30" s="173">
        <v>100</v>
      </c>
      <c r="Y30" s="169"/>
      <c r="Z30" s="170"/>
      <c r="AA30" s="168">
        <v>3930</v>
      </c>
      <c r="AB30" s="169"/>
      <c r="AC30" s="169"/>
      <c r="AD30" s="170"/>
      <c r="AE30" s="171">
        <v>1</v>
      </c>
      <c r="AF30" s="169"/>
      <c r="AG30" s="20" t="s">
        <v>34</v>
      </c>
      <c r="AH30" s="172">
        <v>10</v>
      </c>
      <c r="AI30" s="169"/>
      <c r="AJ30" s="19" t="s">
        <v>35</v>
      </c>
      <c r="AK30" s="173">
        <v>100</v>
      </c>
      <c r="AL30" s="169"/>
      <c r="AM30" s="169"/>
      <c r="AN30" s="156"/>
      <c r="AO30" s="157"/>
      <c r="AP30" s="158"/>
      <c r="AQ30" s="158"/>
      <c r="AR30" s="136"/>
      <c r="AS30" s="83"/>
      <c r="AT30" s="83"/>
      <c r="AU30" s="138"/>
      <c r="AV30" s="138"/>
      <c r="AW30" s="138"/>
      <c r="AX30" s="136"/>
      <c r="AY30" s="136"/>
      <c r="AZ30" s="137"/>
      <c r="CD30" s="39"/>
      <c r="CE30" s="39"/>
      <c r="CF30" s="39"/>
      <c r="CG30" s="39"/>
      <c r="CH30" s="8"/>
      <c r="CI30" s="16"/>
      <c r="CJ30" s="11"/>
      <c r="CK30" s="12"/>
      <c r="CL30" s="11"/>
      <c r="CM30" s="11"/>
      <c r="CN30" s="14"/>
      <c r="CO30" s="15"/>
      <c r="CP30" s="14"/>
      <c r="CR30" s="11"/>
      <c r="CS30" s="13"/>
      <c r="CT30" s="11"/>
      <c r="CU30" s="12"/>
      <c r="CV30" s="11"/>
    </row>
    <row r="31" spans="1:100" ht="13.5" customHeight="1">
      <c r="B31" s="160" t="s">
        <v>38</v>
      </c>
      <c r="C31" s="161"/>
      <c r="D31" s="125" t="s">
        <v>24</v>
      </c>
      <c r="E31" s="125"/>
      <c r="F31" s="125"/>
      <c r="G31" s="125"/>
      <c r="H31" s="126"/>
      <c r="I31" s="127"/>
      <c r="J31" s="128"/>
      <c r="K31" s="128"/>
      <c r="L31" s="128"/>
      <c r="M31" s="128"/>
      <c r="N31" s="129"/>
      <c r="O31" s="130">
        <v>1</v>
      </c>
      <c r="P31" s="130"/>
      <c r="Q31" s="130"/>
      <c r="R31" s="131">
        <v>650</v>
      </c>
      <c r="S31" s="99"/>
      <c r="T31" s="100"/>
      <c r="U31" s="166">
        <v>189</v>
      </c>
      <c r="V31" s="99"/>
      <c r="W31" s="99"/>
      <c r="X31" s="131">
        <v>100</v>
      </c>
      <c r="Y31" s="99"/>
      <c r="Z31" s="100"/>
      <c r="AA31" s="167">
        <v>4000</v>
      </c>
      <c r="AB31" s="99"/>
      <c r="AC31" s="99"/>
      <c r="AD31" s="100"/>
      <c r="AE31" s="181">
        <v>1</v>
      </c>
      <c r="AF31" s="99"/>
      <c r="AG31" s="24" t="s">
        <v>34</v>
      </c>
      <c r="AH31" s="182">
        <v>10</v>
      </c>
      <c r="AI31" s="99"/>
      <c r="AJ31" s="23" t="s">
        <v>35</v>
      </c>
      <c r="AK31" s="131">
        <v>100</v>
      </c>
      <c r="AL31" s="99"/>
      <c r="AM31" s="99"/>
      <c r="AN31" s="156"/>
      <c r="AO31" s="157"/>
      <c r="AP31" s="158"/>
      <c r="AQ31" s="158"/>
      <c r="AR31" s="136"/>
      <c r="AS31" s="83"/>
      <c r="AT31" s="83"/>
      <c r="AU31" s="138"/>
      <c r="AV31" s="138"/>
      <c r="AW31" s="138"/>
      <c r="AX31" s="136"/>
      <c r="AY31" s="136"/>
      <c r="AZ31" s="137"/>
      <c r="CD31" s="39"/>
      <c r="CE31" s="39"/>
      <c r="CF31" s="39"/>
      <c r="CG31" s="39"/>
      <c r="CH31" s="8"/>
      <c r="CI31" s="16"/>
      <c r="CJ31" s="11"/>
      <c r="CK31" s="12"/>
      <c r="CL31" s="11"/>
      <c r="CM31" s="11"/>
      <c r="CN31" s="14"/>
      <c r="CO31" s="15"/>
      <c r="CP31" s="14"/>
      <c r="CR31" s="11"/>
      <c r="CS31" s="13"/>
      <c r="CT31" s="11"/>
      <c r="CU31" s="12"/>
      <c r="CV31" s="11"/>
    </row>
    <row r="32" spans="1:100" ht="13.5" customHeight="1">
      <c r="B32" s="162"/>
      <c r="C32" s="163"/>
      <c r="D32" s="140" t="s">
        <v>82</v>
      </c>
      <c r="E32" s="140"/>
      <c r="F32" s="140"/>
      <c r="G32" s="140"/>
      <c r="H32" s="141"/>
      <c r="I32" s="142"/>
      <c r="J32" s="143"/>
      <c r="K32" s="143"/>
      <c r="L32" s="143"/>
      <c r="M32" s="143"/>
      <c r="N32" s="144"/>
      <c r="O32" s="145">
        <v>1</v>
      </c>
      <c r="P32" s="145"/>
      <c r="Q32" s="145"/>
      <c r="R32" s="146">
        <v>640</v>
      </c>
      <c r="S32" s="149"/>
      <c r="T32" s="150"/>
      <c r="U32" s="148">
        <v>192</v>
      </c>
      <c r="V32" s="149"/>
      <c r="W32" s="149"/>
      <c r="X32" s="146">
        <v>100</v>
      </c>
      <c r="Y32" s="149"/>
      <c r="Z32" s="150"/>
      <c r="AA32" s="151">
        <v>3940</v>
      </c>
      <c r="AB32" s="149"/>
      <c r="AC32" s="149"/>
      <c r="AD32" s="150"/>
      <c r="AE32" s="152">
        <v>1</v>
      </c>
      <c r="AF32" s="149"/>
      <c r="AG32" s="22" t="s">
        <v>34</v>
      </c>
      <c r="AH32" s="159">
        <v>10</v>
      </c>
      <c r="AI32" s="149"/>
      <c r="AJ32" s="21" t="s">
        <v>35</v>
      </c>
      <c r="AK32" s="146">
        <v>100</v>
      </c>
      <c r="AL32" s="149"/>
      <c r="AM32" s="149"/>
      <c r="AN32" s="156"/>
      <c r="AO32" s="157"/>
      <c r="AP32" s="158"/>
      <c r="AQ32" s="158"/>
      <c r="AR32" s="136"/>
      <c r="AS32" s="83"/>
      <c r="AT32" s="83"/>
      <c r="AU32" s="138"/>
      <c r="AV32" s="138"/>
      <c r="AW32" s="138"/>
      <c r="AX32" s="136"/>
      <c r="AY32" s="136"/>
      <c r="AZ32" s="137"/>
      <c r="CD32" s="39"/>
      <c r="CE32" s="39"/>
      <c r="CF32" s="39"/>
      <c r="CG32" s="39"/>
      <c r="CH32" s="8"/>
      <c r="CI32" s="16"/>
      <c r="CJ32" s="11"/>
      <c r="CK32" s="12"/>
      <c r="CL32" s="11"/>
      <c r="CM32" s="11"/>
      <c r="CN32" s="14"/>
      <c r="CO32" s="15"/>
      <c r="CP32" s="14"/>
      <c r="CR32" s="11"/>
      <c r="CS32" s="13"/>
      <c r="CT32" s="11"/>
      <c r="CU32" s="12"/>
      <c r="CV32" s="11"/>
    </row>
    <row r="33" spans="1:100" ht="13.5" customHeight="1">
      <c r="B33" s="162"/>
      <c r="C33" s="163"/>
      <c r="D33" s="140" t="s">
        <v>36</v>
      </c>
      <c r="E33" s="140"/>
      <c r="F33" s="140"/>
      <c r="G33" s="140"/>
      <c r="H33" s="141"/>
      <c r="I33" s="142"/>
      <c r="J33" s="143"/>
      <c r="K33" s="143"/>
      <c r="L33" s="143"/>
      <c r="M33" s="143"/>
      <c r="N33" s="144"/>
      <c r="O33" s="145">
        <v>1</v>
      </c>
      <c r="P33" s="145"/>
      <c r="Q33" s="145"/>
      <c r="R33" s="146">
        <v>630</v>
      </c>
      <c r="S33" s="149"/>
      <c r="T33" s="150"/>
      <c r="U33" s="148">
        <v>195</v>
      </c>
      <c r="V33" s="149"/>
      <c r="W33" s="149"/>
      <c r="X33" s="146">
        <v>100</v>
      </c>
      <c r="Y33" s="149"/>
      <c r="Z33" s="150"/>
      <c r="AA33" s="151">
        <v>3880</v>
      </c>
      <c r="AB33" s="149"/>
      <c r="AC33" s="149"/>
      <c r="AD33" s="150"/>
      <c r="AE33" s="152">
        <v>1</v>
      </c>
      <c r="AF33" s="149"/>
      <c r="AG33" s="22" t="s">
        <v>34</v>
      </c>
      <c r="AH33" s="159">
        <v>15</v>
      </c>
      <c r="AI33" s="149"/>
      <c r="AJ33" s="21" t="s">
        <v>35</v>
      </c>
      <c r="AK33" s="146">
        <v>100</v>
      </c>
      <c r="AL33" s="149"/>
      <c r="AM33" s="149"/>
      <c r="AN33" s="156"/>
      <c r="AO33" s="157"/>
      <c r="AP33" s="158"/>
      <c r="AQ33" s="158"/>
      <c r="AR33" s="136"/>
      <c r="AS33" s="83"/>
      <c r="AT33" s="83"/>
      <c r="AU33" s="138"/>
      <c r="AV33" s="138"/>
      <c r="AW33" s="138"/>
      <c r="AX33" s="136"/>
      <c r="AY33" s="136"/>
      <c r="AZ33" s="137"/>
      <c r="CD33" s="39"/>
      <c r="CE33" s="39"/>
      <c r="CF33" s="39"/>
      <c r="CG33" s="39"/>
      <c r="CH33" s="8"/>
      <c r="CI33" s="16"/>
      <c r="CJ33" s="11"/>
      <c r="CK33" s="12"/>
      <c r="CL33" s="11"/>
      <c r="CM33" s="11"/>
      <c r="CN33" s="14"/>
      <c r="CO33" s="15"/>
      <c r="CP33" s="14"/>
      <c r="CR33" s="11"/>
      <c r="CS33" s="13"/>
      <c r="CT33" s="11"/>
      <c r="CU33" s="12"/>
      <c r="CV33" s="11"/>
    </row>
    <row r="34" spans="1:100" ht="13.5" customHeight="1" thickBot="1">
      <c r="B34" s="164"/>
      <c r="C34" s="165"/>
      <c r="D34" s="174" t="s">
        <v>25</v>
      </c>
      <c r="E34" s="174"/>
      <c r="F34" s="174"/>
      <c r="G34" s="174"/>
      <c r="H34" s="175"/>
      <c r="I34" s="176"/>
      <c r="J34" s="177"/>
      <c r="K34" s="177"/>
      <c r="L34" s="177"/>
      <c r="M34" s="177"/>
      <c r="N34" s="178"/>
      <c r="O34" s="179">
        <v>1</v>
      </c>
      <c r="P34" s="179"/>
      <c r="Q34" s="179"/>
      <c r="R34" s="173">
        <v>620</v>
      </c>
      <c r="S34" s="169"/>
      <c r="T34" s="170"/>
      <c r="U34" s="180">
        <v>198</v>
      </c>
      <c r="V34" s="169"/>
      <c r="W34" s="169"/>
      <c r="X34" s="173">
        <v>100</v>
      </c>
      <c r="Y34" s="169"/>
      <c r="Z34" s="170"/>
      <c r="AA34" s="168">
        <v>3820</v>
      </c>
      <c r="AB34" s="169"/>
      <c r="AC34" s="169"/>
      <c r="AD34" s="170"/>
      <c r="AE34" s="171">
        <v>1</v>
      </c>
      <c r="AF34" s="169"/>
      <c r="AG34" s="20" t="s">
        <v>34</v>
      </c>
      <c r="AH34" s="172">
        <v>15</v>
      </c>
      <c r="AI34" s="169"/>
      <c r="AJ34" s="19" t="s">
        <v>35</v>
      </c>
      <c r="AK34" s="173">
        <v>100</v>
      </c>
      <c r="AL34" s="169"/>
      <c r="AM34" s="169"/>
      <c r="AN34" s="156"/>
      <c r="AO34" s="157"/>
      <c r="AP34" s="158"/>
      <c r="AQ34" s="158"/>
      <c r="AR34" s="136"/>
      <c r="AS34" s="83"/>
      <c r="AT34" s="83"/>
      <c r="AU34" s="138"/>
      <c r="AV34" s="138"/>
      <c r="AW34" s="138"/>
      <c r="AX34" s="136"/>
      <c r="AY34" s="136"/>
      <c r="AZ34" s="137"/>
      <c r="CD34" s="39"/>
      <c r="CE34" s="39"/>
      <c r="CF34" s="39"/>
      <c r="CG34" s="39"/>
      <c r="CH34" s="8"/>
      <c r="CI34" s="16"/>
      <c r="CJ34" s="11"/>
      <c r="CK34" s="12"/>
      <c r="CL34" s="11"/>
      <c r="CM34" s="11"/>
      <c r="CN34" s="14"/>
      <c r="CO34" s="15"/>
      <c r="CP34" s="14"/>
      <c r="CR34" s="11"/>
      <c r="CS34" s="13"/>
      <c r="CT34" s="11"/>
      <c r="CU34" s="12"/>
      <c r="CV34" s="11"/>
    </row>
    <row r="35" spans="1:100" ht="13.5" customHeight="1">
      <c r="B35" s="160" t="s">
        <v>39</v>
      </c>
      <c r="C35" s="161"/>
      <c r="D35" s="125" t="s">
        <v>24</v>
      </c>
      <c r="E35" s="125"/>
      <c r="F35" s="125"/>
      <c r="G35" s="125"/>
      <c r="H35" s="126"/>
      <c r="I35" s="127"/>
      <c r="J35" s="128"/>
      <c r="K35" s="128"/>
      <c r="L35" s="128"/>
      <c r="M35" s="128"/>
      <c r="N35" s="129"/>
      <c r="O35" s="130">
        <v>1</v>
      </c>
      <c r="P35" s="130"/>
      <c r="Q35" s="130"/>
      <c r="R35" s="131">
        <v>600</v>
      </c>
      <c r="S35" s="99"/>
      <c r="T35" s="100"/>
      <c r="U35" s="166">
        <v>285</v>
      </c>
      <c r="V35" s="99"/>
      <c r="W35" s="99"/>
      <c r="X35" s="131">
        <v>100</v>
      </c>
      <c r="Y35" s="99"/>
      <c r="Z35" s="100"/>
      <c r="AA35" s="167">
        <v>2780</v>
      </c>
      <c r="AB35" s="99"/>
      <c r="AC35" s="99"/>
      <c r="AD35" s="100"/>
      <c r="AE35" s="181">
        <v>1</v>
      </c>
      <c r="AF35" s="99"/>
      <c r="AG35" s="24" t="s">
        <v>34</v>
      </c>
      <c r="AH35" s="182">
        <v>45</v>
      </c>
      <c r="AI35" s="99"/>
      <c r="AJ35" s="23" t="s">
        <v>35</v>
      </c>
      <c r="AK35" s="131">
        <v>100</v>
      </c>
      <c r="AL35" s="99"/>
      <c r="AM35" s="99"/>
      <c r="AN35" s="156"/>
      <c r="AO35" s="157"/>
      <c r="AP35" s="158"/>
      <c r="AQ35" s="158"/>
      <c r="AR35" s="136"/>
      <c r="AS35" s="83"/>
      <c r="AT35" s="83"/>
      <c r="AU35" s="138"/>
      <c r="AV35" s="138"/>
      <c r="AW35" s="138"/>
      <c r="AX35" s="136"/>
      <c r="AY35" s="136"/>
      <c r="AZ35" s="137"/>
      <c r="CD35" s="39"/>
      <c r="CE35" s="39"/>
      <c r="CF35" s="39"/>
      <c r="CG35" s="39"/>
      <c r="CH35" s="8"/>
      <c r="CI35" s="16"/>
      <c r="CJ35" s="11"/>
      <c r="CK35" s="12"/>
      <c r="CL35" s="11"/>
      <c r="CM35" s="11"/>
      <c r="CN35" s="14"/>
      <c r="CO35" s="15"/>
      <c r="CP35" s="14"/>
      <c r="CR35" s="11"/>
      <c r="CS35" s="13"/>
      <c r="CT35" s="11"/>
      <c r="CU35" s="12"/>
      <c r="CV35" s="11"/>
    </row>
    <row r="36" spans="1:100" ht="13.5" customHeight="1">
      <c r="B36" s="162"/>
      <c r="C36" s="163"/>
      <c r="D36" s="140" t="s">
        <v>82</v>
      </c>
      <c r="E36" s="140"/>
      <c r="F36" s="140"/>
      <c r="G36" s="140"/>
      <c r="H36" s="141"/>
      <c r="I36" s="142"/>
      <c r="J36" s="143"/>
      <c r="K36" s="143"/>
      <c r="L36" s="143"/>
      <c r="M36" s="143"/>
      <c r="N36" s="144"/>
      <c r="O36" s="145">
        <v>1</v>
      </c>
      <c r="P36" s="145"/>
      <c r="Q36" s="145"/>
      <c r="R36" s="146">
        <v>590</v>
      </c>
      <c r="S36" s="149"/>
      <c r="T36" s="150"/>
      <c r="U36" s="148">
        <v>290</v>
      </c>
      <c r="V36" s="149"/>
      <c r="W36" s="149"/>
      <c r="X36" s="146">
        <v>100</v>
      </c>
      <c r="Y36" s="149"/>
      <c r="Z36" s="150"/>
      <c r="AA36" s="151">
        <v>2740</v>
      </c>
      <c r="AB36" s="149"/>
      <c r="AC36" s="149"/>
      <c r="AD36" s="150"/>
      <c r="AE36" s="152">
        <v>1</v>
      </c>
      <c r="AF36" s="149"/>
      <c r="AG36" s="22" t="s">
        <v>34</v>
      </c>
      <c r="AH36" s="159">
        <v>45</v>
      </c>
      <c r="AI36" s="149"/>
      <c r="AJ36" s="21" t="s">
        <v>35</v>
      </c>
      <c r="AK36" s="146">
        <v>100</v>
      </c>
      <c r="AL36" s="149"/>
      <c r="AM36" s="149"/>
      <c r="AN36" s="156"/>
      <c r="AO36" s="157"/>
      <c r="AP36" s="158"/>
      <c r="AQ36" s="158"/>
      <c r="AR36" s="136"/>
      <c r="AS36" s="83"/>
      <c r="AT36" s="83"/>
      <c r="AU36" s="138"/>
      <c r="AV36" s="138"/>
      <c r="AW36" s="138"/>
      <c r="AX36" s="136"/>
      <c r="AY36" s="136"/>
      <c r="AZ36" s="137"/>
      <c r="CD36" s="39"/>
      <c r="CE36" s="39"/>
      <c r="CF36" s="39"/>
      <c r="CG36" s="39"/>
      <c r="CH36" s="8"/>
      <c r="CI36" s="16"/>
      <c r="CJ36" s="11"/>
      <c r="CK36" s="12"/>
      <c r="CL36" s="11"/>
      <c r="CM36" s="11"/>
      <c r="CN36" s="14"/>
      <c r="CO36" s="15"/>
      <c r="CP36" s="14"/>
      <c r="CR36" s="11"/>
      <c r="CS36" s="13"/>
      <c r="CT36" s="11"/>
      <c r="CU36" s="12"/>
      <c r="CV36" s="11"/>
    </row>
    <row r="37" spans="1:100" ht="13.5" customHeight="1">
      <c r="B37" s="162"/>
      <c r="C37" s="163"/>
      <c r="D37" s="140" t="s">
        <v>36</v>
      </c>
      <c r="E37" s="140"/>
      <c r="F37" s="140"/>
      <c r="G37" s="140"/>
      <c r="H37" s="141"/>
      <c r="I37" s="142"/>
      <c r="J37" s="143"/>
      <c r="K37" s="143"/>
      <c r="L37" s="143"/>
      <c r="M37" s="143"/>
      <c r="N37" s="144"/>
      <c r="O37" s="145">
        <v>1</v>
      </c>
      <c r="P37" s="145"/>
      <c r="Q37" s="145"/>
      <c r="R37" s="146">
        <v>580</v>
      </c>
      <c r="S37" s="149"/>
      <c r="T37" s="150"/>
      <c r="U37" s="148">
        <v>295</v>
      </c>
      <c r="V37" s="149"/>
      <c r="W37" s="149"/>
      <c r="X37" s="146">
        <v>100</v>
      </c>
      <c r="Y37" s="149"/>
      <c r="Z37" s="150"/>
      <c r="AA37" s="151">
        <v>2690</v>
      </c>
      <c r="AB37" s="149"/>
      <c r="AC37" s="149"/>
      <c r="AD37" s="150"/>
      <c r="AE37" s="152">
        <v>1</v>
      </c>
      <c r="AF37" s="149"/>
      <c r="AG37" s="22" t="s">
        <v>34</v>
      </c>
      <c r="AH37" s="159">
        <v>50</v>
      </c>
      <c r="AI37" s="149"/>
      <c r="AJ37" s="21" t="s">
        <v>35</v>
      </c>
      <c r="AK37" s="146">
        <v>100</v>
      </c>
      <c r="AL37" s="149"/>
      <c r="AM37" s="149"/>
      <c r="AN37" s="156"/>
      <c r="AO37" s="157"/>
      <c r="AP37" s="158"/>
      <c r="AQ37" s="158"/>
      <c r="AR37" s="136"/>
      <c r="AS37" s="83"/>
      <c r="AT37" s="83"/>
      <c r="AU37" s="138"/>
      <c r="AV37" s="138"/>
      <c r="AW37" s="138"/>
      <c r="AX37" s="136"/>
      <c r="AY37" s="136"/>
      <c r="AZ37" s="137"/>
      <c r="CD37" s="39"/>
      <c r="CE37" s="39"/>
      <c r="CF37" s="39"/>
      <c r="CG37" s="39"/>
      <c r="CH37" s="8"/>
      <c r="CI37" s="16"/>
      <c r="CJ37" s="11"/>
      <c r="CK37" s="12"/>
      <c r="CL37" s="11"/>
      <c r="CM37" s="11"/>
      <c r="CN37" s="14"/>
      <c r="CO37" s="15"/>
      <c r="CP37" s="14"/>
      <c r="CR37" s="11"/>
      <c r="CS37" s="13"/>
      <c r="CT37" s="11"/>
      <c r="CU37" s="12"/>
      <c r="CV37" s="11"/>
    </row>
    <row r="38" spans="1:100" ht="13.5" customHeight="1" thickBot="1">
      <c r="B38" s="164"/>
      <c r="C38" s="165"/>
      <c r="D38" s="174" t="s">
        <v>25</v>
      </c>
      <c r="E38" s="174"/>
      <c r="F38" s="174"/>
      <c r="G38" s="174"/>
      <c r="H38" s="175"/>
      <c r="I38" s="176"/>
      <c r="J38" s="177"/>
      <c r="K38" s="177"/>
      <c r="L38" s="177"/>
      <c r="M38" s="177"/>
      <c r="N38" s="178"/>
      <c r="O38" s="179">
        <v>1</v>
      </c>
      <c r="P38" s="179"/>
      <c r="Q38" s="179"/>
      <c r="R38" s="173">
        <v>570</v>
      </c>
      <c r="S38" s="169"/>
      <c r="T38" s="170"/>
      <c r="U38" s="180">
        <v>300</v>
      </c>
      <c r="V38" s="169"/>
      <c r="W38" s="169"/>
      <c r="X38" s="173">
        <v>100</v>
      </c>
      <c r="Y38" s="169"/>
      <c r="Z38" s="170"/>
      <c r="AA38" s="168">
        <v>2650</v>
      </c>
      <c r="AB38" s="169"/>
      <c r="AC38" s="169"/>
      <c r="AD38" s="170"/>
      <c r="AE38" s="171">
        <v>1</v>
      </c>
      <c r="AF38" s="169"/>
      <c r="AG38" s="20" t="s">
        <v>34</v>
      </c>
      <c r="AH38" s="172">
        <v>50</v>
      </c>
      <c r="AI38" s="169"/>
      <c r="AJ38" s="19" t="s">
        <v>35</v>
      </c>
      <c r="AK38" s="173">
        <v>100</v>
      </c>
      <c r="AL38" s="169"/>
      <c r="AM38" s="169"/>
      <c r="AN38" s="193"/>
      <c r="AO38" s="194"/>
      <c r="AP38" s="195"/>
      <c r="AQ38" s="195"/>
      <c r="AR38" s="184"/>
      <c r="AS38" s="196"/>
      <c r="AT38" s="196"/>
      <c r="AU38" s="183"/>
      <c r="AV38" s="183"/>
      <c r="AW38" s="183"/>
      <c r="AX38" s="184"/>
      <c r="AY38" s="184"/>
      <c r="AZ38" s="185"/>
      <c r="BF38" s="34"/>
      <c r="BG38" s="34"/>
      <c r="BH38" s="34"/>
      <c r="CD38" s="39"/>
      <c r="CE38" s="39"/>
      <c r="CF38" s="39"/>
      <c r="CG38" s="39"/>
      <c r="CH38" s="8"/>
      <c r="CI38" s="16"/>
      <c r="CJ38" s="11"/>
      <c r="CK38" s="12"/>
      <c r="CL38" s="11"/>
      <c r="CM38" s="11"/>
      <c r="CN38" s="14"/>
      <c r="CO38" s="15"/>
      <c r="CP38" s="14"/>
      <c r="CR38" s="11"/>
      <c r="CS38" s="13"/>
      <c r="CT38" s="11"/>
      <c r="CU38" s="12"/>
      <c r="CV38" s="11"/>
    </row>
    <row r="39" spans="1:100" ht="15.75" customHeight="1">
      <c r="A39" s="9"/>
      <c r="B39" s="39" t="s">
        <v>67</v>
      </c>
    </row>
    <row r="40" spans="1:100" ht="15.9" customHeight="1">
      <c r="C40" s="186" t="s">
        <v>98</v>
      </c>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8"/>
      <c r="BC40" s="39" t="s">
        <v>95</v>
      </c>
    </row>
    <row r="41" spans="1:100" ht="18.899999999999999" customHeight="1">
      <c r="BC41" s="10" t="s">
        <v>96</v>
      </c>
    </row>
    <row r="42" spans="1:100" ht="18.899999999999999" customHeight="1">
      <c r="A42" s="9" t="s">
        <v>52</v>
      </c>
      <c r="B42" s="39" t="s">
        <v>43</v>
      </c>
      <c r="BC42" s="10"/>
    </row>
    <row r="43" spans="1:100" ht="15.9" customHeight="1">
      <c r="C43" s="39" t="s">
        <v>65</v>
      </c>
    </row>
    <row r="44" spans="1:100" ht="18.899999999999999" customHeight="1">
      <c r="AJ44" s="9"/>
      <c r="AK44" s="9"/>
    </row>
    <row r="45" spans="1:100" ht="18.899999999999999" customHeight="1">
      <c r="A45" s="9" t="s">
        <v>53</v>
      </c>
      <c r="B45" s="39" t="s">
        <v>44</v>
      </c>
      <c r="AJ45" s="9"/>
      <c r="AK45" s="9"/>
    </row>
    <row r="46" spans="1:100" ht="18.899999999999999" customHeight="1">
      <c r="B46" s="39" t="s">
        <v>45</v>
      </c>
      <c r="AJ46" s="9"/>
      <c r="AK46" s="9"/>
    </row>
    <row r="47" spans="1:100" ht="18.899999999999999" customHeight="1">
      <c r="C47" s="73" t="s">
        <v>68</v>
      </c>
      <c r="D47" s="73"/>
      <c r="E47" s="73"/>
      <c r="F47" s="73"/>
      <c r="G47" s="73"/>
      <c r="H47" s="73"/>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189" t="s">
        <v>69</v>
      </c>
      <c r="AK47" s="190"/>
      <c r="AL47" s="191" t="s">
        <v>70</v>
      </c>
      <c r="AM47" s="192"/>
    </row>
    <row r="48" spans="1:100" ht="18.899999999999999" customHeight="1">
      <c r="C48" s="73" t="s">
        <v>71</v>
      </c>
      <c r="D48" s="73"/>
      <c r="E48" s="73"/>
      <c r="F48" s="73"/>
      <c r="G48" s="73"/>
      <c r="H48" s="73"/>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189" t="s">
        <v>69</v>
      </c>
      <c r="AK48" s="190"/>
      <c r="AL48" s="191" t="s">
        <v>70</v>
      </c>
      <c r="AM48" s="192"/>
    </row>
    <row r="49" spans="2:39" ht="18.899999999999999" customHeight="1">
      <c r="C49" s="73" t="s">
        <v>72</v>
      </c>
      <c r="D49" s="73"/>
      <c r="E49" s="73"/>
      <c r="F49" s="73"/>
      <c r="G49" s="73"/>
      <c r="H49" s="73"/>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189" t="s">
        <v>69</v>
      </c>
      <c r="AK49" s="190"/>
      <c r="AL49" s="191" t="s">
        <v>70</v>
      </c>
      <c r="AM49" s="192"/>
    </row>
    <row r="50" spans="2:39" ht="18.899999999999999" customHeight="1">
      <c r="C50" s="197" t="s">
        <v>73</v>
      </c>
      <c r="D50" s="197"/>
      <c r="E50" s="197"/>
      <c r="F50" s="197"/>
      <c r="G50" s="197"/>
      <c r="H50" s="197"/>
      <c r="I50" s="198"/>
      <c r="J50" s="198"/>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199" t="s">
        <v>69</v>
      </c>
      <c r="AK50" s="200"/>
      <c r="AL50" s="191" t="s">
        <v>70</v>
      </c>
      <c r="AM50" s="192"/>
    </row>
    <row r="51" spans="2:39" ht="18.899999999999999" customHeight="1"/>
    <row r="52" spans="2:39" ht="18.899999999999999" customHeight="1">
      <c r="B52" s="39" t="s">
        <v>46</v>
      </c>
    </row>
    <row r="53" spans="2:39" ht="15.9" customHeight="1">
      <c r="C53" s="39" t="s">
        <v>65</v>
      </c>
    </row>
    <row r="54" spans="2:39" ht="18.899999999999999" customHeight="1"/>
    <row r="55" spans="2:39" ht="18.899999999999999" customHeight="1">
      <c r="B55" s="39" t="s">
        <v>47</v>
      </c>
    </row>
    <row r="56" spans="2:39" ht="18.899999999999999" customHeight="1">
      <c r="C56" s="77" t="s">
        <v>88</v>
      </c>
      <c r="D56" s="77"/>
      <c r="E56" s="77"/>
      <c r="F56" s="77"/>
      <c r="G56" s="77"/>
      <c r="H56" s="77"/>
      <c r="I56" s="77"/>
      <c r="J56" s="77"/>
      <c r="AJ56" s="201"/>
      <c r="AK56" s="202"/>
      <c r="AL56" s="203" t="s">
        <v>70</v>
      </c>
      <c r="AM56" s="204"/>
    </row>
    <row r="57" spans="2:39" ht="18.899999999999999" customHeight="1">
      <c r="C57" s="198" t="s">
        <v>90</v>
      </c>
      <c r="D57" s="198"/>
      <c r="E57" s="198"/>
      <c r="F57" s="198"/>
      <c r="G57" s="198"/>
      <c r="H57" s="198"/>
      <c r="I57" s="198"/>
      <c r="J57" s="198"/>
      <c r="K57" s="54"/>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row>
    <row r="58" spans="2:39" ht="18.899999999999999" customHeight="1">
      <c r="C58" s="198" t="s">
        <v>87</v>
      </c>
      <c r="D58" s="198"/>
      <c r="E58" s="198"/>
      <c r="F58" s="198"/>
      <c r="G58" s="198"/>
      <c r="H58" s="198"/>
      <c r="I58" s="198"/>
      <c r="J58" s="198"/>
      <c r="K58" s="54"/>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row>
    <row r="59" spans="2:39" ht="18.899999999999999" customHeight="1">
      <c r="C59" s="198" t="s">
        <v>86</v>
      </c>
      <c r="D59" s="198"/>
      <c r="E59" s="198"/>
      <c r="F59" s="198"/>
      <c r="G59" s="198"/>
      <c r="H59" s="198"/>
      <c r="I59" s="198"/>
      <c r="J59" s="198"/>
      <c r="K59" s="54"/>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row>
    <row r="60" spans="2:39" ht="18.899999999999999" customHeight="1">
      <c r="C60" s="198" t="s">
        <v>91</v>
      </c>
      <c r="D60" s="198"/>
      <c r="E60" s="198"/>
      <c r="F60" s="198"/>
      <c r="G60" s="198"/>
      <c r="H60" s="198"/>
      <c r="I60" s="198"/>
      <c r="J60" s="198"/>
      <c r="K60" s="54"/>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row>
    <row r="61" spans="2:39" ht="18.899999999999999" customHeight="1">
      <c r="C61" s="187" t="s">
        <v>85</v>
      </c>
      <c r="D61" s="187"/>
      <c r="E61" s="187"/>
      <c r="F61" s="187"/>
      <c r="G61" s="187"/>
      <c r="H61" s="187"/>
      <c r="I61" s="187"/>
      <c r="J61" s="187"/>
      <c r="K61" s="54"/>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row>
    <row r="62" spans="2:39" ht="18.899999999999999" customHeight="1">
      <c r="C62" s="187" t="s">
        <v>84</v>
      </c>
      <c r="D62" s="187"/>
      <c r="E62" s="187"/>
      <c r="F62" s="187"/>
      <c r="G62" s="187"/>
      <c r="H62" s="187"/>
      <c r="I62" s="187"/>
      <c r="J62" s="187"/>
      <c r="K62" s="54"/>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row>
    <row r="63" spans="2:39" ht="18.899999999999999" customHeight="1">
      <c r="C63" s="187" t="s">
        <v>83</v>
      </c>
      <c r="D63" s="187"/>
      <c r="E63" s="187"/>
      <c r="F63" s="187"/>
      <c r="G63" s="187"/>
      <c r="H63" s="187"/>
      <c r="I63" s="187"/>
      <c r="J63" s="187"/>
      <c r="K63" s="54"/>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row>
    <row r="64" spans="2:39" ht="8.25" customHeight="1"/>
    <row r="65" spans="1:39" ht="18.899999999999999" customHeight="1">
      <c r="A65" s="9" t="s">
        <v>54</v>
      </c>
      <c r="B65" s="39" t="s">
        <v>48</v>
      </c>
    </row>
    <row r="66" spans="1:39" ht="15.9" customHeight="1">
      <c r="C66" s="39" t="s">
        <v>65</v>
      </c>
    </row>
    <row r="67" spans="1:39" ht="15.9" customHeight="1"/>
    <row r="68" spans="1:39" ht="15.9" customHeight="1">
      <c r="B68" s="55" t="str">
        <f>IF(C40="配車アプリによる迎車のための回送について　１回ごとに　２００円","※変更箇所","")</f>
        <v/>
      </c>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39" ht="15.9" customHeight="1">
      <c r="B69" s="55"/>
      <c r="C69" s="55" t="str">
        <f>IF(C40="配車アプリによる迎車のための回送について　１回ごとに　２００円","料金","")</f>
        <v/>
      </c>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row>
    <row r="70" spans="1:39" ht="15.9" customHeight="1">
      <c r="B70" s="55"/>
      <c r="C70" s="55" t="str">
        <f>IF(C40="配車アプリによる迎車のための回送について　１回ごとに　２００円","・迎車回送料金は、配車アプリによる旅客の要請により乗車地点まで車両を回送する場合による。","")</f>
        <v/>
      </c>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row>
    <row r="71" spans="1:39" ht="15.9" customHeight="1">
      <c r="B71" s="55"/>
      <c r="C71" s="55" t="str">
        <f>IF(C40="配車アプリによる迎車のための回送について　１回ごとに　２００円","・迎車回送料金は、割増及び割引を適用しない。","")</f>
        <v/>
      </c>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row>
    <row r="72" spans="1:39" ht="15.9" customHeight="1"/>
    <row r="73" spans="1:39" ht="15.9" customHeight="1"/>
    <row r="74" spans="1:39" ht="15.9" customHeight="1"/>
    <row r="75" spans="1:39" ht="15.9" customHeight="1"/>
    <row r="76" spans="1:39" ht="15.9" customHeight="1"/>
    <row r="77" spans="1:39" ht="15.9" customHeight="1"/>
    <row r="78" spans="1:39" ht="15.9" customHeight="1"/>
    <row r="79" spans="1:39" ht="15.9" customHeight="1"/>
    <row r="80" spans="1:39"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sheetData>
  <mergeCells count="241">
    <mergeCell ref="C63:J63"/>
    <mergeCell ref="L63:AM63"/>
    <mergeCell ref="C60:J60"/>
    <mergeCell ref="L60:AM60"/>
    <mergeCell ref="C61:J61"/>
    <mergeCell ref="L61:AM61"/>
    <mergeCell ref="C62:J62"/>
    <mergeCell ref="L62:AM62"/>
    <mergeCell ref="C57:J57"/>
    <mergeCell ref="L57:AM57"/>
    <mergeCell ref="C58:J58"/>
    <mergeCell ref="L58:AM58"/>
    <mergeCell ref="C59:J59"/>
    <mergeCell ref="L59:AM59"/>
    <mergeCell ref="C50:J50"/>
    <mergeCell ref="AJ50:AK50"/>
    <mergeCell ref="AL50:AM50"/>
    <mergeCell ref="C56:J56"/>
    <mergeCell ref="AJ56:AK56"/>
    <mergeCell ref="AL56:AM56"/>
    <mergeCell ref="C48:H48"/>
    <mergeCell ref="AJ48:AK48"/>
    <mergeCell ref="AL48:AM48"/>
    <mergeCell ref="C49:H49"/>
    <mergeCell ref="AJ49:AK49"/>
    <mergeCell ref="AL49:AM49"/>
    <mergeCell ref="AU38:AW38"/>
    <mergeCell ref="AX38:AZ38"/>
    <mergeCell ref="C40:AO40"/>
    <mergeCell ref="C47:H47"/>
    <mergeCell ref="AJ47:AK47"/>
    <mergeCell ref="AL47:AM47"/>
    <mergeCell ref="AA38:AD38"/>
    <mergeCell ref="AE38:AF38"/>
    <mergeCell ref="AH38:AI38"/>
    <mergeCell ref="AK38:AM38"/>
    <mergeCell ref="AN38:AQ38"/>
    <mergeCell ref="AR38:AT38"/>
    <mergeCell ref="D38:H38"/>
    <mergeCell ref="I38:N38"/>
    <mergeCell ref="O38:Q38"/>
    <mergeCell ref="R38:T38"/>
    <mergeCell ref="U38:W38"/>
    <mergeCell ref="X38:Z38"/>
    <mergeCell ref="AX35:AZ35"/>
    <mergeCell ref="D37:H37"/>
    <mergeCell ref="I37:N37"/>
    <mergeCell ref="O37:Q37"/>
    <mergeCell ref="R37:T37"/>
    <mergeCell ref="U37:W37"/>
    <mergeCell ref="X37:Z37"/>
    <mergeCell ref="AA37:AD37"/>
    <mergeCell ref="AE37:AF37"/>
    <mergeCell ref="AA36:AD36"/>
    <mergeCell ref="AE36:AF36"/>
    <mergeCell ref="D36:H36"/>
    <mergeCell ref="I36:N36"/>
    <mergeCell ref="AH37:AI37"/>
    <mergeCell ref="AK37:AM37"/>
    <mergeCell ref="AN37:AQ37"/>
    <mergeCell ref="AR37:AT37"/>
    <mergeCell ref="AU37:AW37"/>
    <mergeCell ref="AX37:AZ37"/>
    <mergeCell ref="AU36:AW36"/>
    <mergeCell ref="AX36:AZ36"/>
    <mergeCell ref="AH36:AI36"/>
    <mergeCell ref="AK36:AM36"/>
    <mergeCell ref="AN36:AQ36"/>
    <mergeCell ref="AR36:AT36"/>
    <mergeCell ref="AK34:AM34"/>
    <mergeCell ref="AN34:AQ34"/>
    <mergeCell ref="AR34:AT34"/>
    <mergeCell ref="AU34:AW34"/>
    <mergeCell ref="O36:Q36"/>
    <mergeCell ref="R36:T36"/>
    <mergeCell ref="U36:W36"/>
    <mergeCell ref="X36:Z36"/>
    <mergeCell ref="AH35:AI35"/>
    <mergeCell ref="AK35:AM35"/>
    <mergeCell ref="AN35:AQ35"/>
    <mergeCell ref="AR35:AT35"/>
    <mergeCell ref="AU35:AW35"/>
    <mergeCell ref="B35:C38"/>
    <mergeCell ref="D35:H35"/>
    <mergeCell ref="I35:N35"/>
    <mergeCell ref="O35:Q35"/>
    <mergeCell ref="R35:T35"/>
    <mergeCell ref="U35:W35"/>
    <mergeCell ref="X35:Z35"/>
    <mergeCell ref="AA35:AD35"/>
    <mergeCell ref="AE35:AF35"/>
    <mergeCell ref="D33:H33"/>
    <mergeCell ref="I33:N33"/>
    <mergeCell ref="O33:Q33"/>
    <mergeCell ref="R33:T33"/>
    <mergeCell ref="U33:W33"/>
    <mergeCell ref="AR33:AT33"/>
    <mergeCell ref="AU33:AW33"/>
    <mergeCell ref="AX33:AZ33"/>
    <mergeCell ref="D34:H34"/>
    <mergeCell ref="I34:N34"/>
    <mergeCell ref="O34:Q34"/>
    <mergeCell ref="R34:T34"/>
    <mergeCell ref="U34:W34"/>
    <mergeCell ref="X34:Z34"/>
    <mergeCell ref="AA34:AD34"/>
    <mergeCell ref="X33:Z33"/>
    <mergeCell ref="AA33:AD33"/>
    <mergeCell ref="AE33:AF33"/>
    <mergeCell ref="AH33:AI33"/>
    <mergeCell ref="AK33:AM33"/>
    <mergeCell ref="AN33:AQ33"/>
    <mergeCell ref="AX34:AZ34"/>
    <mergeCell ref="AE34:AF34"/>
    <mergeCell ref="AH34:AI34"/>
    <mergeCell ref="AK31:AM31"/>
    <mergeCell ref="AN31:AQ31"/>
    <mergeCell ref="AR31:AT31"/>
    <mergeCell ref="AU31:AW31"/>
    <mergeCell ref="AK32:AM32"/>
    <mergeCell ref="AN32:AQ32"/>
    <mergeCell ref="AR32:AT32"/>
    <mergeCell ref="AU32:AW32"/>
    <mergeCell ref="AX32:AZ32"/>
    <mergeCell ref="I32:N32"/>
    <mergeCell ref="O32:Q32"/>
    <mergeCell ref="R32:T32"/>
    <mergeCell ref="U32:W32"/>
    <mergeCell ref="X32:Z32"/>
    <mergeCell ref="AA32:AD32"/>
    <mergeCell ref="AE32:AF32"/>
    <mergeCell ref="AH32:AI32"/>
    <mergeCell ref="AE31:AF31"/>
    <mergeCell ref="AH31:AI31"/>
    <mergeCell ref="AU30:AW30"/>
    <mergeCell ref="AX30:AZ30"/>
    <mergeCell ref="B31:C34"/>
    <mergeCell ref="D31:H31"/>
    <mergeCell ref="I31:N31"/>
    <mergeCell ref="O31:Q31"/>
    <mergeCell ref="R31:T31"/>
    <mergeCell ref="U31:W31"/>
    <mergeCell ref="X31:Z31"/>
    <mergeCell ref="AA31:AD31"/>
    <mergeCell ref="AA30:AD30"/>
    <mergeCell ref="AE30:AF30"/>
    <mergeCell ref="AH30:AI30"/>
    <mergeCell ref="AK30:AM30"/>
    <mergeCell ref="AN30:AQ30"/>
    <mergeCell ref="AR30:AT30"/>
    <mergeCell ref="D30:H30"/>
    <mergeCell ref="I30:N30"/>
    <mergeCell ref="O30:Q30"/>
    <mergeCell ref="R30:T30"/>
    <mergeCell ref="U30:W30"/>
    <mergeCell ref="X30:Z30"/>
    <mergeCell ref="AX31:AZ31"/>
    <mergeCell ref="D32:H32"/>
    <mergeCell ref="AH29:AI29"/>
    <mergeCell ref="AK29:AM29"/>
    <mergeCell ref="AN29:AQ29"/>
    <mergeCell ref="AR29:AT29"/>
    <mergeCell ref="AU29:AW29"/>
    <mergeCell ref="AX29:AZ29"/>
    <mergeCell ref="AU28:AW28"/>
    <mergeCell ref="AX28:AZ28"/>
    <mergeCell ref="D29:H29"/>
    <mergeCell ref="I29:N29"/>
    <mergeCell ref="O29:Q29"/>
    <mergeCell ref="R29:T29"/>
    <mergeCell ref="U29:W29"/>
    <mergeCell ref="X29:Z29"/>
    <mergeCell ref="AA29:AD29"/>
    <mergeCell ref="AE29:AF29"/>
    <mergeCell ref="AA28:AD28"/>
    <mergeCell ref="AE28:AF28"/>
    <mergeCell ref="AH28:AI28"/>
    <mergeCell ref="AK28:AM28"/>
    <mergeCell ref="AN28:AQ28"/>
    <mergeCell ref="AR28:AT28"/>
    <mergeCell ref="D28:H28"/>
    <mergeCell ref="I28:N28"/>
    <mergeCell ref="O28:Q28"/>
    <mergeCell ref="R28:T28"/>
    <mergeCell ref="U28:W28"/>
    <mergeCell ref="X28:Z28"/>
    <mergeCell ref="AH27:AI27"/>
    <mergeCell ref="AK27:AM27"/>
    <mergeCell ref="AN27:AQ27"/>
    <mergeCell ref="AR27:AT27"/>
    <mergeCell ref="AU27:AW27"/>
    <mergeCell ref="B26:C30"/>
    <mergeCell ref="D26:H26"/>
    <mergeCell ref="I26:N26"/>
    <mergeCell ref="O26:Q26"/>
    <mergeCell ref="R26:T26"/>
    <mergeCell ref="U26:W26"/>
    <mergeCell ref="X26:Z26"/>
    <mergeCell ref="AX27:AZ27"/>
    <mergeCell ref="AU26:AW26"/>
    <mergeCell ref="AX26:AZ26"/>
    <mergeCell ref="D27:H27"/>
    <mergeCell ref="I27:N27"/>
    <mergeCell ref="O27:Q27"/>
    <mergeCell ref="R27:T27"/>
    <mergeCell ref="U27:W27"/>
    <mergeCell ref="X27:Z27"/>
    <mergeCell ref="AA27:AD27"/>
    <mergeCell ref="AE27:AF27"/>
    <mergeCell ref="AA26:AD26"/>
    <mergeCell ref="AE26:AF26"/>
    <mergeCell ref="AH26:AI26"/>
    <mergeCell ref="AK26:AM26"/>
    <mergeCell ref="AN26:AQ26"/>
    <mergeCell ref="AR26:AT26"/>
    <mergeCell ref="I20:J21"/>
    <mergeCell ref="K20:AZ21"/>
    <mergeCell ref="B24:C25"/>
    <mergeCell ref="D24:H25"/>
    <mergeCell ref="I24:N25"/>
    <mergeCell ref="O24:Z24"/>
    <mergeCell ref="AA24:AD25"/>
    <mergeCell ref="AE24:AM25"/>
    <mergeCell ref="AN24:AZ24"/>
    <mergeCell ref="O25:T25"/>
    <mergeCell ref="U25:Z25"/>
    <mergeCell ref="AN25:AT25"/>
    <mergeCell ref="AU25:AZ25"/>
    <mergeCell ref="B11:H15"/>
    <mergeCell ref="J11:AZ15"/>
    <mergeCell ref="F16:H17"/>
    <mergeCell ref="I16:J17"/>
    <mergeCell ref="K16:AZ17"/>
    <mergeCell ref="I18:J19"/>
    <mergeCell ref="K18:AZ19"/>
    <mergeCell ref="A1:U1"/>
    <mergeCell ref="A2:BA2"/>
    <mergeCell ref="B5:H7"/>
    <mergeCell ref="J5:AZ7"/>
    <mergeCell ref="B8:H10"/>
    <mergeCell ref="J8:AZ10"/>
  </mergeCells>
  <phoneticPr fontId="1"/>
  <conditionalFormatting sqref="D26:D38 O26:O38 R26:R38 U26:U38 X26:X38 AA26:AA38 AE26:AE38 AG26:AH38 AJ26:AK38 AN26:AO38 AR26:AR38 AU26:AU38 AX26:AX38">
    <cfRule type="expression" dxfId="1" priority="1">
      <formula>MOD(ROW(),2)</formula>
    </cfRule>
  </conditionalFormatting>
  <dataValidations count="2">
    <dataValidation type="list" allowBlank="1" showInputMessage="1" showErrorMessage="1" sqref="C40:AO40" xr:uid="{8154C0DE-DA80-4B82-8BBB-05813E2FEBD4}">
      <formula1>$BC$40:$BC$41</formula1>
    </dataValidation>
    <dataValidation type="list" allowBlank="1" showInputMessage="1" showErrorMessage="1" sqref="I26:N38" xr:uid="{CC9AF505-6445-4EB8-AFFF-3C53A4501D52}">
      <formula1>"○"</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0"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0E19-945C-4DAA-AC0A-81DF09E3FACD}">
  <dimension ref="A1:CV266"/>
  <sheetViews>
    <sheetView view="pageBreakPreview" zoomScaleNormal="100" zoomScaleSheetLayoutView="100" workbookViewId="0">
      <selection activeCell="K10" sqref="K10:N10"/>
    </sheetView>
  </sheetViews>
  <sheetFormatPr defaultColWidth="9" defaultRowHeight="13.2"/>
  <cols>
    <col min="1" max="54" width="2.6640625" style="2" customWidth="1"/>
    <col min="55" max="55" width="2.6640625" style="2" hidden="1" customWidth="1"/>
    <col min="56" max="81" width="2.6640625" style="2" customWidth="1"/>
    <col min="82" max="82" width="5.6640625" style="8" hidden="1" customWidth="1"/>
    <col min="83" max="96" width="5.6640625" style="7" hidden="1" customWidth="1"/>
    <col min="97" max="100" width="0" style="2" hidden="1" customWidth="1"/>
    <col min="101" max="16384" width="9" style="2"/>
  </cols>
  <sheetData>
    <row r="1" spans="1:100" ht="20.100000000000001" customHeight="1">
      <c r="A1" s="81" t="str">
        <f>IF(表紙!P14="","",表紙!P14)</f>
        <v/>
      </c>
      <c r="B1" s="81"/>
      <c r="C1" s="81"/>
      <c r="D1" s="81"/>
      <c r="E1" s="81"/>
      <c r="F1" s="81"/>
      <c r="G1" s="81"/>
      <c r="H1" s="81"/>
      <c r="I1" s="81"/>
      <c r="J1" s="81"/>
      <c r="K1" s="81"/>
      <c r="L1" s="81"/>
      <c r="M1" s="81"/>
      <c r="N1" s="81"/>
      <c r="O1" s="81"/>
      <c r="P1" s="81"/>
      <c r="Q1" s="81"/>
      <c r="R1" s="81"/>
      <c r="S1" s="81"/>
      <c r="T1" s="81"/>
      <c r="U1" s="81"/>
    </row>
    <row r="2" spans="1:100" ht="12" customHeight="1"/>
    <row r="3" spans="1:100" ht="15.9" customHeight="1">
      <c r="A3" s="82" t="s">
        <v>55</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17"/>
      <c r="BC3" s="17"/>
      <c r="BD3" s="17"/>
    </row>
    <row r="4" spans="1:100" ht="15.9" customHeight="1">
      <c r="A4" s="17"/>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7"/>
      <c r="BC4" s="17"/>
      <c r="BD4" s="17"/>
    </row>
    <row r="5" spans="1:100" ht="12" customHeight="1">
      <c r="A5" s="9" t="s">
        <v>14</v>
      </c>
      <c r="B5" s="2" t="s">
        <v>56</v>
      </c>
      <c r="BB5" s="29"/>
      <c r="BC5" s="29"/>
    </row>
    <row r="6" spans="1:100" ht="15.9" customHeight="1"/>
    <row r="7" spans="1:100" ht="18.899999999999999" customHeight="1" thickBot="1">
      <c r="A7" s="9" t="s">
        <v>23</v>
      </c>
      <c r="B7" s="2" t="s">
        <v>74</v>
      </c>
    </row>
    <row r="8" spans="1:100" ht="15.9" customHeight="1">
      <c r="B8" s="84" t="s">
        <v>27</v>
      </c>
      <c r="C8" s="85"/>
      <c r="D8" s="88" t="s">
        <v>28</v>
      </c>
      <c r="E8" s="134"/>
      <c r="F8" s="85"/>
      <c r="G8" s="92" t="s">
        <v>59</v>
      </c>
      <c r="H8" s="282"/>
      <c r="I8" s="282"/>
      <c r="J8" s="283"/>
      <c r="K8" s="92" t="s">
        <v>29</v>
      </c>
      <c r="L8" s="93"/>
      <c r="M8" s="282"/>
      <c r="N8" s="283"/>
      <c r="O8" s="98" t="s">
        <v>30</v>
      </c>
      <c r="P8" s="98"/>
      <c r="Q8" s="98"/>
      <c r="R8" s="98"/>
      <c r="S8" s="98"/>
      <c r="T8" s="98"/>
      <c r="U8" s="98"/>
      <c r="V8" s="98"/>
      <c r="W8" s="98"/>
      <c r="X8" s="98"/>
      <c r="Y8" s="99"/>
      <c r="Z8" s="100"/>
      <c r="AA8" s="101" t="s">
        <v>31</v>
      </c>
      <c r="AB8" s="102"/>
      <c r="AC8" s="102"/>
      <c r="AD8" s="103"/>
      <c r="AE8" s="107" t="s">
        <v>81</v>
      </c>
      <c r="AF8" s="108"/>
      <c r="AG8" s="108"/>
      <c r="AH8" s="108"/>
      <c r="AI8" s="108"/>
      <c r="AJ8" s="108"/>
      <c r="AK8" s="108"/>
      <c r="AL8" s="108"/>
      <c r="AM8" s="275"/>
      <c r="AN8" s="295" t="s">
        <v>58</v>
      </c>
      <c r="AO8" s="245"/>
      <c r="AP8" s="245"/>
      <c r="AQ8" s="245"/>
      <c r="AR8" s="245"/>
      <c r="AS8" s="245"/>
      <c r="AT8" s="245"/>
      <c r="AU8" s="245"/>
      <c r="AV8" s="245"/>
      <c r="AW8" s="245"/>
      <c r="AX8" s="245"/>
      <c r="AY8" s="245"/>
      <c r="AZ8" s="246"/>
      <c r="CD8" s="2"/>
      <c r="CE8" s="2"/>
      <c r="CF8" s="2"/>
      <c r="CG8" s="2"/>
      <c r="CH8" s="8"/>
      <c r="CS8" s="7"/>
      <c r="CT8" s="7"/>
      <c r="CU8" s="7"/>
      <c r="CV8" s="7"/>
    </row>
    <row r="9" spans="1:100" ht="14.1" customHeight="1" thickBot="1">
      <c r="B9" s="279"/>
      <c r="C9" s="280"/>
      <c r="D9" s="281"/>
      <c r="E9" s="196"/>
      <c r="F9" s="280"/>
      <c r="G9" s="95"/>
      <c r="H9" s="284"/>
      <c r="I9" s="284"/>
      <c r="J9" s="285"/>
      <c r="K9" s="286"/>
      <c r="L9" s="284"/>
      <c r="M9" s="284"/>
      <c r="N9" s="285"/>
      <c r="O9" s="266" t="s">
        <v>32</v>
      </c>
      <c r="P9" s="266"/>
      <c r="Q9" s="266"/>
      <c r="R9" s="266"/>
      <c r="S9" s="169"/>
      <c r="T9" s="170"/>
      <c r="U9" s="267" t="s">
        <v>26</v>
      </c>
      <c r="V9" s="266"/>
      <c r="W9" s="266"/>
      <c r="X9" s="266"/>
      <c r="Y9" s="169"/>
      <c r="Z9" s="170"/>
      <c r="AA9" s="292"/>
      <c r="AB9" s="293"/>
      <c r="AC9" s="293"/>
      <c r="AD9" s="294"/>
      <c r="AE9" s="276"/>
      <c r="AF9" s="277"/>
      <c r="AG9" s="277"/>
      <c r="AH9" s="277"/>
      <c r="AI9" s="277"/>
      <c r="AJ9" s="277"/>
      <c r="AK9" s="277"/>
      <c r="AL9" s="277"/>
      <c r="AM9" s="278"/>
      <c r="AN9" s="268" t="s">
        <v>32</v>
      </c>
      <c r="AO9" s="266"/>
      <c r="AP9" s="266"/>
      <c r="AQ9" s="266"/>
      <c r="AR9" s="266"/>
      <c r="AS9" s="169"/>
      <c r="AT9" s="170"/>
      <c r="AU9" s="267" t="s">
        <v>26</v>
      </c>
      <c r="AV9" s="266"/>
      <c r="AW9" s="266"/>
      <c r="AX9" s="266"/>
      <c r="AY9" s="266"/>
      <c r="AZ9" s="269"/>
      <c r="CD9" s="2"/>
      <c r="CE9" s="2"/>
      <c r="CF9" s="2"/>
      <c r="CG9" s="2"/>
      <c r="CH9" s="8"/>
      <c r="CS9" s="7"/>
      <c r="CT9" s="7"/>
      <c r="CU9" s="7"/>
      <c r="CV9" s="7"/>
    </row>
    <row r="10" spans="1:100" customFormat="1" ht="13.5" customHeight="1">
      <c r="B10" s="119" t="s">
        <v>33</v>
      </c>
      <c r="C10" s="221"/>
      <c r="D10" s="126" t="s">
        <v>24</v>
      </c>
      <c r="E10" s="217"/>
      <c r="F10" s="243"/>
      <c r="G10" s="223" t="s">
        <v>62</v>
      </c>
      <c r="H10" s="224"/>
      <c r="I10" s="224"/>
      <c r="J10" s="224"/>
      <c r="K10" s="207"/>
      <c r="L10" s="290"/>
      <c r="M10" s="290"/>
      <c r="N10" s="291"/>
      <c r="O10" s="261">
        <v>1.5</v>
      </c>
      <c r="P10" s="262"/>
      <c r="Q10" s="262"/>
      <c r="R10" s="131">
        <v>910</v>
      </c>
      <c r="S10" s="131"/>
      <c r="T10" s="132"/>
      <c r="U10" s="133">
        <v>188</v>
      </c>
      <c r="V10" s="270"/>
      <c r="W10" s="270"/>
      <c r="X10" s="135">
        <v>90</v>
      </c>
      <c r="Y10" s="270"/>
      <c r="Z10" s="271"/>
      <c r="AA10" s="153">
        <v>3600</v>
      </c>
      <c r="AB10" s="270"/>
      <c r="AC10" s="270"/>
      <c r="AD10" s="271"/>
      <c r="AE10" s="154">
        <v>1</v>
      </c>
      <c r="AF10" s="270"/>
      <c r="AG10" s="28" t="s">
        <v>34</v>
      </c>
      <c r="AH10" s="155">
        <v>10</v>
      </c>
      <c r="AI10" s="270"/>
      <c r="AJ10" s="27" t="s">
        <v>35</v>
      </c>
      <c r="AK10" s="135">
        <v>90</v>
      </c>
      <c r="AL10" s="270"/>
      <c r="AM10" s="272"/>
      <c r="AN10" s="287">
        <f>O10*1000-U10*2</f>
        <v>1124</v>
      </c>
      <c r="AO10" s="288"/>
      <c r="AP10" s="289"/>
      <c r="AQ10" s="289"/>
      <c r="AR10" s="135">
        <f>R10-X10*2</f>
        <v>730</v>
      </c>
      <c r="AS10" s="270"/>
      <c r="AT10" s="271"/>
      <c r="AU10" s="133">
        <f>U10</f>
        <v>188</v>
      </c>
      <c r="AV10" s="270"/>
      <c r="AW10" s="270"/>
      <c r="AX10" s="135">
        <f>X10</f>
        <v>90</v>
      </c>
      <c r="AY10" s="270"/>
      <c r="AZ10" s="272"/>
      <c r="BC10" s="1" t="s">
        <v>62</v>
      </c>
      <c r="CH10" s="44" t="str">
        <f t="shared" ref="CH10:CH21" si="0">IF(K10="","",1)</f>
        <v/>
      </c>
      <c r="CI10" s="47">
        <f t="shared" ref="CI10:CI21" si="1">O10</f>
        <v>1.5</v>
      </c>
      <c r="CJ10" s="48">
        <f t="shared" ref="CJ10:CJ21" si="2">R10</f>
        <v>910</v>
      </c>
      <c r="CK10" s="49">
        <f t="shared" ref="CK10:CK21" si="3">U10</f>
        <v>188</v>
      </c>
      <c r="CL10" s="48">
        <f t="shared" ref="CL10:CL21" si="4">X10</f>
        <v>90</v>
      </c>
      <c r="CM10" s="48">
        <f t="shared" ref="CM10:CM21" si="5">AA10</f>
        <v>3600</v>
      </c>
      <c r="CN10" s="50">
        <f t="shared" ref="CN10:CN21" si="6">AE10</f>
        <v>1</v>
      </c>
      <c r="CO10" s="51" t="str">
        <f t="shared" ref="CO10:CP21" si="7">AG10</f>
        <v>分</v>
      </c>
      <c r="CP10" s="50">
        <f t="shared" si="7"/>
        <v>10</v>
      </c>
      <c r="CQ10" s="45" t="str">
        <f t="shared" ref="CQ10:CR21" si="8">AJ10</f>
        <v>秒</v>
      </c>
      <c r="CR10" s="48">
        <f t="shared" si="8"/>
        <v>90</v>
      </c>
      <c r="CS10" s="52" t="e">
        <f>#REF!</f>
        <v>#REF!</v>
      </c>
      <c r="CT10" s="48" t="e">
        <f>#REF!</f>
        <v>#REF!</v>
      </c>
      <c r="CU10" s="49" t="e">
        <f>#REF!</f>
        <v>#REF!</v>
      </c>
      <c r="CV10" s="48" t="e">
        <f>#REF!</f>
        <v>#REF!</v>
      </c>
    </row>
    <row r="11" spans="1:100" customFormat="1" ht="13.5" customHeight="1">
      <c r="B11" s="121"/>
      <c r="C11" s="222"/>
      <c r="D11" s="141" t="s">
        <v>82</v>
      </c>
      <c r="E11" s="220"/>
      <c r="F11" s="244"/>
      <c r="G11" s="225"/>
      <c r="H11" s="226"/>
      <c r="I11" s="226"/>
      <c r="J11" s="226"/>
      <c r="K11" s="258"/>
      <c r="L11" s="259"/>
      <c r="M11" s="259"/>
      <c r="N11" s="260"/>
      <c r="O11" s="273">
        <v>1.5</v>
      </c>
      <c r="P11" s="274"/>
      <c r="Q11" s="274"/>
      <c r="R11" s="146">
        <v>900</v>
      </c>
      <c r="S11" s="146"/>
      <c r="T11" s="147"/>
      <c r="U11" s="148">
        <v>190</v>
      </c>
      <c r="V11" s="220"/>
      <c r="W11" s="220"/>
      <c r="X11" s="146">
        <v>90</v>
      </c>
      <c r="Y11" s="220"/>
      <c r="Z11" s="254"/>
      <c r="AA11" s="151">
        <v>3570</v>
      </c>
      <c r="AB11" s="220"/>
      <c r="AC11" s="220"/>
      <c r="AD11" s="254"/>
      <c r="AE11" s="152">
        <v>1</v>
      </c>
      <c r="AF11" s="220"/>
      <c r="AG11" s="22" t="s">
        <v>34</v>
      </c>
      <c r="AH11" s="159">
        <v>10</v>
      </c>
      <c r="AI11" s="220"/>
      <c r="AJ11" s="21" t="s">
        <v>35</v>
      </c>
      <c r="AK11" s="146">
        <v>90</v>
      </c>
      <c r="AL11" s="220"/>
      <c r="AM11" s="244"/>
      <c r="AN11" s="218">
        <f t="shared" ref="AN11:AN21" si="9">O11*1000-U11*2</f>
        <v>1120</v>
      </c>
      <c r="AO11" s="219"/>
      <c r="AP11" s="219"/>
      <c r="AQ11" s="219"/>
      <c r="AR11" s="146">
        <f t="shared" ref="AR11:AR21" si="10">R11-X11*2</f>
        <v>720</v>
      </c>
      <c r="AS11" s="146"/>
      <c r="AT11" s="147"/>
      <c r="AU11" s="148">
        <f t="shared" ref="AU11:AU21" si="11">U11</f>
        <v>190</v>
      </c>
      <c r="AV11" s="220"/>
      <c r="AW11" s="220"/>
      <c r="AX11" s="146">
        <f t="shared" ref="AX11:AX21" si="12">X11</f>
        <v>90</v>
      </c>
      <c r="AY11" s="220"/>
      <c r="AZ11" s="244"/>
      <c r="BC11" s="1" t="s">
        <v>92</v>
      </c>
      <c r="CH11" s="44" t="str">
        <f t="shared" si="0"/>
        <v/>
      </c>
      <c r="CI11" s="47">
        <f t="shared" si="1"/>
        <v>1.5</v>
      </c>
      <c r="CJ11" s="48">
        <f t="shared" si="2"/>
        <v>900</v>
      </c>
      <c r="CK11" s="49">
        <f t="shared" si="3"/>
        <v>190</v>
      </c>
      <c r="CL11" s="48">
        <f t="shared" si="4"/>
        <v>90</v>
      </c>
      <c r="CM11" s="48">
        <f t="shared" si="5"/>
        <v>3570</v>
      </c>
      <c r="CN11" s="50">
        <f t="shared" si="6"/>
        <v>1</v>
      </c>
      <c r="CO11" s="51" t="str">
        <f t="shared" si="7"/>
        <v>分</v>
      </c>
      <c r="CP11" s="50">
        <f t="shared" si="7"/>
        <v>10</v>
      </c>
      <c r="CQ11" s="45" t="str">
        <f t="shared" si="8"/>
        <v>秒</v>
      </c>
      <c r="CR11" s="48">
        <f t="shared" si="8"/>
        <v>90</v>
      </c>
      <c r="CS11" s="52" t="e">
        <f>#REF!</f>
        <v>#REF!</v>
      </c>
      <c r="CT11" s="48" t="e">
        <f>#REF!</f>
        <v>#REF!</v>
      </c>
      <c r="CU11" s="49" t="e">
        <f>#REF!</f>
        <v>#REF!</v>
      </c>
      <c r="CV11" s="48" t="e">
        <f>#REF!</f>
        <v>#REF!</v>
      </c>
    </row>
    <row r="12" spans="1:100" customFormat="1" ht="13.5" customHeight="1">
      <c r="B12" s="121"/>
      <c r="C12" s="222"/>
      <c r="D12" s="141" t="s">
        <v>36</v>
      </c>
      <c r="E12" s="220"/>
      <c r="F12" s="244"/>
      <c r="G12" s="225"/>
      <c r="H12" s="226"/>
      <c r="I12" s="226"/>
      <c r="J12" s="226"/>
      <c r="K12" s="258"/>
      <c r="L12" s="259"/>
      <c r="M12" s="259"/>
      <c r="N12" s="260"/>
      <c r="O12" s="273">
        <v>1.5</v>
      </c>
      <c r="P12" s="274"/>
      <c r="Q12" s="274"/>
      <c r="R12" s="146">
        <v>890</v>
      </c>
      <c r="S12" s="220"/>
      <c r="T12" s="254"/>
      <c r="U12" s="148">
        <v>192</v>
      </c>
      <c r="V12" s="220"/>
      <c r="W12" s="220"/>
      <c r="X12" s="146">
        <v>90</v>
      </c>
      <c r="Y12" s="220"/>
      <c r="Z12" s="254"/>
      <c r="AA12" s="151">
        <v>3530</v>
      </c>
      <c r="AB12" s="220"/>
      <c r="AC12" s="220"/>
      <c r="AD12" s="254"/>
      <c r="AE12" s="152">
        <v>1</v>
      </c>
      <c r="AF12" s="220"/>
      <c r="AG12" s="22" t="s">
        <v>34</v>
      </c>
      <c r="AH12" s="159">
        <v>10</v>
      </c>
      <c r="AI12" s="220"/>
      <c r="AJ12" s="21" t="s">
        <v>35</v>
      </c>
      <c r="AK12" s="146">
        <v>90</v>
      </c>
      <c r="AL12" s="220"/>
      <c r="AM12" s="244"/>
      <c r="AN12" s="218">
        <f t="shared" si="9"/>
        <v>1116</v>
      </c>
      <c r="AO12" s="219"/>
      <c r="AP12" s="219"/>
      <c r="AQ12" s="219"/>
      <c r="AR12" s="146">
        <f t="shared" si="10"/>
        <v>710</v>
      </c>
      <c r="AS12" s="146"/>
      <c r="AT12" s="147"/>
      <c r="AU12" s="148">
        <f t="shared" si="11"/>
        <v>192</v>
      </c>
      <c r="AV12" s="220"/>
      <c r="AW12" s="220"/>
      <c r="AX12" s="146">
        <f t="shared" si="12"/>
        <v>90</v>
      </c>
      <c r="AY12" s="220"/>
      <c r="AZ12" s="244"/>
      <c r="BC12" s="1" t="s">
        <v>93</v>
      </c>
      <c r="CH12" s="44" t="str">
        <f t="shared" si="0"/>
        <v/>
      </c>
      <c r="CI12" s="47">
        <f t="shared" si="1"/>
        <v>1.5</v>
      </c>
      <c r="CJ12" s="48">
        <f t="shared" si="2"/>
        <v>890</v>
      </c>
      <c r="CK12" s="49">
        <f t="shared" si="3"/>
        <v>192</v>
      </c>
      <c r="CL12" s="48">
        <f t="shared" si="4"/>
        <v>90</v>
      </c>
      <c r="CM12" s="48">
        <f t="shared" si="5"/>
        <v>3530</v>
      </c>
      <c r="CN12" s="50">
        <f t="shared" si="6"/>
        <v>1</v>
      </c>
      <c r="CO12" s="51" t="str">
        <f t="shared" si="7"/>
        <v>分</v>
      </c>
      <c r="CP12" s="50">
        <f t="shared" si="7"/>
        <v>10</v>
      </c>
      <c r="CQ12" s="45" t="str">
        <f t="shared" si="8"/>
        <v>秒</v>
      </c>
      <c r="CR12" s="48">
        <f t="shared" si="8"/>
        <v>90</v>
      </c>
      <c r="CS12" s="52" t="e">
        <f>#REF!</f>
        <v>#REF!</v>
      </c>
      <c r="CT12" s="48" t="e">
        <f>#REF!</f>
        <v>#REF!</v>
      </c>
      <c r="CU12" s="49" t="e">
        <f>#REF!</f>
        <v>#REF!</v>
      </c>
      <c r="CV12" s="48" t="e">
        <f>#REF!</f>
        <v>#REF!</v>
      </c>
    </row>
    <row r="13" spans="1:100" customFormat="1" ht="13.5" customHeight="1" thickBot="1">
      <c r="B13" s="121"/>
      <c r="C13" s="222"/>
      <c r="D13" s="263" t="s">
        <v>25</v>
      </c>
      <c r="E13" s="256"/>
      <c r="F13" s="257"/>
      <c r="G13" s="225"/>
      <c r="H13" s="226"/>
      <c r="I13" s="226"/>
      <c r="J13" s="226"/>
      <c r="K13" s="248"/>
      <c r="L13" s="249"/>
      <c r="M13" s="249"/>
      <c r="N13" s="250"/>
      <c r="O13" s="251">
        <v>1.5</v>
      </c>
      <c r="P13" s="252"/>
      <c r="Q13" s="252"/>
      <c r="R13" s="255">
        <v>880</v>
      </c>
      <c r="S13" s="256"/>
      <c r="T13" s="264"/>
      <c r="U13" s="265">
        <v>194</v>
      </c>
      <c r="V13" s="256"/>
      <c r="W13" s="256"/>
      <c r="X13" s="255">
        <v>90</v>
      </c>
      <c r="Y13" s="256"/>
      <c r="Z13" s="264"/>
      <c r="AA13" s="306">
        <v>3490</v>
      </c>
      <c r="AB13" s="256"/>
      <c r="AC13" s="256"/>
      <c r="AD13" s="264"/>
      <c r="AE13" s="307">
        <v>1</v>
      </c>
      <c r="AF13" s="256"/>
      <c r="AG13" s="26" t="s">
        <v>34</v>
      </c>
      <c r="AH13" s="308">
        <v>10</v>
      </c>
      <c r="AI13" s="256"/>
      <c r="AJ13" s="25" t="s">
        <v>35</v>
      </c>
      <c r="AK13" s="255">
        <v>90</v>
      </c>
      <c r="AL13" s="256"/>
      <c r="AM13" s="257"/>
      <c r="AN13" s="212">
        <f t="shared" si="9"/>
        <v>1112</v>
      </c>
      <c r="AO13" s="213"/>
      <c r="AP13" s="213"/>
      <c r="AQ13" s="213"/>
      <c r="AR13" s="173">
        <f t="shared" si="10"/>
        <v>700</v>
      </c>
      <c r="AS13" s="173"/>
      <c r="AT13" s="214"/>
      <c r="AU13" s="265">
        <f t="shared" si="11"/>
        <v>194</v>
      </c>
      <c r="AV13" s="256"/>
      <c r="AW13" s="256"/>
      <c r="AX13" s="255">
        <f t="shared" si="12"/>
        <v>90</v>
      </c>
      <c r="AY13" s="256"/>
      <c r="AZ13" s="257"/>
      <c r="CH13" s="44" t="str">
        <f t="shared" si="0"/>
        <v/>
      </c>
      <c r="CI13" s="47">
        <f t="shared" si="1"/>
        <v>1.5</v>
      </c>
      <c r="CJ13" s="48">
        <f t="shared" si="2"/>
        <v>880</v>
      </c>
      <c r="CK13" s="49">
        <f t="shared" si="3"/>
        <v>194</v>
      </c>
      <c r="CL13" s="48">
        <f t="shared" si="4"/>
        <v>90</v>
      </c>
      <c r="CM13" s="48">
        <f t="shared" si="5"/>
        <v>3490</v>
      </c>
      <c r="CN13" s="50">
        <f t="shared" si="6"/>
        <v>1</v>
      </c>
      <c r="CO13" s="51" t="str">
        <f t="shared" si="7"/>
        <v>分</v>
      </c>
      <c r="CP13" s="50">
        <f t="shared" si="7"/>
        <v>10</v>
      </c>
      <c r="CQ13" s="45" t="str">
        <f t="shared" si="8"/>
        <v>秒</v>
      </c>
      <c r="CR13" s="48">
        <f t="shared" si="8"/>
        <v>90</v>
      </c>
      <c r="CS13" s="52" t="e">
        <f>#REF!</f>
        <v>#REF!</v>
      </c>
      <c r="CT13" s="48" t="e">
        <f>#REF!</f>
        <v>#REF!</v>
      </c>
      <c r="CU13" s="49" t="e">
        <f>#REF!</f>
        <v>#REF!</v>
      </c>
      <c r="CV13" s="48" t="e">
        <f>#REF!</f>
        <v>#REF!</v>
      </c>
    </row>
    <row r="14" spans="1:100" customFormat="1" ht="13.5" customHeight="1">
      <c r="B14" s="160" t="s">
        <v>38</v>
      </c>
      <c r="C14" s="227"/>
      <c r="D14" s="245" t="s">
        <v>24</v>
      </c>
      <c r="E14" s="245"/>
      <c r="F14" s="246"/>
      <c r="G14" s="223" t="s">
        <v>62</v>
      </c>
      <c r="H14" s="224"/>
      <c r="I14" s="224"/>
      <c r="J14" s="224"/>
      <c r="K14" s="207"/>
      <c r="L14" s="208"/>
      <c r="M14" s="208"/>
      <c r="N14" s="209"/>
      <c r="O14" s="261">
        <v>1.5</v>
      </c>
      <c r="P14" s="262"/>
      <c r="Q14" s="262"/>
      <c r="R14" s="131">
        <v>850</v>
      </c>
      <c r="S14" s="217"/>
      <c r="T14" s="242"/>
      <c r="U14" s="166">
        <v>196</v>
      </c>
      <c r="V14" s="217"/>
      <c r="W14" s="217"/>
      <c r="X14" s="131">
        <v>90</v>
      </c>
      <c r="Y14" s="217"/>
      <c r="Z14" s="242"/>
      <c r="AA14" s="167">
        <v>3460</v>
      </c>
      <c r="AB14" s="217"/>
      <c r="AC14" s="217"/>
      <c r="AD14" s="242"/>
      <c r="AE14" s="181">
        <v>1</v>
      </c>
      <c r="AF14" s="217"/>
      <c r="AG14" s="24" t="s">
        <v>34</v>
      </c>
      <c r="AH14" s="182">
        <v>15</v>
      </c>
      <c r="AI14" s="217"/>
      <c r="AJ14" s="23" t="s">
        <v>35</v>
      </c>
      <c r="AK14" s="131">
        <v>90</v>
      </c>
      <c r="AL14" s="217"/>
      <c r="AM14" s="243"/>
      <c r="AN14" s="215">
        <f t="shared" si="9"/>
        <v>1108</v>
      </c>
      <c r="AO14" s="216"/>
      <c r="AP14" s="216"/>
      <c r="AQ14" s="216"/>
      <c r="AR14" s="131">
        <f t="shared" si="10"/>
        <v>670</v>
      </c>
      <c r="AS14" s="131"/>
      <c r="AT14" s="132"/>
      <c r="AU14" s="166">
        <f t="shared" si="11"/>
        <v>196</v>
      </c>
      <c r="AV14" s="217"/>
      <c r="AW14" s="217"/>
      <c r="AX14" s="131">
        <f t="shared" si="12"/>
        <v>90</v>
      </c>
      <c r="AY14" s="217"/>
      <c r="AZ14" s="243"/>
      <c r="CH14" s="44" t="str">
        <f t="shared" si="0"/>
        <v/>
      </c>
      <c r="CI14" s="47">
        <f t="shared" si="1"/>
        <v>1.5</v>
      </c>
      <c r="CJ14" s="48">
        <f t="shared" si="2"/>
        <v>850</v>
      </c>
      <c r="CK14" s="49">
        <f t="shared" si="3"/>
        <v>196</v>
      </c>
      <c r="CL14" s="48">
        <f t="shared" si="4"/>
        <v>90</v>
      </c>
      <c r="CM14" s="48">
        <f t="shared" si="5"/>
        <v>3460</v>
      </c>
      <c r="CN14" s="50">
        <f t="shared" si="6"/>
        <v>1</v>
      </c>
      <c r="CO14" s="51" t="str">
        <f t="shared" si="7"/>
        <v>分</v>
      </c>
      <c r="CP14" s="50">
        <f t="shared" si="7"/>
        <v>15</v>
      </c>
      <c r="CQ14" s="45" t="str">
        <f t="shared" si="8"/>
        <v>秒</v>
      </c>
      <c r="CR14" s="48">
        <f t="shared" si="8"/>
        <v>90</v>
      </c>
      <c r="CS14" s="52" t="e">
        <f>#REF!</f>
        <v>#REF!</v>
      </c>
      <c r="CT14" s="48" t="e">
        <f>#REF!</f>
        <v>#REF!</v>
      </c>
      <c r="CU14" s="49" t="e">
        <f>#REF!</f>
        <v>#REF!</v>
      </c>
      <c r="CV14" s="48" t="e">
        <f>#REF!</f>
        <v>#REF!</v>
      </c>
    </row>
    <row r="15" spans="1:100" customFormat="1" ht="13.5" customHeight="1">
      <c r="B15" s="162"/>
      <c r="C15" s="228"/>
      <c r="D15" s="310" t="s">
        <v>82</v>
      </c>
      <c r="E15" s="220"/>
      <c r="F15" s="244"/>
      <c r="G15" s="230"/>
      <c r="H15" s="226"/>
      <c r="I15" s="226"/>
      <c r="J15" s="226"/>
      <c r="K15" s="258"/>
      <c r="L15" s="259"/>
      <c r="M15" s="259"/>
      <c r="N15" s="260"/>
      <c r="O15" s="273">
        <v>1.5</v>
      </c>
      <c r="P15" s="274"/>
      <c r="Q15" s="274"/>
      <c r="R15" s="146">
        <v>840</v>
      </c>
      <c r="S15" s="220"/>
      <c r="T15" s="254"/>
      <c r="U15" s="148">
        <v>198</v>
      </c>
      <c r="V15" s="220"/>
      <c r="W15" s="220"/>
      <c r="X15" s="146">
        <v>90</v>
      </c>
      <c r="Y15" s="220"/>
      <c r="Z15" s="254"/>
      <c r="AA15" s="151">
        <v>3420</v>
      </c>
      <c r="AB15" s="220"/>
      <c r="AC15" s="220"/>
      <c r="AD15" s="254"/>
      <c r="AE15" s="152">
        <v>1</v>
      </c>
      <c r="AF15" s="220"/>
      <c r="AG15" s="22" t="s">
        <v>34</v>
      </c>
      <c r="AH15" s="159">
        <v>15</v>
      </c>
      <c r="AI15" s="220"/>
      <c r="AJ15" s="21" t="s">
        <v>35</v>
      </c>
      <c r="AK15" s="146">
        <v>90</v>
      </c>
      <c r="AL15" s="220"/>
      <c r="AM15" s="244"/>
      <c r="AN15" s="218">
        <f t="shared" si="9"/>
        <v>1104</v>
      </c>
      <c r="AO15" s="219"/>
      <c r="AP15" s="219"/>
      <c r="AQ15" s="219"/>
      <c r="AR15" s="146">
        <f t="shared" si="10"/>
        <v>660</v>
      </c>
      <c r="AS15" s="146"/>
      <c r="AT15" s="147"/>
      <c r="AU15" s="148">
        <f t="shared" si="11"/>
        <v>198</v>
      </c>
      <c r="AV15" s="220"/>
      <c r="AW15" s="220"/>
      <c r="AX15" s="146">
        <f t="shared" si="12"/>
        <v>90</v>
      </c>
      <c r="AY15" s="220"/>
      <c r="AZ15" s="244"/>
      <c r="CH15" s="44" t="str">
        <f t="shared" si="0"/>
        <v/>
      </c>
      <c r="CI15" s="47">
        <f t="shared" si="1"/>
        <v>1.5</v>
      </c>
      <c r="CJ15" s="48">
        <f t="shared" si="2"/>
        <v>840</v>
      </c>
      <c r="CK15" s="49">
        <f t="shared" si="3"/>
        <v>198</v>
      </c>
      <c r="CL15" s="48">
        <f t="shared" si="4"/>
        <v>90</v>
      </c>
      <c r="CM15" s="48">
        <f t="shared" si="5"/>
        <v>3420</v>
      </c>
      <c r="CN15" s="50">
        <f t="shared" si="6"/>
        <v>1</v>
      </c>
      <c r="CO15" s="51" t="str">
        <f t="shared" si="7"/>
        <v>分</v>
      </c>
      <c r="CP15" s="50">
        <f t="shared" si="7"/>
        <v>15</v>
      </c>
      <c r="CQ15" s="45" t="str">
        <f t="shared" si="8"/>
        <v>秒</v>
      </c>
      <c r="CR15" s="48">
        <f t="shared" si="8"/>
        <v>90</v>
      </c>
      <c r="CS15" s="52" t="e">
        <f>#REF!</f>
        <v>#REF!</v>
      </c>
      <c r="CT15" s="48" t="e">
        <f>#REF!</f>
        <v>#REF!</v>
      </c>
      <c r="CU15" s="49" t="e">
        <f>#REF!</f>
        <v>#REF!</v>
      </c>
      <c r="CV15" s="48" t="e">
        <f>#REF!</f>
        <v>#REF!</v>
      </c>
    </row>
    <row r="16" spans="1:100" customFormat="1" ht="13.5" customHeight="1">
      <c r="B16" s="162"/>
      <c r="C16" s="228"/>
      <c r="D16" s="310" t="s">
        <v>36</v>
      </c>
      <c r="E16" s="220"/>
      <c r="F16" s="244"/>
      <c r="G16" s="230"/>
      <c r="H16" s="226"/>
      <c r="I16" s="226"/>
      <c r="J16" s="231"/>
      <c r="K16" s="258"/>
      <c r="L16" s="259"/>
      <c r="M16" s="259"/>
      <c r="N16" s="260"/>
      <c r="O16" s="273">
        <v>1.5</v>
      </c>
      <c r="P16" s="274"/>
      <c r="Q16" s="274"/>
      <c r="R16" s="146">
        <v>830</v>
      </c>
      <c r="S16" s="220"/>
      <c r="T16" s="254"/>
      <c r="U16" s="148">
        <v>201</v>
      </c>
      <c r="V16" s="220"/>
      <c r="W16" s="220"/>
      <c r="X16" s="146">
        <v>90</v>
      </c>
      <c r="Y16" s="220"/>
      <c r="Z16" s="254"/>
      <c r="AA16" s="151">
        <v>3380</v>
      </c>
      <c r="AB16" s="220"/>
      <c r="AC16" s="220"/>
      <c r="AD16" s="254"/>
      <c r="AE16" s="152">
        <v>1</v>
      </c>
      <c r="AF16" s="220"/>
      <c r="AG16" s="22" t="s">
        <v>34</v>
      </c>
      <c r="AH16" s="159">
        <v>15</v>
      </c>
      <c r="AI16" s="220"/>
      <c r="AJ16" s="21" t="s">
        <v>35</v>
      </c>
      <c r="AK16" s="146">
        <v>90</v>
      </c>
      <c r="AL16" s="220"/>
      <c r="AM16" s="244"/>
      <c r="AN16" s="218">
        <f t="shared" si="9"/>
        <v>1098</v>
      </c>
      <c r="AO16" s="219"/>
      <c r="AP16" s="219"/>
      <c r="AQ16" s="219"/>
      <c r="AR16" s="146">
        <f t="shared" si="10"/>
        <v>650</v>
      </c>
      <c r="AS16" s="146"/>
      <c r="AT16" s="147"/>
      <c r="AU16" s="148">
        <f t="shared" si="11"/>
        <v>201</v>
      </c>
      <c r="AV16" s="220"/>
      <c r="AW16" s="220"/>
      <c r="AX16" s="146">
        <f t="shared" si="12"/>
        <v>90</v>
      </c>
      <c r="AY16" s="220"/>
      <c r="AZ16" s="244"/>
      <c r="CH16" s="44" t="str">
        <f t="shared" si="0"/>
        <v/>
      </c>
      <c r="CI16" s="47">
        <f t="shared" si="1"/>
        <v>1.5</v>
      </c>
      <c r="CJ16" s="48">
        <f t="shared" si="2"/>
        <v>830</v>
      </c>
      <c r="CK16" s="49">
        <f t="shared" si="3"/>
        <v>201</v>
      </c>
      <c r="CL16" s="48">
        <f t="shared" si="4"/>
        <v>90</v>
      </c>
      <c r="CM16" s="48">
        <f t="shared" si="5"/>
        <v>3380</v>
      </c>
      <c r="CN16" s="50">
        <f t="shared" si="6"/>
        <v>1</v>
      </c>
      <c r="CO16" s="51" t="str">
        <f t="shared" si="7"/>
        <v>分</v>
      </c>
      <c r="CP16" s="50">
        <f t="shared" si="7"/>
        <v>15</v>
      </c>
      <c r="CQ16" s="45" t="str">
        <f t="shared" si="8"/>
        <v>秒</v>
      </c>
      <c r="CR16" s="48">
        <f t="shared" si="8"/>
        <v>90</v>
      </c>
      <c r="CS16" s="52" t="e">
        <f>#REF!</f>
        <v>#REF!</v>
      </c>
      <c r="CT16" s="48" t="e">
        <f>#REF!</f>
        <v>#REF!</v>
      </c>
      <c r="CU16" s="49" t="e">
        <f>#REF!</f>
        <v>#REF!</v>
      </c>
      <c r="CV16" s="48" t="e">
        <f>#REF!</f>
        <v>#REF!</v>
      </c>
    </row>
    <row r="17" spans="1:100" customFormat="1" ht="13.5" customHeight="1" thickBot="1">
      <c r="B17" s="164"/>
      <c r="C17" s="229"/>
      <c r="D17" s="247" t="s">
        <v>25</v>
      </c>
      <c r="E17" s="210"/>
      <c r="F17" s="211"/>
      <c r="G17" s="232"/>
      <c r="H17" s="233"/>
      <c r="I17" s="233"/>
      <c r="J17" s="234"/>
      <c r="K17" s="248"/>
      <c r="L17" s="249"/>
      <c r="M17" s="249"/>
      <c r="N17" s="250"/>
      <c r="O17" s="251">
        <v>1.5</v>
      </c>
      <c r="P17" s="252"/>
      <c r="Q17" s="252"/>
      <c r="R17" s="173">
        <v>820</v>
      </c>
      <c r="S17" s="210"/>
      <c r="T17" s="253"/>
      <c r="U17" s="180">
        <v>203</v>
      </c>
      <c r="V17" s="210"/>
      <c r="W17" s="210"/>
      <c r="X17" s="173">
        <v>90</v>
      </c>
      <c r="Y17" s="210"/>
      <c r="Z17" s="253"/>
      <c r="AA17" s="168">
        <v>3340</v>
      </c>
      <c r="AB17" s="210"/>
      <c r="AC17" s="210"/>
      <c r="AD17" s="253"/>
      <c r="AE17" s="171">
        <v>1</v>
      </c>
      <c r="AF17" s="210"/>
      <c r="AG17" s="20" t="s">
        <v>34</v>
      </c>
      <c r="AH17" s="172">
        <v>15</v>
      </c>
      <c r="AI17" s="210"/>
      <c r="AJ17" s="19" t="s">
        <v>35</v>
      </c>
      <c r="AK17" s="173">
        <v>90</v>
      </c>
      <c r="AL17" s="210"/>
      <c r="AM17" s="211"/>
      <c r="AN17" s="212">
        <f t="shared" si="9"/>
        <v>1094</v>
      </c>
      <c r="AO17" s="213"/>
      <c r="AP17" s="213"/>
      <c r="AQ17" s="213"/>
      <c r="AR17" s="173">
        <f t="shared" si="10"/>
        <v>640</v>
      </c>
      <c r="AS17" s="173"/>
      <c r="AT17" s="214"/>
      <c r="AU17" s="180">
        <f t="shared" si="11"/>
        <v>203</v>
      </c>
      <c r="AV17" s="210"/>
      <c r="AW17" s="210"/>
      <c r="AX17" s="173">
        <f t="shared" si="12"/>
        <v>90</v>
      </c>
      <c r="AY17" s="210"/>
      <c r="AZ17" s="211"/>
      <c r="CH17" s="44" t="str">
        <f t="shared" si="0"/>
        <v/>
      </c>
      <c r="CI17" s="47">
        <f t="shared" si="1"/>
        <v>1.5</v>
      </c>
      <c r="CJ17" s="48">
        <f t="shared" si="2"/>
        <v>820</v>
      </c>
      <c r="CK17" s="49">
        <f t="shared" si="3"/>
        <v>203</v>
      </c>
      <c r="CL17" s="48">
        <f t="shared" si="4"/>
        <v>90</v>
      </c>
      <c r="CM17" s="48">
        <f t="shared" si="5"/>
        <v>3340</v>
      </c>
      <c r="CN17" s="50">
        <f t="shared" si="6"/>
        <v>1</v>
      </c>
      <c r="CO17" s="51" t="str">
        <f t="shared" si="7"/>
        <v>分</v>
      </c>
      <c r="CP17" s="50">
        <f t="shared" si="7"/>
        <v>15</v>
      </c>
      <c r="CQ17" s="45" t="str">
        <f t="shared" si="8"/>
        <v>秒</v>
      </c>
      <c r="CR17" s="48">
        <f t="shared" si="8"/>
        <v>90</v>
      </c>
      <c r="CS17" s="52" t="e">
        <f>#REF!</f>
        <v>#REF!</v>
      </c>
      <c r="CT17" s="48" t="e">
        <f>#REF!</f>
        <v>#REF!</v>
      </c>
      <c r="CU17" s="49" t="e">
        <f>#REF!</f>
        <v>#REF!</v>
      </c>
      <c r="CV17" s="48" t="e">
        <f>#REF!</f>
        <v>#REF!</v>
      </c>
    </row>
    <row r="18" spans="1:100" customFormat="1" ht="13.5" customHeight="1">
      <c r="B18" s="160" t="s">
        <v>39</v>
      </c>
      <c r="C18" s="227"/>
      <c r="D18" s="245" t="s">
        <v>24</v>
      </c>
      <c r="E18" s="217"/>
      <c r="F18" s="243"/>
      <c r="G18" s="223" t="s">
        <v>62</v>
      </c>
      <c r="H18" s="224"/>
      <c r="I18" s="224"/>
      <c r="J18" s="235"/>
      <c r="K18" s="207"/>
      <c r="L18" s="208"/>
      <c r="M18" s="208"/>
      <c r="N18" s="209"/>
      <c r="O18" s="261">
        <v>1.5</v>
      </c>
      <c r="P18" s="262"/>
      <c r="Q18" s="262"/>
      <c r="R18" s="131">
        <v>770</v>
      </c>
      <c r="S18" s="217"/>
      <c r="T18" s="242"/>
      <c r="U18" s="166">
        <v>263</v>
      </c>
      <c r="V18" s="217"/>
      <c r="W18" s="217"/>
      <c r="X18" s="131">
        <v>80</v>
      </c>
      <c r="Y18" s="217"/>
      <c r="Z18" s="242"/>
      <c r="AA18" s="167">
        <v>2410</v>
      </c>
      <c r="AB18" s="217"/>
      <c r="AC18" s="217"/>
      <c r="AD18" s="242"/>
      <c r="AE18" s="181">
        <v>1</v>
      </c>
      <c r="AF18" s="217"/>
      <c r="AG18" s="24" t="s">
        <v>34</v>
      </c>
      <c r="AH18" s="182">
        <v>35</v>
      </c>
      <c r="AI18" s="217"/>
      <c r="AJ18" s="23" t="s">
        <v>35</v>
      </c>
      <c r="AK18" s="131">
        <v>80</v>
      </c>
      <c r="AL18" s="217"/>
      <c r="AM18" s="243"/>
      <c r="AN18" s="215">
        <f t="shared" si="9"/>
        <v>974</v>
      </c>
      <c r="AO18" s="216"/>
      <c r="AP18" s="216"/>
      <c r="AQ18" s="216"/>
      <c r="AR18" s="131">
        <f t="shared" si="10"/>
        <v>610</v>
      </c>
      <c r="AS18" s="131"/>
      <c r="AT18" s="132"/>
      <c r="AU18" s="166">
        <f t="shared" si="11"/>
        <v>263</v>
      </c>
      <c r="AV18" s="217"/>
      <c r="AW18" s="217"/>
      <c r="AX18" s="131">
        <f t="shared" si="12"/>
        <v>80</v>
      </c>
      <c r="AY18" s="217"/>
      <c r="AZ18" s="243"/>
      <c r="CH18" s="44" t="str">
        <f t="shared" si="0"/>
        <v/>
      </c>
      <c r="CI18" s="47">
        <f t="shared" si="1"/>
        <v>1.5</v>
      </c>
      <c r="CJ18" s="48">
        <f t="shared" si="2"/>
        <v>770</v>
      </c>
      <c r="CK18" s="49">
        <f t="shared" si="3"/>
        <v>263</v>
      </c>
      <c r="CL18" s="48">
        <f t="shared" si="4"/>
        <v>80</v>
      </c>
      <c r="CM18" s="48">
        <f t="shared" si="5"/>
        <v>2410</v>
      </c>
      <c r="CN18" s="50">
        <f t="shared" si="6"/>
        <v>1</v>
      </c>
      <c r="CO18" s="51" t="str">
        <f t="shared" si="7"/>
        <v>分</v>
      </c>
      <c r="CP18" s="50">
        <f t="shared" si="7"/>
        <v>35</v>
      </c>
      <c r="CQ18" s="45" t="str">
        <f t="shared" si="8"/>
        <v>秒</v>
      </c>
      <c r="CR18" s="48">
        <f t="shared" si="8"/>
        <v>80</v>
      </c>
      <c r="CS18" s="52" t="e">
        <f>#REF!</f>
        <v>#REF!</v>
      </c>
      <c r="CT18" s="48" t="e">
        <f>#REF!</f>
        <v>#REF!</v>
      </c>
      <c r="CU18" s="49" t="e">
        <f>#REF!</f>
        <v>#REF!</v>
      </c>
      <c r="CV18" s="48" t="e">
        <f>#REF!</f>
        <v>#REF!</v>
      </c>
    </row>
    <row r="19" spans="1:100" customFormat="1" ht="13.5" customHeight="1">
      <c r="B19" s="162"/>
      <c r="C19" s="228"/>
      <c r="D19" s="310" t="s">
        <v>82</v>
      </c>
      <c r="E19" s="220"/>
      <c r="F19" s="244"/>
      <c r="G19" s="230"/>
      <c r="H19" s="226"/>
      <c r="I19" s="226"/>
      <c r="J19" s="231"/>
      <c r="K19" s="258"/>
      <c r="L19" s="259"/>
      <c r="M19" s="259"/>
      <c r="N19" s="260"/>
      <c r="O19" s="273">
        <v>1.5</v>
      </c>
      <c r="P19" s="274"/>
      <c r="Q19" s="274"/>
      <c r="R19" s="146">
        <v>760</v>
      </c>
      <c r="S19" s="220"/>
      <c r="T19" s="254"/>
      <c r="U19" s="148">
        <v>266</v>
      </c>
      <c r="V19" s="220"/>
      <c r="W19" s="220"/>
      <c r="X19" s="146">
        <v>80</v>
      </c>
      <c r="Y19" s="220"/>
      <c r="Z19" s="254"/>
      <c r="AA19" s="151">
        <v>2380</v>
      </c>
      <c r="AB19" s="220"/>
      <c r="AC19" s="220"/>
      <c r="AD19" s="254"/>
      <c r="AE19" s="152">
        <v>1</v>
      </c>
      <c r="AF19" s="220"/>
      <c r="AG19" s="22" t="s">
        <v>34</v>
      </c>
      <c r="AH19" s="159">
        <v>40</v>
      </c>
      <c r="AI19" s="220"/>
      <c r="AJ19" s="21" t="s">
        <v>35</v>
      </c>
      <c r="AK19" s="146">
        <v>80</v>
      </c>
      <c r="AL19" s="220"/>
      <c r="AM19" s="244"/>
      <c r="AN19" s="218">
        <f t="shared" si="9"/>
        <v>968</v>
      </c>
      <c r="AO19" s="219"/>
      <c r="AP19" s="219"/>
      <c r="AQ19" s="219"/>
      <c r="AR19" s="146">
        <f t="shared" si="10"/>
        <v>600</v>
      </c>
      <c r="AS19" s="146"/>
      <c r="AT19" s="147"/>
      <c r="AU19" s="148">
        <f t="shared" si="11"/>
        <v>266</v>
      </c>
      <c r="AV19" s="220"/>
      <c r="AW19" s="220"/>
      <c r="AX19" s="146">
        <f t="shared" si="12"/>
        <v>80</v>
      </c>
      <c r="AY19" s="220"/>
      <c r="AZ19" s="244"/>
      <c r="CH19" s="44" t="str">
        <f t="shared" si="0"/>
        <v/>
      </c>
      <c r="CI19" s="47">
        <f t="shared" si="1"/>
        <v>1.5</v>
      </c>
      <c r="CJ19" s="48">
        <f t="shared" si="2"/>
        <v>760</v>
      </c>
      <c r="CK19" s="49">
        <f t="shared" si="3"/>
        <v>266</v>
      </c>
      <c r="CL19" s="48">
        <f t="shared" si="4"/>
        <v>80</v>
      </c>
      <c r="CM19" s="48">
        <f t="shared" si="5"/>
        <v>2380</v>
      </c>
      <c r="CN19" s="50">
        <f t="shared" si="6"/>
        <v>1</v>
      </c>
      <c r="CO19" s="51" t="str">
        <f t="shared" si="7"/>
        <v>分</v>
      </c>
      <c r="CP19" s="50">
        <f t="shared" si="7"/>
        <v>40</v>
      </c>
      <c r="CQ19" s="45" t="str">
        <f t="shared" si="8"/>
        <v>秒</v>
      </c>
      <c r="CR19" s="48">
        <f t="shared" si="8"/>
        <v>80</v>
      </c>
      <c r="CS19" s="52" t="e">
        <f>#REF!</f>
        <v>#REF!</v>
      </c>
      <c r="CT19" s="48" t="e">
        <f>#REF!</f>
        <v>#REF!</v>
      </c>
      <c r="CU19" s="49" t="e">
        <f>#REF!</f>
        <v>#REF!</v>
      </c>
      <c r="CV19" s="48" t="e">
        <f>#REF!</f>
        <v>#REF!</v>
      </c>
    </row>
    <row r="20" spans="1:100" customFormat="1" ht="13.5" customHeight="1">
      <c r="B20" s="162"/>
      <c r="C20" s="228"/>
      <c r="D20" s="310" t="s">
        <v>36</v>
      </c>
      <c r="E20" s="220"/>
      <c r="F20" s="244"/>
      <c r="G20" s="230"/>
      <c r="H20" s="226"/>
      <c r="I20" s="226"/>
      <c r="J20" s="231"/>
      <c r="K20" s="258"/>
      <c r="L20" s="259"/>
      <c r="M20" s="259"/>
      <c r="N20" s="260"/>
      <c r="O20" s="273">
        <v>1.5</v>
      </c>
      <c r="P20" s="274"/>
      <c r="Q20" s="274"/>
      <c r="R20" s="146">
        <v>750</v>
      </c>
      <c r="S20" s="220"/>
      <c r="T20" s="254"/>
      <c r="U20" s="148">
        <v>270</v>
      </c>
      <c r="V20" s="220"/>
      <c r="W20" s="220"/>
      <c r="X20" s="146">
        <v>80</v>
      </c>
      <c r="Y20" s="220"/>
      <c r="Z20" s="254"/>
      <c r="AA20" s="151">
        <v>2350</v>
      </c>
      <c r="AB20" s="220"/>
      <c r="AC20" s="220"/>
      <c r="AD20" s="254"/>
      <c r="AE20" s="152">
        <v>1</v>
      </c>
      <c r="AF20" s="220"/>
      <c r="AG20" s="22" t="s">
        <v>34</v>
      </c>
      <c r="AH20" s="159">
        <v>40</v>
      </c>
      <c r="AI20" s="220"/>
      <c r="AJ20" s="21" t="s">
        <v>35</v>
      </c>
      <c r="AK20" s="146">
        <v>80</v>
      </c>
      <c r="AL20" s="220"/>
      <c r="AM20" s="244"/>
      <c r="AN20" s="218">
        <f t="shared" si="9"/>
        <v>960</v>
      </c>
      <c r="AO20" s="219"/>
      <c r="AP20" s="219"/>
      <c r="AQ20" s="219"/>
      <c r="AR20" s="146">
        <f t="shared" si="10"/>
        <v>590</v>
      </c>
      <c r="AS20" s="146"/>
      <c r="AT20" s="147"/>
      <c r="AU20" s="148">
        <f t="shared" si="11"/>
        <v>270</v>
      </c>
      <c r="AV20" s="220"/>
      <c r="AW20" s="220"/>
      <c r="AX20" s="146">
        <f t="shared" si="12"/>
        <v>80</v>
      </c>
      <c r="AY20" s="220"/>
      <c r="AZ20" s="244"/>
      <c r="CH20" s="44" t="str">
        <f t="shared" si="0"/>
        <v/>
      </c>
      <c r="CI20" s="47">
        <f t="shared" si="1"/>
        <v>1.5</v>
      </c>
      <c r="CJ20" s="48">
        <f t="shared" si="2"/>
        <v>750</v>
      </c>
      <c r="CK20" s="49">
        <f t="shared" si="3"/>
        <v>270</v>
      </c>
      <c r="CL20" s="48">
        <f t="shared" si="4"/>
        <v>80</v>
      </c>
      <c r="CM20" s="48">
        <f t="shared" si="5"/>
        <v>2350</v>
      </c>
      <c r="CN20" s="50">
        <f t="shared" si="6"/>
        <v>1</v>
      </c>
      <c r="CO20" s="51" t="str">
        <f t="shared" si="7"/>
        <v>分</v>
      </c>
      <c r="CP20" s="50">
        <f t="shared" si="7"/>
        <v>40</v>
      </c>
      <c r="CQ20" s="45" t="str">
        <f t="shared" si="8"/>
        <v>秒</v>
      </c>
      <c r="CR20" s="48">
        <f t="shared" si="8"/>
        <v>80</v>
      </c>
      <c r="CS20" s="52" t="e">
        <f>#REF!</f>
        <v>#REF!</v>
      </c>
      <c r="CT20" s="48" t="e">
        <f>#REF!</f>
        <v>#REF!</v>
      </c>
      <c r="CU20" s="49" t="e">
        <f>#REF!</f>
        <v>#REF!</v>
      </c>
      <c r="CV20" s="48" t="e">
        <f>#REF!</f>
        <v>#REF!</v>
      </c>
    </row>
    <row r="21" spans="1:100" customFormat="1" ht="13.5" customHeight="1" thickBot="1">
      <c r="B21" s="164"/>
      <c r="C21" s="229"/>
      <c r="D21" s="247" t="s">
        <v>25</v>
      </c>
      <c r="E21" s="210"/>
      <c r="F21" s="211"/>
      <c r="G21" s="232"/>
      <c r="H21" s="233"/>
      <c r="I21" s="233"/>
      <c r="J21" s="234"/>
      <c r="K21" s="248"/>
      <c r="L21" s="249"/>
      <c r="M21" s="249"/>
      <c r="N21" s="250"/>
      <c r="O21" s="251">
        <v>1.5</v>
      </c>
      <c r="P21" s="252"/>
      <c r="Q21" s="252"/>
      <c r="R21" s="173">
        <v>740</v>
      </c>
      <c r="S21" s="210"/>
      <c r="T21" s="253"/>
      <c r="U21" s="180">
        <v>274</v>
      </c>
      <c r="V21" s="210"/>
      <c r="W21" s="210"/>
      <c r="X21" s="173">
        <v>80</v>
      </c>
      <c r="Y21" s="210"/>
      <c r="Z21" s="253"/>
      <c r="AA21" s="168">
        <v>2320</v>
      </c>
      <c r="AB21" s="210"/>
      <c r="AC21" s="210"/>
      <c r="AD21" s="253"/>
      <c r="AE21" s="171">
        <v>1</v>
      </c>
      <c r="AF21" s="210"/>
      <c r="AG21" s="20" t="s">
        <v>34</v>
      </c>
      <c r="AH21" s="172">
        <v>40</v>
      </c>
      <c r="AI21" s="210"/>
      <c r="AJ21" s="19" t="s">
        <v>35</v>
      </c>
      <c r="AK21" s="173">
        <v>80</v>
      </c>
      <c r="AL21" s="210"/>
      <c r="AM21" s="211"/>
      <c r="AN21" s="212">
        <f t="shared" si="9"/>
        <v>952</v>
      </c>
      <c r="AO21" s="213"/>
      <c r="AP21" s="213"/>
      <c r="AQ21" s="213"/>
      <c r="AR21" s="173">
        <f t="shared" si="10"/>
        <v>580</v>
      </c>
      <c r="AS21" s="173"/>
      <c r="AT21" s="214"/>
      <c r="AU21" s="180">
        <f t="shared" si="11"/>
        <v>274</v>
      </c>
      <c r="AV21" s="210"/>
      <c r="AW21" s="210"/>
      <c r="AX21" s="173">
        <f t="shared" si="12"/>
        <v>80</v>
      </c>
      <c r="AY21" s="210"/>
      <c r="AZ21" s="211"/>
      <c r="BF21" s="53"/>
      <c r="BG21" s="53"/>
      <c r="BH21" s="53"/>
      <c r="CH21" s="44" t="str">
        <f t="shared" si="0"/>
        <v/>
      </c>
      <c r="CI21" s="47">
        <f t="shared" si="1"/>
        <v>1.5</v>
      </c>
      <c r="CJ21" s="48">
        <f t="shared" si="2"/>
        <v>740</v>
      </c>
      <c r="CK21" s="49">
        <f t="shared" si="3"/>
        <v>274</v>
      </c>
      <c r="CL21" s="48">
        <f t="shared" si="4"/>
        <v>80</v>
      </c>
      <c r="CM21" s="48">
        <f t="shared" si="5"/>
        <v>2320</v>
      </c>
      <c r="CN21" s="50">
        <f t="shared" si="6"/>
        <v>1</v>
      </c>
      <c r="CO21" s="51" t="str">
        <f t="shared" si="7"/>
        <v>分</v>
      </c>
      <c r="CP21" s="50">
        <f t="shared" si="7"/>
        <v>40</v>
      </c>
      <c r="CQ21" s="45" t="str">
        <f t="shared" si="8"/>
        <v>秒</v>
      </c>
      <c r="CR21" s="48">
        <f t="shared" si="8"/>
        <v>80</v>
      </c>
      <c r="CS21" s="52" t="e">
        <f>#REF!</f>
        <v>#REF!</v>
      </c>
      <c r="CT21" s="48" t="e">
        <f>#REF!</f>
        <v>#REF!</v>
      </c>
      <c r="CU21" s="49" t="e">
        <f>#REF!</f>
        <v>#REF!</v>
      </c>
      <c r="CV21" s="48" t="e">
        <f>#REF!</f>
        <v>#REF!</v>
      </c>
    </row>
    <row r="22" spans="1:100" ht="9.9" customHeight="1">
      <c r="A22" s="9"/>
    </row>
    <row r="23" spans="1:100" ht="18.899999999999999" customHeight="1">
      <c r="A23" s="9"/>
      <c r="B23" s="2" t="s">
        <v>67</v>
      </c>
    </row>
    <row r="24" spans="1:100" ht="15.9" customHeight="1">
      <c r="C24" s="2" t="s">
        <v>97</v>
      </c>
    </row>
    <row r="25" spans="1:100" ht="18.899999999999999" customHeight="1">
      <c r="BC25" s="10" t="s">
        <v>60</v>
      </c>
    </row>
    <row r="26" spans="1:100" customFormat="1" ht="18.899999999999999" customHeight="1">
      <c r="A26" s="42" t="s">
        <v>52</v>
      </c>
      <c r="B26" s="1" t="s">
        <v>43</v>
      </c>
      <c r="C26" s="1"/>
      <c r="D26" s="1"/>
      <c r="E26" s="1"/>
      <c r="BC26" s="43" t="s">
        <v>61</v>
      </c>
      <c r="CD26" s="44"/>
      <c r="CE26" s="45"/>
      <c r="CF26" s="45"/>
      <c r="CG26" s="45"/>
      <c r="CH26" s="45"/>
      <c r="CI26" s="45"/>
      <c r="CJ26" s="45"/>
      <c r="CK26" s="45"/>
      <c r="CL26" s="45"/>
      <c r="CM26" s="45"/>
      <c r="CN26" s="45"/>
      <c r="CO26" s="45"/>
      <c r="CP26" s="45"/>
      <c r="CQ26" s="45"/>
      <c r="CR26" s="45"/>
    </row>
    <row r="27" spans="1:100" customFormat="1" ht="15.9" customHeight="1">
      <c r="C27" s="1" t="s">
        <v>65</v>
      </c>
      <c r="CD27" s="44"/>
      <c r="CE27" s="45"/>
      <c r="CF27" s="45"/>
      <c r="CG27" s="45"/>
      <c r="CH27" s="45"/>
      <c r="CI27" s="45"/>
      <c r="CJ27" s="45"/>
      <c r="CK27" s="45"/>
      <c r="CL27" s="45"/>
      <c r="CM27" s="45"/>
      <c r="CN27" s="45"/>
      <c r="CO27" s="45"/>
      <c r="CP27" s="45"/>
      <c r="CQ27" s="45"/>
      <c r="CR27" s="45"/>
    </row>
    <row r="28" spans="1:100" customFormat="1" ht="18.899999999999999" customHeight="1">
      <c r="AJ28" s="46"/>
      <c r="AK28" s="46"/>
      <c r="CD28" s="44"/>
      <c r="CE28" s="45"/>
      <c r="CF28" s="45"/>
      <c r="CG28" s="45"/>
      <c r="CH28" s="45"/>
      <c r="CI28" s="45"/>
      <c r="CJ28" s="45"/>
      <c r="CK28" s="45"/>
      <c r="CL28" s="45"/>
      <c r="CM28" s="45"/>
      <c r="CN28" s="45"/>
      <c r="CO28" s="45"/>
      <c r="CP28" s="45"/>
      <c r="CQ28" s="45"/>
      <c r="CR28" s="45"/>
    </row>
    <row r="29" spans="1:100" customFormat="1" ht="18.899999999999999" customHeight="1">
      <c r="A29" s="42" t="s">
        <v>53</v>
      </c>
      <c r="B29" t="s">
        <v>44</v>
      </c>
      <c r="AJ29" s="46"/>
      <c r="AK29" s="46"/>
      <c r="CD29" s="44"/>
      <c r="CE29" s="45"/>
      <c r="CF29" s="45"/>
      <c r="CG29" s="45"/>
      <c r="CH29" s="45"/>
      <c r="CI29" s="45"/>
      <c r="CJ29" s="45"/>
      <c r="CK29" s="45"/>
      <c r="CL29" s="45"/>
      <c r="CM29" s="45"/>
      <c r="CN29" s="45"/>
      <c r="CO29" s="45"/>
      <c r="CP29" s="45"/>
      <c r="CQ29" s="45"/>
      <c r="CR29" s="45"/>
    </row>
    <row r="30" spans="1:100" customFormat="1" ht="18.899999999999999" customHeight="1">
      <c r="B30" t="s">
        <v>45</v>
      </c>
      <c r="C30" s="1"/>
      <c r="AJ30" s="46"/>
      <c r="AK30" s="46"/>
      <c r="CD30" s="44"/>
      <c r="CE30" s="45"/>
      <c r="CF30" s="45"/>
      <c r="CG30" s="45"/>
      <c r="CH30" s="45"/>
      <c r="CI30" s="45"/>
      <c r="CJ30" s="45"/>
      <c r="CK30" s="45"/>
      <c r="CL30" s="45"/>
      <c r="CM30" s="45"/>
      <c r="CN30" s="45"/>
      <c r="CO30" s="45"/>
      <c r="CP30" s="45"/>
      <c r="CQ30" s="45"/>
      <c r="CR30" s="45"/>
    </row>
    <row r="31" spans="1:100" customFormat="1" ht="18.899999999999999" customHeight="1">
      <c r="C31" s="303" t="s">
        <v>68</v>
      </c>
      <c r="D31" s="303"/>
      <c r="E31" s="303"/>
      <c r="F31" s="303"/>
      <c r="G31" s="303"/>
      <c r="H31" s="303"/>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04" t="s">
        <v>69</v>
      </c>
      <c r="AK31" s="305"/>
      <c r="AL31" s="301" t="s">
        <v>70</v>
      </c>
      <c r="AM31" s="302"/>
      <c r="CD31" s="44"/>
      <c r="CE31" s="45"/>
      <c r="CF31" s="45"/>
      <c r="CG31" s="45"/>
      <c r="CH31" s="45"/>
      <c r="CI31" s="45"/>
      <c r="CJ31" s="45"/>
      <c r="CK31" s="45"/>
      <c r="CL31" s="45"/>
      <c r="CM31" s="45"/>
      <c r="CN31" s="45"/>
      <c r="CO31" s="45"/>
      <c r="CP31" s="45"/>
      <c r="CQ31" s="45"/>
      <c r="CR31" s="45"/>
    </row>
    <row r="32" spans="1:100" customFormat="1" ht="18.899999999999999" customHeight="1">
      <c r="C32" s="309" t="s">
        <v>71</v>
      </c>
      <c r="D32" s="303"/>
      <c r="E32" s="303"/>
      <c r="F32" s="303"/>
      <c r="G32" s="303"/>
      <c r="H32" s="303"/>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04" t="s">
        <v>69</v>
      </c>
      <c r="AK32" s="305"/>
      <c r="AL32" s="301" t="s">
        <v>70</v>
      </c>
      <c r="AM32" s="302"/>
      <c r="CD32" s="44"/>
      <c r="CE32" s="45"/>
      <c r="CF32" s="45"/>
      <c r="CG32" s="45"/>
      <c r="CH32" s="45"/>
      <c r="CI32" s="45"/>
      <c r="CJ32" s="45"/>
      <c r="CK32" s="45"/>
      <c r="CL32" s="45"/>
      <c r="CM32" s="45"/>
      <c r="CN32" s="45"/>
      <c r="CO32" s="45"/>
      <c r="CP32" s="45"/>
      <c r="CQ32" s="45"/>
      <c r="CR32" s="45"/>
    </row>
    <row r="33" spans="2:96" customFormat="1" ht="18.899999999999999" customHeight="1">
      <c r="C33" s="309" t="s">
        <v>72</v>
      </c>
      <c r="D33" s="303"/>
      <c r="E33" s="303"/>
      <c r="F33" s="303"/>
      <c r="G33" s="303"/>
      <c r="H33" s="303"/>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04" t="s">
        <v>69</v>
      </c>
      <c r="AK33" s="305"/>
      <c r="AL33" s="301" t="s">
        <v>70</v>
      </c>
      <c r="AM33" s="302"/>
      <c r="CD33" s="44"/>
      <c r="CE33" s="45"/>
      <c r="CF33" s="45"/>
      <c r="CG33" s="45"/>
      <c r="CH33" s="45"/>
      <c r="CI33" s="45"/>
      <c r="CJ33" s="45"/>
      <c r="CK33" s="45"/>
      <c r="CL33" s="45"/>
      <c r="CM33" s="45"/>
      <c r="CN33" s="45"/>
      <c r="CO33" s="45"/>
      <c r="CP33" s="45"/>
      <c r="CQ33" s="45"/>
      <c r="CR33" s="45"/>
    </row>
    <row r="34" spans="2:96" customFormat="1" ht="18.899999999999999" customHeight="1">
      <c r="C34" s="296" t="s">
        <v>73</v>
      </c>
      <c r="D34" s="297"/>
      <c r="E34" s="297"/>
      <c r="F34" s="297"/>
      <c r="G34" s="297"/>
      <c r="H34" s="297"/>
      <c r="I34" s="298"/>
      <c r="J34" s="298"/>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299" t="s">
        <v>69</v>
      </c>
      <c r="AK34" s="300"/>
      <c r="AL34" s="301" t="s">
        <v>70</v>
      </c>
      <c r="AM34" s="302"/>
      <c r="CD34" s="44"/>
      <c r="CE34" s="45"/>
      <c r="CF34" s="45"/>
      <c r="CG34" s="45"/>
      <c r="CH34" s="45"/>
      <c r="CI34" s="45"/>
      <c r="CJ34" s="45"/>
      <c r="CK34" s="45"/>
      <c r="CL34" s="45"/>
      <c r="CM34" s="45"/>
      <c r="CN34" s="45"/>
      <c r="CO34" s="45"/>
      <c r="CP34" s="45"/>
      <c r="CQ34" s="45"/>
      <c r="CR34" s="45"/>
    </row>
    <row r="35" spans="2:96" customFormat="1" ht="18.899999999999999" customHeight="1">
      <c r="CD35" s="44"/>
      <c r="CE35" s="45"/>
      <c r="CF35" s="45"/>
      <c r="CG35" s="45"/>
      <c r="CH35" s="45"/>
      <c r="CI35" s="45"/>
      <c r="CJ35" s="45"/>
      <c r="CK35" s="45"/>
      <c r="CL35" s="45"/>
      <c r="CM35" s="45"/>
      <c r="CN35" s="45"/>
      <c r="CO35" s="45"/>
      <c r="CP35" s="45"/>
      <c r="CQ35" s="45"/>
      <c r="CR35" s="45"/>
    </row>
    <row r="36" spans="2:96" customFormat="1" ht="18.899999999999999" customHeight="1">
      <c r="B36" t="s">
        <v>46</v>
      </c>
      <c r="CD36" s="44"/>
      <c r="CE36" s="45"/>
      <c r="CF36" s="45"/>
      <c r="CG36" s="45"/>
      <c r="CH36" s="45"/>
      <c r="CI36" s="45"/>
      <c r="CJ36" s="45"/>
      <c r="CK36" s="45"/>
      <c r="CL36" s="45"/>
      <c r="CM36" s="45"/>
      <c r="CN36" s="45"/>
      <c r="CO36" s="45"/>
      <c r="CP36" s="45"/>
      <c r="CQ36" s="45"/>
      <c r="CR36" s="45"/>
    </row>
    <row r="37" spans="2:96" customFormat="1" ht="15.9" customHeight="1">
      <c r="C37" s="1" t="s">
        <v>65</v>
      </c>
      <c r="CD37" s="44"/>
      <c r="CE37" s="45"/>
      <c r="CF37" s="45"/>
      <c r="CG37" s="45"/>
      <c r="CH37" s="45"/>
      <c r="CI37" s="45"/>
      <c r="CJ37" s="45"/>
      <c r="CK37" s="45"/>
      <c r="CL37" s="45"/>
      <c r="CM37" s="45"/>
      <c r="CN37" s="45"/>
      <c r="CO37" s="45"/>
      <c r="CP37" s="45"/>
      <c r="CQ37" s="45"/>
      <c r="CR37" s="45"/>
    </row>
    <row r="38" spans="2:96" customFormat="1" ht="18.899999999999999" customHeight="1">
      <c r="CD38" s="44"/>
      <c r="CE38" s="45"/>
      <c r="CF38" s="45"/>
      <c r="CG38" s="45"/>
      <c r="CH38" s="45"/>
      <c r="CI38" s="45"/>
      <c r="CJ38" s="45"/>
      <c r="CK38" s="45"/>
      <c r="CL38" s="45"/>
      <c r="CM38" s="45"/>
      <c r="CN38" s="45"/>
      <c r="CO38" s="45"/>
      <c r="CP38" s="45"/>
      <c r="CQ38" s="45"/>
      <c r="CR38" s="45"/>
    </row>
    <row r="39" spans="2:96" customFormat="1" ht="18.899999999999999" customHeight="1">
      <c r="B39" t="s">
        <v>47</v>
      </c>
      <c r="CD39" s="44"/>
      <c r="CE39" s="45"/>
      <c r="CF39" s="45"/>
      <c r="CG39" s="45"/>
      <c r="CH39" s="45"/>
      <c r="CI39" s="45"/>
      <c r="CJ39" s="45"/>
      <c r="CK39" s="45"/>
      <c r="CL39" s="45"/>
      <c r="CM39" s="45"/>
      <c r="CN39" s="45"/>
      <c r="CO39" s="45"/>
      <c r="CP39" s="45"/>
      <c r="CQ39" s="45"/>
      <c r="CR39" s="45"/>
    </row>
    <row r="40" spans="2:96" customFormat="1" ht="18.899999999999999" customHeight="1">
      <c r="C40" s="236" t="s">
        <v>88</v>
      </c>
      <c r="D40" s="236"/>
      <c r="E40" s="236"/>
      <c r="F40" s="236"/>
      <c r="G40" s="236"/>
      <c r="H40" s="236"/>
      <c r="I40" s="236"/>
      <c r="J40" s="236"/>
      <c r="AJ40" s="238"/>
      <c r="AK40" s="239"/>
      <c r="AL40" s="240" t="s">
        <v>70</v>
      </c>
      <c r="AM40" s="241"/>
      <c r="CD40" s="44"/>
      <c r="CE40" s="45"/>
      <c r="CF40" s="45"/>
      <c r="CG40" s="45"/>
      <c r="CH40" s="45"/>
      <c r="CI40" s="45"/>
      <c r="CJ40" s="45"/>
      <c r="CK40" s="45"/>
      <c r="CL40" s="45"/>
      <c r="CM40" s="45"/>
      <c r="CN40" s="45"/>
      <c r="CO40" s="45"/>
      <c r="CP40" s="45"/>
      <c r="CQ40" s="45"/>
      <c r="CR40" s="45"/>
    </row>
    <row r="41" spans="2:96" customFormat="1" ht="18.899999999999999" customHeight="1">
      <c r="C41" s="237" t="s">
        <v>90</v>
      </c>
      <c r="D41" s="237"/>
      <c r="E41" s="237"/>
      <c r="F41" s="237"/>
      <c r="G41" s="237"/>
      <c r="H41" s="237"/>
      <c r="I41" s="237"/>
      <c r="J41" s="237"/>
      <c r="K41" s="33"/>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CD41" s="44"/>
      <c r="CE41" s="45"/>
      <c r="CF41" s="45"/>
      <c r="CG41" s="45"/>
      <c r="CH41" s="45"/>
      <c r="CI41" s="45"/>
      <c r="CJ41" s="45"/>
      <c r="CK41" s="45"/>
      <c r="CL41" s="45"/>
      <c r="CM41" s="45"/>
      <c r="CN41" s="45"/>
      <c r="CO41" s="45"/>
      <c r="CP41" s="45"/>
      <c r="CQ41" s="45"/>
      <c r="CR41" s="45"/>
    </row>
    <row r="42" spans="2:96" customFormat="1" ht="18.899999999999999" customHeight="1">
      <c r="C42" s="237" t="s">
        <v>87</v>
      </c>
      <c r="D42" s="237"/>
      <c r="E42" s="237"/>
      <c r="F42" s="237"/>
      <c r="G42" s="237"/>
      <c r="H42" s="237"/>
      <c r="I42" s="237"/>
      <c r="J42" s="237"/>
      <c r="K42" s="33"/>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CD42" s="44"/>
      <c r="CE42" s="45"/>
      <c r="CF42" s="45"/>
      <c r="CG42" s="45"/>
      <c r="CH42" s="45"/>
      <c r="CI42" s="45"/>
      <c r="CJ42" s="45"/>
      <c r="CK42" s="45"/>
      <c r="CL42" s="45"/>
      <c r="CM42" s="45"/>
      <c r="CN42" s="45"/>
      <c r="CO42" s="45"/>
      <c r="CP42" s="45"/>
      <c r="CQ42" s="45"/>
      <c r="CR42" s="45"/>
    </row>
    <row r="43" spans="2:96" customFormat="1" ht="18.899999999999999" customHeight="1">
      <c r="C43" s="237" t="s">
        <v>86</v>
      </c>
      <c r="D43" s="237"/>
      <c r="E43" s="237"/>
      <c r="F43" s="237"/>
      <c r="G43" s="237"/>
      <c r="H43" s="237"/>
      <c r="I43" s="237"/>
      <c r="J43" s="237"/>
      <c r="K43" s="33"/>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CD43" s="44"/>
      <c r="CE43" s="45"/>
      <c r="CF43" s="45"/>
      <c r="CG43" s="45"/>
      <c r="CH43" s="45"/>
      <c r="CI43" s="45"/>
      <c r="CJ43" s="45"/>
      <c r="CK43" s="45"/>
      <c r="CL43" s="45"/>
      <c r="CM43" s="45"/>
      <c r="CN43" s="45"/>
      <c r="CO43" s="45"/>
      <c r="CP43" s="45"/>
      <c r="CQ43" s="45"/>
      <c r="CR43" s="45"/>
    </row>
    <row r="44" spans="2:96" customFormat="1" ht="18.899999999999999" customHeight="1">
      <c r="C44" s="237" t="s">
        <v>91</v>
      </c>
      <c r="D44" s="237"/>
      <c r="E44" s="237"/>
      <c r="F44" s="237"/>
      <c r="G44" s="237"/>
      <c r="H44" s="237"/>
      <c r="I44" s="237"/>
      <c r="J44" s="237"/>
      <c r="K44" s="33"/>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CD44" s="44"/>
      <c r="CE44" s="45"/>
      <c r="CF44" s="45"/>
      <c r="CG44" s="45"/>
      <c r="CH44" s="45"/>
      <c r="CI44" s="45"/>
      <c r="CJ44" s="45"/>
      <c r="CK44" s="45"/>
      <c r="CL44" s="45"/>
      <c r="CM44" s="45"/>
      <c r="CN44" s="45"/>
      <c r="CO44" s="45"/>
      <c r="CP44" s="45"/>
      <c r="CQ44" s="45"/>
      <c r="CR44" s="45"/>
    </row>
    <row r="45" spans="2:96" customFormat="1" ht="18.899999999999999" customHeight="1">
      <c r="C45" s="205" t="s">
        <v>85</v>
      </c>
      <c r="D45" s="205"/>
      <c r="E45" s="205"/>
      <c r="F45" s="205"/>
      <c r="G45" s="205"/>
      <c r="H45" s="205"/>
      <c r="I45" s="205"/>
      <c r="J45" s="205"/>
      <c r="K45" s="33"/>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CD45" s="44"/>
      <c r="CE45" s="45"/>
      <c r="CF45" s="45"/>
      <c r="CG45" s="45"/>
      <c r="CH45" s="45"/>
      <c r="CI45" s="45"/>
      <c r="CJ45" s="45"/>
      <c r="CK45" s="45"/>
      <c r="CL45" s="45"/>
      <c r="CM45" s="45"/>
      <c r="CN45" s="45"/>
      <c r="CO45" s="45"/>
      <c r="CP45" s="45"/>
      <c r="CQ45" s="45"/>
      <c r="CR45" s="45"/>
    </row>
    <row r="46" spans="2:96" customFormat="1" ht="18.899999999999999" customHeight="1">
      <c r="C46" s="205" t="s">
        <v>84</v>
      </c>
      <c r="D46" s="205"/>
      <c r="E46" s="205"/>
      <c r="F46" s="205"/>
      <c r="G46" s="205"/>
      <c r="H46" s="205"/>
      <c r="I46" s="205"/>
      <c r="J46" s="205"/>
      <c r="K46" s="33"/>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CD46" s="44"/>
      <c r="CE46" s="45"/>
      <c r="CF46" s="45"/>
      <c r="CG46" s="45"/>
      <c r="CH46" s="45"/>
      <c r="CI46" s="45"/>
      <c r="CJ46" s="45"/>
      <c r="CK46" s="45"/>
      <c r="CL46" s="45"/>
      <c r="CM46" s="45"/>
      <c r="CN46" s="45"/>
      <c r="CO46" s="45"/>
      <c r="CP46" s="45"/>
      <c r="CQ46" s="45"/>
      <c r="CR46" s="45"/>
    </row>
    <row r="47" spans="2:96" customFormat="1" ht="18.899999999999999" customHeight="1">
      <c r="C47" s="205" t="s">
        <v>83</v>
      </c>
      <c r="D47" s="205"/>
      <c r="E47" s="205"/>
      <c r="F47" s="205"/>
      <c r="G47" s="205"/>
      <c r="H47" s="205"/>
      <c r="I47" s="205"/>
      <c r="J47" s="205"/>
      <c r="K47" s="33"/>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CD47" s="44"/>
      <c r="CE47" s="45"/>
      <c r="CF47" s="45"/>
      <c r="CG47" s="45"/>
      <c r="CH47" s="45"/>
      <c r="CI47" s="45"/>
      <c r="CJ47" s="45"/>
      <c r="CK47" s="45"/>
      <c r="CL47" s="45"/>
      <c r="CM47" s="45"/>
      <c r="CN47" s="45"/>
      <c r="CO47" s="45"/>
      <c r="CP47" s="45"/>
      <c r="CQ47" s="45"/>
      <c r="CR47" s="45"/>
    </row>
    <row r="48" spans="2:96" customFormat="1" ht="8.25" customHeight="1">
      <c r="CD48" s="44"/>
      <c r="CE48" s="45"/>
      <c r="CF48" s="45"/>
      <c r="CG48" s="45"/>
      <c r="CH48" s="45"/>
      <c r="CI48" s="45"/>
      <c r="CJ48" s="45"/>
      <c r="CK48" s="45"/>
      <c r="CL48" s="45"/>
      <c r="CM48" s="45"/>
      <c r="CN48" s="45"/>
      <c r="CO48" s="45"/>
      <c r="CP48" s="45"/>
      <c r="CQ48" s="45"/>
      <c r="CR48" s="45"/>
    </row>
    <row r="49" spans="1:96" customFormat="1" ht="18.899999999999999" customHeight="1">
      <c r="A49" s="42" t="s">
        <v>54</v>
      </c>
      <c r="B49" s="1" t="s">
        <v>48</v>
      </c>
      <c r="CD49" s="44"/>
      <c r="CE49" s="45"/>
      <c r="CF49" s="45"/>
      <c r="CG49" s="45"/>
      <c r="CH49" s="45"/>
      <c r="CI49" s="45"/>
      <c r="CJ49" s="45"/>
      <c r="CK49" s="45"/>
      <c r="CL49" s="45"/>
      <c r="CM49" s="45"/>
      <c r="CN49" s="45"/>
      <c r="CO49" s="45"/>
      <c r="CP49" s="45"/>
      <c r="CQ49" s="45"/>
      <c r="CR49" s="45"/>
    </row>
    <row r="50" spans="1:96" customFormat="1" ht="15.9" customHeight="1">
      <c r="C50" s="1" t="s">
        <v>65</v>
      </c>
      <c r="CD50" s="44"/>
      <c r="CE50" s="45"/>
      <c r="CF50" s="45"/>
      <c r="CG50" s="45"/>
      <c r="CH50" s="45"/>
      <c r="CI50" s="45"/>
      <c r="CJ50" s="45"/>
      <c r="CK50" s="45"/>
      <c r="CL50" s="45"/>
      <c r="CM50" s="45"/>
      <c r="CN50" s="45"/>
      <c r="CO50" s="45"/>
      <c r="CP50" s="45"/>
      <c r="CQ50" s="45"/>
      <c r="CR50" s="45"/>
    </row>
    <row r="51" spans="1:96" ht="15.9" customHeight="1"/>
    <row r="52" spans="1:96" ht="15.9" customHeight="1"/>
    <row r="53" spans="1:96" ht="15.9" customHeight="1"/>
    <row r="54" spans="1:96" ht="15.9" customHeight="1"/>
    <row r="55" spans="1:96" ht="15.9" customHeight="1"/>
    <row r="56" spans="1:96" ht="15.9" customHeight="1"/>
    <row r="57" spans="1:96" ht="15.9" customHeight="1"/>
    <row r="58" spans="1:96" ht="15.9" customHeight="1"/>
    <row r="59" spans="1:96" ht="15.9" customHeight="1"/>
    <row r="60" spans="1:96" ht="15.9" customHeight="1"/>
    <row r="61" spans="1:96" ht="15.9" customHeight="1"/>
    <row r="62" spans="1:96" ht="15.9" customHeight="1"/>
    <row r="63" spans="1:96" ht="15.9" customHeight="1"/>
    <row r="64" spans="1:96"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sheetData>
  <mergeCells count="217">
    <mergeCell ref="D16:F16"/>
    <mergeCell ref="K16:N16"/>
    <mergeCell ref="X15:Z15"/>
    <mergeCell ref="AA15:AD15"/>
    <mergeCell ref="AU15:AW15"/>
    <mergeCell ref="AX15:AZ15"/>
    <mergeCell ref="D15:F15"/>
    <mergeCell ref="K15:N15"/>
    <mergeCell ref="O15:Q15"/>
    <mergeCell ref="R15:T15"/>
    <mergeCell ref="U15:W15"/>
    <mergeCell ref="AU16:AW16"/>
    <mergeCell ref="AX16:AZ16"/>
    <mergeCell ref="AK16:AM16"/>
    <mergeCell ref="AH15:AI15"/>
    <mergeCell ref="U17:W17"/>
    <mergeCell ref="AK17:AM17"/>
    <mergeCell ref="R18:T18"/>
    <mergeCell ref="U18:W18"/>
    <mergeCell ref="D20:F20"/>
    <mergeCell ref="K20:N20"/>
    <mergeCell ref="O20:Q20"/>
    <mergeCell ref="K19:N19"/>
    <mergeCell ref="O19:Q19"/>
    <mergeCell ref="R19:T19"/>
    <mergeCell ref="U19:W19"/>
    <mergeCell ref="AE19:AF19"/>
    <mergeCell ref="AH19:AI19"/>
    <mergeCell ref="AE18:AF18"/>
    <mergeCell ref="X17:Z17"/>
    <mergeCell ref="AA17:AD17"/>
    <mergeCell ref="AE17:AF17"/>
    <mergeCell ref="AH17:AI17"/>
    <mergeCell ref="AA20:AD20"/>
    <mergeCell ref="X18:Z18"/>
    <mergeCell ref="A1:U1"/>
    <mergeCell ref="C34:J34"/>
    <mergeCell ref="AJ34:AK34"/>
    <mergeCell ref="AL34:AM34"/>
    <mergeCell ref="C31:H31"/>
    <mergeCell ref="AJ31:AK31"/>
    <mergeCell ref="AL31:AM31"/>
    <mergeCell ref="AA13:AD13"/>
    <mergeCell ref="AE13:AF13"/>
    <mergeCell ref="AH13:AI13"/>
    <mergeCell ref="AK14:AM14"/>
    <mergeCell ref="O16:Q16"/>
    <mergeCell ref="R16:T16"/>
    <mergeCell ref="U16:W16"/>
    <mergeCell ref="D17:F17"/>
    <mergeCell ref="K17:N17"/>
    <mergeCell ref="O17:Q17"/>
    <mergeCell ref="R17:T17"/>
    <mergeCell ref="D18:F18"/>
    <mergeCell ref="O18:Q18"/>
    <mergeCell ref="C33:H33"/>
    <mergeCell ref="AJ33:AK33"/>
    <mergeCell ref="AL33:AM33"/>
    <mergeCell ref="AK15:AM15"/>
    <mergeCell ref="D11:F11"/>
    <mergeCell ref="AE8:AM9"/>
    <mergeCell ref="O11:Q11"/>
    <mergeCell ref="A3:BA3"/>
    <mergeCell ref="B8:C9"/>
    <mergeCell ref="D8:F9"/>
    <mergeCell ref="G8:J9"/>
    <mergeCell ref="K8:N9"/>
    <mergeCell ref="AA10:AD10"/>
    <mergeCell ref="AE10:AF10"/>
    <mergeCell ref="AH10:AI10"/>
    <mergeCell ref="AK10:AM10"/>
    <mergeCell ref="AN10:AQ10"/>
    <mergeCell ref="AR10:AT10"/>
    <mergeCell ref="D10:F10"/>
    <mergeCell ref="K10:N10"/>
    <mergeCell ref="O10:Q10"/>
    <mergeCell ref="AU11:AW11"/>
    <mergeCell ref="AX11:AZ11"/>
    <mergeCell ref="R10:T10"/>
    <mergeCell ref="AN11:AQ11"/>
    <mergeCell ref="AA8:AD9"/>
    <mergeCell ref="O8:Z8"/>
    <mergeCell ref="AN8:AZ8"/>
    <mergeCell ref="AR13:AT13"/>
    <mergeCell ref="AU13:AW13"/>
    <mergeCell ref="O9:T9"/>
    <mergeCell ref="U9:Z9"/>
    <mergeCell ref="AN9:AT9"/>
    <mergeCell ref="AU9:AZ9"/>
    <mergeCell ref="U10:W10"/>
    <mergeCell ref="X10:Z10"/>
    <mergeCell ref="AU10:AW10"/>
    <mergeCell ref="AX10:AZ10"/>
    <mergeCell ref="O12:Q12"/>
    <mergeCell ref="R12:T12"/>
    <mergeCell ref="U12:W12"/>
    <mergeCell ref="AE12:AF12"/>
    <mergeCell ref="AH12:AI12"/>
    <mergeCell ref="AK12:AM12"/>
    <mergeCell ref="AN12:AQ12"/>
    <mergeCell ref="AA12:AD12"/>
    <mergeCell ref="D13:F13"/>
    <mergeCell ref="K13:N13"/>
    <mergeCell ref="O13:Q13"/>
    <mergeCell ref="R13:T13"/>
    <mergeCell ref="U13:W13"/>
    <mergeCell ref="X13:Z13"/>
    <mergeCell ref="AN13:AQ13"/>
    <mergeCell ref="D12:F12"/>
    <mergeCell ref="K12:N12"/>
    <mergeCell ref="AX13:AZ13"/>
    <mergeCell ref="K11:N11"/>
    <mergeCell ref="AK13:AM13"/>
    <mergeCell ref="AR11:AT11"/>
    <mergeCell ref="AN14:AQ14"/>
    <mergeCell ref="AR14:AT14"/>
    <mergeCell ref="AU14:AW14"/>
    <mergeCell ref="AX14:AZ14"/>
    <mergeCell ref="AR12:AT12"/>
    <mergeCell ref="AU12:AW12"/>
    <mergeCell ref="AX12:AZ12"/>
    <mergeCell ref="R11:T11"/>
    <mergeCell ref="U11:W11"/>
    <mergeCell ref="X11:Z11"/>
    <mergeCell ref="AA11:AD11"/>
    <mergeCell ref="AE11:AF11"/>
    <mergeCell ref="AH11:AI11"/>
    <mergeCell ref="AK11:AM11"/>
    <mergeCell ref="X12:Z12"/>
    <mergeCell ref="K14:N14"/>
    <mergeCell ref="O14:Q14"/>
    <mergeCell ref="R14:T14"/>
    <mergeCell ref="U14:W14"/>
    <mergeCell ref="AH14:AI14"/>
    <mergeCell ref="X16:Z16"/>
    <mergeCell ref="AA16:AD16"/>
    <mergeCell ref="AE16:AF16"/>
    <mergeCell ref="AA14:AD14"/>
    <mergeCell ref="AE14:AF14"/>
    <mergeCell ref="AX19:AZ19"/>
    <mergeCell ref="AX18:AZ18"/>
    <mergeCell ref="X19:Z19"/>
    <mergeCell ref="AA19:AD19"/>
    <mergeCell ref="AE15:AF15"/>
    <mergeCell ref="X14:Z14"/>
    <mergeCell ref="AN15:AQ15"/>
    <mergeCell ref="AR15:AT15"/>
    <mergeCell ref="AN16:AQ16"/>
    <mergeCell ref="AR16:AT16"/>
    <mergeCell ref="AH16:AI16"/>
    <mergeCell ref="AN17:AQ17"/>
    <mergeCell ref="AR17:AT17"/>
    <mergeCell ref="AU17:AW17"/>
    <mergeCell ref="AX17:AZ17"/>
    <mergeCell ref="AX21:AZ21"/>
    <mergeCell ref="AU20:AW20"/>
    <mergeCell ref="AX20:AZ20"/>
    <mergeCell ref="D21:F21"/>
    <mergeCell ref="K21:N21"/>
    <mergeCell ref="O21:Q21"/>
    <mergeCell ref="R21:T21"/>
    <mergeCell ref="U21:W21"/>
    <mergeCell ref="X21:Z21"/>
    <mergeCell ref="AA21:AD21"/>
    <mergeCell ref="AE21:AF21"/>
    <mergeCell ref="R20:T20"/>
    <mergeCell ref="U20:W20"/>
    <mergeCell ref="X20:Z20"/>
    <mergeCell ref="AE20:AF20"/>
    <mergeCell ref="AH20:AI20"/>
    <mergeCell ref="AK20:AM20"/>
    <mergeCell ref="AN20:AQ20"/>
    <mergeCell ref="AR20:AT20"/>
    <mergeCell ref="AH21:AI21"/>
    <mergeCell ref="C47:J47"/>
    <mergeCell ref="L47:AM47"/>
    <mergeCell ref="B10:C13"/>
    <mergeCell ref="G10:J13"/>
    <mergeCell ref="B14:C17"/>
    <mergeCell ref="G14:J17"/>
    <mergeCell ref="B18:C21"/>
    <mergeCell ref="G18:J21"/>
    <mergeCell ref="C40:J40"/>
    <mergeCell ref="C41:J41"/>
    <mergeCell ref="L41:AM41"/>
    <mergeCell ref="AJ40:AK40"/>
    <mergeCell ref="AL40:AM40"/>
    <mergeCell ref="C42:J42"/>
    <mergeCell ref="L42:AM42"/>
    <mergeCell ref="C43:J43"/>
    <mergeCell ref="L43:AM43"/>
    <mergeCell ref="C44:J44"/>
    <mergeCell ref="L44:AM44"/>
    <mergeCell ref="AA18:AD18"/>
    <mergeCell ref="AH18:AI18"/>
    <mergeCell ref="AK18:AM18"/>
    <mergeCell ref="AK19:AM19"/>
    <mergeCell ref="D14:F14"/>
    <mergeCell ref="C45:J45"/>
    <mergeCell ref="L45:AM45"/>
    <mergeCell ref="C46:J46"/>
    <mergeCell ref="K18:N18"/>
    <mergeCell ref="AK21:AM21"/>
    <mergeCell ref="AN21:AQ21"/>
    <mergeCell ref="AR21:AT21"/>
    <mergeCell ref="AU21:AW21"/>
    <mergeCell ref="L46:AM46"/>
    <mergeCell ref="AN18:AQ18"/>
    <mergeCell ref="AR18:AT18"/>
    <mergeCell ref="AU18:AW18"/>
    <mergeCell ref="AN19:AQ19"/>
    <mergeCell ref="AR19:AT19"/>
    <mergeCell ref="AU19:AW19"/>
    <mergeCell ref="D19:F19"/>
    <mergeCell ref="C32:H32"/>
    <mergeCell ref="AJ32:AK32"/>
    <mergeCell ref="AL32:AM32"/>
  </mergeCells>
  <phoneticPr fontId="1"/>
  <conditionalFormatting sqref="D10:D21 O10:O21 R10:R21 U10:U21 X10:X21 AA10:AA21 AE10:AE21 AG10:AH21 AJ10:AK21 AN10:AO21 AR10:AR21 AU10:AU21 AX10:AX21">
    <cfRule type="expression" dxfId="0" priority="1">
      <formula>MOD(ROW(),2)</formula>
    </cfRule>
  </conditionalFormatting>
  <dataValidations count="2">
    <dataValidation type="list" allowBlank="1" showInputMessage="1" showErrorMessage="1" sqref="K10:N21" xr:uid="{5A923623-EE23-447B-86A8-07A53F832295}">
      <formula1>"〇"</formula1>
    </dataValidation>
    <dataValidation type="list" allowBlank="1" showInputMessage="1" showErrorMessage="1" sqref="G10:J21" xr:uid="{7F9A23D5-9ABE-4C1A-8B51-960777492DCD}">
      <formula1>$BC$7:$BC$8</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28"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