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p-qss-fs01s2\共有\九州運輸局\! 4.(共有)鉄道部\QSTQSUDT004（鉄道部共有）\03_日常文書フォルダ（保存期間1年未満）\2024年4月作成\業務基礎データ_20250331【満了】\01_総務関係\08_九州運輸要覧\R7運輸要覧（※作業中）\➂-1：計画課作業分\➂更新作業\"/>
    </mc:Choice>
  </mc:AlternateContent>
  <xr:revisionPtr revIDLastSave="0" documentId="13_ncr:1_{FFBD2033-42D6-4D0D-B09C-17D5A221CC4F}" xr6:coauthVersionLast="47" xr6:coauthVersionMax="47" xr10:uidLastSave="{00000000-0000-0000-0000-000000000000}"/>
  <bookViews>
    <workbookView xWindow="-28920" yWindow="-120" windowWidth="29040" windowHeight="15720" activeTab="1" xr2:uid="{0DDF7CF6-9B4B-4528-BF8E-7A6643552A7B}"/>
  </bookViews>
  <sheets>
    <sheet name="5〔2〕(2)(ｱ)営業損益" sheetId="1" r:id="rId1"/>
    <sheet name="(2)(ｲ)キロ当たり営業収支" sheetId="2" r:id="rId2"/>
  </sheets>
  <definedNames>
    <definedName name="_xlnm.Print_Area" localSheetId="1">'(2)(ｲ)キロ当たり営業収支'!$A$1:$I$30</definedName>
    <definedName name="_xlnm.Print_Area" localSheetId="0">'5〔2〕(2)(ｱ)営業損益'!$A$1:$K$45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F26" i="2"/>
  <c r="G26" i="2"/>
  <c r="I26" i="2" s="1"/>
  <c r="H26" i="2"/>
  <c r="D27" i="2"/>
  <c r="E27" i="2"/>
  <c r="F27" i="2"/>
  <c r="G27" i="2"/>
  <c r="H27" i="2" s="1"/>
  <c r="D28" i="2"/>
  <c r="E28" i="2"/>
  <c r="F28" i="2"/>
  <c r="G28" i="2"/>
  <c r="I28" i="2" s="1"/>
  <c r="H28" i="2"/>
  <c r="D29" i="2"/>
  <c r="E29" i="2"/>
  <c r="F29" i="2"/>
  <c r="G29" i="2"/>
  <c r="H29" i="2" s="1"/>
  <c r="I29" i="2" l="1"/>
  <c r="I27" i="2"/>
</calcChain>
</file>

<file path=xl/sharedStrings.xml><?xml version="1.0" encoding="utf-8"?>
<sst xmlns="http://schemas.openxmlformats.org/spreadsheetml/2006/main" count="111" uniqueCount="83">
  <si>
    <t>資料：鉄道部計画課</t>
    <rPh sb="0" eb="2">
      <t>シリョウ</t>
    </rPh>
    <rPh sb="3" eb="5">
      <t>テツドウ</t>
    </rPh>
    <rPh sb="5" eb="6">
      <t>ブ</t>
    </rPh>
    <rPh sb="6" eb="8">
      <t>ケイカク</t>
    </rPh>
    <rPh sb="8" eb="9">
      <t>カ</t>
    </rPh>
    <phoneticPr fontId="3"/>
  </si>
  <si>
    <t>収　　支　　率</t>
    <phoneticPr fontId="4"/>
  </si>
  <si>
    <t>営　業　損　益</t>
    <rPh sb="0" eb="3">
      <t>エイギョウ</t>
    </rPh>
    <phoneticPr fontId="4"/>
  </si>
  <si>
    <t>計</t>
  </si>
  <si>
    <t>厚生福利施設  収入</t>
    <rPh sb="0" eb="2">
      <t>コウセイ</t>
    </rPh>
    <rPh sb="2" eb="4">
      <t>フクリ</t>
    </rPh>
    <rPh sb="4" eb="6">
      <t>シセツ</t>
    </rPh>
    <rPh sb="8" eb="10">
      <t>シュウニュウ</t>
    </rPh>
    <phoneticPr fontId="3"/>
  </si>
  <si>
    <t>減価償却費</t>
  </si>
  <si>
    <t>諸税</t>
  </si>
  <si>
    <t>経費</t>
  </si>
  <si>
    <t>修繕費</t>
  </si>
  <si>
    <t>人件費</t>
  </si>
  <si>
    <t>支　　　　　出</t>
    <rPh sb="0" eb="7">
      <t>シシュツ</t>
    </rPh>
    <phoneticPr fontId="4"/>
  </si>
  <si>
    <t>運輸雑収入</t>
  </si>
  <si>
    <t>線路使用料収入</t>
    <rPh sb="0" eb="2">
      <t>センロ</t>
    </rPh>
    <rPh sb="2" eb="5">
      <t>シヨウリョウ</t>
    </rPh>
    <rPh sb="5" eb="7">
      <t>シュウニュウ</t>
    </rPh>
    <phoneticPr fontId="3"/>
  </si>
  <si>
    <t>車        扱</t>
    <phoneticPr fontId="5"/>
  </si>
  <si>
    <t>コンテナ扱</t>
  </si>
  <si>
    <t>貨物運賃</t>
  </si>
  <si>
    <t>手小荷物</t>
    <phoneticPr fontId="3"/>
  </si>
  <si>
    <t>定        期</t>
    <phoneticPr fontId="5"/>
  </si>
  <si>
    <t>定  期  外</t>
    <phoneticPr fontId="5"/>
  </si>
  <si>
    <t>旅客運賃</t>
  </si>
  <si>
    <t>　収　　　　　　入　</t>
    <rPh sb="1" eb="9">
      <t>シュウニュウ</t>
    </rPh>
    <phoneticPr fontId="4"/>
  </si>
  <si>
    <t>鹿児島市</t>
    <rPh sb="0" eb="4">
      <t>カゴシマシ</t>
    </rPh>
    <phoneticPr fontId="4"/>
  </si>
  <si>
    <t>熊本市</t>
    <rPh sb="0" eb="3">
      <t>クマモトシ</t>
    </rPh>
    <phoneticPr fontId="4"/>
  </si>
  <si>
    <t>長崎電気軌道</t>
    <rPh sb="0" eb="2">
      <t>ナガサキ</t>
    </rPh>
    <rPh sb="2" eb="4">
      <t>デンキ</t>
    </rPh>
    <rPh sb="4" eb="6">
      <t>キドウ</t>
    </rPh>
    <phoneticPr fontId="4"/>
  </si>
  <si>
    <t>北九州高速鉄道</t>
    <rPh sb="0" eb="3">
      <t>キタキュウシュウ</t>
    </rPh>
    <rPh sb="3" eb="5">
      <t>コウソク</t>
    </rPh>
    <rPh sb="5" eb="7">
      <t>テツドウ</t>
    </rPh>
    <phoneticPr fontId="4"/>
  </si>
  <si>
    <t>肥薩おれんじ鉄道</t>
    <rPh sb="0" eb="2">
      <t>ヒサツ</t>
    </rPh>
    <rPh sb="6" eb="8">
      <t>テツドウ</t>
    </rPh>
    <phoneticPr fontId="3"/>
  </si>
  <si>
    <t>くま川鉄道</t>
  </si>
  <si>
    <t>平成筑豊鉄道</t>
  </si>
  <si>
    <t>科     目</t>
  </si>
  <si>
    <t>松浦鉄道</t>
  </si>
  <si>
    <t>南阿蘇鉄道</t>
  </si>
  <si>
    <t>甘木鉄道</t>
  </si>
  <si>
    <t>福岡市</t>
  </si>
  <si>
    <t>熊本電気鉄道</t>
  </si>
  <si>
    <t>島原鉄道</t>
  </si>
  <si>
    <t>筑豊電気鉄道</t>
  </si>
  <si>
    <t>西日本鉄道</t>
  </si>
  <si>
    <t>九州旅客鉄道</t>
    <rPh sb="0" eb="2">
      <t>キュウシュウ</t>
    </rPh>
    <rPh sb="2" eb="4">
      <t>リョカク</t>
    </rPh>
    <rPh sb="4" eb="6">
      <t>テツドウ</t>
    </rPh>
    <phoneticPr fontId="4"/>
  </si>
  <si>
    <t>(ｱ)　営業損益　</t>
    <phoneticPr fontId="3"/>
  </si>
  <si>
    <t>（２）　経営の概要</t>
    <rPh sb="4" eb="6">
      <t>ケイエイ</t>
    </rPh>
    <rPh sb="7" eb="9">
      <t>ガイヨウ</t>
    </rPh>
    <phoneticPr fontId="4"/>
  </si>
  <si>
    <t>公営</t>
    <rPh sb="0" eb="2">
      <t>コウエイ</t>
    </rPh>
    <phoneticPr fontId="3"/>
  </si>
  <si>
    <t>中　小　民　鉄</t>
    <rPh sb="0" eb="3">
      <t>チュウショウ</t>
    </rPh>
    <rPh sb="4" eb="5">
      <t>ミン</t>
    </rPh>
    <rPh sb="6" eb="7">
      <t>テツ</t>
    </rPh>
    <phoneticPr fontId="5"/>
  </si>
  <si>
    <t>大手民鉄</t>
    <rPh sb="0" eb="2">
      <t>オオテ</t>
    </rPh>
    <rPh sb="2" eb="3">
      <t>ミン</t>
    </rPh>
    <rPh sb="3" eb="4">
      <t>テツ</t>
    </rPh>
    <phoneticPr fontId="3"/>
  </si>
  <si>
    <t>営業費</t>
    <rPh sb="0" eb="3">
      <t>エイギョウヒ</t>
    </rPh>
    <phoneticPr fontId="3"/>
  </si>
  <si>
    <t>営業収益</t>
    <rPh sb="0" eb="2">
      <t>エイギョウ</t>
    </rPh>
    <rPh sb="2" eb="4">
      <t>シュウエキ</t>
    </rPh>
    <phoneticPr fontId="3"/>
  </si>
  <si>
    <t>資料：「鉄道事業実績報告書」、「鉄道統計年報」（鉄道部計画課）</t>
    <rPh sb="0" eb="2">
      <t>シリョウ</t>
    </rPh>
    <rPh sb="4" eb="6">
      <t>テツドウ</t>
    </rPh>
    <rPh sb="6" eb="8">
      <t>ジギョウ</t>
    </rPh>
    <rPh sb="8" eb="10">
      <t>ジッセキ</t>
    </rPh>
    <rPh sb="10" eb="12">
      <t>ホウコク</t>
    </rPh>
    <rPh sb="12" eb="13">
      <t>ショ</t>
    </rPh>
    <rPh sb="16" eb="18">
      <t>テツドウ</t>
    </rPh>
    <rPh sb="18" eb="20">
      <t>トウケイ</t>
    </rPh>
    <rPh sb="20" eb="22">
      <t>ネンポウ</t>
    </rPh>
    <rPh sb="24" eb="27">
      <t>テツドウブ</t>
    </rPh>
    <rPh sb="27" eb="30">
      <t>ケイカクカ</t>
    </rPh>
    <phoneticPr fontId="3"/>
  </si>
  <si>
    <t>地方旅客鉄道</t>
    <rPh sb="0" eb="2">
      <t>チホウ</t>
    </rPh>
    <rPh sb="2" eb="4">
      <t>リョカク</t>
    </rPh>
    <rPh sb="4" eb="6">
      <t>テツドウ</t>
    </rPh>
    <phoneticPr fontId="3"/>
  </si>
  <si>
    <t>路面電車</t>
    <rPh sb="0" eb="2">
      <t>ロメン</t>
    </rPh>
    <rPh sb="2" eb="4">
      <t>デンシャ</t>
    </rPh>
    <phoneticPr fontId="3"/>
  </si>
  <si>
    <t>うち地下鉄</t>
    <rPh sb="2" eb="5">
      <t>チカテツ</t>
    </rPh>
    <phoneticPr fontId="3"/>
  </si>
  <si>
    <t>大都市高速鉄道</t>
    <rPh sb="0" eb="3">
      <t>ダイトシ</t>
    </rPh>
    <rPh sb="3" eb="5">
      <t>コウソク</t>
    </rPh>
    <rPh sb="5" eb="7">
      <t>テツドウ</t>
    </rPh>
    <phoneticPr fontId="3"/>
  </si>
  <si>
    <t>機能別</t>
    <rPh sb="0" eb="3">
      <t>キノウベツ</t>
    </rPh>
    <phoneticPr fontId="3"/>
  </si>
  <si>
    <t>業態別</t>
    <rPh sb="0" eb="1">
      <t>ギョウ</t>
    </rPh>
    <rPh sb="1" eb="2">
      <t>タイ</t>
    </rPh>
    <rPh sb="2" eb="3">
      <t>ベツ</t>
    </rPh>
    <phoneticPr fontId="3"/>
  </si>
  <si>
    <t>計</t>
    <rPh sb="0" eb="1">
      <t>ケイ</t>
    </rPh>
    <phoneticPr fontId="3"/>
  </si>
  <si>
    <t>鹿児島市</t>
    <rPh sb="0" eb="4">
      <t>カゴシマシ</t>
    </rPh>
    <phoneticPr fontId="3"/>
  </si>
  <si>
    <t>道</t>
    <rPh sb="0" eb="1">
      <t>ミチ</t>
    </rPh>
    <phoneticPr fontId="3"/>
  </si>
  <si>
    <t>熊本市</t>
    <rPh sb="0" eb="3">
      <t>クマモトシ</t>
    </rPh>
    <phoneticPr fontId="3"/>
  </si>
  <si>
    <t>長崎電気軌道</t>
    <rPh sb="0" eb="2">
      <t>ナガサキ</t>
    </rPh>
    <rPh sb="2" eb="4">
      <t>デンキ</t>
    </rPh>
    <rPh sb="4" eb="6">
      <t>キドウ</t>
    </rPh>
    <phoneticPr fontId="3"/>
  </si>
  <si>
    <t>軌</t>
    <rPh sb="0" eb="1">
      <t>キ</t>
    </rPh>
    <phoneticPr fontId="3"/>
  </si>
  <si>
    <t>北九州高速鉄道</t>
    <rPh sb="0" eb="3">
      <t>キタキュウシュウ</t>
    </rPh>
    <rPh sb="3" eb="5">
      <t>コウソク</t>
    </rPh>
    <rPh sb="5" eb="7">
      <t>テツドウ</t>
    </rPh>
    <phoneticPr fontId="3"/>
  </si>
  <si>
    <t>くま川鉄道</t>
    <rPh sb="0" eb="5">
      <t>クマテツ</t>
    </rPh>
    <phoneticPr fontId="3"/>
  </si>
  <si>
    <t>平成筑豊鉄道</t>
    <rPh sb="0" eb="2">
      <t>ヘイセイ</t>
    </rPh>
    <rPh sb="2" eb="6">
      <t>チクホウ</t>
    </rPh>
    <phoneticPr fontId="3"/>
  </si>
  <si>
    <t>松浦鉄道</t>
    <rPh sb="0" eb="4">
      <t>マツウラ</t>
    </rPh>
    <phoneticPr fontId="3"/>
  </si>
  <si>
    <t>南阿蘇鉄道</t>
    <rPh sb="0" eb="5">
      <t>ミナミアソ</t>
    </rPh>
    <phoneticPr fontId="3"/>
  </si>
  <si>
    <t>甘木鉄道</t>
    <rPh sb="0" eb="4">
      <t>アマテツ</t>
    </rPh>
    <phoneticPr fontId="3"/>
  </si>
  <si>
    <t>福岡市</t>
    <rPh sb="0" eb="3">
      <t>フクオカシ</t>
    </rPh>
    <phoneticPr fontId="3"/>
  </si>
  <si>
    <t>熊本電気鉄道</t>
    <rPh sb="0" eb="6">
      <t>クマデン</t>
    </rPh>
    <phoneticPr fontId="3"/>
  </si>
  <si>
    <t>島原鉄道</t>
    <rPh sb="0" eb="4">
      <t>シマテツ</t>
    </rPh>
    <phoneticPr fontId="3"/>
  </si>
  <si>
    <t>筑豊電気鉄道</t>
    <rPh sb="0" eb="6">
      <t>チクホウ</t>
    </rPh>
    <phoneticPr fontId="3"/>
  </si>
  <si>
    <t>鉄</t>
    <rPh sb="0" eb="1">
      <t>テツ</t>
    </rPh>
    <phoneticPr fontId="3"/>
  </si>
  <si>
    <t>西日本鉄道</t>
    <rPh sb="0" eb="3">
      <t>ニシニホン</t>
    </rPh>
    <rPh sb="3" eb="5">
      <t>テツドウ</t>
    </rPh>
    <phoneticPr fontId="3"/>
  </si>
  <si>
    <t>九州旅客鉄道</t>
    <rPh sb="0" eb="2">
      <t>キュウシュウ</t>
    </rPh>
    <rPh sb="2" eb="4">
      <t>リョカク</t>
    </rPh>
    <rPh sb="4" eb="6">
      <t>テツドウ</t>
    </rPh>
    <phoneticPr fontId="3"/>
  </si>
  <si>
    <t>分</t>
    <rPh sb="0" eb="1">
      <t>クブン</t>
    </rPh>
    <phoneticPr fontId="3"/>
  </si>
  <si>
    <t>車両走行キロ当たり（円）</t>
    <rPh sb="0" eb="2">
      <t>シャリョウ</t>
    </rPh>
    <rPh sb="2" eb="4">
      <t>ソウコウ</t>
    </rPh>
    <rPh sb="6" eb="7">
      <t>ア</t>
    </rPh>
    <rPh sb="10" eb="11">
      <t>エン</t>
    </rPh>
    <phoneticPr fontId="3"/>
  </si>
  <si>
    <t>車 　　両
走行キロ
（千キロ）</t>
    <rPh sb="0" eb="1">
      <t>クルマ</t>
    </rPh>
    <rPh sb="4" eb="5">
      <t>リョウ</t>
    </rPh>
    <rPh sb="6" eb="8">
      <t>ソウコウ</t>
    </rPh>
    <rPh sb="12" eb="13">
      <t>セン</t>
    </rPh>
    <phoneticPr fontId="3"/>
  </si>
  <si>
    <t>１日１キロ当たり（円）</t>
    <rPh sb="1" eb="2">
      <t>ニチ</t>
    </rPh>
    <rPh sb="5" eb="6">
      <t>ア</t>
    </rPh>
    <rPh sb="9" eb="10">
      <t>エン</t>
    </rPh>
    <phoneticPr fontId="3"/>
  </si>
  <si>
    <t>延日キロ</t>
    <rPh sb="0" eb="1">
      <t>ノ</t>
    </rPh>
    <rPh sb="1" eb="2">
      <t>ニチ</t>
    </rPh>
    <phoneticPr fontId="3"/>
  </si>
  <si>
    <t>事　業　者　名</t>
    <rPh sb="0" eb="5">
      <t>ジギョウシャ</t>
    </rPh>
    <rPh sb="6" eb="7">
      <t>メイ</t>
    </rPh>
    <phoneticPr fontId="3"/>
  </si>
  <si>
    <t>区</t>
    <rPh sb="0" eb="1">
      <t>クブン</t>
    </rPh>
    <phoneticPr fontId="3"/>
  </si>
  <si>
    <t>(ｲ)　キロ当たり営業収支状況</t>
    <rPh sb="6" eb="7">
      <t>ア</t>
    </rPh>
    <rPh sb="9" eb="11">
      <t>エイギョウ</t>
    </rPh>
    <rPh sb="11" eb="13">
      <t>シュウシ</t>
    </rPh>
    <rPh sb="13" eb="15">
      <t>ジョウキョウ</t>
    </rPh>
    <phoneticPr fontId="3"/>
  </si>
  <si>
    <t>令和6年度（単位：千円）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1">
      <t>センエン</t>
    </rPh>
    <phoneticPr fontId="3"/>
  </si>
  <si>
    <t>（令和6年度）</t>
    <rPh sb="1" eb="3">
      <t>レイワ</t>
    </rPh>
    <rPh sb="4" eb="6">
      <t>ネンド</t>
    </rPh>
    <phoneticPr fontId="3"/>
  </si>
  <si>
    <t>（注）端数処理のため合計値が一致しない場合がある</t>
    <phoneticPr fontId="3"/>
  </si>
  <si>
    <t>全国４年度</t>
    <rPh sb="0" eb="1">
      <t>ゼン</t>
    </rPh>
    <rPh sb="1" eb="2">
      <t>クニ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</si>
</sst>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;&quot;▲ &quot;#,##0"/>
    <numFmt numFmtId="179" formatCode="#,##0.0_ "/>
    <numFmt numFmtId="180" formatCode="#,##0_ "/>
    <numFmt numFmtId="181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 applyProtection="1">
      <alignment vertical="center"/>
      <protection locked="0"/>
    </xf>
    <xf numFmtId="177" fontId="2" fillId="0" borderId="1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distributed" vertical="center"/>
    </xf>
    <xf numFmtId="178" fontId="2" fillId="0" borderId="4" xfId="0" applyNumberFormat="1" applyFont="1" applyBorder="1" applyAlignment="1">
      <alignment vertical="center"/>
    </xf>
    <xf numFmtId="178" fontId="2" fillId="0" borderId="5" xfId="0" applyNumberFormat="1" applyFont="1" applyBorder="1" applyAlignment="1">
      <alignment vertical="center"/>
    </xf>
    <xf numFmtId="176" fontId="2" fillId="0" borderId="0" xfId="1" applyNumberFormat="1" applyFont="1" applyAlignment="1">
      <alignment horizontal="center" vertical="center" wrapText="1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5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1" applyNumberFormat="1" applyFont="1" applyAlignment="1">
      <alignment horizontal="distributed" vertical="center" wrapText="1"/>
    </xf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centerContinuous" vertical="center"/>
    </xf>
    <xf numFmtId="176" fontId="2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179" fontId="1" fillId="0" borderId="0" xfId="0" applyNumberFormat="1" applyFont="1"/>
    <xf numFmtId="180" fontId="1" fillId="0" borderId="0" xfId="0" applyNumberFormat="1" applyFont="1"/>
    <xf numFmtId="181" fontId="1" fillId="0" borderId="0" xfId="0" applyNumberFormat="1" applyFont="1"/>
    <xf numFmtId="181" fontId="7" fillId="0" borderId="0" xfId="0" applyNumberFormat="1" applyFont="1" applyAlignment="1">
      <alignment vertical="center" shrinkToFit="1"/>
    </xf>
    <xf numFmtId="179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181" fontId="7" fillId="0" borderId="0" xfId="0" applyNumberFormat="1" applyFont="1" applyAlignment="1">
      <alignment horizontal="right" vertical="center" shrinkToFit="1"/>
    </xf>
    <xf numFmtId="181" fontId="1" fillId="0" borderId="0" xfId="0" applyNumberFormat="1" applyFont="1" applyAlignment="1">
      <alignment horizontal="left"/>
    </xf>
    <xf numFmtId="179" fontId="0" fillId="0" borderId="0" xfId="0" applyNumberFormat="1"/>
    <xf numFmtId="181" fontId="8" fillId="0" borderId="11" xfId="0" applyNumberFormat="1" applyFont="1" applyBorder="1" applyAlignment="1">
      <alignment horizontal="left"/>
    </xf>
    <xf numFmtId="181" fontId="8" fillId="0" borderId="11" xfId="0" applyNumberFormat="1" applyFont="1" applyBorder="1" applyAlignment="1">
      <alignment horizontal="left" vertical="center"/>
    </xf>
    <xf numFmtId="180" fontId="9" fillId="0" borderId="1" xfId="0" applyNumberFormat="1" applyFont="1" applyBorder="1" applyAlignment="1">
      <alignment vertical="center"/>
    </xf>
    <xf numFmtId="180" fontId="9" fillId="0" borderId="2" xfId="0" applyNumberFormat="1" applyFont="1" applyBorder="1" applyAlignment="1">
      <alignment horizontal="right" vertical="center"/>
    </xf>
    <xf numFmtId="180" fontId="9" fillId="0" borderId="2" xfId="0" applyNumberFormat="1" applyFont="1" applyBorder="1" applyAlignment="1">
      <alignment vertical="center"/>
    </xf>
    <xf numFmtId="181" fontId="9" fillId="0" borderId="12" xfId="0" applyNumberFormat="1" applyFont="1" applyBorder="1" applyAlignment="1">
      <alignment horizontal="right" vertical="center"/>
    </xf>
    <xf numFmtId="179" fontId="8" fillId="0" borderId="2" xfId="0" applyNumberFormat="1" applyFont="1" applyBorder="1" applyAlignment="1">
      <alignment horizontal="distributed" vertical="center"/>
    </xf>
    <xf numFmtId="179" fontId="8" fillId="0" borderId="14" xfId="0" applyNumberFormat="1" applyFont="1" applyBorder="1" applyAlignment="1">
      <alignment horizontal="center" vertical="distributed"/>
    </xf>
    <xf numFmtId="180" fontId="9" fillId="0" borderId="4" xfId="0" applyNumberFormat="1" applyFont="1" applyBorder="1" applyAlignment="1">
      <alignment vertical="center"/>
    </xf>
    <xf numFmtId="180" fontId="9" fillId="0" borderId="12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vertical="center"/>
    </xf>
    <xf numFmtId="179" fontId="8" fillId="0" borderId="5" xfId="0" applyNumberFormat="1" applyFont="1" applyBorder="1" applyAlignment="1">
      <alignment horizontal="distributed" vertical="center"/>
    </xf>
    <xf numFmtId="179" fontId="8" fillId="0" borderId="16" xfId="0" applyNumberFormat="1" applyFont="1" applyBorder="1" applyAlignment="1">
      <alignment horizontal="center" vertical="distributed"/>
    </xf>
    <xf numFmtId="179" fontId="8" fillId="0" borderId="5" xfId="0" applyNumberFormat="1" applyFont="1" applyBorder="1" applyAlignment="1">
      <alignment horizontal="right" vertical="center"/>
    </xf>
    <xf numFmtId="180" fontId="9" fillId="0" borderId="4" xfId="0" applyNumberFormat="1" applyFont="1" applyBorder="1" applyAlignment="1">
      <alignment horizontal="right" vertical="center"/>
    </xf>
    <xf numFmtId="180" fontId="9" fillId="0" borderId="5" xfId="0" applyNumberFormat="1" applyFont="1" applyBorder="1" applyAlignment="1">
      <alignment horizontal="right" vertical="center"/>
    </xf>
    <xf numFmtId="180" fontId="8" fillId="0" borderId="4" xfId="0" applyNumberFormat="1" applyFont="1" applyBorder="1" applyAlignment="1">
      <alignment horizontal="right" vertical="center"/>
    </xf>
    <xf numFmtId="180" fontId="8" fillId="0" borderId="12" xfId="0" applyNumberFormat="1" applyFont="1" applyBorder="1" applyAlignment="1">
      <alignment horizontal="right" vertical="center"/>
    </xf>
    <xf numFmtId="180" fontId="8" fillId="0" borderId="5" xfId="0" applyNumberFormat="1" applyFont="1" applyBorder="1" applyAlignment="1">
      <alignment horizontal="right" vertical="center"/>
    </xf>
    <xf numFmtId="180" fontId="8" fillId="0" borderId="5" xfId="0" applyNumberFormat="1" applyFont="1" applyBorder="1" applyAlignment="1">
      <alignment vertical="center"/>
    </xf>
    <xf numFmtId="181" fontId="8" fillId="0" borderId="12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center" vertical="center"/>
    </xf>
    <xf numFmtId="180" fontId="8" fillId="0" borderId="18" xfId="0" applyNumberFormat="1" applyFont="1" applyBorder="1" applyAlignment="1">
      <alignment horizontal="right" vertical="center"/>
    </xf>
    <xf numFmtId="179" fontId="8" fillId="0" borderId="8" xfId="0" applyNumberFormat="1" applyFont="1" applyBorder="1" applyAlignment="1">
      <alignment horizontal="distributed" vertical="center"/>
    </xf>
    <xf numFmtId="180" fontId="8" fillId="0" borderId="1" xfId="0" applyNumberFormat="1" applyFont="1" applyBorder="1" applyAlignment="1">
      <alignment horizontal="right" vertical="center"/>
    </xf>
    <xf numFmtId="180" fontId="8" fillId="0" borderId="2" xfId="0" applyNumberFormat="1" applyFont="1" applyBorder="1" applyAlignment="1">
      <alignment horizontal="right" vertical="center"/>
    </xf>
    <xf numFmtId="181" fontId="8" fillId="0" borderId="2" xfId="0" applyNumberFormat="1" applyFont="1" applyBorder="1" applyAlignment="1">
      <alignment horizontal="right" vertical="center"/>
    </xf>
    <xf numFmtId="179" fontId="8" fillId="0" borderId="17" xfId="0" applyNumberFormat="1" applyFont="1" applyBorder="1" applyAlignment="1">
      <alignment horizontal="distributed" vertical="center"/>
    </xf>
    <xf numFmtId="179" fontId="8" fillId="0" borderId="21" xfId="0" applyNumberFormat="1" applyFont="1" applyBorder="1"/>
    <xf numFmtId="179" fontId="8" fillId="0" borderId="22" xfId="0" applyNumberFormat="1" applyFont="1" applyBorder="1"/>
    <xf numFmtId="181" fontId="8" fillId="0" borderId="5" xfId="0" applyNumberFormat="1" applyFont="1" applyBorder="1" applyAlignment="1">
      <alignment horizontal="right" vertical="center"/>
    </xf>
    <xf numFmtId="179" fontId="8" fillId="0" borderId="23" xfId="0" applyNumberFormat="1" applyFont="1" applyBorder="1"/>
    <xf numFmtId="179" fontId="8" fillId="0" borderId="24" xfId="0" applyNumberFormat="1" applyFont="1" applyBorder="1"/>
    <xf numFmtId="180" fontId="8" fillId="0" borderId="25" xfId="0" applyNumberFormat="1" applyFont="1" applyBorder="1" applyAlignment="1">
      <alignment horizontal="right" vertical="center"/>
    </xf>
    <xf numFmtId="180" fontId="8" fillId="0" borderId="15" xfId="0" applyNumberFormat="1" applyFont="1" applyBorder="1" applyAlignment="1">
      <alignment horizontal="right" vertical="center"/>
    </xf>
    <xf numFmtId="181" fontId="8" fillId="0" borderId="17" xfId="0" applyNumberFormat="1" applyFont="1" applyBorder="1" applyAlignment="1">
      <alignment horizontal="right" vertical="center"/>
    </xf>
    <xf numFmtId="179" fontId="8" fillId="0" borderId="17" xfId="0" applyNumberFormat="1" applyFont="1" applyBorder="1" applyAlignment="1">
      <alignment vertical="center" shrinkToFit="1"/>
    </xf>
    <xf numFmtId="179" fontId="8" fillId="0" borderId="12" xfId="0" applyNumberFormat="1" applyFont="1" applyBorder="1" applyAlignment="1">
      <alignment horizontal="distributed" vertical="center"/>
    </xf>
    <xf numFmtId="179" fontId="8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/>
    </xf>
    <xf numFmtId="181" fontId="8" fillId="0" borderId="0" xfId="0" applyNumberFormat="1" applyFont="1" applyAlignment="1">
      <alignment horizontal="left"/>
    </xf>
    <xf numFmtId="181" fontId="12" fillId="0" borderId="0" xfId="0" applyNumberFormat="1" applyFont="1" applyAlignment="1">
      <alignment horizontal="left" vertical="center"/>
    </xf>
    <xf numFmtId="181" fontId="6" fillId="0" borderId="0" xfId="0" applyNumberFormat="1" applyFont="1" applyAlignment="1">
      <alignment horizontal="left" vertical="center"/>
    </xf>
    <xf numFmtId="176" fontId="2" fillId="0" borderId="8" xfId="0" applyNumberFormat="1" applyFont="1" applyFill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6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textRotation="255"/>
    </xf>
    <xf numFmtId="179" fontId="8" fillId="0" borderId="17" xfId="0" applyNumberFormat="1" applyFont="1" applyBorder="1" applyAlignment="1">
      <alignment horizontal="center" vertical="distributed"/>
    </xf>
    <xf numFmtId="179" fontId="8" fillId="0" borderId="15" xfId="0" applyNumberFormat="1" applyFont="1" applyBorder="1" applyAlignment="1">
      <alignment horizontal="center" vertical="distributed"/>
    </xf>
    <xf numFmtId="179" fontId="8" fillId="0" borderId="13" xfId="0" applyNumberFormat="1" applyFont="1" applyBorder="1" applyAlignment="1">
      <alignment horizontal="center" vertical="distributed"/>
    </xf>
    <xf numFmtId="179" fontId="8" fillId="0" borderId="24" xfId="0" applyNumberFormat="1" applyFont="1" applyBorder="1" applyAlignment="1">
      <alignment horizontal="center"/>
    </xf>
    <xf numFmtId="179" fontId="8" fillId="0" borderId="23" xfId="0" applyNumberFormat="1" applyFont="1" applyBorder="1" applyAlignment="1">
      <alignment horizontal="center"/>
    </xf>
    <xf numFmtId="179" fontId="11" fillId="0" borderId="20" xfId="0" applyNumberFormat="1" applyFont="1" applyBorder="1" applyAlignment="1">
      <alignment horizontal="center" vertical="distributed"/>
    </xf>
    <xf numFmtId="0" fontId="10" fillId="0" borderId="16" xfId="0" applyFont="1" applyBorder="1" applyAlignment="1">
      <alignment horizontal="center" vertical="distributed"/>
    </xf>
    <xf numFmtId="179" fontId="8" fillId="0" borderId="19" xfId="0" applyNumberFormat="1" applyFont="1" applyBorder="1" applyAlignment="1">
      <alignment horizontal="center" vertical="distributed" textRotation="255"/>
    </xf>
    <xf numFmtId="179" fontId="8" fillId="0" borderId="15" xfId="0" applyNumberFormat="1" applyFont="1" applyBorder="1" applyAlignment="1">
      <alignment horizontal="center" vertical="distributed" textRotation="255"/>
    </xf>
    <xf numFmtId="179" fontId="8" fillId="0" borderId="12" xfId="0" applyNumberFormat="1" applyFont="1" applyBorder="1" applyAlignment="1">
      <alignment horizontal="center" vertical="distributed" textRotation="255"/>
    </xf>
    <xf numFmtId="179" fontId="8" fillId="0" borderId="10" xfId="0" applyNumberFormat="1" applyFont="1" applyBorder="1" applyAlignment="1">
      <alignment horizontal="right" vertical="center"/>
    </xf>
    <xf numFmtId="180" fontId="8" fillId="0" borderId="19" xfId="0" applyNumberFormat="1" applyFont="1" applyBorder="1" applyAlignment="1">
      <alignment horizontal="center" vertical="center" wrapText="1"/>
    </xf>
    <xf numFmtId="180" fontId="8" fillId="0" borderId="13" xfId="0" applyNumberFormat="1" applyFont="1" applyBorder="1" applyAlignment="1">
      <alignment horizontal="center" vertical="center" wrapText="1"/>
    </xf>
    <xf numFmtId="179" fontId="8" fillId="0" borderId="27" xfId="0" applyNumberFormat="1" applyFont="1" applyBorder="1" applyAlignment="1">
      <alignment horizontal="center" vertical="center"/>
    </xf>
    <xf numFmtId="179" fontId="8" fillId="0" borderId="26" xfId="0" applyNumberFormat="1" applyFont="1" applyBorder="1" applyAlignment="1">
      <alignment horizontal="center" vertical="center"/>
    </xf>
    <xf numFmtId="179" fontId="8" fillId="0" borderId="22" xfId="0" applyNumberFormat="1" applyFont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8" fillId="0" borderId="30" xfId="0" applyNumberFormat="1" applyFont="1" applyBorder="1" applyAlignment="1">
      <alignment horizontal="center" vertical="center"/>
    </xf>
    <xf numFmtId="179" fontId="8" fillId="0" borderId="29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 vertical="center"/>
    </xf>
    <xf numFmtId="179" fontId="8" fillId="0" borderId="13" xfId="0" applyNumberFormat="1" applyFont="1" applyBorder="1" applyAlignment="1">
      <alignment horizontal="center" vertical="center"/>
    </xf>
    <xf numFmtId="181" fontId="8" fillId="0" borderId="19" xfId="0" applyNumberFormat="1" applyFont="1" applyBorder="1" applyAlignment="1">
      <alignment horizontal="center" vertical="center"/>
    </xf>
    <xf numFmtId="181" fontId="8" fillId="0" borderId="13" xfId="0" applyNumberFormat="1" applyFont="1" applyBorder="1" applyAlignment="1">
      <alignment horizontal="center" vertical="center"/>
    </xf>
    <xf numFmtId="180" fontId="8" fillId="0" borderId="27" xfId="0" applyNumberFormat="1" applyFont="1" applyBorder="1" applyAlignment="1">
      <alignment horizontal="center" vertical="center"/>
    </xf>
    <xf numFmtId="180" fontId="8" fillId="0" borderId="2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7B41-EB7B-4B66-ADC6-E785F8D85750}">
  <sheetPr>
    <tabColor rgb="FFFF99FF"/>
  </sheetPr>
  <dimension ref="A1:K64"/>
  <sheetViews>
    <sheetView view="pageBreakPreview" zoomScaleNormal="75" zoomScaleSheetLayoutView="100" workbookViewId="0">
      <pane xSplit="2" ySplit="2" topLeftCell="C18" activePane="bottomRight" state="frozen"/>
      <selection pane="topRight" activeCell="C1" sqref="C1"/>
      <selection pane="bottomLeft" activeCell="A3" sqref="A3"/>
      <selection pane="bottomRight" activeCell="N30" sqref="N30"/>
    </sheetView>
  </sheetViews>
  <sheetFormatPr defaultColWidth="9.109375" defaultRowHeight="24" customHeight="1" x14ac:dyDescent="0.2"/>
  <cols>
    <col min="1" max="1" width="4.6640625" style="1" customWidth="1"/>
    <col min="2" max="2" width="15.6640625" style="1" customWidth="1"/>
    <col min="3" max="3" width="11.77734375" style="1" bestFit="1" customWidth="1"/>
    <col min="4" max="11" width="10.6640625" style="1" customWidth="1"/>
    <col min="12" max="16384" width="9.109375" style="1"/>
  </cols>
  <sheetData>
    <row r="1" spans="1:11" ht="24" customHeight="1" x14ac:dyDescent="0.2">
      <c r="A1" s="23" t="s">
        <v>39</v>
      </c>
      <c r="B1" s="23"/>
      <c r="C1" s="22"/>
    </row>
    <row r="2" spans="1:11" ht="24" customHeight="1" x14ac:dyDescent="0.2">
      <c r="A2" s="23"/>
      <c r="B2" s="23" t="s">
        <v>38</v>
      </c>
      <c r="C2" s="22"/>
      <c r="D2" s="22"/>
      <c r="E2" s="21"/>
      <c r="F2" s="21"/>
      <c r="G2" s="21"/>
      <c r="I2" s="82" t="s">
        <v>79</v>
      </c>
      <c r="J2" s="82"/>
      <c r="K2" s="82"/>
    </row>
    <row r="3" spans="1:11" s="20" customFormat="1" ht="24" customHeight="1" x14ac:dyDescent="0.2">
      <c r="A3" s="85" t="s">
        <v>28</v>
      </c>
      <c r="B3" s="86"/>
      <c r="C3" s="78" t="s">
        <v>37</v>
      </c>
      <c r="D3" s="78" t="s">
        <v>36</v>
      </c>
      <c r="E3" s="78" t="s">
        <v>35</v>
      </c>
      <c r="F3" s="78" t="s">
        <v>34</v>
      </c>
      <c r="G3" s="78" t="s">
        <v>33</v>
      </c>
      <c r="H3" s="78" t="s">
        <v>32</v>
      </c>
      <c r="I3" s="78" t="s">
        <v>31</v>
      </c>
      <c r="J3" s="78" t="s">
        <v>30</v>
      </c>
      <c r="K3" s="79" t="s">
        <v>29</v>
      </c>
    </row>
    <row r="4" spans="1:11" ht="24" customHeight="1" x14ac:dyDescent="0.2">
      <c r="A4" s="87" t="s">
        <v>20</v>
      </c>
      <c r="B4" s="11" t="s">
        <v>19</v>
      </c>
      <c r="C4" s="10">
        <v>151238186</v>
      </c>
      <c r="D4" s="10">
        <v>20779283</v>
      </c>
      <c r="E4" s="10">
        <v>780788</v>
      </c>
      <c r="F4" s="10">
        <v>434908</v>
      </c>
      <c r="G4" s="10">
        <v>409519</v>
      </c>
      <c r="H4" s="10">
        <v>33859965</v>
      </c>
      <c r="I4" s="10">
        <v>254313</v>
      </c>
      <c r="J4" s="10">
        <v>116993</v>
      </c>
      <c r="K4" s="9">
        <v>709379</v>
      </c>
    </row>
    <row r="5" spans="1:11" ht="24" customHeight="1" x14ac:dyDescent="0.2">
      <c r="A5" s="87"/>
      <c r="B5" s="17" t="s">
        <v>18</v>
      </c>
      <c r="C5" s="10">
        <v>120046497</v>
      </c>
      <c r="D5" s="10">
        <v>12851223</v>
      </c>
      <c r="E5" s="16">
        <v>423430</v>
      </c>
      <c r="F5" s="16">
        <v>312586</v>
      </c>
      <c r="G5" s="16">
        <v>229432</v>
      </c>
      <c r="H5" s="16">
        <v>22296231</v>
      </c>
      <c r="I5" s="16">
        <v>151178</v>
      </c>
      <c r="J5" s="16">
        <v>100056</v>
      </c>
      <c r="K5" s="15">
        <v>420162</v>
      </c>
    </row>
    <row r="6" spans="1:11" ht="24" customHeight="1" x14ac:dyDescent="0.2">
      <c r="A6" s="87"/>
      <c r="B6" s="17" t="s">
        <v>17</v>
      </c>
      <c r="C6" s="10">
        <v>31191689</v>
      </c>
      <c r="D6" s="16">
        <v>7928060</v>
      </c>
      <c r="E6" s="16">
        <v>357358</v>
      </c>
      <c r="F6" s="16">
        <v>122322</v>
      </c>
      <c r="G6" s="16">
        <v>180087</v>
      </c>
      <c r="H6" s="16">
        <v>11563734</v>
      </c>
      <c r="I6" s="16">
        <v>103135</v>
      </c>
      <c r="J6" s="16">
        <v>16937</v>
      </c>
      <c r="K6" s="15">
        <v>289216</v>
      </c>
    </row>
    <row r="7" spans="1:11" ht="24" customHeight="1" x14ac:dyDescent="0.2">
      <c r="A7" s="87"/>
      <c r="B7" s="11" t="s">
        <v>16</v>
      </c>
      <c r="C7" s="10">
        <v>10678</v>
      </c>
      <c r="D7" s="16">
        <v>98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5">
        <v>112</v>
      </c>
    </row>
    <row r="8" spans="1:11" ht="24" customHeight="1" x14ac:dyDescent="0.2">
      <c r="A8" s="87"/>
      <c r="B8" s="11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9">
        <v>0</v>
      </c>
    </row>
    <row r="9" spans="1:11" ht="24" customHeight="1" x14ac:dyDescent="0.2">
      <c r="A9" s="87"/>
      <c r="B9" s="17" t="s">
        <v>14</v>
      </c>
      <c r="C9" s="10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5">
        <v>0</v>
      </c>
    </row>
    <row r="10" spans="1:11" ht="24" customHeight="1" x14ac:dyDescent="0.2">
      <c r="A10" s="87"/>
      <c r="B10" s="17" t="s">
        <v>13</v>
      </c>
      <c r="C10" s="10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5">
        <v>0</v>
      </c>
    </row>
    <row r="11" spans="1:11" ht="24" customHeight="1" x14ac:dyDescent="0.2">
      <c r="A11" s="87"/>
      <c r="B11" s="11" t="s">
        <v>12</v>
      </c>
      <c r="C11" s="10">
        <v>506145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5">
        <v>0</v>
      </c>
    </row>
    <row r="12" spans="1:11" ht="24" customHeight="1" x14ac:dyDescent="0.2">
      <c r="A12" s="87"/>
      <c r="B12" s="11" t="s">
        <v>11</v>
      </c>
      <c r="C12" s="10">
        <v>15301422</v>
      </c>
      <c r="D12" s="16">
        <v>889862</v>
      </c>
      <c r="E12" s="16">
        <v>31490</v>
      </c>
      <c r="F12" s="16">
        <v>41405</v>
      </c>
      <c r="G12" s="16">
        <v>75261</v>
      </c>
      <c r="H12" s="16">
        <v>2205531</v>
      </c>
      <c r="I12" s="16">
        <v>4833</v>
      </c>
      <c r="J12" s="16">
        <v>1459</v>
      </c>
      <c r="K12" s="15">
        <v>95603</v>
      </c>
    </row>
    <row r="13" spans="1:11" ht="24" customHeight="1" x14ac:dyDescent="0.2">
      <c r="A13" s="87"/>
      <c r="B13" s="11" t="s">
        <v>3</v>
      </c>
      <c r="C13" s="16">
        <v>167056431</v>
      </c>
      <c r="D13" s="16">
        <v>21669243</v>
      </c>
      <c r="E13" s="16">
        <v>812278</v>
      </c>
      <c r="F13" s="16">
        <v>476313</v>
      </c>
      <c r="G13" s="16">
        <v>484780</v>
      </c>
      <c r="H13" s="16">
        <v>36065496</v>
      </c>
      <c r="I13" s="16">
        <v>259147</v>
      </c>
      <c r="J13" s="16">
        <v>118452</v>
      </c>
      <c r="K13" s="15">
        <v>805094</v>
      </c>
    </row>
    <row r="14" spans="1:11" ht="24" customHeight="1" x14ac:dyDescent="0.2">
      <c r="A14" s="87" t="s">
        <v>10</v>
      </c>
      <c r="B14" s="11" t="s">
        <v>9</v>
      </c>
      <c r="C14" s="10">
        <v>47488939</v>
      </c>
      <c r="D14" s="10">
        <v>4728148</v>
      </c>
      <c r="E14" s="10">
        <v>356627</v>
      </c>
      <c r="F14" s="10">
        <v>332795</v>
      </c>
      <c r="G14" s="10">
        <v>223287</v>
      </c>
      <c r="H14" s="10">
        <v>5210149</v>
      </c>
      <c r="I14" s="10">
        <v>151558</v>
      </c>
      <c r="J14" s="10">
        <v>66186</v>
      </c>
      <c r="K14" s="9">
        <v>410820</v>
      </c>
    </row>
    <row r="15" spans="1:11" ht="24" customHeight="1" x14ac:dyDescent="0.2">
      <c r="A15" s="87"/>
      <c r="B15" s="11" t="s">
        <v>8</v>
      </c>
      <c r="C15" s="10">
        <v>32778813</v>
      </c>
      <c r="D15" s="10">
        <v>3564169</v>
      </c>
      <c r="E15" s="10">
        <v>157141</v>
      </c>
      <c r="F15" s="10">
        <v>100968</v>
      </c>
      <c r="G15" s="10">
        <v>107760</v>
      </c>
      <c r="H15" s="10">
        <v>5365793</v>
      </c>
      <c r="I15" s="10">
        <v>47009</v>
      </c>
      <c r="J15" s="10">
        <v>30882</v>
      </c>
      <c r="K15" s="9">
        <v>293759</v>
      </c>
    </row>
    <row r="16" spans="1:11" ht="24" customHeight="1" x14ac:dyDescent="0.2">
      <c r="A16" s="87"/>
      <c r="B16" s="11" t="s">
        <v>7</v>
      </c>
      <c r="C16" s="10">
        <v>54025983</v>
      </c>
      <c r="D16" s="10">
        <v>5990276</v>
      </c>
      <c r="E16" s="10">
        <v>156667</v>
      </c>
      <c r="F16" s="10">
        <v>147878</v>
      </c>
      <c r="G16" s="10">
        <v>158477</v>
      </c>
      <c r="H16" s="10">
        <v>6080822</v>
      </c>
      <c r="I16" s="10">
        <v>61955</v>
      </c>
      <c r="J16" s="10">
        <v>52075</v>
      </c>
      <c r="K16" s="9">
        <v>216190</v>
      </c>
    </row>
    <row r="17" spans="1:11" ht="24" customHeight="1" x14ac:dyDescent="0.2">
      <c r="A17" s="87"/>
      <c r="B17" s="11" t="s">
        <v>6</v>
      </c>
      <c r="C17" s="10">
        <v>8027369</v>
      </c>
      <c r="D17" s="10">
        <v>1490691</v>
      </c>
      <c r="E17" s="10">
        <v>73281</v>
      </c>
      <c r="F17" s="10">
        <v>41488</v>
      </c>
      <c r="G17" s="10">
        <v>40379</v>
      </c>
      <c r="H17" s="10">
        <v>114</v>
      </c>
      <c r="I17" s="10">
        <v>14400</v>
      </c>
      <c r="J17" s="10">
        <v>2781</v>
      </c>
      <c r="K17" s="9">
        <v>40058</v>
      </c>
    </row>
    <row r="18" spans="1:11" ht="24" customHeight="1" x14ac:dyDescent="0.2">
      <c r="A18" s="87"/>
      <c r="B18" s="11" t="s">
        <v>5</v>
      </c>
      <c r="C18" s="10">
        <v>11806178</v>
      </c>
      <c r="D18" s="10">
        <v>4525802</v>
      </c>
      <c r="E18" s="10">
        <v>112518</v>
      </c>
      <c r="F18" s="10">
        <v>33021</v>
      </c>
      <c r="G18" s="10">
        <v>75311</v>
      </c>
      <c r="H18" s="10">
        <v>13315835</v>
      </c>
      <c r="I18" s="10">
        <v>12531</v>
      </c>
      <c r="J18" s="10">
        <v>4821</v>
      </c>
      <c r="K18" s="9">
        <v>24094</v>
      </c>
    </row>
    <row r="19" spans="1:11" ht="24" customHeight="1" x14ac:dyDescent="0.2">
      <c r="A19" s="87"/>
      <c r="B19" s="19" t="s">
        <v>4</v>
      </c>
      <c r="C19" s="8">
        <v>-473546</v>
      </c>
      <c r="D19" s="8">
        <v>-45699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2">
        <v>0</v>
      </c>
    </row>
    <row r="20" spans="1:11" ht="24" customHeight="1" x14ac:dyDescent="0.2">
      <c r="A20" s="87"/>
      <c r="B20" s="11" t="s">
        <v>3</v>
      </c>
      <c r="C20" s="10">
        <v>153653736</v>
      </c>
      <c r="D20" s="10">
        <v>20253387</v>
      </c>
      <c r="E20" s="10">
        <v>856234</v>
      </c>
      <c r="F20" s="10">
        <v>656150</v>
      </c>
      <c r="G20" s="10">
        <v>605214</v>
      </c>
      <c r="H20" s="10">
        <v>29972713</v>
      </c>
      <c r="I20" s="10">
        <v>287453</v>
      </c>
      <c r="J20" s="10">
        <v>156745</v>
      </c>
      <c r="K20" s="9">
        <v>984921</v>
      </c>
    </row>
    <row r="21" spans="1:11" ht="24" customHeight="1" x14ac:dyDescent="0.2">
      <c r="A21" s="83" t="s">
        <v>2</v>
      </c>
      <c r="B21" s="84"/>
      <c r="C21" s="8">
        <v>13402695</v>
      </c>
      <c r="D21" s="8">
        <v>1415855</v>
      </c>
      <c r="E21" s="8">
        <v>-43956</v>
      </c>
      <c r="F21" s="8">
        <v>-179837</v>
      </c>
      <c r="G21" s="8">
        <v>-120434</v>
      </c>
      <c r="H21" s="8">
        <v>6092783</v>
      </c>
      <c r="I21" s="8">
        <v>-28307</v>
      </c>
      <c r="J21" s="8">
        <v>-38293</v>
      </c>
      <c r="K21" s="7">
        <v>-179827</v>
      </c>
    </row>
    <row r="22" spans="1:11" ht="24" customHeight="1" x14ac:dyDescent="0.2">
      <c r="A22" s="80" t="s">
        <v>1</v>
      </c>
      <c r="B22" s="81"/>
      <c r="C22" s="6">
        <v>108.72266132207811</v>
      </c>
      <c r="D22" s="6">
        <v>106.99071222013386</v>
      </c>
      <c r="E22" s="6">
        <v>94.86635662680996</v>
      </c>
      <c r="F22" s="6">
        <v>72.592090223272123</v>
      </c>
      <c r="G22" s="6">
        <v>80.100592517687957</v>
      </c>
      <c r="H22" s="6">
        <v>120.32776612514189</v>
      </c>
      <c r="I22" s="6">
        <v>90.152824983562525</v>
      </c>
      <c r="J22" s="6">
        <v>75.56987463714951</v>
      </c>
      <c r="K22" s="5">
        <v>81.741987428433347</v>
      </c>
    </row>
    <row r="23" spans="1:11" ht="24" customHeight="1" x14ac:dyDescent="0.2">
      <c r="A23" s="18"/>
      <c r="B23" s="18"/>
      <c r="C23" s="2"/>
      <c r="D23" s="2"/>
      <c r="E23" s="2"/>
      <c r="F23" s="2"/>
      <c r="G23" s="2"/>
      <c r="H23" s="2"/>
      <c r="I23" s="2"/>
      <c r="J23" s="2"/>
      <c r="K23" s="2"/>
    </row>
    <row r="24" spans="1:11" ht="24" customHeight="1" x14ac:dyDescent="0.2">
      <c r="A24" s="85" t="s">
        <v>28</v>
      </c>
      <c r="B24" s="86"/>
      <c r="C24" s="78" t="s">
        <v>27</v>
      </c>
      <c r="D24" s="78" t="s">
        <v>26</v>
      </c>
      <c r="E24" s="78" t="s">
        <v>25</v>
      </c>
      <c r="F24" s="78" t="s">
        <v>24</v>
      </c>
      <c r="G24" s="78" t="s">
        <v>23</v>
      </c>
      <c r="H24" s="78" t="s">
        <v>22</v>
      </c>
      <c r="I24" s="79" t="s">
        <v>21</v>
      </c>
      <c r="J24" s="2"/>
    </row>
    <row r="25" spans="1:11" ht="24" customHeight="1" x14ac:dyDescent="0.2">
      <c r="A25" s="87" t="s">
        <v>20</v>
      </c>
      <c r="B25" s="11" t="s">
        <v>19</v>
      </c>
      <c r="C25" s="10">
        <v>267719</v>
      </c>
      <c r="D25" s="10">
        <v>67193</v>
      </c>
      <c r="E25" s="10">
        <v>357356</v>
      </c>
      <c r="F25" s="10">
        <v>2113204</v>
      </c>
      <c r="G25" s="10">
        <v>1728770</v>
      </c>
      <c r="H25" s="10">
        <v>1494925</v>
      </c>
      <c r="I25" s="9">
        <v>1487000</v>
      </c>
    </row>
    <row r="26" spans="1:11" ht="24" customHeight="1" x14ac:dyDescent="0.2">
      <c r="A26" s="87"/>
      <c r="B26" s="17" t="s">
        <v>18</v>
      </c>
      <c r="C26" s="16">
        <v>170316</v>
      </c>
      <c r="D26" s="16">
        <v>12170</v>
      </c>
      <c r="E26" s="16">
        <v>210384</v>
      </c>
      <c r="F26" s="16">
        <v>1328519</v>
      </c>
      <c r="G26" s="16">
        <v>1521336</v>
      </c>
      <c r="H26" s="16">
        <v>1199300</v>
      </c>
      <c r="I26" s="15">
        <v>1131337</v>
      </c>
    </row>
    <row r="27" spans="1:11" ht="24" customHeight="1" x14ac:dyDescent="0.2">
      <c r="A27" s="87"/>
      <c r="B27" s="17" t="s">
        <v>17</v>
      </c>
      <c r="C27" s="16">
        <v>97403</v>
      </c>
      <c r="D27" s="16">
        <v>55023</v>
      </c>
      <c r="E27" s="16">
        <v>146972</v>
      </c>
      <c r="F27" s="16">
        <v>784685</v>
      </c>
      <c r="G27" s="16">
        <v>207434</v>
      </c>
      <c r="H27" s="16">
        <v>295625</v>
      </c>
      <c r="I27" s="15">
        <v>355663</v>
      </c>
    </row>
    <row r="28" spans="1:11" ht="24" customHeight="1" x14ac:dyDescent="0.2">
      <c r="A28" s="87"/>
      <c r="B28" s="11" t="s">
        <v>16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5">
        <v>0</v>
      </c>
    </row>
    <row r="29" spans="1:11" ht="24" customHeight="1" x14ac:dyDescent="0.2">
      <c r="A29" s="87"/>
      <c r="B29" s="11" t="s">
        <v>15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9">
        <v>0</v>
      </c>
    </row>
    <row r="30" spans="1:11" ht="24" customHeight="1" x14ac:dyDescent="0.2">
      <c r="A30" s="87"/>
      <c r="B30" s="17" t="s">
        <v>14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5">
        <v>0</v>
      </c>
    </row>
    <row r="31" spans="1:11" ht="24" customHeight="1" x14ac:dyDescent="0.2">
      <c r="A31" s="87"/>
      <c r="B31" s="17" t="s">
        <v>13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5">
        <v>0</v>
      </c>
    </row>
    <row r="32" spans="1:11" ht="24" customHeight="1" x14ac:dyDescent="0.2">
      <c r="A32" s="87"/>
      <c r="B32" s="10" t="s">
        <v>12</v>
      </c>
      <c r="C32" s="16">
        <v>0</v>
      </c>
      <c r="D32" s="16">
        <v>0</v>
      </c>
      <c r="E32" s="16">
        <v>1123003</v>
      </c>
      <c r="F32" s="16">
        <v>0</v>
      </c>
      <c r="G32" s="16">
        <v>0</v>
      </c>
      <c r="H32" s="16">
        <v>0</v>
      </c>
      <c r="I32" s="15">
        <v>0</v>
      </c>
    </row>
    <row r="33" spans="1:9" ht="24" customHeight="1" x14ac:dyDescent="0.2">
      <c r="A33" s="87"/>
      <c r="B33" s="11" t="s">
        <v>11</v>
      </c>
      <c r="C33" s="16">
        <v>82728</v>
      </c>
      <c r="D33" s="16">
        <v>827</v>
      </c>
      <c r="E33" s="16">
        <v>188489</v>
      </c>
      <c r="F33" s="16">
        <v>467228</v>
      </c>
      <c r="G33" s="16">
        <v>115552</v>
      </c>
      <c r="H33" s="16">
        <v>101905</v>
      </c>
      <c r="I33" s="15">
        <v>243327</v>
      </c>
    </row>
    <row r="34" spans="1:9" ht="24" customHeight="1" x14ac:dyDescent="0.2">
      <c r="A34" s="87"/>
      <c r="B34" s="11" t="s">
        <v>3</v>
      </c>
      <c r="C34" s="16">
        <v>350446</v>
      </c>
      <c r="D34" s="16">
        <v>68020</v>
      </c>
      <c r="E34" s="16">
        <v>1668849</v>
      </c>
      <c r="F34" s="16">
        <v>2580432</v>
      </c>
      <c r="G34" s="16">
        <v>1844322</v>
      </c>
      <c r="H34" s="16">
        <v>1596830</v>
      </c>
      <c r="I34" s="15">
        <v>1730326</v>
      </c>
    </row>
    <row r="35" spans="1:9" ht="24" customHeight="1" x14ac:dyDescent="0.2">
      <c r="A35" s="87" t="s">
        <v>10</v>
      </c>
      <c r="B35" s="11" t="s">
        <v>9</v>
      </c>
      <c r="C35" s="10">
        <v>326767</v>
      </c>
      <c r="D35" s="10">
        <v>123570</v>
      </c>
      <c r="E35" s="10">
        <v>540805</v>
      </c>
      <c r="F35" s="10">
        <v>741184</v>
      </c>
      <c r="G35" s="10">
        <v>1186360</v>
      </c>
      <c r="H35" s="10">
        <v>1295286</v>
      </c>
      <c r="I35" s="9">
        <v>1281218</v>
      </c>
    </row>
    <row r="36" spans="1:9" ht="24" customHeight="1" x14ac:dyDescent="0.2">
      <c r="A36" s="87"/>
      <c r="B36" s="11" t="s">
        <v>8</v>
      </c>
      <c r="C36" s="10">
        <v>155469</v>
      </c>
      <c r="D36" s="10">
        <v>59605</v>
      </c>
      <c r="E36" s="10">
        <v>1383969</v>
      </c>
      <c r="F36" s="10">
        <v>519545</v>
      </c>
      <c r="G36" s="10">
        <v>279762</v>
      </c>
      <c r="H36" s="10">
        <v>232122</v>
      </c>
      <c r="I36" s="9">
        <v>113493</v>
      </c>
    </row>
    <row r="37" spans="1:9" ht="24" customHeight="1" x14ac:dyDescent="0.2">
      <c r="A37" s="87"/>
      <c r="B37" s="11" t="s">
        <v>7</v>
      </c>
      <c r="C37" s="10">
        <v>193417</v>
      </c>
      <c r="D37" s="10">
        <v>41857</v>
      </c>
      <c r="E37" s="10">
        <v>523300</v>
      </c>
      <c r="F37" s="10">
        <v>690287</v>
      </c>
      <c r="G37" s="10">
        <v>300172</v>
      </c>
      <c r="H37" s="10">
        <v>416800</v>
      </c>
      <c r="I37" s="9">
        <v>279766</v>
      </c>
    </row>
    <row r="38" spans="1:9" ht="24" customHeight="1" x14ac:dyDescent="0.2">
      <c r="A38" s="87"/>
      <c r="B38" s="11" t="s">
        <v>6</v>
      </c>
      <c r="C38" s="10">
        <v>11099</v>
      </c>
      <c r="D38" s="10">
        <v>5496</v>
      </c>
      <c r="E38" s="10">
        <v>57292</v>
      </c>
      <c r="F38" s="10">
        <v>86186</v>
      </c>
      <c r="G38" s="10">
        <v>44581</v>
      </c>
      <c r="H38" s="10">
        <v>403</v>
      </c>
      <c r="I38" s="9">
        <v>0</v>
      </c>
    </row>
    <row r="39" spans="1:9" ht="24" customHeight="1" x14ac:dyDescent="0.2">
      <c r="A39" s="87"/>
      <c r="B39" s="11" t="s">
        <v>5</v>
      </c>
      <c r="C39" s="10">
        <v>18528</v>
      </c>
      <c r="D39" s="10">
        <v>6633</v>
      </c>
      <c r="E39" s="10">
        <v>120971</v>
      </c>
      <c r="F39" s="10">
        <v>122725</v>
      </c>
      <c r="G39" s="10">
        <v>192350</v>
      </c>
      <c r="H39" s="10">
        <v>353986</v>
      </c>
      <c r="I39" s="9">
        <v>465806</v>
      </c>
    </row>
    <row r="40" spans="1:9" ht="24" customHeight="1" x14ac:dyDescent="0.2">
      <c r="A40" s="87"/>
      <c r="B40" s="14" t="s">
        <v>4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2">
        <v>0</v>
      </c>
    </row>
    <row r="41" spans="1:9" ht="24" customHeight="1" x14ac:dyDescent="0.2">
      <c r="A41" s="87"/>
      <c r="B41" s="11" t="s">
        <v>3</v>
      </c>
      <c r="C41" s="10">
        <v>705280</v>
      </c>
      <c r="D41" s="10">
        <v>237161</v>
      </c>
      <c r="E41" s="10">
        <v>2626337</v>
      </c>
      <c r="F41" s="10">
        <v>2159926</v>
      </c>
      <c r="G41" s="10">
        <v>2003225</v>
      </c>
      <c r="H41" s="10">
        <v>2298597</v>
      </c>
      <c r="I41" s="9">
        <v>2140283</v>
      </c>
    </row>
    <row r="42" spans="1:9" ht="24" customHeight="1" x14ac:dyDescent="0.2">
      <c r="A42" s="83" t="s">
        <v>2</v>
      </c>
      <c r="B42" s="84"/>
      <c r="C42" s="8">
        <v>-354834</v>
      </c>
      <c r="D42" s="8">
        <v>-169141</v>
      </c>
      <c r="E42" s="8">
        <v>-957488</v>
      </c>
      <c r="F42" s="8">
        <v>420506</v>
      </c>
      <c r="G42" s="8">
        <v>-158903</v>
      </c>
      <c r="H42" s="8">
        <v>-701767</v>
      </c>
      <c r="I42" s="7">
        <v>-409957</v>
      </c>
    </row>
    <row r="43" spans="1:9" ht="24" customHeight="1" x14ac:dyDescent="0.2">
      <c r="A43" s="80" t="s">
        <v>1</v>
      </c>
      <c r="B43" s="81"/>
      <c r="C43" s="6">
        <v>49.688917876588022</v>
      </c>
      <c r="D43" s="6">
        <v>28.680938265566429</v>
      </c>
      <c r="E43" s="6">
        <v>63.542835515777298</v>
      </c>
      <c r="F43" s="6">
        <v>119.46853734803878</v>
      </c>
      <c r="G43" s="6">
        <v>92.067640929001982</v>
      </c>
      <c r="H43" s="6">
        <v>69.469767862744106</v>
      </c>
      <c r="I43" s="5">
        <v>80.845663867815603</v>
      </c>
    </row>
    <row r="44" spans="1:9" ht="24" customHeight="1" x14ac:dyDescent="0.2">
      <c r="A44" s="1" t="s">
        <v>0</v>
      </c>
    </row>
    <row r="45" spans="1:9" ht="24" customHeight="1" x14ac:dyDescent="0.2">
      <c r="A45" s="1" t="s">
        <v>81</v>
      </c>
    </row>
    <row r="47" spans="1:9" ht="24" customHeight="1" x14ac:dyDescent="0.2">
      <c r="F47" s="4"/>
    </row>
    <row r="48" spans="1:9" ht="24" customHeight="1" x14ac:dyDescent="0.2">
      <c r="F48" s="4"/>
    </row>
    <row r="49" spans="6:6" ht="24" customHeight="1" x14ac:dyDescent="0.2">
      <c r="F49" s="4"/>
    </row>
    <row r="51" spans="6:6" ht="24" customHeight="1" x14ac:dyDescent="0.2">
      <c r="F51" s="4"/>
    </row>
    <row r="52" spans="6:6" ht="24" customHeight="1" x14ac:dyDescent="0.2">
      <c r="F52" s="4"/>
    </row>
    <row r="53" spans="6:6" ht="24" customHeight="1" x14ac:dyDescent="0.2">
      <c r="F53" s="4"/>
    </row>
    <row r="55" spans="6:6" ht="24" customHeight="1" x14ac:dyDescent="0.2">
      <c r="F55" s="4"/>
    </row>
    <row r="56" spans="6:6" ht="24" customHeight="1" x14ac:dyDescent="0.2">
      <c r="F56" s="4"/>
    </row>
    <row r="57" spans="6:6" ht="24" customHeight="1" x14ac:dyDescent="0.2">
      <c r="F57" s="4"/>
    </row>
    <row r="58" spans="6:6" ht="24" customHeight="1" x14ac:dyDescent="0.2">
      <c r="F58" s="4"/>
    </row>
    <row r="59" spans="6:6" ht="24" customHeight="1" x14ac:dyDescent="0.2">
      <c r="F59" s="4"/>
    </row>
    <row r="61" spans="6:6" ht="24" customHeight="1" x14ac:dyDescent="0.2">
      <c r="F61" s="3"/>
    </row>
    <row r="62" spans="6:6" ht="24" customHeight="1" x14ac:dyDescent="0.2">
      <c r="F62" s="2"/>
    </row>
    <row r="64" spans="6:6" ht="24" customHeight="1" x14ac:dyDescent="0.2">
      <c r="F64" s="2"/>
    </row>
  </sheetData>
  <mergeCells count="11">
    <mergeCell ref="A43:B43"/>
    <mergeCell ref="I2:K2"/>
    <mergeCell ref="A42:B42"/>
    <mergeCell ref="A24:B24"/>
    <mergeCell ref="A25:A34"/>
    <mergeCell ref="A35:A41"/>
    <mergeCell ref="A21:B21"/>
    <mergeCell ref="A22:B22"/>
    <mergeCell ref="A3:B3"/>
    <mergeCell ref="A4:A13"/>
    <mergeCell ref="A14:A20"/>
  </mergeCells>
  <phoneticPr fontId="3"/>
  <pageMargins left="0.98425196850393704" right="0" top="0.78740157480314965" bottom="0.39370078740157483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0A01-B8BC-4838-B397-FD0B03694D57}">
  <sheetPr>
    <tabColor rgb="FFFF99FF"/>
  </sheetPr>
  <dimension ref="A1:I35"/>
  <sheetViews>
    <sheetView tabSelected="1" view="pageBreakPreview" zoomScaleNormal="100" zoomScaleSheetLayoutView="100" workbookViewId="0">
      <pane ySplit="4" topLeftCell="A5" activePane="bottomLeft" state="frozen"/>
      <selection pane="bottomLeft" activeCell="N14" sqref="N14"/>
    </sheetView>
  </sheetViews>
  <sheetFormatPr defaultColWidth="9" defaultRowHeight="20.100000000000001" customHeight="1" x14ac:dyDescent="0.2"/>
  <cols>
    <col min="1" max="2" width="3.109375" style="24" customWidth="1"/>
    <col min="3" max="3" width="15.6640625" style="24" customWidth="1"/>
    <col min="4" max="4" width="10.6640625" style="26" customWidth="1"/>
    <col min="5" max="5" width="12.88671875" style="25" bestFit="1" customWidth="1"/>
    <col min="6" max="6" width="13.21875" style="25" customWidth="1"/>
    <col min="7" max="7" width="10.6640625" style="25" customWidth="1"/>
    <col min="8" max="9" width="10.6640625" style="24" customWidth="1"/>
    <col min="10" max="16384" width="9" style="24"/>
  </cols>
  <sheetData>
    <row r="1" spans="1:9" ht="32.25" customHeight="1" x14ac:dyDescent="0.2">
      <c r="A1" s="77" t="s">
        <v>78</v>
      </c>
    </row>
    <row r="2" spans="1:9" ht="21.9" customHeight="1" x14ac:dyDescent="0.2">
      <c r="A2" s="76"/>
      <c r="B2" s="75"/>
      <c r="C2" s="75"/>
      <c r="D2" s="75"/>
      <c r="E2" s="75"/>
      <c r="F2" s="75"/>
      <c r="G2" s="75"/>
      <c r="H2" s="98" t="s">
        <v>80</v>
      </c>
      <c r="I2" s="98"/>
    </row>
    <row r="3" spans="1:9" ht="21.9" customHeight="1" x14ac:dyDescent="0.2">
      <c r="A3" s="105" t="s">
        <v>77</v>
      </c>
      <c r="B3" s="106"/>
      <c r="C3" s="107" t="s">
        <v>76</v>
      </c>
      <c r="D3" s="109" t="s">
        <v>75</v>
      </c>
      <c r="E3" s="111" t="s">
        <v>74</v>
      </c>
      <c r="F3" s="112"/>
      <c r="G3" s="99" t="s">
        <v>73</v>
      </c>
      <c r="H3" s="101" t="s">
        <v>72</v>
      </c>
      <c r="I3" s="102"/>
    </row>
    <row r="4" spans="1:9" ht="21.9" customHeight="1" x14ac:dyDescent="0.2">
      <c r="A4" s="103" t="s">
        <v>71</v>
      </c>
      <c r="B4" s="104"/>
      <c r="C4" s="108"/>
      <c r="D4" s="110"/>
      <c r="E4" s="74" t="s">
        <v>44</v>
      </c>
      <c r="F4" s="73" t="s">
        <v>43</v>
      </c>
      <c r="G4" s="100"/>
      <c r="H4" s="72" t="s">
        <v>44</v>
      </c>
      <c r="I4" s="71" t="s">
        <v>43</v>
      </c>
    </row>
    <row r="5" spans="1:9" ht="20.100000000000001" customHeight="1" x14ac:dyDescent="0.2">
      <c r="A5" s="65"/>
      <c r="B5" s="64"/>
      <c r="C5" s="70" t="s">
        <v>70</v>
      </c>
      <c r="D5" s="53">
        <v>855049</v>
      </c>
      <c r="E5" s="50">
        <v>195376.44158404955</v>
      </c>
      <c r="F5" s="50">
        <v>179701.67323744018</v>
      </c>
      <c r="G5" s="50">
        <v>265297</v>
      </c>
      <c r="H5" s="50">
        <v>629.6958917741249</v>
      </c>
      <c r="I5" s="55">
        <v>579.17630429292456</v>
      </c>
    </row>
    <row r="6" spans="1:9" ht="20.100000000000001" customHeight="1" x14ac:dyDescent="0.2">
      <c r="A6" s="65"/>
      <c r="B6" s="64"/>
      <c r="C6" s="44" t="s">
        <v>69</v>
      </c>
      <c r="D6" s="63">
        <v>38727</v>
      </c>
      <c r="E6" s="50">
        <v>559538.38407312729</v>
      </c>
      <c r="F6" s="50">
        <v>522978.46463707491</v>
      </c>
      <c r="G6" s="50">
        <v>38311</v>
      </c>
      <c r="H6" s="50">
        <v>565.61413171151889</v>
      </c>
      <c r="I6" s="55">
        <v>528.65722638406726</v>
      </c>
    </row>
    <row r="7" spans="1:9" ht="20.100000000000001" customHeight="1" x14ac:dyDescent="0.2">
      <c r="A7" s="91" t="s">
        <v>68</v>
      </c>
      <c r="B7" s="92"/>
      <c r="C7" s="44" t="s">
        <v>67</v>
      </c>
      <c r="D7" s="63">
        <v>5840</v>
      </c>
      <c r="E7" s="50">
        <v>139088.69863013696</v>
      </c>
      <c r="F7" s="50">
        <v>146615.4109589041</v>
      </c>
      <c r="G7" s="50">
        <v>1331</v>
      </c>
      <c r="H7" s="50">
        <v>610.27648384673182</v>
      </c>
      <c r="I7" s="55">
        <v>643.30127723516148</v>
      </c>
    </row>
    <row r="8" spans="1:9" ht="20.100000000000001" customHeight="1" x14ac:dyDescent="0.2">
      <c r="A8" s="65"/>
      <c r="B8" s="64"/>
      <c r="C8" s="44" t="s">
        <v>66</v>
      </c>
      <c r="D8" s="63">
        <v>15768</v>
      </c>
      <c r="E8" s="50">
        <v>30207.572298325722</v>
      </c>
      <c r="F8" s="50">
        <v>41612.76002029427</v>
      </c>
      <c r="G8" s="50">
        <v>794</v>
      </c>
      <c r="H8" s="50">
        <v>599.89042821158694</v>
      </c>
      <c r="I8" s="55">
        <v>826.38539042821162</v>
      </c>
    </row>
    <row r="9" spans="1:9" ht="20.100000000000001" customHeight="1" x14ac:dyDescent="0.2">
      <c r="A9" s="65"/>
      <c r="B9" s="64"/>
      <c r="C9" s="44" t="s">
        <v>65</v>
      </c>
      <c r="D9" s="63">
        <v>4696</v>
      </c>
      <c r="E9" s="50">
        <v>103232.53833049403</v>
      </c>
      <c r="F9" s="50">
        <v>128878.62010221466</v>
      </c>
      <c r="G9" s="50">
        <v>705</v>
      </c>
      <c r="H9" s="50">
        <v>687.63120567375881</v>
      </c>
      <c r="I9" s="55">
        <v>858.45957446808507</v>
      </c>
    </row>
    <row r="10" spans="1:9" ht="20.100000000000001" customHeight="1" x14ac:dyDescent="0.2">
      <c r="A10" s="65"/>
      <c r="B10" s="64"/>
      <c r="C10" s="44" t="s">
        <v>64</v>
      </c>
      <c r="D10" s="63">
        <v>11462</v>
      </c>
      <c r="E10" s="50">
        <v>3146527.3076251964</v>
      </c>
      <c r="F10" s="50">
        <v>2614963.6189146745</v>
      </c>
      <c r="G10" s="50">
        <v>20019</v>
      </c>
      <c r="H10" s="50">
        <v>1801.5633148508916</v>
      </c>
      <c r="I10" s="55">
        <v>1497.2132973675009</v>
      </c>
    </row>
    <row r="11" spans="1:9" ht="20.100000000000001" customHeight="1" x14ac:dyDescent="0.2">
      <c r="A11" s="65"/>
      <c r="B11" s="64"/>
      <c r="C11" s="44" t="s">
        <v>63</v>
      </c>
      <c r="D11" s="63">
        <v>5000</v>
      </c>
      <c r="E11" s="50">
        <v>51829.4</v>
      </c>
      <c r="F11" s="50">
        <v>57490.6</v>
      </c>
      <c r="G11" s="50">
        <v>403</v>
      </c>
      <c r="H11" s="50">
        <v>643.04466501240699</v>
      </c>
      <c r="I11" s="55">
        <v>713.2828784119107</v>
      </c>
    </row>
    <row r="12" spans="1:9" ht="20.100000000000001" customHeight="1" x14ac:dyDescent="0.2">
      <c r="A12" s="65"/>
      <c r="B12" s="64"/>
      <c r="C12" s="44" t="s">
        <v>62</v>
      </c>
      <c r="D12" s="63">
        <v>6460.5</v>
      </c>
      <c r="E12" s="50">
        <v>18334.803807754815</v>
      </c>
      <c r="F12" s="50">
        <v>24262.054020586642</v>
      </c>
      <c r="G12" s="50">
        <v>233</v>
      </c>
      <c r="H12" s="50">
        <v>508.37768240343348</v>
      </c>
      <c r="I12" s="55">
        <v>672.72532188841205</v>
      </c>
    </row>
    <row r="13" spans="1:9" ht="20.100000000000001" customHeight="1" x14ac:dyDescent="0.2">
      <c r="A13" s="65"/>
      <c r="B13" s="64"/>
      <c r="C13" s="44" t="s">
        <v>61</v>
      </c>
      <c r="D13" s="63">
        <v>34237</v>
      </c>
      <c r="E13" s="50">
        <v>23515.319683383474</v>
      </c>
      <c r="F13" s="50">
        <v>28767.736659169906</v>
      </c>
      <c r="G13" s="50">
        <v>1629</v>
      </c>
      <c r="H13" s="50">
        <v>494.22590546347453</v>
      </c>
      <c r="I13" s="55">
        <v>604.61694290976061</v>
      </c>
    </row>
    <row r="14" spans="1:9" ht="20.100000000000001" customHeight="1" x14ac:dyDescent="0.2">
      <c r="A14" s="91" t="s">
        <v>54</v>
      </c>
      <c r="B14" s="92"/>
      <c r="C14" s="44" t="s">
        <v>60</v>
      </c>
      <c r="D14" s="63">
        <v>18202</v>
      </c>
      <c r="E14" s="50">
        <v>19253.158993517198</v>
      </c>
      <c r="F14" s="50">
        <v>38747.390396659714</v>
      </c>
      <c r="G14" s="50">
        <v>867</v>
      </c>
      <c r="H14" s="50">
        <v>404.20530565167246</v>
      </c>
      <c r="I14" s="55">
        <v>813.47174163783166</v>
      </c>
    </row>
    <row r="15" spans="1:9" ht="20.100000000000001" customHeight="1" x14ac:dyDescent="0.2">
      <c r="A15" s="65"/>
      <c r="B15" s="64"/>
      <c r="C15" s="44" t="s">
        <v>59</v>
      </c>
      <c r="D15" s="63">
        <v>9052</v>
      </c>
      <c r="E15" s="50">
        <v>7514.3614670790985</v>
      </c>
      <c r="F15" s="50">
        <v>26199.845338046842</v>
      </c>
      <c r="G15" s="50">
        <v>239</v>
      </c>
      <c r="H15" s="50">
        <v>284.60251046025104</v>
      </c>
      <c r="I15" s="55">
        <v>992.30543933054389</v>
      </c>
    </row>
    <row r="16" spans="1:9" ht="20.100000000000001" customHeight="1" x14ac:dyDescent="0.2">
      <c r="A16" s="65"/>
      <c r="B16" s="64"/>
      <c r="C16" s="69" t="s">
        <v>25</v>
      </c>
      <c r="D16" s="68">
        <v>42668.5</v>
      </c>
      <c r="E16" s="67">
        <v>39111.96784513165</v>
      </c>
      <c r="F16" s="67">
        <v>61552.128619473377</v>
      </c>
      <c r="G16" s="50">
        <v>2059</v>
      </c>
      <c r="H16" s="67">
        <v>810.51432734337061</v>
      </c>
      <c r="I16" s="66">
        <v>1275.540067994172</v>
      </c>
    </row>
    <row r="17" spans="1:9" ht="20.100000000000001" customHeight="1" x14ac:dyDescent="0.2">
      <c r="A17" s="62"/>
      <c r="B17" s="61"/>
      <c r="C17" s="39" t="s">
        <v>52</v>
      </c>
      <c r="D17" s="59">
        <v>1047162</v>
      </c>
      <c r="E17" s="58">
        <v>219483.27765904414</v>
      </c>
      <c r="F17" s="58">
        <v>201492.53983624312</v>
      </c>
      <c r="G17" s="58">
        <v>331887</v>
      </c>
      <c r="H17" s="58">
        <v>692.50843811297216</v>
      </c>
      <c r="I17" s="57">
        <v>635.74448833488509</v>
      </c>
    </row>
    <row r="18" spans="1:9" ht="20.100000000000001" customHeight="1" x14ac:dyDescent="0.2">
      <c r="A18" s="91"/>
      <c r="B18" s="92"/>
      <c r="C18" s="44" t="s">
        <v>58</v>
      </c>
      <c r="D18" s="63">
        <v>3212</v>
      </c>
      <c r="E18" s="50">
        <v>803372.35367372353</v>
      </c>
      <c r="F18" s="50">
        <v>672455.16811955161</v>
      </c>
      <c r="G18" s="50">
        <v>2678</v>
      </c>
      <c r="H18" s="50">
        <v>963.56684092606417</v>
      </c>
      <c r="I18" s="55">
        <v>806.54443614637785</v>
      </c>
    </row>
    <row r="19" spans="1:9" ht="20.100000000000001" customHeight="1" x14ac:dyDescent="0.2">
      <c r="A19" s="91" t="s">
        <v>57</v>
      </c>
      <c r="B19" s="92"/>
      <c r="C19" s="44" t="s">
        <v>56</v>
      </c>
      <c r="D19" s="63">
        <v>4186</v>
      </c>
      <c r="E19" s="50">
        <v>440592.92881032015</v>
      </c>
      <c r="F19" s="50">
        <v>478553.51170568558</v>
      </c>
      <c r="G19" s="50">
        <v>1804</v>
      </c>
      <c r="H19" s="50">
        <v>1022.3514412416852</v>
      </c>
      <c r="I19" s="55">
        <v>1110.4351441241686</v>
      </c>
    </row>
    <row r="20" spans="1:9" ht="20.100000000000001" customHeight="1" x14ac:dyDescent="0.2">
      <c r="A20" s="65"/>
      <c r="B20" s="64"/>
      <c r="C20" s="44" t="s">
        <v>55</v>
      </c>
      <c r="D20" s="63">
        <v>4417</v>
      </c>
      <c r="E20" s="50">
        <v>361519.13063165045</v>
      </c>
      <c r="F20" s="50">
        <v>520397.78129952459</v>
      </c>
      <c r="G20" s="50">
        <v>1417</v>
      </c>
      <c r="H20" s="50">
        <v>1126.908962597036</v>
      </c>
      <c r="I20" s="55">
        <v>1622.1573747353564</v>
      </c>
    </row>
    <row r="21" spans="1:9" ht="20.100000000000001" customHeight="1" x14ac:dyDescent="0.2">
      <c r="A21" s="91" t="s">
        <v>54</v>
      </c>
      <c r="B21" s="92"/>
      <c r="C21" s="44" t="s">
        <v>53</v>
      </c>
      <c r="D21" s="63">
        <v>4795</v>
      </c>
      <c r="E21" s="50">
        <v>360860.47966631909</v>
      </c>
      <c r="F21" s="50">
        <v>446357.24713242962</v>
      </c>
      <c r="G21" s="50">
        <v>1597</v>
      </c>
      <c r="H21" s="50">
        <v>1083.4852849092047</v>
      </c>
      <c r="I21" s="55">
        <v>1340.1897307451472</v>
      </c>
    </row>
    <row r="22" spans="1:9" ht="20.100000000000001" customHeight="1" x14ac:dyDescent="0.2">
      <c r="A22" s="62"/>
      <c r="B22" s="61"/>
      <c r="C22" s="60" t="s">
        <v>52</v>
      </c>
      <c r="D22" s="59">
        <v>16610</v>
      </c>
      <c r="E22" s="58">
        <v>466701.38470800722</v>
      </c>
      <c r="F22" s="58">
        <v>517882.66104756168</v>
      </c>
      <c r="G22" s="58">
        <v>7496</v>
      </c>
      <c r="H22" s="58">
        <v>1034.1395410885805</v>
      </c>
      <c r="I22" s="57">
        <v>1147.5494930629668</v>
      </c>
    </row>
    <row r="23" spans="1:9" s="32" customFormat="1" ht="20.100000000000001" customHeight="1" x14ac:dyDescent="0.2">
      <c r="A23" s="93" t="s">
        <v>82</v>
      </c>
      <c r="B23" s="95" t="s">
        <v>51</v>
      </c>
      <c r="C23" s="56" t="s">
        <v>42</v>
      </c>
      <c r="D23" s="53">
        <v>1063859.5</v>
      </c>
      <c r="E23" s="52">
        <v>1358898.5942222634</v>
      </c>
      <c r="F23" s="52">
        <v>1274462.9859488024</v>
      </c>
      <c r="G23" s="50">
        <v>1916721</v>
      </c>
      <c r="H23" s="50">
        <v>754.24497305554644</v>
      </c>
      <c r="I23" s="55">
        <v>707.37971514894446</v>
      </c>
    </row>
    <row r="24" spans="1:9" s="32" customFormat="1" ht="20.100000000000001" customHeight="1" x14ac:dyDescent="0.2">
      <c r="A24" s="94"/>
      <c r="B24" s="96"/>
      <c r="C24" s="54" t="s">
        <v>41</v>
      </c>
      <c r="D24" s="53">
        <v>1767353.9999999998</v>
      </c>
      <c r="E24" s="52">
        <v>292043.35831361462</v>
      </c>
      <c r="F24" s="52">
        <v>280699.30061436479</v>
      </c>
      <c r="G24" s="51">
        <v>487489</v>
      </c>
      <c r="H24" s="50">
        <v>1058.7808083649065</v>
      </c>
      <c r="I24" s="49">
        <v>1017.6537967790043</v>
      </c>
    </row>
    <row r="25" spans="1:9" s="32" customFormat="1" ht="20.100000000000001" customHeight="1" x14ac:dyDescent="0.2">
      <c r="A25" s="94"/>
      <c r="B25" s="97"/>
      <c r="C25" s="44" t="s">
        <v>40</v>
      </c>
      <c r="D25" s="53">
        <v>178672.6</v>
      </c>
      <c r="E25" s="52">
        <v>2076408.117416996</v>
      </c>
      <c r="F25" s="52">
        <v>2187562.317893174</v>
      </c>
      <c r="G25" s="51">
        <v>294702</v>
      </c>
      <c r="H25" s="50">
        <v>1258.8894442521598</v>
      </c>
      <c r="I25" s="49">
        <v>1326.280266167179</v>
      </c>
    </row>
    <row r="26" spans="1:9" ht="20.100000000000001" hidden="1" customHeight="1" x14ac:dyDescent="0.2">
      <c r="A26" s="45"/>
      <c r="B26" s="88" t="s">
        <v>50</v>
      </c>
      <c r="C26" s="44" t="s">
        <v>49</v>
      </c>
      <c r="D26" s="38">
        <f>D32</f>
        <v>0</v>
      </c>
      <c r="E26" s="48" t="e">
        <f>E32/D32*1000</f>
        <v>#DIV/0!</v>
      </c>
      <c r="F26" s="48" t="e">
        <f>F32/D32*1000</f>
        <v>#DIV/0!</v>
      </c>
      <c r="G26" s="48">
        <f>G32</f>
        <v>0</v>
      </c>
      <c r="H26" s="42" t="e">
        <f>E32/G26</f>
        <v>#DIV/0!</v>
      </c>
      <c r="I26" s="47" t="e">
        <f>F32/G26</f>
        <v>#DIV/0!</v>
      </c>
    </row>
    <row r="27" spans="1:9" ht="20.100000000000001" hidden="1" customHeight="1" x14ac:dyDescent="0.2">
      <c r="A27" s="45"/>
      <c r="B27" s="89"/>
      <c r="C27" s="46" t="s">
        <v>48</v>
      </c>
      <c r="D27" s="38">
        <f>D33</f>
        <v>0</v>
      </c>
      <c r="E27" s="43" t="e">
        <f>E33/D33*1000</f>
        <v>#DIV/0!</v>
      </c>
      <c r="F27" s="43" t="e">
        <f>F33/D33*1000</f>
        <v>#DIV/0!</v>
      </c>
      <c r="G27" s="43">
        <f>G33</f>
        <v>0</v>
      </c>
      <c r="H27" s="42" t="e">
        <f>E33/G27</f>
        <v>#DIV/0!</v>
      </c>
      <c r="I27" s="41" t="e">
        <f>F33/G27</f>
        <v>#DIV/0!</v>
      </c>
    </row>
    <row r="28" spans="1:9" ht="20.100000000000001" hidden="1" customHeight="1" x14ac:dyDescent="0.2">
      <c r="A28" s="45"/>
      <c r="B28" s="89"/>
      <c r="C28" s="44" t="s">
        <v>47</v>
      </c>
      <c r="D28" s="38">
        <f>D34</f>
        <v>0</v>
      </c>
      <c r="E28" s="43" t="e">
        <f>E34/D34*1000</f>
        <v>#DIV/0!</v>
      </c>
      <c r="F28" s="43" t="e">
        <f>F34/D34*1000</f>
        <v>#DIV/0!</v>
      </c>
      <c r="G28" s="43">
        <f>G34</f>
        <v>0</v>
      </c>
      <c r="H28" s="42" t="e">
        <f>E34/G28</f>
        <v>#DIV/0!</v>
      </c>
      <c r="I28" s="41" t="e">
        <f>F34/G28</f>
        <v>#DIV/0!</v>
      </c>
    </row>
    <row r="29" spans="1:9" ht="20.100000000000001" hidden="1" customHeight="1" x14ac:dyDescent="0.2">
      <c r="A29" s="40"/>
      <c r="B29" s="90"/>
      <c r="C29" s="39" t="s">
        <v>46</v>
      </c>
      <c r="D29" s="38">
        <f>D35</f>
        <v>0</v>
      </c>
      <c r="E29" s="37" t="e">
        <f>E35/D35*1000</f>
        <v>#DIV/0!</v>
      </c>
      <c r="F29" s="37" t="e">
        <f>F35/D35*1000</f>
        <v>#DIV/0!</v>
      </c>
      <c r="G29" s="37">
        <f>G35</f>
        <v>0</v>
      </c>
      <c r="H29" s="36" t="e">
        <f>E35/G29</f>
        <v>#DIV/0!</v>
      </c>
      <c r="I29" s="35" t="e">
        <f>F35/G29</f>
        <v>#DIV/0!</v>
      </c>
    </row>
    <row r="30" spans="1:9" ht="20.100000000000001" customHeight="1" x14ac:dyDescent="0.2">
      <c r="A30" s="34" t="s">
        <v>45</v>
      </c>
      <c r="B30" s="33"/>
      <c r="C30" s="33"/>
      <c r="D30" s="33"/>
      <c r="E30" s="33"/>
      <c r="F30" s="33"/>
      <c r="G30" s="33"/>
      <c r="H30" s="33"/>
      <c r="I30" s="33"/>
    </row>
    <row r="31" spans="1:9" ht="20.100000000000001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9" ht="20.100000000000001" customHeight="1" x14ac:dyDescent="0.2">
      <c r="C32" s="28"/>
      <c r="D32" s="27"/>
      <c r="E32" s="27"/>
      <c r="F32" s="27"/>
      <c r="G32" s="30"/>
    </row>
    <row r="33" spans="3:7" ht="20.100000000000001" customHeight="1" x14ac:dyDescent="0.2">
      <c r="C33" s="29"/>
      <c r="D33" s="27"/>
      <c r="E33" s="27"/>
      <c r="F33" s="27"/>
      <c r="G33" s="27"/>
    </row>
    <row r="34" spans="3:7" ht="20.100000000000001" customHeight="1" x14ac:dyDescent="0.2">
      <c r="C34" s="28"/>
      <c r="D34" s="27"/>
      <c r="E34" s="27"/>
      <c r="F34" s="27"/>
      <c r="G34" s="27"/>
    </row>
    <row r="35" spans="3:7" ht="20.100000000000001" customHeight="1" x14ac:dyDescent="0.2">
      <c r="C35" s="28"/>
      <c r="D35" s="27"/>
      <c r="E35" s="27"/>
      <c r="F35" s="27"/>
      <c r="G35" s="27"/>
    </row>
  </sheetData>
  <mergeCells count="16">
    <mergeCell ref="H2:I2"/>
    <mergeCell ref="G3:G4"/>
    <mergeCell ref="H3:I3"/>
    <mergeCell ref="A4:B4"/>
    <mergeCell ref="A3:B3"/>
    <mergeCell ref="C3:C4"/>
    <mergeCell ref="D3:D4"/>
    <mergeCell ref="E3:F3"/>
    <mergeCell ref="B26:B29"/>
    <mergeCell ref="A7:B7"/>
    <mergeCell ref="A14:B14"/>
    <mergeCell ref="A23:A25"/>
    <mergeCell ref="A18:B18"/>
    <mergeCell ref="A21:B21"/>
    <mergeCell ref="A19:B19"/>
    <mergeCell ref="B23:B25"/>
  </mergeCells>
  <phoneticPr fontId="3"/>
  <pageMargins left="0.78740157480314965" right="0.16" top="1.3779527559055118" bottom="1.377952755905511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5〔2〕(2)(ｱ)営業損益</vt:lpstr>
      <vt:lpstr>(2)(ｲ)キロ当たり営業収支</vt:lpstr>
      <vt:lpstr>'(2)(ｲ)キロ当たり営業収支'!Print_Area</vt:lpstr>
      <vt:lpstr>'5〔2〕(2)(ｱ)営業損益'!Print_Area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